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fayeed/Desktop/"/>
    </mc:Choice>
  </mc:AlternateContent>
  <xr:revisionPtr revIDLastSave="0" documentId="13_ncr:1_{6A59BEBA-EB84-EF44-AC0B-1D4EF72B5831}" xr6:coauthVersionLast="45" xr6:coauthVersionMax="45" xr10:uidLastSave="{00000000-0000-0000-0000-000000000000}"/>
  <bookViews>
    <workbookView xWindow="0" yWindow="0" windowWidth="28800" windowHeight="18000" activeTab="7" xr2:uid="{00000000-000D-0000-FFFF-FFFF00000000}"/>
  </bookViews>
  <sheets>
    <sheet name="EXERCISE 1 - A" sheetId="1" r:id="rId1"/>
    <sheet name="EXERCISE 1 - B" sheetId="5" r:id="rId2"/>
    <sheet name="EXERCISE 1 - C" sheetId="6" r:id="rId3"/>
    <sheet name="EXERCISE 1 - D" sheetId="7" r:id="rId4"/>
    <sheet name="EXERCISE 2" sheetId="2" r:id="rId5"/>
    <sheet name="EXERCISE 3" sheetId="3" r:id="rId6"/>
    <sheet name="EXERCISE 4" sheetId="4" r:id="rId7"/>
    <sheet name="EXERCISE 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4" l="1"/>
  <c r="D7" i="4"/>
  <c r="E7" i="4"/>
  <c r="F7" i="4"/>
  <c r="G7" i="4"/>
  <c r="C8" i="4"/>
  <c r="D8" i="4"/>
  <c r="E8" i="4"/>
  <c r="F8" i="4"/>
  <c r="G8" i="4"/>
  <c r="B8" i="4"/>
  <c r="B7" i="4"/>
  <c r="K17" i="2"/>
  <c r="K9" i="2"/>
  <c r="K13" i="2"/>
  <c r="K14" i="2"/>
  <c r="K15" i="2"/>
  <c r="K16" i="2"/>
  <c r="K12" i="2"/>
  <c r="J16" i="2"/>
  <c r="I16" i="2"/>
  <c r="J15" i="2"/>
  <c r="I15" i="2"/>
  <c r="J14" i="2"/>
  <c r="I14" i="2"/>
  <c r="J13" i="2"/>
  <c r="I13" i="2"/>
  <c r="J12" i="2"/>
  <c r="I12" i="2"/>
  <c r="J7" i="2"/>
  <c r="J8" i="2"/>
  <c r="I8" i="2"/>
  <c r="J5" i="2"/>
  <c r="J6" i="2"/>
  <c r="J4" i="2"/>
  <c r="I5" i="2"/>
  <c r="I6" i="2"/>
  <c r="I7" i="2"/>
  <c r="I4" i="2"/>
  <c r="B6" i="6"/>
  <c r="B5" i="6"/>
  <c r="B4" i="6"/>
  <c r="C2" i="5"/>
  <c r="D2" i="5" s="1"/>
  <c r="D7" i="5"/>
  <c r="D8" i="5"/>
  <c r="C3" i="5"/>
  <c r="D3" i="5" s="1"/>
  <c r="C4" i="5"/>
  <c r="D4" i="5" s="1"/>
  <c r="C5" i="5"/>
  <c r="D5" i="5" s="1"/>
  <c r="C6" i="5"/>
  <c r="D6" i="5" s="1"/>
  <c r="C7" i="5"/>
  <c r="C8" i="5"/>
  <c r="C9" i="5"/>
  <c r="D9" i="5" s="1"/>
  <c r="C10" i="5"/>
  <c r="D10" i="5" s="1"/>
  <c r="C11" i="5"/>
  <c r="D11" i="5" s="1"/>
  <c r="D4" i="7"/>
  <c r="E4" i="7" s="1"/>
  <c r="C4" i="7"/>
  <c r="D3" i="7"/>
  <c r="E3" i="7" s="1"/>
  <c r="C3" i="7"/>
  <c r="D2" i="7"/>
  <c r="C2" i="7"/>
  <c r="K7" i="2" l="1"/>
  <c r="K4" i="2"/>
  <c r="K5" i="2"/>
  <c r="K6" i="2"/>
  <c r="K8" i="2"/>
  <c r="E2" i="7"/>
  <c r="G1" i="5"/>
  <c r="G2" i="5"/>
  <c r="B4" i="1"/>
  <c r="B6" i="1" s="1"/>
  <c r="C4" i="1"/>
  <c r="C6" i="1" s="1"/>
  <c r="D4" i="1"/>
  <c r="D6" i="1" s="1"/>
</calcChain>
</file>

<file path=xl/sharedStrings.xml><?xml version="1.0" encoding="utf-8"?>
<sst xmlns="http://schemas.openxmlformats.org/spreadsheetml/2006/main" count="82" uniqueCount="66">
  <si>
    <t>Datum</t>
  </si>
  <si>
    <t>Mass of crucible cover (g)</t>
  </si>
  <si>
    <t>Mass of crucible (g)</t>
  </si>
  <si>
    <t>Time interval (s)</t>
  </si>
  <si>
    <t>Mass (g)</t>
  </si>
  <si>
    <t>Average rate of evaporation (mg/min)</t>
  </si>
  <si>
    <t>Rate of evaporation (mg/min)</t>
  </si>
  <si>
    <t>Mass of dry beaker (g)</t>
  </si>
  <si>
    <t>Mass of dry beaker + fingerprints (g)</t>
  </si>
  <si>
    <t>Number of fingerprints</t>
  </si>
  <si>
    <t>Mass A (g)</t>
  </si>
  <si>
    <t>Mass B (g)</t>
  </si>
  <si>
    <t>Difference in A and B (g)</t>
  </si>
  <si>
    <t>Calculated combined mass (g)</t>
  </si>
  <si>
    <t>Measured combined mass (g)</t>
  </si>
  <si>
    <t>Difference in calculated and measured (g)</t>
  </si>
  <si>
    <t>Mass difference for 30 s interval (g)</t>
  </si>
  <si>
    <t>Standard deviation (mg/min)</t>
  </si>
  <si>
    <t>Mass of fingerprints (mg)</t>
  </si>
  <si>
    <t>Mass of one fingerprint (mg)</t>
  </si>
  <si>
    <t>Standard error of fingerprints (mg)</t>
  </si>
  <si>
    <t>Consecutive difference A (g)</t>
  </si>
  <si>
    <t>Consecutive difference B (g)</t>
  </si>
  <si>
    <t>Beaker A (NaCl + beaker) (g)</t>
  </si>
  <si>
    <t>Beaker B (Empty beaker) (g)</t>
  </si>
  <si>
    <t>Minimum number of rinsings (A)</t>
  </si>
  <si>
    <t>Minimum number of rinsings (B)</t>
  </si>
  <si>
    <t>Volume of water rinsed (B) (mL)</t>
  </si>
  <si>
    <t>PART 3</t>
  </si>
  <si>
    <t>Transfer pipette (mL)</t>
  </si>
  <si>
    <t>Temperature of water (°C)</t>
  </si>
  <si>
    <t>Mass of beaker A (Empty) (g)</t>
  </si>
  <si>
    <t>Mass of beaker B (+ water) (g)</t>
  </si>
  <si>
    <t>Density at 19°C (g/mL)</t>
  </si>
  <si>
    <t>Difference in A and B (mL)</t>
  </si>
  <si>
    <t>Tolerances (mL)</t>
  </si>
  <si>
    <t>Average difference (mL)</t>
  </si>
  <si>
    <t>Volume interval (mL)</t>
  </si>
  <si>
    <t>Reading (mL)</t>
  </si>
  <si>
    <t>5.00 - 10.00</t>
  </si>
  <si>
    <t>10.00 - 15.00</t>
  </si>
  <si>
    <t>15.00 - 20.00</t>
  </si>
  <si>
    <t>20.00 - 25.00</t>
  </si>
  <si>
    <t>25.00 - 30.00</t>
  </si>
  <si>
    <t>0.00 - 5.00</t>
  </si>
  <si>
    <t>30.00 - 35.00</t>
  </si>
  <si>
    <t>Buret</t>
  </si>
  <si>
    <t>B</t>
  </si>
  <si>
    <t>C</t>
  </si>
  <si>
    <t>D</t>
  </si>
  <si>
    <t>E</t>
  </si>
  <si>
    <t>G</t>
  </si>
  <si>
    <t>H</t>
  </si>
  <si>
    <t>Mean volume (mL)</t>
  </si>
  <si>
    <t>Standard deviation (mL)</t>
  </si>
  <si>
    <t xml:space="preserve"> Reading 1</t>
  </si>
  <si>
    <t xml:space="preserve"> Reading 2</t>
  </si>
  <si>
    <t xml:space="preserve"> Reading 3</t>
  </si>
  <si>
    <t xml:space="preserve"> Reading 4</t>
  </si>
  <si>
    <t xml:space="preserve"> Reading 5</t>
  </si>
  <si>
    <t>Beaker number</t>
  </si>
  <si>
    <t>Observation</t>
  </si>
  <si>
    <t>Dark purple color (1)</t>
  </si>
  <si>
    <t>Purple color (1/10)</t>
  </si>
  <si>
    <t>Light purple color (1/100)</t>
  </si>
  <si>
    <t>Very light purple color (1/1000)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</si>
</sst>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206" zoomScaleNormal="125" workbookViewId="0">
      <selection activeCell="E6" sqref="E6"/>
    </sheetView>
  </sheetViews>
  <sheetFormatPr baseColWidth="10" defaultColWidth="8.83203125" defaultRowHeight="15" x14ac:dyDescent="0.2"/>
  <cols>
    <col min="1" max="1" width="33.1640625" customWidth="1"/>
    <col min="2" max="2" width="8.83203125" customWidth="1"/>
    <col min="3" max="4" width="9.6640625" customWidth="1"/>
    <col min="5" max="5" width="31.33203125" customWidth="1"/>
  </cols>
  <sheetData>
    <row r="1" spans="1:4" x14ac:dyDescent="0.2">
      <c r="A1" s="2" t="s">
        <v>0</v>
      </c>
      <c r="B1" s="3">
        <v>1</v>
      </c>
      <c r="C1" s="3">
        <v>2</v>
      </c>
      <c r="D1" s="3">
        <v>3</v>
      </c>
    </row>
    <row r="2" spans="1:4" x14ac:dyDescent="0.2">
      <c r="A2" s="2" t="s">
        <v>1</v>
      </c>
      <c r="B2" s="4">
        <v>8.5593000000000004</v>
      </c>
      <c r="C2" s="4">
        <v>8.5593000000000004</v>
      </c>
      <c r="D2" s="4">
        <v>8.5594000000000001</v>
      </c>
    </row>
    <row r="3" spans="1:4" x14ac:dyDescent="0.2">
      <c r="A3" s="2" t="s">
        <v>2</v>
      </c>
      <c r="B3" s="4">
        <v>12.2707</v>
      </c>
      <c r="C3" s="4">
        <v>12.270899999999999</v>
      </c>
      <c r="D3" s="4">
        <v>12.2712</v>
      </c>
    </row>
    <row r="4" spans="1:4" x14ac:dyDescent="0.2">
      <c r="A4" s="2" t="s">
        <v>13</v>
      </c>
      <c r="B4" s="4">
        <f>SUM(B2:B3)</f>
        <v>20.83</v>
      </c>
      <c r="C4" s="4">
        <f>SUM(C2:C3)</f>
        <v>20.830199999999998</v>
      </c>
      <c r="D4" s="4">
        <f>SUM(D2:D3)</f>
        <v>20.8306</v>
      </c>
    </row>
    <row r="5" spans="1:4" x14ac:dyDescent="0.2">
      <c r="A5" s="2" t="s">
        <v>14</v>
      </c>
      <c r="B5" s="4">
        <v>20.830100000000002</v>
      </c>
      <c r="C5" s="4">
        <v>20.830400000000001</v>
      </c>
      <c r="D5" s="4">
        <v>20.830400000000001</v>
      </c>
    </row>
    <row r="6" spans="1:4" x14ac:dyDescent="0.2">
      <c r="A6" s="2" t="s">
        <v>15</v>
      </c>
      <c r="B6" s="3">
        <f>ABS(B4-B5)</f>
        <v>1.0000000000331966E-4</v>
      </c>
      <c r="C6" s="3">
        <f>ABS(C4-C5)</f>
        <v>2.000000000030866E-4</v>
      </c>
      <c r="D6" s="3">
        <f>ABS(D4-D5)</f>
        <v>1.9999999999953388E-4</v>
      </c>
    </row>
  </sheetData>
  <pageMargins left="0.7" right="0.7" top="0.75" bottom="0.75" header="0.3" footer="0.3"/>
  <pageSetup orientation="portrait" r:id="rId1"/>
  <ignoredErrors>
    <ignoredError sqref="B4:D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2B3C-BFBE-AA42-BB50-9EA6C5F24383}">
  <dimension ref="A1:G12"/>
  <sheetViews>
    <sheetView zoomScale="139" workbookViewId="0">
      <selection activeCell="H7" sqref="H7"/>
    </sheetView>
  </sheetViews>
  <sheetFormatPr baseColWidth="10" defaultRowHeight="15" x14ac:dyDescent="0.2"/>
  <cols>
    <col min="1" max="1" width="13.6640625" customWidth="1"/>
    <col min="2" max="2" width="11.1640625" customWidth="1"/>
    <col min="3" max="3" width="26.6640625" customWidth="1"/>
    <col min="4" max="4" width="25.1640625" customWidth="1"/>
    <col min="5" max="5" width="10.1640625" customWidth="1"/>
    <col min="6" max="6" width="29.5" customWidth="1"/>
  </cols>
  <sheetData>
    <row r="1" spans="1:7" x14ac:dyDescent="0.2">
      <c r="A1" s="5" t="s">
        <v>3</v>
      </c>
      <c r="B1" s="5" t="s">
        <v>4</v>
      </c>
      <c r="C1" s="5" t="s">
        <v>16</v>
      </c>
      <c r="D1" s="5" t="s">
        <v>6</v>
      </c>
      <c r="F1" s="2" t="s">
        <v>5</v>
      </c>
      <c r="G1" s="4">
        <f>AVERAGE(D2:D11)</f>
        <v>0.90000000000003411</v>
      </c>
    </row>
    <row r="2" spans="1:7" x14ac:dyDescent="0.2">
      <c r="A2" s="3">
        <v>0</v>
      </c>
      <c r="B2" s="3">
        <v>47.973399999999998</v>
      </c>
      <c r="C2" s="3">
        <f>ABS(B3-B2)</f>
        <v>2.9999999999574811E-4</v>
      </c>
      <c r="D2" s="4">
        <f>(C2*1000)/(30/60)</f>
        <v>0.59999999999149622</v>
      </c>
      <c r="F2" s="6" t="s">
        <v>17</v>
      </c>
      <c r="G2" s="4">
        <f>STDEV(D2:D11)</f>
        <v>0.21602468994752161</v>
      </c>
    </row>
    <row r="3" spans="1:7" x14ac:dyDescent="0.2">
      <c r="A3" s="3">
        <v>30</v>
      </c>
      <c r="B3" s="3">
        <v>47.973100000000002</v>
      </c>
      <c r="C3" s="3">
        <f t="shared" ref="C3:C11" si="0">ABS(B4-B3)</f>
        <v>3.9999999999906777E-4</v>
      </c>
      <c r="D3" s="4">
        <f t="shared" ref="D3:D11" si="1">(C3*1000)/(30/60)</f>
        <v>0.79999999999813554</v>
      </c>
      <c r="E3" s="1"/>
    </row>
    <row r="4" spans="1:7" x14ac:dyDescent="0.2">
      <c r="A4" s="3">
        <v>60</v>
      </c>
      <c r="B4" s="3">
        <v>47.972700000000003</v>
      </c>
      <c r="C4" s="3">
        <f t="shared" si="0"/>
        <v>5.0000000000238742E-4</v>
      </c>
      <c r="D4" s="4">
        <f t="shared" si="1"/>
        <v>1.0000000000047748</v>
      </c>
      <c r="E4" s="1"/>
    </row>
    <row r="5" spans="1:7" x14ac:dyDescent="0.2">
      <c r="A5" s="3">
        <v>90</v>
      </c>
      <c r="B5" s="3">
        <v>47.972200000000001</v>
      </c>
      <c r="C5" s="3">
        <f t="shared" si="0"/>
        <v>5.0000000000238742E-4</v>
      </c>
      <c r="D5" s="4">
        <f t="shared" si="1"/>
        <v>1.0000000000047748</v>
      </c>
      <c r="E5" s="1"/>
    </row>
    <row r="6" spans="1:7" x14ac:dyDescent="0.2">
      <c r="A6" s="3">
        <v>120</v>
      </c>
      <c r="B6" s="3">
        <v>47.971699999999998</v>
      </c>
      <c r="C6" s="3">
        <f t="shared" si="0"/>
        <v>3.9999999999906777E-4</v>
      </c>
      <c r="D6" s="4">
        <f t="shared" si="1"/>
        <v>0.79999999999813554</v>
      </c>
      <c r="E6" s="1"/>
    </row>
    <row r="7" spans="1:7" x14ac:dyDescent="0.2">
      <c r="A7" s="3">
        <v>150</v>
      </c>
      <c r="B7" s="3">
        <v>47.971299999999999</v>
      </c>
      <c r="C7" s="3">
        <f t="shared" si="0"/>
        <v>5.9999999999860165E-4</v>
      </c>
      <c r="D7" s="4">
        <f t="shared" si="1"/>
        <v>1.1999999999972033</v>
      </c>
      <c r="E7" s="1"/>
    </row>
    <row r="8" spans="1:7" x14ac:dyDescent="0.2">
      <c r="A8" s="3">
        <v>180</v>
      </c>
      <c r="B8" s="3">
        <v>47.970700000000001</v>
      </c>
      <c r="C8" s="3">
        <f t="shared" si="0"/>
        <v>5.9999999999860165E-4</v>
      </c>
      <c r="D8" s="4">
        <f t="shared" si="1"/>
        <v>1.1999999999972033</v>
      </c>
      <c r="E8" s="1"/>
    </row>
    <row r="9" spans="1:7" x14ac:dyDescent="0.2">
      <c r="A9" s="3">
        <v>210</v>
      </c>
      <c r="B9" s="3">
        <v>47.970100000000002</v>
      </c>
      <c r="C9" s="3">
        <f t="shared" si="0"/>
        <v>3.9999999999906777E-4</v>
      </c>
      <c r="D9" s="4">
        <f t="shared" si="1"/>
        <v>0.79999999999813554</v>
      </c>
      <c r="E9" s="1"/>
    </row>
    <row r="10" spans="1:7" x14ac:dyDescent="0.2">
      <c r="A10" s="3">
        <v>240</v>
      </c>
      <c r="B10" s="3">
        <v>47.969700000000003</v>
      </c>
      <c r="C10" s="3">
        <f t="shared" si="0"/>
        <v>5.0000000000238742E-4</v>
      </c>
      <c r="D10" s="4">
        <f t="shared" si="1"/>
        <v>1.0000000000047748</v>
      </c>
      <c r="E10" s="1"/>
    </row>
    <row r="11" spans="1:7" x14ac:dyDescent="0.2">
      <c r="A11" s="3">
        <v>270</v>
      </c>
      <c r="B11" s="3">
        <v>47.969200000000001</v>
      </c>
      <c r="C11" s="3">
        <f t="shared" si="0"/>
        <v>3.0000000000285354E-4</v>
      </c>
      <c r="D11" s="4">
        <f t="shared" si="1"/>
        <v>0.60000000000570708</v>
      </c>
      <c r="E11" s="1"/>
    </row>
    <row r="12" spans="1:7" x14ac:dyDescent="0.2">
      <c r="A12" s="3">
        <v>300</v>
      </c>
      <c r="B12" s="3">
        <v>47.968899999999998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FE11-A9CC-1346-8C05-8F083C3E7F47}">
  <dimension ref="A1:B6"/>
  <sheetViews>
    <sheetView zoomScale="229" workbookViewId="0">
      <selection activeCell="B7" sqref="B7"/>
    </sheetView>
  </sheetViews>
  <sheetFormatPr baseColWidth="10" defaultRowHeight="15" x14ac:dyDescent="0.2"/>
  <cols>
    <col min="1" max="1" width="28.6640625" customWidth="1"/>
  </cols>
  <sheetData>
    <row r="1" spans="1:2" x14ac:dyDescent="0.2">
      <c r="A1" s="2" t="s">
        <v>7</v>
      </c>
      <c r="B1" s="3">
        <v>32.525399999999998</v>
      </c>
    </row>
    <row r="2" spans="1:2" x14ac:dyDescent="0.2">
      <c r="A2" s="2" t="s">
        <v>8</v>
      </c>
      <c r="B2" s="3">
        <v>32.526800000000001</v>
      </c>
    </row>
    <row r="3" spans="1:2" x14ac:dyDescent="0.2">
      <c r="A3" s="2" t="s">
        <v>9</v>
      </c>
      <c r="B3" s="3">
        <v>12</v>
      </c>
    </row>
    <row r="4" spans="1:2" x14ac:dyDescent="0.2">
      <c r="A4" s="2" t="s">
        <v>18</v>
      </c>
      <c r="B4" s="4">
        <f>(B2-B1)*1000</f>
        <v>1.4000000000038426</v>
      </c>
    </row>
    <row r="5" spans="1:2" x14ac:dyDescent="0.2">
      <c r="A5" s="2" t="s">
        <v>19</v>
      </c>
      <c r="B5" s="4">
        <f>B4/B3</f>
        <v>0.11666666666698688</v>
      </c>
    </row>
    <row r="6" spans="1:2" x14ac:dyDescent="0.2">
      <c r="A6" s="8" t="s">
        <v>20</v>
      </c>
      <c r="B6" s="4">
        <f>(SQRT((0.0001^2)+(0.0001^2)))*1000</f>
        <v>0.1414213562373095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83BF-73D6-AF4F-BBA6-7B2BE4AE675B}">
  <dimension ref="A1:E8"/>
  <sheetViews>
    <sheetView zoomScale="163" workbookViewId="0">
      <selection activeCell="C1" sqref="C1:E1"/>
    </sheetView>
  </sheetViews>
  <sheetFormatPr baseColWidth="10" defaultRowHeight="15" x14ac:dyDescent="0.2"/>
  <cols>
    <col min="1" max="1" width="10" customWidth="1"/>
    <col min="2" max="2" width="8.83203125" customWidth="1"/>
    <col min="3" max="3" width="22.83203125" customWidth="1"/>
    <col min="4" max="4" width="23.6640625" customWidth="1"/>
    <col min="5" max="5" width="19.1640625" customWidth="1"/>
    <col min="7" max="7" width="23" customWidth="1"/>
  </cols>
  <sheetData>
    <row r="1" spans="1:5" x14ac:dyDescent="0.2">
      <c r="A1" s="5" t="s">
        <v>10</v>
      </c>
      <c r="B1" s="5" t="s">
        <v>11</v>
      </c>
      <c r="C1" s="5" t="s">
        <v>21</v>
      </c>
      <c r="D1" s="5" t="s">
        <v>22</v>
      </c>
      <c r="E1" s="5" t="s">
        <v>12</v>
      </c>
    </row>
    <row r="2" spans="1:5" x14ac:dyDescent="0.2">
      <c r="A2" s="4">
        <v>15.789199999999999</v>
      </c>
      <c r="B2" s="4">
        <v>13.672499999999999</v>
      </c>
      <c r="C2" s="4">
        <f>A2-A3</f>
        <v>0.49989999999999846</v>
      </c>
      <c r="D2" s="4">
        <f>B3-B2</f>
        <v>0.49980000000000047</v>
      </c>
      <c r="E2" s="4">
        <f>ABS(D2-C2)</f>
        <v>9.9999999997990585E-5</v>
      </c>
    </row>
    <row r="3" spans="1:5" x14ac:dyDescent="0.2">
      <c r="A3" s="4">
        <v>15.289300000000001</v>
      </c>
      <c r="B3" s="4">
        <v>14.1723</v>
      </c>
      <c r="C3" s="4">
        <f>A3-A4</f>
        <v>0.50010000000000154</v>
      </c>
      <c r="D3" s="4">
        <f>B4-B3</f>
        <v>0.5</v>
      </c>
      <c r="E3" s="4">
        <f>ABS(D3-C3)</f>
        <v>1.000000000015433E-4</v>
      </c>
    </row>
    <row r="4" spans="1:5" x14ac:dyDescent="0.2">
      <c r="A4" s="4">
        <v>14.789199999999999</v>
      </c>
      <c r="B4" s="4">
        <v>14.6723</v>
      </c>
      <c r="C4" s="4">
        <f>A4-A5</f>
        <v>0.49989999999999846</v>
      </c>
      <c r="D4" s="4">
        <f>B5-B4</f>
        <v>0.49990000000000023</v>
      </c>
      <c r="E4" s="4">
        <f>ABS(D4-C4)</f>
        <v>1.7763568394002505E-15</v>
      </c>
    </row>
    <row r="5" spans="1:5" x14ac:dyDescent="0.2">
      <c r="A5" s="4">
        <v>14.289300000000001</v>
      </c>
      <c r="B5" s="4">
        <v>15.1722</v>
      </c>
      <c r="C5" s="1"/>
      <c r="D5" s="1"/>
      <c r="E5" s="1"/>
    </row>
    <row r="7" spans="1:5" x14ac:dyDescent="0.2">
      <c r="D7" s="2" t="s">
        <v>23</v>
      </c>
      <c r="E7" s="3">
        <v>15.789199999999999</v>
      </c>
    </row>
    <row r="8" spans="1:5" x14ac:dyDescent="0.2">
      <c r="D8" s="2" t="s">
        <v>24</v>
      </c>
      <c r="E8" s="3">
        <v>13.672499999999999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7" zoomScaleNormal="190" workbookViewId="0">
      <selection activeCell="L21" sqref="L21"/>
    </sheetView>
  </sheetViews>
  <sheetFormatPr baseColWidth="10" defaultColWidth="8.83203125" defaultRowHeight="15" x14ac:dyDescent="0.2"/>
  <cols>
    <col min="1" max="1" width="25.5" customWidth="1"/>
    <col min="4" max="4" width="24.33203125" customWidth="1"/>
    <col min="7" max="8" width="12.33203125" customWidth="1"/>
    <col min="9" max="9" width="24.5" customWidth="1"/>
    <col min="10" max="10" width="23.5" customWidth="1"/>
    <col min="11" max="11" width="23.33203125" customWidth="1"/>
  </cols>
  <sheetData>
    <row r="1" spans="1:11" x14ac:dyDescent="0.2">
      <c r="A1" s="5" t="s">
        <v>25</v>
      </c>
      <c r="B1" s="3">
        <v>2</v>
      </c>
      <c r="D1" t="s">
        <v>28</v>
      </c>
    </row>
    <row r="2" spans="1:11" x14ac:dyDescent="0.2">
      <c r="A2" s="5" t="s">
        <v>26</v>
      </c>
      <c r="B2" s="3">
        <v>3</v>
      </c>
    </row>
    <row r="3" spans="1:11" x14ac:dyDescent="0.2">
      <c r="A3" s="5" t="s">
        <v>27</v>
      </c>
      <c r="B3" s="3">
        <v>4.0199999999999996</v>
      </c>
      <c r="D3" s="2" t="s">
        <v>29</v>
      </c>
      <c r="E3" s="3">
        <v>6</v>
      </c>
      <c r="G3" s="5" t="s">
        <v>10</v>
      </c>
      <c r="H3" s="5" t="s">
        <v>11</v>
      </c>
      <c r="I3" s="5" t="s">
        <v>21</v>
      </c>
      <c r="J3" s="5" t="s">
        <v>22</v>
      </c>
      <c r="K3" s="5" t="s">
        <v>34</v>
      </c>
    </row>
    <row r="4" spans="1:11" x14ac:dyDescent="0.2">
      <c r="D4" s="2" t="s">
        <v>30</v>
      </c>
      <c r="E4" s="3">
        <v>19</v>
      </c>
      <c r="G4" s="4">
        <v>31.4725</v>
      </c>
      <c r="H4" s="4">
        <v>79.174999999999997</v>
      </c>
      <c r="I4" s="4">
        <f>G5-G4</f>
        <v>5.9802</v>
      </c>
      <c r="J4" s="4">
        <f>H4-H5</f>
        <v>5.9949999999999903</v>
      </c>
      <c r="K4" s="4">
        <f>(ABS(I4-J4))/$E$5</f>
        <v>1.4824014904135074E-2</v>
      </c>
    </row>
    <row r="5" spans="1:11" x14ac:dyDescent="0.2">
      <c r="D5" s="2" t="s">
        <v>33</v>
      </c>
      <c r="E5" s="4">
        <v>0.99838000000000005</v>
      </c>
      <c r="G5" s="4">
        <v>37.4527</v>
      </c>
      <c r="H5" s="4">
        <v>73.180000000000007</v>
      </c>
      <c r="I5" s="4">
        <f>G6-G5</f>
        <v>6.0052999999999983</v>
      </c>
      <c r="J5" s="4">
        <f t="shared" ref="J5:J6" si="0">H5-H6</f>
        <v>5.9905000000000115</v>
      </c>
      <c r="K5" s="4">
        <f>(ABS(I5-J5))/$E$5</f>
        <v>1.4824014904131516E-2</v>
      </c>
    </row>
    <row r="6" spans="1:11" x14ac:dyDescent="0.2">
      <c r="D6" s="2" t="s">
        <v>31</v>
      </c>
      <c r="E6" s="4">
        <v>31.4725</v>
      </c>
      <c r="G6" s="4">
        <v>43.457999999999998</v>
      </c>
      <c r="H6" s="4">
        <v>67.189499999999995</v>
      </c>
      <c r="I6" s="4">
        <f>G7-G6</f>
        <v>5.9952000000000041</v>
      </c>
      <c r="J6" s="4">
        <f t="shared" si="0"/>
        <v>5.9804999999999922</v>
      </c>
      <c r="K6" s="4">
        <f t="shared" ref="K6" si="1">(ABS(I6-J6))/$E$5</f>
        <v>1.4723852641290816E-2</v>
      </c>
    </row>
    <row r="7" spans="1:11" x14ac:dyDescent="0.2">
      <c r="D7" s="2" t="s">
        <v>32</v>
      </c>
      <c r="E7" s="4">
        <v>79.174999999999997</v>
      </c>
      <c r="G7" s="4">
        <v>49.453200000000002</v>
      </c>
      <c r="H7" s="4">
        <v>61.209000000000003</v>
      </c>
      <c r="I7" s="4">
        <f>G8-G7</f>
        <v>5.9900999999999982</v>
      </c>
      <c r="J7" s="4">
        <f>H7-H8</f>
        <v>5.9793000000000021</v>
      </c>
      <c r="K7" s="4">
        <f>(ABS(I7-J7))/$E$5</f>
        <v>1.0817524389507147E-2</v>
      </c>
    </row>
    <row r="8" spans="1:11" x14ac:dyDescent="0.2">
      <c r="D8" s="8" t="s">
        <v>35</v>
      </c>
      <c r="E8" s="9">
        <v>1.4999999999999999E-2</v>
      </c>
      <c r="G8" s="4">
        <v>55.443300000000001</v>
      </c>
      <c r="H8" s="4">
        <v>55.229700000000001</v>
      </c>
      <c r="I8" s="4">
        <f>G9-G8</f>
        <v>5.9902999999999977</v>
      </c>
      <c r="J8" s="4">
        <f>H8-H9</f>
        <v>6.0018000000000029</v>
      </c>
      <c r="K8" s="4">
        <f>(ABS(I8-J8))/$E$5</f>
        <v>1.1518660229577087E-2</v>
      </c>
    </row>
    <row r="9" spans="1:11" x14ac:dyDescent="0.2">
      <c r="G9" s="4">
        <v>61.433599999999998</v>
      </c>
      <c r="H9" s="4">
        <v>49.227899999999998</v>
      </c>
      <c r="J9" s="2" t="s">
        <v>36</v>
      </c>
      <c r="K9" s="4">
        <f>AVERAGE(K4:K8)</f>
        <v>1.3341613413728326E-2</v>
      </c>
    </row>
    <row r="11" spans="1:11" x14ac:dyDescent="0.2">
      <c r="D11" s="2" t="s">
        <v>29</v>
      </c>
      <c r="E11" s="3">
        <v>6</v>
      </c>
      <c r="G11" s="5" t="s">
        <v>10</v>
      </c>
      <c r="H11" s="5" t="s">
        <v>11</v>
      </c>
      <c r="I11" s="5" t="s">
        <v>21</v>
      </c>
      <c r="J11" s="5" t="s">
        <v>22</v>
      </c>
      <c r="K11" s="5" t="s">
        <v>34</v>
      </c>
    </row>
    <row r="12" spans="1:11" x14ac:dyDescent="0.2">
      <c r="D12" s="2" t="s">
        <v>30</v>
      </c>
      <c r="E12" s="3">
        <v>19</v>
      </c>
      <c r="G12" s="4">
        <v>32.543999999999997</v>
      </c>
      <c r="H12" s="4">
        <v>77.677000000000007</v>
      </c>
      <c r="I12" s="4">
        <f>G13-G12</f>
        <v>5.8286000000000016</v>
      </c>
      <c r="J12" s="4">
        <f>H12-H13</f>
        <v>5.8415999999999997</v>
      </c>
      <c r="K12" s="4">
        <f>(ABS(I12-J12))/$E$13</f>
        <v>1.3021094172557666E-2</v>
      </c>
    </row>
    <row r="13" spans="1:11" x14ac:dyDescent="0.2">
      <c r="D13" s="2" t="s">
        <v>33</v>
      </c>
      <c r="E13" s="4">
        <v>0.99838000000000005</v>
      </c>
      <c r="G13" s="4">
        <v>38.372599999999998</v>
      </c>
      <c r="H13" s="4">
        <v>71.835400000000007</v>
      </c>
      <c r="I13" s="4">
        <f>G14-G13</f>
        <v>5.8796999999999997</v>
      </c>
      <c r="J13" s="4">
        <f t="shared" ref="J13:J14" si="2">H13-H14</f>
        <v>5.8765000000000072</v>
      </c>
      <c r="K13" s="4">
        <f t="shared" ref="K13:K16" si="3">(ABS(I13-J13))/$E$13</f>
        <v>3.2051924116994952E-3</v>
      </c>
    </row>
    <row r="14" spans="1:11" x14ac:dyDescent="0.2">
      <c r="D14" s="2" t="s">
        <v>31</v>
      </c>
      <c r="E14" s="4">
        <v>31.4725</v>
      </c>
      <c r="G14" s="4">
        <v>44.252299999999998</v>
      </c>
      <c r="H14" s="4">
        <v>65.9589</v>
      </c>
      <c r="I14" s="4">
        <f>G15-G14</f>
        <v>5.9147999999999996</v>
      </c>
      <c r="J14" s="4">
        <f t="shared" si="2"/>
        <v>5.9249000000000009</v>
      </c>
      <c r="K14" s="4">
        <f t="shared" si="3"/>
        <v>1.0116388549451441E-2</v>
      </c>
    </row>
    <row r="15" spans="1:11" x14ac:dyDescent="0.2">
      <c r="D15" s="2" t="s">
        <v>32</v>
      </c>
      <c r="E15" s="4">
        <v>79.174999999999997</v>
      </c>
      <c r="G15" s="4">
        <v>50.167099999999998</v>
      </c>
      <c r="H15" s="4">
        <v>60.033999999999999</v>
      </c>
      <c r="I15" s="4">
        <f>G16-G15</f>
        <v>5.9052000000000007</v>
      </c>
      <c r="J15" s="4">
        <f>H15-H16</f>
        <v>5.9140000000000015</v>
      </c>
      <c r="K15" s="4">
        <f t="shared" si="3"/>
        <v>8.8142791321949628E-3</v>
      </c>
    </row>
    <row r="16" spans="1:11" x14ac:dyDescent="0.2">
      <c r="D16" s="8" t="s">
        <v>35</v>
      </c>
      <c r="E16" s="9">
        <v>1.4999999999999999E-2</v>
      </c>
      <c r="G16" s="4">
        <v>56.072299999999998</v>
      </c>
      <c r="H16" s="4">
        <v>54.12</v>
      </c>
      <c r="I16" s="4">
        <f>G17-G16</f>
        <v>5.9108000000000018</v>
      </c>
      <c r="J16" s="4">
        <f>H16-H17</f>
        <v>5.8962999999999965</v>
      </c>
      <c r="K16" s="4">
        <f t="shared" si="3"/>
        <v>1.4523528115552482E-2</v>
      </c>
    </row>
    <row r="17" spans="7:11" x14ac:dyDescent="0.2">
      <c r="G17" s="4">
        <v>61.9831</v>
      </c>
      <c r="H17" s="4">
        <v>48.223700000000001</v>
      </c>
      <c r="J17" s="2" t="s">
        <v>36</v>
      </c>
      <c r="K17" s="4">
        <f>AVERAGE(K12:K16)</f>
        <v>9.9360964762912098E-3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="166" workbookViewId="0">
      <selection activeCell="D5" sqref="D5"/>
    </sheetView>
  </sheetViews>
  <sheetFormatPr baseColWidth="10" defaultColWidth="8.83203125" defaultRowHeight="15" x14ac:dyDescent="0.2"/>
  <cols>
    <col min="1" max="1" width="16.33203125" customWidth="1"/>
    <col min="2" max="2" width="11" customWidth="1"/>
  </cols>
  <sheetData>
    <row r="1" spans="1:2" x14ac:dyDescent="0.2">
      <c r="A1" s="5" t="s">
        <v>37</v>
      </c>
      <c r="B1" s="5" t="s">
        <v>38</v>
      </c>
    </row>
    <row r="2" spans="1:2" x14ac:dyDescent="0.2">
      <c r="A2" s="3" t="s">
        <v>44</v>
      </c>
      <c r="B2" s="7">
        <v>0.72</v>
      </c>
    </row>
    <row r="3" spans="1:2" x14ac:dyDescent="0.2">
      <c r="A3" s="10" t="s">
        <v>39</v>
      </c>
      <c r="B3" s="7">
        <v>5.19</v>
      </c>
    </row>
    <row r="4" spans="1:2" x14ac:dyDescent="0.2">
      <c r="A4" s="3" t="s">
        <v>40</v>
      </c>
      <c r="B4" s="7">
        <v>10.15</v>
      </c>
    </row>
    <row r="5" spans="1:2" x14ac:dyDescent="0.2">
      <c r="A5" s="3" t="s">
        <v>41</v>
      </c>
      <c r="B5" s="7">
        <v>15.1</v>
      </c>
    </row>
    <row r="6" spans="1:2" x14ac:dyDescent="0.2">
      <c r="A6" s="3" t="s">
        <v>42</v>
      </c>
      <c r="B6" s="7">
        <v>20.2</v>
      </c>
    </row>
    <row r="7" spans="1:2" x14ac:dyDescent="0.2">
      <c r="A7" s="3" t="s">
        <v>43</v>
      </c>
      <c r="B7" s="7">
        <v>25.15</v>
      </c>
    </row>
    <row r="8" spans="1:2" x14ac:dyDescent="0.2">
      <c r="A8" s="3" t="s">
        <v>45</v>
      </c>
      <c r="B8" s="7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zoomScale="150" workbookViewId="0">
      <selection activeCell="H7" sqref="H7"/>
    </sheetView>
  </sheetViews>
  <sheetFormatPr baseColWidth="10" defaultColWidth="8.83203125" defaultRowHeight="15" x14ac:dyDescent="0.2"/>
  <cols>
    <col min="1" max="1" width="20.1640625" customWidth="1"/>
    <col min="7" max="7" width="16.6640625" customWidth="1"/>
    <col min="8" max="8" width="19.6640625" customWidth="1"/>
  </cols>
  <sheetData>
    <row r="1" spans="1:7" x14ac:dyDescent="0.2">
      <c r="A1" s="2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</row>
    <row r="2" spans="1:7" x14ac:dyDescent="0.2">
      <c r="A2" s="2" t="s">
        <v>55</v>
      </c>
      <c r="B2" s="7">
        <v>9.34</v>
      </c>
      <c r="C2" s="7">
        <v>15.5</v>
      </c>
      <c r="D2" s="7">
        <v>5.4</v>
      </c>
      <c r="E2" s="7">
        <v>9.75</v>
      </c>
      <c r="F2" s="7">
        <v>26.13</v>
      </c>
      <c r="G2" s="7">
        <v>25.45</v>
      </c>
    </row>
    <row r="3" spans="1:7" x14ac:dyDescent="0.2">
      <c r="A3" s="2" t="s">
        <v>56</v>
      </c>
      <c r="B3" s="7">
        <v>9.3000000000000007</v>
      </c>
      <c r="C3" s="7">
        <v>15.6</v>
      </c>
      <c r="D3" s="7">
        <v>5.4</v>
      </c>
      <c r="E3" s="7">
        <v>9.8000000000000007</v>
      </c>
      <c r="F3" s="7">
        <v>26.1</v>
      </c>
      <c r="G3" s="7">
        <v>25.5</v>
      </c>
    </row>
    <row r="4" spans="1:7" x14ac:dyDescent="0.2">
      <c r="A4" s="2" t="s">
        <v>57</v>
      </c>
      <c r="B4" s="7">
        <v>9.1999999999999993</v>
      </c>
      <c r="C4" s="7">
        <v>15.6</v>
      </c>
      <c r="D4" s="7">
        <v>5.35</v>
      </c>
      <c r="E4" s="7">
        <v>9.8000000000000007</v>
      </c>
      <c r="F4" s="7">
        <v>26.15</v>
      </c>
      <c r="G4" s="7">
        <v>25.35</v>
      </c>
    </row>
    <row r="5" spans="1:7" x14ac:dyDescent="0.2">
      <c r="A5" s="2" t="s">
        <v>58</v>
      </c>
      <c r="B5" s="7">
        <v>9.25</v>
      </c>
      <c r="C5" s="7">
        <v>15.58</v>
      </c>
      <c r="D5" s="7">
        <v>5.4</v>
      </c>
      <c r="E5" s="7">
        <v>9.8000000000000007</v>
      </c>
      <c r="F5" s="7">
        <v>26.1</v>
      </c>
      <c r="G5" s="7">
        <v>25.45</v>
      </c>
    </row>
    <row r="6" spans="1:7" x14ac:dyDescent="0.2">
      <c r="A6" s="2" t="s">
        <v>59</v>
      </c>
      <c r="B6" s="7">
        <v>9.3000000000000007</v>
      </c>
      <c r="C6" s="7">
        <v>15.6</v>
      </c>
      <c r="D6" s="7">
        <v>5.4</v>
      </c>
      <c r="E6" s="7">
        <v>9.8000000000000007</v>
      </c>
      <c r="F6" s="7">
        <v>26.15</v>
      </c>
      <c r="G6" s="7">
        <v>25.4</v>
      </c>
    </row>
    <row r="7" spans="1:7" x14ac:dyDescent="0.2">
      <c r="A7" s="2" t="s">
        <v>53</v>
      </c>
      <c r="B7" s="7">
        <f>AVERAGE(B2:B6)</f>
        <v>9.2780000000000005</v>
      </c>
      <c r="C7" s="7">
        <f t="shared" ref="C7:G7" si="0">AVERAGE(C2:C6)</f>
        <v>15.575999999999999</v>
      </c>
      <c r="D7" s="7">
        <f t="shared" si="0"/>
        <v>5.3899999999999988</v>
      </c>
      <c r="E7" s="7">
        <f t="shared" si="0"/>
        <v>9.7900000000000009</v>
      </c>
      <c r="F7" s="7">
        <f t="shared" si="0"/>
        <v>26.125999999999998</v>
      </c>
      <c r="G7" s="7">
        <f t="shared" si="0"/>
        <v>25.43</v>
      </c>
    </row>
    <row r="8" spans="1:7" x14ac:dyDescent="0.2">
      <c r="A8" s="2" t="s">
        <v>54</v>
      </c>
      <c r="B8" s="7">
        <f>STDEV(B2:B6)</f>
        <v>5.4037024344425547E-2</v>
      </c>
      <c r="C8" s="7">
        <f t="shared" ref="C8:G8" si="1">STDEV(C2:C6)</f>
        <v>4.3358966777357448E-2</v>
      </c>
      <c r="D8" s="7">
        <f t="shared" si="1"/>
        <v>2.2360679774998216E-2</v>
      </c>
      <c r="E8" s="7">
        <f t="shared" si="1"/>
        <v>2.2360679774998216E-2</v>
      </c>
      <c r="F8" s="7">
        <f t="shared" si="1"/>
        <v>2.5099800796020814E-2</v>
      </c>
      <c r="G8" s="7">
        <f t="shared" si="1"/>
        <v>5.7008771254956458E-2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A7E4-32E8-1340-ADB8-F3C049140378}">
  <dimension ref="A1:B5"/>
  <sheetViews>
    <sheetView tabSelected="1" zoomScale="206" workbookViewId="0">
      <selection activeCell="D5" sqref="D5"/>
    </sheetView>
  </sheetViews>
  <sheetFormatPr baseColWidth="10" defaultRowHeight="15" x14ac:dyDescent="0.2"/>
  <cols>
    <col min="1" max="1" width="12.83203125" customWidth="1"/>
    <col min="2" max="2" width="26.1640625" customWidth="1"/>
  </cols>
  <sheetData>
    <row r="1" spans="1:2" x14ac:dyDescent="0.2">
      <c r="A1" s="5" t="s">
        <v>60</v>
      </c>
      <c r="B1" s="5" t="s">
        <v>61</v>
      </c>
    </row>
    <row r="2" spans="1:2" x14ac:dyDescent="0.2">
      <c r="A2" s="3">
        <v>1</v>
      </c>
      <c r="B2" s="3" t="s">
        <v>62</v>
      </c>
    </row>
    <row r="3" spans="1:2" x14ac:dyDescent="0.2">
      <c r="A3" s="3">
        <v>2</v>
      </c>
      <c r="B3" s="3" t="s">
        <v>63</v>
      </c>
    </row>
    <row r="4" spans="1:2" x14ac:dyDescent="0.2">
      <c r="A4" s="3">
        <v>3</v>
      </c>
      <c r="B4" s="3" t="s">
        <v>64</v>
      </c>
    </row>
    <row r="5" spans="1:2" x14ac:dyDescent="0.2">
      <c r="A5" s="3">
        <v>4</v>
      </c>
      <c r="B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EXERCISE 1 - A</vt:lpstr>
      <vt:lpstr>EXERCISE 1 - B</vt:lpstr>
      <vt:lpstr>EXERCISE 1 - C</vt:lpstr>
      <vt:lpstr>EXERCISE 1 - D</vt:lpstr>
      <vt:lpstr>EXERCISE 2</vt:lpstr>
      <vt:lpstr>EXERCISE 3</vt:lpstr>
      <vt:lpstr>EXERCISE 4</vt:lpstr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 Here!</dc:creator>
  <cp:lastModifiedBy>Microsoft Office User</cp:lastModifiedBy>
  <dcterms:created xsi:type="dcterms:W3CDTF">2019-10-05T21:50:57Z</dcterms:created>
  <dcterms:modified xsi:type="dcterms:W3CDTF">2019-10-06T06:51:47Z</dcterms:modified>
</cp:coreProperties>
</file>