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"/>
    </mc:Choice>
  </mc:AlternateContent>
  <xr:revisionPtr revIDLastSave="0" documentId="13_ncr:1_{D08E3AEC-5384-444A-9827-6DFBF7324D6A}" xr6:coauthVersionLast="45" xr6:coauthVersionMax="45" xr10:uidLastSave="{00000000-0000-0000-0000-000000000000}"/>
  <bookViews>
    <workbookView xWindow="0" yWindow="460" windowWidth="28800" windowHeight="16460" activeTab="1" xr2:uid="{5C5F949B-FE07-2E44-866D-6AC40A8CA6FA}"/>
  </bookViews>
  <sheets>
    <sheet name="Sheet1" sheetId="1" r:id="rId1"/>
    <sheet name="FINAL TABULATED DATA" sheetId="10" r:id="rId2"/>
    <sheet name="B" sheetId="2" r:id="rId3"/>
    <sheet name="C" sheetId="3" r:id="rId4"/>
    <sheet name="D" sheetId="4" r:id="rId5"/>
    <sheet name="E" sheetId="5" r:id="rId6"/>
    <sheet name="F" sheetId="6" r:id="rId7"/>
    <sheet name="G" sheetId="7" r:id="rId8"/>
    <sheet name="H" sheetId="8" r:id="rId9"/>
    <sheet name="I" sheetId="9" r:id="rId10"/>
  </sheets>
  <definedNames>
    <definedName name="_xlnm._FilterDatabase" localSheetId="2" hidden="1">B!$G$1:$H$251</definedName>
    <definedName name="_xlnm._FilterDatabase" localSheetId="3" hidden="1">'C'!$A$1:$B$250</definedName>
    <definedName name="_xlnm._FilterDatabase" localSheetId="4" hidden="1">D!$A$1:$B$250</definedName>
    <definedName name="_xlnm._FilterDatabase" localSheetId="5" hidden="1">E!$A$1:$B$250</definedName>
    <definedName name="_xlnm._FilterDatabase" localSheetId="6" hidden="1">F!$A$1:$B$250</definedName>
    <definedName name="_xlnm._FilterDatabase" localSheetId="7" hidden="1">G!$A$1:$B$250</definedName>
    <definedName name="_xlnm._FilterDatabase" localSheetId="8" hidden="1">H!$A$1:$B$250</definedName>
    <definedName name="_xlnm._FilterDatabase" localSheetId="9" hidden="1">I!$A$1:$B$250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8" i="9" l="1"/>
  <c r="AC24" i="9"/>
  <c r="AC25" i="9"/>
  <c r="AC41" i="9"/>
  <c r="AC42" i="9"/>
  <c r="AB3" i="9"/>
  <c r="AB2" i="9"/>
  <c r="AB5" i="9"/>
  <c r="V3" i="9"/>
  <c r="AC17" i="9" s="1"/>
  <c r="V2" i="9"/>
  <c r="P3" i="9"/>
  <c r="P2" i="9"/>
  <c r="Q15" i="9" s="1"/>
  <c r="W3" i="9"/>
  <c r="W14" i="9"/>
  <c r="W21" i="9"/>
  <c r="W22" i="9"/>
  <c r="W23" i="9"/>
  <c r="W37" i="9"/>
  <c r="W39" i="9"/>
  <c r="W45" i="9"/>
  <c r="W46" i="9"/>
  <c r="V5" i="9"/>
  <c r="Q8" i="9"/>
  <c r="Q9" i="9"/>
  <c r="Q10" i="9"/>
  <c r="Q14" i="9"/>
  <c r="Q22" i="9"/>
  <c r="Q23" i="9"/>
  <c r="Q24" i="9"/>
  <c r="Q25" i="9"/>
  <c r="Q33" i="9"/>
  <c r="Q34" i="9"/>
  <c r="Q38" i="9"/>
  <c r="Q39" i="9"/>
  <c r="Q47" i="9"/>
  <c r="Q48" i="9"/>
  <c r="K3" i="9"/>
  <c r="K4" i="9"/>
  <c r="K8" i="9"/>
  <c r="K9" i="9"/>
  <c r="K10" i="9"/>
  <c r="K11" i="9"/>
  <c r="K12" i="9"/>
  <c r="K16" i="9"/>
  <c r="K17" i="9"/>
  <c r="K18" i="9"/>
  <c r="K19" i="9"/>
  <c r="K20" i="9"/>
  <c r="K24" i="9"/>
  <c r="K25" i="9"/>
  <c r="K26" i="9"/>
  <c r="K27" i="9"/>
  <c r="K28" i="9"/>
  <c r="K32" i="9"/>
  <c r="K33" i="9"/>
  <c r="K34" i="9"/>
  <c r="K35" i="9"/>
  <c r="K36" i="9"/>
  <c r="K40" i="9"/>
  <c r="K41" i="9"/>
  <c r="K42" i="9"/>
  <c r="K43" i="9"/>
  <c r="K44" i="9"/>
  <c r="K48" i="9"/>
  <c r="K49" i="9"/>
  <c r="K50" i="9"/>
  <c r="K51" i="9"/>
  <c r="K52" i="9"/>
  <c r="K56" i="9"/>
  <c r="K57" i="9"/>
  <c r="K58" i="9"/>
  <c r="K59" i="9"/>
  <c r="K60" i="9"/>
  <c r="K64" i="9"/>
  <c r="K65" i="9"/>
  <c r="K66" i="9"/>
  <c r="K67" i="9"/>
  <c r="K2" i="9"/>
  <c r="J5" i="9"/>
  <c r="J3" i="9"/>
  <c r="J2" i="9"/>
  <c r="K5" i="9" s="1"/>
  <c r="P5" i="9"/>
  <c r="D3" i="9"/>
  <c r="D2" i="9"/>
  <c r="E49" i="9" s="1"/>
  <c r="E46" i="9"/>
  <c r="E54" i="9"/>
  <c r="E96" i="9"/>
  <c r="D5" i="9"/>
  <c r="AB2" i="8"/>
  <c r="AC18" i="8" s="1"/>
  <c r="AC24" i="8"/>
  <c r="AC25" i="8"/>
  <c r="AC41" i="8"/>
  <c r="AC65" i="8"/>
  <c r="AC82" i="8"/>
  <c r="AC88" i="8"/>
  <c r="AC89" i="8"/>
  <c r="AB5" i="8"/>
  <c r="AB3" i="8"/>
  <c r="W3" i="8"/>
  <c r="W4" i="8"/>
  <c r="W9" i="8"/>
  <c r="W17" i="8"/>
  <c r="W19" i="8"/>
  <c r="W20" i="8"/>
  <c r="W25" i="8"/>
  <c r="W33" i="8"/>
  <c r="W35" i="8"/>
  <c r="W36" i="8"/>
  <c r="W41" i="8"/>
  <c r="W49" i="8"/>
  <c r="W51" i="8"/>
  <c r="W52" i="8"/>
  <c r="W57" i="8"/>
  <c r="W65" i="8"/>
  <c r="W67" i="8"/>
  <c r="W68" i="8"/>
  <c r="W73" i="8"/>
  <c r="W81" i="8"/>
  <c r="W83" i="8"/>
  <c r="W84" i="8"/>
  <c r="W89" i="8"/>
  <c r="W97" i="8"/>
  <c r="W98" i="8"/>
  <c r="W99" i="8"/>
  <c r="W100" i="8"/>
  <c r="W105" i="8"/>
  <c r="W113" i="8"/>
  <c r="W114" i="8"/>
  <c r="W115" i="8"/>
  <c r="W116" i="8"/>
  <c r="W121" i="8"/>
  <c r="V2" i="8"/>
  <c r="W12" i="8" s="1"/>
  <c r="V5" i="8"/>
  <c r="V3" i="8"/>
  <c r="Q7" i="8"/>
  <c r="Q8" i="8"/>
  <c r="Q9" i="8"/>
  <c r="Q23" i="8"/>
  <c r="Q24" i="8"/>
  <c r="Q25" i="8"/>
  <c r="Q39" i="8"/>
  <c r="Q40" i="8"/>
  <c r="Q41" i="8"/>
  <c r="Q55" i="8"/>
  <c r="Q56" i="8"/>
  <c r="Q57" i="8"/>
  <c r="Q71" i="8"/>
  <c r="Q72" i="8"/>
  <c r="Q73" i="8"/>
  <c r="Q87" i="8"/>
  <c r="Q88" i="8"/>
  <c r="Q89" i="8"/>
  <c r="Q103" i="8"/>
  <c r="Q104" i="8"/>
  <c r="Q105" i="8"/>
  <c r="Q119" i="8"/>
  <c r="Q120" i="8"/>
  <c r="Q121" i="8"/>
  <c r="P2" i="8"/>
  <c r="Q16" i="8" s="1"/>
  <c r="P5" i="8"/>
  <c r="P3" i="8"/>
  <c r="Q17" i="8" s="1"/>
  <c r="K4" i="8"/>
  <c r="K8" i="8"/>
  <c r="K9" i="8"/>
  <c r="K18" i="8"/>
  <c r="K19" i="8"/>
  <c r="K20" i="8"/>
  <c r="K32" i="8"/>
  <c r="K33" i="8"/>
  <c r="K34" i="8"/>
  <c r="K43" i="8"/>
  <c r="K44" i="8"/>
  <c r="K48" i="8"/>
  <c r="K57" i="8"/>
  <c r="K58" i="8"/>
  <c r="K59" i="8"/>
  <c r="K68" i="8"/>
  <c r="K72" i="8"/>
  <c r="K73" i="8"/>
  <c r="K82" i="8"/>
  <c r="K83" i="8"/>
  <c r="K84" i="8"/>
  <c r="K96" i="8"/>
  <c r="K97" i="8"/>
  <c r="K98" i="8"/>
  <c r="K107" i="8"/>
  <c r="K108" i="8"/>
  <c r="K112" i="8"/>
  <c r="K121" i="8"/>
  <c r="K122" i="8"/>
  <c r="K123" i="8"/>
  <c r="J5" i="8"/>
  <c r="J2" i="8"/>
  <c r="K3" i="8" s="1"/>
  <c r="J3" i="8"/>
  <c r="E3" i="8"/>
  <c r="E7" i="8"/>
  <c r="E8" i="8"/>
  <c r="E15" i="8"/>
  <c r="E17" i="8"/>
  <c r="E18" i="8"/>
  <c r="E19" i="8"/>
  <c r="E25" i="8"/>
  <c r="E27" i="8"/>
  <c r="E28" i="8"/>
  <c r="E29" i="8"/>
  <c r="E33" i="8"/>
  <c r="E35" i="8"/>
  <c r="E36" i="8"/>
  <c r="E37" i="8"/>
  <c r="E41" i="8"/>
  <c r="E43" i="8"/>
  <c r="E44" i="8"/>
  <c r="E45" i="8"/>
  <c r="E49" i="8"/>
  <c r="E51" i="8"/>
  <c r="E52" i="8"/>
  <c r="E53" i="8"/>
  <c r="E57" i="8"/>
  <c r="E59" i="8"/>
  <c r="E60" i="8"/>
  <c r="E61" i="8"/>
  <c r="E65" i="8"/>
  <c r="E67" i="8"/>
  <c r="E68" i="8"/>
  <c r="E69" i="8"/>
  <c r="E73" i="8"/>
  <c r="E75" i="8"/>
  <c r="E76" i="8"/>
  <c r="E77" i="8"/>
  <c r="E81" i="8"/>
  <c r="E83" i="8"/>
  <c r="E84" i="8"/>
  <c r="E85" i="8"/>
  <c r="E89" i="8"/>
  <c r="E90" i="8"/>
  <c r="E91" i="8"/>
  <c r="E92" i="8"/>
  <c r="E93" i="8"/>
  <c r="E97" i="8"/>
  <c r="E98" i="8"/>
  <c r="E99" i="8"/>
  <c r="E100" i="8"/>
  <c r="E101" i="8"/>
  <c r="E105" i="8"/>
  <c r="E106" i="8"/>
  <c r="E107" i="8"/>
  <c r="E108" i="8"/>
  <c r="E109" i="8"/>
  <c r="E113" i="8"/>
  <c r="E114" i="8"/>
  <c r="E115" i="8"/>
  <c r="E116" i="8"/>
  <c r="E117" i="8"/>
  <c r="E121" i="8"/>
  <c r="E122" i="8"/>
  <c r="E123" i="8"/>
  <c r="E124" i="8"/>
  <c r="E125" i="8"/>
  <c r="E129" i="8"/>
  <c r="E130" i="8"/>
  <c r="E131" i="8"/>
  <c r="E2" i="8"/>
  <c r="D5" i="8"/>
  <c r="D3" i="8"/>
  <c r="D2" i="8"/>
  <c r="E11" i="8" s="1"/>
  <c r="W119" i="7"/>
  <c r="W120" i="7"/>
  <c r="V2" i="7"/>
  <c r="V5" i="7"/>
  <c r="V3" i="7"/>
  <c r="W12" i="7" s="1"/>
  <c r="Q9" i="7"/>
  <c r="Q10" i="7"/>
  <c r="Q25" i="7"/>
  <c r="Q26" i="7"/>
  <c r="Q41" i="7"/>
  <c r="Q42" i="7"/>
  <c r="Q56" i="7"/>
  <c r="Q57" i="7"/>
  <c r="Q64" i="7"/>
  <c r="Q67" i="7"/>
  <c r="Q71" i="7"/>
  <c r="Q75" i="7"/>
  <c r="Q81" i="7"/>
  <c r="Q82" i="7"/>
  <c r="Q89" i="7"/>
  <c r="Q95" i="7"/>
  <c r="Q96" i="7"/>
  <c r="Q103" i="7"/>
  <c r="Q106" i="7"/>
  <c r="Q107" i="7"/>
  <c r="Q114" i="7"/>
  <c r="Q120" i="7"/>
  <c r="Q121" i="7"/>
  <c r="Q128" i="7"/>
  <c r="P2" i="7"/>
  <c r="P5" i="7"/>
  <c r="P3" i="7"/>
  <c r="J2" i="7"/>
  <c r="K68" i="7" s="1"/>
  <c r="J5" i="7"/>
  <c r="J3" i="7"/>
  <c r="D5" i="7"/>
  <c r="D3" i="7"/>
  <c r="D2" i="7"/>
  <c r="E24" i="7" s="1"/>
  <c r="J57" i="6"/>
  <c r="J5" i="6"/>
  <c r="J3" i="6"/>
  <c r="J2" i="6"/>
  <c r="D3" i="6"/>
  <c r="E7" i="6" s="1"/>
  <c r="D57" i="6"/>
  <c r="D2" i="6"/>
  <c r="D5" i="6"/>
  <c r="V2" i="5"/>
  <c r="W9" i="5" s="1"/>
  <c r="V5" i="5"/>
  <c r="V3" i="5"/>
  <c r="W42" i="5" s="1"/>
  <c r="P3" i="5"/>
  <c r="P2" i="5"/>
  <c r="Q6" i="5" s="1"/>
  <c r="P5" i="5"/>
  <c r="J3" i="5"/>
  <c r="J2" i="5"/>
  <c r="K65" i="5" s="1"/>
  <c r="J5" i="5"/>
  <c r="E7" i="5"/>
  <c r="E10" i="5"/>
  <c r="E15" i="5"/>
  <c r="E16" i="5"/>
  <c r="E17" i="5"/>
  <c r="E18" i="5"/>
  <c r="E23" i="5"/>
  <c r="E26" i="5"/>
  <c r="E31" i="5"/>
  <c r="E32" i="5"/>
  <c r="E33" i="5"/>
  <c r="E34" i="5"/>
  <c r="E39" i="5"/>
  <c r="E42" i="5"/>
  <c r="E47" i="5"/>
  <c r="E48" i="5"/>
  <c r="E49" i="5"/>
  <c r="E50" i="5"/>
  <c r="E55" i="5"/>
  <c r="E58" i="5"/>
  <c r="E63" i="5"/>
  <c r="E64" i="5"/>
  <c r="E65" i="5"/>
  <c r="E66" i="5"/>
  <c r="E70" i="5"/>
  <c r="E73" i="5"/>
  <c r="E74" i="5"/>
  <c r="E78" i="5"/>
  <c r="E79" i="5"/>
  <c r="E80" i="5"/>
  <c r="E81" i="5"/>
  <c r="E87" i="5"/>
  <c r="E88" i="5"/>
  <c r="E89" i="5"/>
  <c r="E90" i="5"/>
  <c r="E94" i="5"/>
  <c r="E95" i="5"/>
  <c r="E98" i="5"/>
  <c r="E102" i="5"/>
  <c r="E103" i="5"/>
  <c r="E104" i="5"/>
  <c r="E105" i="5"/>
  <c r="E106" i="5"/>
  <c r="E112" i="5"/>
  <c r="E113" i="5"/>
  <c r="E114" i="5"/>
  <c r="E118" i="5"/>
  <c r="E119" i="5"/>
  <c r="E120" i="5"/>
  <c r="E126" i="5"/>
  <c r="E127" i="5"/>
  <c r="E128" i="5"/>
  <c r="E129" i="5"/>
  <c r="E130" i="5"/>
  <c r="D2" i="5"/>
  <c r="E3" i="5" s="1"/>
  <c r="D3" i="5"/>
  <c r="E9" i="5" s="1"/>
  <c r="D5" i="5"/>
  <c r="AC9" i="4"/>
  <c r="AC10" i="4"/>
  <c r="AC20" i="4"/>
  <c r="AC21" i="4"/>
  <c r="AC34" i="4"/>
  <c r="AC35" i="4"/>
  <c r="AC45" i="4"/>
  <c r="AC48" i="4"/>
  <c r="AC57" i="4"/>
  <c r="AC58" i="4"/>
  <c r="AC67" i="4"/>
  <c r="AC68" i="4"/>
  <c r="AC77" i="4"/>
  <c r="AC80" i="4"/>
  <c r="AC89" i="4"/>
  <c r="AC90" i="4"/>
  <c r="AC99" i="4"/>
  <c r="AC100" i="4"/>
  <c r="AC108" i="4"/>
  <c r="AC109" i="4"/>
  <c r="AC112" i="4"/>
  <c r="AC113" i="4"/>
  <c r="AC120" i="4"/>
  <c r="AC121" i="4"/>
  <c r="AC122" i="4"/>
  <c r="AC123" i="4"/>
  <c r="AB3" i="4"/>
  <c r="AB2" i="4"/>
  <c r="AC5" i="4" s="1"/>
  <c r="AB5" i="4"/>
  <c r="W4" i="4"/>
  <c r="W12" i="4"/>
  <c r="W76" i="4"/>
  <c r="W84" i="4"/>
  <c r="W92" i="4"/>
  <c r="V5" i="4"/>
  <c r="V3" i="4"/>
  <c r="V2" i="4"/>
  <c r="W20" i="4" s="1"/>
  <c r="P2" i="4"/>
  <c r="Q115" i="4"/>
  <c r="P3" i="4"/>
  <c r="Q49" i="4" s="1"/>
  <c r="P5" i="4"/>
  <c r="J2" i="4"/>
  <c r="K96" i="4" s="1"/>
  <c r="K9" i="4"/>
  <c r="K73" i="4"/>
  <c r="J3" i="4"/>
  <c r="J5" i="4"/>
  <c r="E129" i="4"/>
  <c r="D5" i="4"/>
  <c r="D3" i="4"/>
  <c r="D2" i="4"/>
  <c r="E65" i="4" s="1"/>
  <c r="W7" i="3"/>
  <c r="W2" i="3"/>
  <c r="W8" i="3"/>
  <c r="W9" i="3"/>
  <c r="W10" i="3"/>
  <c r="W11" i="3"/>
  <c r="W14" i="3"/>
  <c r="W15" i="3"/>
  <c r="W18" i="3"/>
  <c r="W19" i="3"/>
  <c r="W22" i="3"/>
  <c r="W23" i="3"/>
  <c r="W24" i="3"/>
  <c r="W25" i="3"/>
  <c r="W30" i="3"/>
  <c r="W31" i="3"/>
  <c r="W32" i="3"/>
  <c r="W33" i="3"/>
  <c r="W34" i="3"/>
  <c r="W35" i="3"/>
  <c r="W40" i="3"/>
  <c r="W41" i="3"/>
  <c r="W42" i="3"/>
  <c r="W43" i="3"/>
  <c r="W46" i="3"/>
  <c r="W47" i="3"/>
  <c r="W50" i="3"/>
  <c r="W51" i="3"/>
  <c r="W54" i="3"/>
  <c r="W55" i="3"/>
  <c r="W56" i="3"/>
  <c r="W57" i="3"/>
  <c r="W62" i="3"/>
  <c r="W63" i="3"/>
  <c r="W64" i="3"/>
  <c r="W65" i="3"/>
  <c r="W66" i="3"/>
  <c r="W67" i="3"/>
  <c r="W72" i="3"/>
  <c r="W73" i="3"/>
  <c r="W74" i="3"/>
  <c r="W75" i="3"/>
  <c r="W78" i="3"/>
  <c r="W79" i="3"/>
  <c r="W82" i="3"/>
  <c r="W83" i="3"/>
  <c r="W86" i="3"/>
  <c r="W87" i="3"/>
  <c r="W88" i="3"/>
  <c r="W89" i="3"/>
  <c r="W94" i="3"/>
  <c r="W95" i="3"/>
  <c r="W96" i="3"/>
  <c r="W97" i="3"/>
  <c r="W98" i="3"/>
  <c r="W99" i="3"/>
  <c r="W104" i="3"/>
  <c r="W105" i="3"/>
  <c r="W106" i="3"/>
  <c r="W107" i="3"/>
  <c r="W110" i="3"/>
  <c r="W111" i="3"/>
  <c r="W114" i="3"/>
  <c r="W115" i="3"/>
  <c r="W118" i="3"/>
  <c r="W119" i="3"/>
  <c r="W120" i="3"/>
  <c r="W121" i="3"/>
  <c r="V3" i="3"/>
  <c r="W5" i="3" s="1"/>
  <c r="V2" i="3"/>
  <c r="W3" i="3" s="1"/>
  <c r="V5" i="3"/>
  <c r="P5" i="3"/>
  <c r="P3" i="3"/>
  <c r="Q73" i="3" s="1"/>
  <c r="P2" i="3"/>
  <c r="Q7" i="3" s="1"/>
  <c r="J5" i="3"/>
  <c r="J3" i="3"/>
  <c r="K4" i="3" s="1"/>
  <c r="J2" i="3"/>
  <c r="K10" i="3" s="1"/>
  <c r="D5" i="3"/>
  <c r="D3" i="3"/>
  <c r="E49" i="3" s="1"/>
  <c r="D2" i="3"/>
  <c r="E10" i="3" s="1"/>
  <c r="P2" i="2"/>
  <c r="P5" i="2"/>
  <c r="N85" i="2"/>
  <c r="K19" i="2"/>
  <c r="K27" i="2"/>
  <c r="K35" i="2"/>
  <c r="K41" i="2"/>
  <c r="K73" i="2"/>
  <c r="K74" i="2"/>
  <c r="K75" i="2"/>
  <c r="K81" i="2"/>
  <c r="K91" i="2"/>
  <c r="K97" i="2"/>
  <c r="K98" i="2"/>
  <c r="K99" i="2"/>
  <c r="K114" i="2"/>
  <c r="K115" i="2"/>
  <c r="K121" i="2"/>
  <c r="K122" i="2"/>
  <c r="J5" i="2"/>
  <c r="J3" i="2"/>
  <c r="K51" i="2" s="1"/>
  <c r="J2" i="2"/>
  <c r="K4" i="2" s="1"/>
  <c r="H87" i="2"/>
  <c r="D5" i="2"/>
  <c r="E131" i="2"/>
  <c r="D3" i="2"/>
  <c r="E7" i="2" s="1"/>
  <c r="D2" i="2"/>
  <c r="B87" i="2"/>
  <c r="I127" i="1"/>
  <c r="H127" i="1"/>
  <c r="G127" i="1"/>
  <c r="F127" i="1"/>
  <c r="E127" i="1"/>
  <c r="D127" i="1"/>
  <c r="C127" i="1"/>
  <c r="B127" i="1"/>
  <c r="K90" i="2" l="1"/>
  <c r="K107" i="2"/>
  <c r="K59" i="2"/>
  <c r="E71" i="2"/>
  <c r="E130" i="2"/>
  <c r="E129" i="2"/>
  <c r="K2" i="2"/>
  <c r="K106" i="2"/>
  <c r="K83" i="2"/>
  <c r="K14" i="2"/>
  <c r="K38" i="2"/>
  <c r="K54" i="2"/>
  <c r="K70" i="2"/>
  <c r="K86" i="2"/>
  <c r="K102" i="2"/>
  <c r="K118" i="2"/>
  <c r="K24" i="2"/>
  <c r="K48" i="2"/>
  <c r="K72" i="2"/>
  <c r="K96" i="2"/>
  <c r="K112" i="2"/>
  <c r="K6" i="2"/>
  <c r="K22" i="2"/>
  <c r="K46" i="2"/>
  <c r="K62" i="2"/>
  <c r="K78" i="2"/>
  <c r="K94" i="2"/>
  <c r="K110" i="2"/>
  <c r="K126" i="2"/>
  <c r="K7" i="2"/>
  <c r="K23" i="2"/>
  <c r="K31" i="2"/>
  <c r="K55" i="2"/>
  <c r="K79" i="2"/>
  <c r="K111" i="2"/>
  <c r="K16" i="2"/>
  <c r="K40" i="2"/>
  <c r="K64" i="2"/>
  <c r="K80" i="2"/>
  <c r="K104" i="2"/>
  <c r="K120" i="2"/>
  <c r="K30" i="2"/>
  <c r="K47" i="2"/>
  <c r="K71" i="2"/>
  <c r="K87" i="2"/>
  <c r="K103" i="2"/>
  <c r="K127" i="2"/>
  <c r="K15" i="2"/>
  <c r="K39" i="2"/>
  <c r="K63" i="2"/>
  <c r="K95" i="2"/>
  <c r="K119" i="2"/>
  <c r="K32" i="2"/>
  <c r="K56" i="2"/>
  <c r="K88" i="2"/>
  <c r="K128" i="2"/>
  <c r="K57" i="2"/>
  <c r="K8" i="2"/>
  <c r="K9" i="2"/>
  <c r="K17" i="2"/>
  <c r="K25" i="2"/>
  <c r="K33" i="2"/>
  <c r="K49" i="2"/>
  <c r="K65" i="2"/>
  <c r="K10" i="2"/>
  <c r="K18" i="2"/>
  <c r="K26" i="2"/>
  <c r="K34" i="2"/>
  <c r="K42" i="2"/>
  <c r="K50" i="2"/>
  <c r="K58" i="2"/>
  <c r="K66" i="2"/>
  <c r="K113" i="2"/>
  <c r="K67" i="2"/>
  <c r="K11" i="2"/>
  <c r="K89" i="2"/>
  <c r="K3" i="2"/>
  <c r="K123" i="2"/>
  <c r="K105" i="2"/>
  <c r="K82" i="2"/>
  <c r="K43" i="2"/>
  <c r="E129" i="3"/>
  <c r="E121" i="3"/>
  <c r="E113" i="3"/>
  <c r="E105" i="3"/>
  <c r="E97" i="3"/>
  <c r="E89" i="3"/>
  <c r="E81" i="3"/>
  <c r="E73" i="3"/>
  <c r="E65" i="3"/>
  <c r="E57" i="3"/>
  <c r="E41" i="3"/>
  <c r="E33" i="3"/>
  <c r="E25" i="3"/>
  <c r="E17" i="3"/>
  <c r="E9" i="3"/>
  <c r="K121" i="3"/>
  <c r="K113" i="3"/>
  <c r="K105" i="3"/>
  <c r="K97" i="3"/>
  <c r="K89" i="3"/>
  <c r="K81" i="3"/>
  <c r="K73" i="3"/>
  <c r="K65" i="3"/>
  <c r="K57" i="3"/>
  <c r="K49" i="3"/>
  <c r="K41" i="3"/>
  <c r="K33" i="3"/>
  <c r="K25" i="3"/>
  <c r="K17" i="3"/>
  <c r="K9" i="3"/>
  <c r="Q118" i="3"/>
  <c r="Q110" i="3"/>
  <c r="Q102" i="3"/>
  <c r="Q94" i="3"/>
  <c r="Q86" i="3"/>
  <c r="Q78" i="3"/>
  <c r="Q70" i="3"/>
  <c r="Q62" i="3"/>
  <c r="Q54" i="3"/>
  <c r="Q46" i="3"/>
  <c r="Q38" i="3"/>
  <c r="Q30" i="3"/>
  <c r="Q22" i="3"/>
  <c r="Q14" i="3"/>
  <c r="Q6" i="3"/>
  <c r="E72" i="4"/>
  <c r="Q116" i="4"/>
  <c r="Q85" i="4"/>
  <c r="Q24" i="4"/>
  <c r="W116" i="4"/>
  <c r="AC101" i="4"/>
  <c r="AC91" i="4"/>
  <c r="AC81" i="4"/>
  <c r="AC69" i="4"/>
  <c r="AC59" i="4"/>
  <c r="AC49" i="4"/>
  <c r="AC36" i="4"/>
  <c r="AC25" i="4"/>
  <c r="AC11" i="4"/>
  <c r="K116" i="5"/>
  <c r="K73" i="5"/>
  <c r="E128" i="3"/>
  <c r="E120" i="3"/>
  <c r="E112" i="3"/>
  <c r="E104" i="3"/>
  <c r="E96" i="3"/>
  <c r="E88" i="3"/>
  <c r="E80" i="3"/>
  <c r="E72" i="3"/>
  <c r="E64" i="3"/>
  <c r="E56" i="3"/>
  <c r="E48" i="3"/>
  <c r="E40" i="3"/>
  <c r="E32" i="3"/>
  <c r="E24" i="3"/>
  <c r="E16" i="3"/>
  <c r="E8" i="3"/>
  <c r="K120" i="3"/>
  <c r="K112" i="3"/>
  <c r="K104" i="3"/>
  <c r="K96" i="3"/>
  <c r="K88" i="3"/>
  <c r="K80" i="3"/>
  <c r="K72" i="3"/>
  <c r="K64" i="3"/>
  <c r="K56" i="3"/>
  <c r="K48" i="3"/>
  <c r="K40" i="3"/>
  <c r="K32" i="3"/>
  <c r="K24" i="3"/>
  <c r="K16" i="3"/>
  <c r="K8" i="3"/>
  <c r="Q117" i="3"/>
  <c r="Q109" i="3"/>
  <c r="Q101" i="3"/>
  <c r="Q93" i="3"/>
  <c r="Q85" i="3"/>
  <c r="Q77" i="3"/>
  <c r="Q69" i="3"/>
  <c r="Q61" i="3"/>
  <c r="Q53" i="3"/>
  <c r="Q45" i="3"/>
  <c r="Q37" i="3"/>
  <c r="Q29" i="3"/>
  <c r="Q21" i="3"/>
  <c r="Q13" i="3"/>
  <c r="Q5" i="3"/>
  <c r="Q77" i="4"/>
  <c r="Q13" i="4"/>
  <c r="K115" i="5"/>
  <c r="E127" i="3"/>
  <c r="E119" i="3"/>
  <c r="E111" i="3"/>
  <c r="E103" i="3"/>
  <c r="E95" i="3"/>
  <c r="E87" i="3"/>
  <c r="E79" i="3"/>
  <c r="E71" i="3"/>
  <c r="E63" i="3"/>
  <c r="E55" i="3"/>
  <c r="E47" i="3"/>
  <c r="E39" i="3"/>
  <c r="E31" i="3"/>
  <c r="E23" i="3"/>
  <c r="E15" i="3"/>
  <c r="E7" i="3"/>
  <c r="K2" i="3"/>
  <c r="K119" i="3"/>
  <c r="K111" i="3"/>
  <c r="K103" i="3"/>
  <c r="K95" i="3"/>
  <c r="K87" i="3"/>
  <c r="K79" i="3"/>
  <c r="K71" i="3"/>
  <c r="K63" i="3"/>
  <c r="K55" i="3"/>
  <c r="K47" i="3"/>
  <c r="K39" i="3"/>
  <c r="K31" i="3"/>
  <c r="K23" i="3"/>
  <c r="K15" i="3"/>
  <c r="K7" i="3"/>
  <c r="Q2" i="3"/>
  <c r="Q116" i="3"/>
  <c r="Q108" i="3"/>
  <c r="Q100" i="3"/>
  <c r="Q92" i="3"/>
  <c r="Q84" i="3"/>
  <c r="Q76" i="3"/>
  <c r="Q68" i="3"/>
  <c r="Q60" i="3"/>
  <c r="Q52" i="3"/>
  <c r="Q44" i="3"/>
  <c r="Q36" i="3"/>
  <c r="Q28" i="3"/>
  <c r="Q20" i="3"/>
  <c r="Q12" i="3"/>
  <c r="Q4" i="3"/>
  <c r="E3" i="4"/>
  <c r="E24" i="4"/>
  <c r="E106" i="4"/>
  <c r="E26" i="4"/>
  <c r="E113" i="4"/>
  <c r="E49" i="4"/>
  <c r="Q109" i="4"/>
  <c r="Q74" i="4"/>
  <c r="K5" i="5"/>
  <c r="K13" i="5"/>
  <c r="K21" i="5"/>
  <c r="K29" i="5"/>
  <c r="K37" i="5"/>
  <c r="K45" i="5"/>
  <c r="K53" i="5"/>
  <c r="K61" i="5"/>
  <c r="K69" i="5"/>
  <c r="K77" i="5"/>
  <c r="K85" i="5"/>
  <c r="K93" i="5"/>
  <c r="K101" i="5"/>
  <c r="K109" i="5"/>
  <c r="K117" i="5"/>
  <c r="K125" i="5"/>
  <c r="K6" i="5"/>
  <c r="K14" i="5"/>
  <c r="K22" i="5"/>
  <c r="K30" i="5"/>
  <c r="K38" i="5"/>
  <c r="K46" i="5"/>
  <c r="K54" i="5"/>
  <c r="K62" i="5"/>
  <c r="K70" i="5"/>
  <c r="K78" i="5"/>
  <c r="K86" i="5"/>
  <c r="K94" i="5"/>
  <c r="K102" i="5"/>
  <c r="K110" i="5"/>
  <c r="K118" i="5"/>
  <c r="K126" i="5"/>
  <c r="K7" i="5"/>
  <c r="K15" i="5"/>
  <c r="K23" i="5"/>
  <c r="K31" i="5"/>
  <c r="K39" i="5"/>
  <c r="K47" i="5"/>
  <c r="K55" i="5"/>
  <c r="K63" i="5"/>
  <c r="K71" i="5"/>
  <c r="K79" i="5"/>
  <c r="K87" i="5"/>
  <c r="K95" i="5"/>
  <c r="K103" i="5"/>
  <c r="K111" i="5"/>
  <c r="K119" i="5"/>
  <c r="K127" i="5"/>
  <c r="K8" i="5"/>
  <c r="K16" i="5"/>
  <c r="K24" i="5"/>
  <c r="K32" i="5"/>
  <c r="K40" i="5"/>
  <c r="K48" i="5"/>
  <c r="K56" i="5"/>
  <c r="K64" i="5"/>
  <c r="K72" i="5"/>
  <c r="K80" i="5"/>
  <c r="K88" i="5"/>
  <c r="K96" i="5"/>
  <c r="K104" i="5"/>
  <c r="K112" i="5"/>
  <c r="K120" i="5"/>
  <c r="K128" i="5"/>
  <c r="K9" i="5"/>
  <c r="K17" i="5"/>
  <c r="K25" i="5"/>
  <c r="K33" i="5"/>
  <c r="K41" i="5"/>
  <c r="K49" i="5"/>
  <c r="K10" i="5"/>
  <c r="K18" i="5"/>
  <c r="K26" i="5"/>
  <c r="K34" i="5"/>
  <c r="K42" i="5"/>
  <c r="K50" i="5"/>
  <c r="K58" i="5"/>
  <c r="K66" i="5"/>
  <c r="K74" i="5"/>
  <c r="K82" i="5"/>
  <c r="K90" i="5"/>
  <c r="K98" i="5"/>
  <c r="K106" i="5"/>
  <c r="K114" i="5"/>
  <c r="K122" i="5"/>
  <c r="K3" i="5"/>
  <c r="K11" i="5"/>
  <c r="K19" i="5"/>
  <c r="K27" i="5"/>
  <c r="K35" i="5"/>
  <c r="K43" i="5"/>
  <c r="K51" i="5"/>
  <c r="K59" i="5"/>
  <c r="K67" i="5"/>
  <c r="K75" i="5"/>
  <c r="K83" i="5"/>
  <c r="K91" i="5"/>
  <c r="K99" i="5"/>
  <c r="K4" i="5"/>
  <c r="K12" i="5"/>
  <c r="K20" i="5"/>
  <c r="K28" i="5"/>
  <c r="K36" i="5"/>
  <c r="K44" i="5"/>
  <c r="K52" i="5"/>
  <c r="K60" i="5"/>
  <c r="K68" i="5"/>
  <c r="K76" i="5"/>
  <c r="K84" i="5"/>
  <c r="K92" i="5"/>
  <c r="K100" i="5"/>
  <c r="K108" i="5"/>
  <c r="K113" i="5"/>
  <c r="K57" i="5"/>
  <c r="E126" i="3"/>
  <c r="E118" i="3"/>
  <c r="E110" i="3"/>
  <c r="E102" i="3"/>
  <c r="E94" i="3"/>
  <c r="E86" i="3"/>
  <c r="E78" i="3"/>
  <c r="E70" i="3"/>
  <c r="E62" i="3"/>
  <c r="E54" i="3"/>
  <c r="E46" i="3"/>
  <c r="E38" i="3"/>
  <c r="E30" i="3"/>
  <c r="E22" i="3"/>
  <c r="E14" i="3"/>
  <c r="E6" i="3"/>
  <c r="K126" i="3"/>
  <c r="K118" i="3"/>
  <c r="K110" i="3"/>
  <c r="K102" i="3"/>
  <c r="K94" i="3"/>
  <c r="K86" i="3"/>
  <c r="K78" i="3"/>
  <c r="K70" i="3"/>
  <c r="K62" i="3"/>
  <c r="K54" i="3"/>
  <c r="K46" i="3"/>
  <c r="K38" i="3"/>
  <c r="K30" i="3"/>
  <c r="K22" i="3"/>
  <c r="K14" i="3"/>
  <c r="K6" i="3"/>
  <c r="Q123" i="3"/>
  <c r="Q115" i="3"/>
  <c r="Q107" i="3"/>
  <c r="Q99" i="3"/>
  <c r="Q91" i="3"/>
  <c r="Q83" i="3"/>
  <c r="Q75" i="3"/>
  <c r="Q67" i="3"/>
  <c r="Q59" i="3"/>
  <c r="Q51" i="3"/>
  <c r="Q43" i="3"/>
  <c r="Q35" i="3"/>
  <c r="Q27" i="3"/>
  <c r="Q19" i="3"/>
  <c r="Q11" i="3"/>
  <c r="Q3" i="3"/>
  <c r="E42" i="4"/>
  <c r="K2" i="4"/>
  <c r="K32" i="4"/>
  <c r="K55" i="4"/>
  <c r="Q107" i="4"/>
  <c r="Q65" i="4"/>
  <c r="Q2" i="4"/>
  <c r="AC98" i="4"/>
  <c r="AC88" i="4"/>
  <c r="AC76" i="4"/>
  <c r="AC66" i="4"/>
  <c r="AC56" i="4"/>
  <c r="AC44" i="4"/>
  <c r="AC33" i="4"/>
  <c r="AC19" i="4"/>
  <c r="K107" i="5"/>
  <c r="E125" i="3"/>
  <c r="E117" i="3"/>
  <c r="E109" i="3"/>
  <c r="E101" i="3"/>
  <c r="E93" i="3"/>
  <c r="E85" i="3"/>
  <c r="E77" i="3"/>
  <c r="E69" i="3"/>
  <c r="E61" i="3"/>
  <c r="E53" i="3"/>
  <c r="E45" i="3"/>
  <c r="E37" i="3"/>
  <c r="E29" i="3"/>
  <c r="E21" i="3"/>
  <c r="E13" i="3"/>
  <c r="E5" i="3"/>
  <c r="K125" i="3"/>
  <c r="K117" i="3"/>
  <c r="K109" i="3"/>
  <c r="K101" i="3"/>
  <c r="K93" i="3"/>
  <c r="K85" i="3"/>
  <c r="K77" i="3"/>
  <c r="K69" i="3"/>
  <c r="K61" i="3"/>
  <c r="K53" i="3"/>
  <c r="K45" i="3"/>
  <c r="K37" i="3"/>
  <c r="K29" i="3"/>
  <c r="K21" i="3"/>
  <c r="K13" i="3"/>
  <c r="K5" i="3"/>
  <c r="Q122" i="3"/>
  <c r="Q114" i="3"/>
  <c r="Q106" i="3"/>
  <c r="Q98" i="3"/>
  <c r="Q90" i="3"/>
  <c r="Q82" i="3"/>
  <c r="Q74" i="3"/>
  <c r="Q66" i="3"/>
  <c r="Q58" i="3"/>
  <c r="Q50" i="3"/>
  <c r="Q42" i="3"/>
  <c r="Q34" i="3"/>
  <c r="Q26" i="3"/>
  <c r="Q18" i="3"/>
  <c r="Q10" i="3"/>
  <c r="E8" i="4"/>
  <c r="Q106" i="4"/>
  <c r="W36" i="4"/>
  <c r="W100" i="4"/>
  <c r="W44" i="4"/>
  <c r="W108" i="4"/>
  <c r="W68" i="4"/>
  <c r="AC6" i="4"/>
  <c r="AC14" i="4"/>
  <c r="AC22" i="4"/>
  <c r="AC30" i="4"/>
  <c r="AC38" i="4"/>
  <c r="AC46" i="4"/>
  <c r="AC54" i="4"/>
  <c r="AC62" i="4"/>
  <c r="AC70" i="4"/>
  <c r="AC78" i="4"/>
  <c r="AC86" i="4"/>
  <c r="AC94" i="4"/>
  <c r="AC102" i="4"/>
  <c r="AC110" i="4"/>
  <c r="AC118" i="4"/>
  <c r="AC2" i="4"/>
  <c r="AC7" i="4"/>
  <c r="AC15" i="4"/>
  <c r="AC23" i="4"/>
  <c r="AC31" i="4"/>
  <c r="AC39" i="4"/>
  <c r="AC47" i="4"/>
  <c r="AC55" i="4"/>
  <c r="AC63" i="4"/>
  <c r="AC71" i="4"/>
  <c r="AC79" i="4"/>
  <c r="AC87" i="4"/>
  <c r="AC95" i="4"/>
  <c r="AC103" i="4"/>
  <c r="AC111" i="4"/>
  <c r="AC119" i="4"/>
  <c r="AC8" i="4"/>
  <c r="AC16" i="4"/>
  <c r="AC24" i="4"/>
  <c r="AC32" i="4"/>
  <c r="AC40" i="4"/>
  <c r="AC117" i="4"/>
  <c r="AC107" i="4"/>
  <c r="AC97" i="4"/>
  <c r="AC85" i="4"/>
  <c r="AC75" i="4"/>
  <c r="AC65" i="4"/>
  <c r="AC53" i="4"/>
  <c r="AC43" i="4"/>
  <c r="AC29" i="4"/>
  <c r="AC18" i="4"/>
  <c r="AC4" i="4"/>
  <c r="K2" i="5"/>
  <c r="K105" i="5"/>
  <c r="E100" i="3"/>
  <c r="E68" i="3"/>
  <c r="E28" i="3"/>
  <c r="K116" i="3"/>
  <c r="K92" i="3"/>
  <c r="K68" i="3"/>
  <c r="K44" i="3"/>
  <c r="K20" i="3"/>
  <c r="Q121" i="3"/>
  <c r="Q105" i="3"/>
  <c r="Q97" i="3"/>
  <c r="Q81" i="3"/>
  <c r="Q65" i="3"/>
  <c r="Q57" i="3"/>
  <c r="Q41" i="3"/>
  <c r="Q33" i="3"/>
  <c r="Q25" i="3"/>
  <c r="Q17" i="3"/>
  <c r="Q9" i="3"/>
  <c r="Q16" i="4"/>
  <c r="Q51" i="4"/>
  <c r="Q96" i="4"/>
  <c r="Q119" i="4"/>
  <c r="Q10" i="4"/>
  <c r="Q61" i="4"/>
  <c r="Q97" i="4"/>
  <c r="Q124" i="4"/>
  <c r="Q99" i="4"/>
  <c r="Q40" i="4"/>
  <c r="W60" i="4"/>
  <c r="AC116" i="4"/>
  <c r="AC106" i="4"/>
  <c r="AC96" i="4"/>
  <c r="AC84" i="4"/>
  <c r="AC74" i="4"/>
  <c r="AC64" i="4"/>
  <c r="AC52" i="4"/>
  <c r="AC42" i="4"/>
  <c r="AC28" i="4"/>
  <c r="AC17" i="4"/>
  <c r="AC3" i="4"/>
  <c r="K124" i="5"/>
  <c r="K97" i="5"/>
  <c r="E124" i="3"/>
  <c r="E108" i="3"/>
  <c r="E84" i="3"/>
  <c r="E60" i="3"/>
  <c r="E44" i="3"/>
  <c r="E20" i="3"/>
  <c r="E4" i="3"/>
  <c r="K108" i="3"/>
  <c r="K84" i="3"/>
  <c r="K60" i="3"/>
  <c r="K36" i="3"/>
  <c r="K12" i="3"/>
  <c r="Q113" i="3"/>
  <c r="Q89" i="3"/>
  <c r="Q49" i="3"/>
  <c r="K125" i="2"/>
  <c r="K117" i="2"/>
  <c r="K109" i="2"/>
  <c r="K101" i="2"/>
  <c r="K93" i="2"/>
  <c r="K85" i="2"/>
  <c r="K77" i="2"/>
  <c r="K69" i="2"/>
  <c r="K61" i="2"/>
  <c r="K53" i="2"/>
  <c r="K45" i="2"/>
  <c r="K37" i="2"/>
  <c r="K29" i="2"/>
  <c r="K21" i="2"/>
  <c r="K13" i="2"/>
  <c r="K5" i="2"/>
  <c r="E131" i="3"/>
  <c r="E123" i="3"/>
  <c r="E115" i="3"/>
  <c r="E107" i="3"/>
  <c r="E99" i="3"/>
  <c r="E91" i="3"/>
  <c r="E83" i="3"/>
  <c r="E75" i="3"/>
  <c r="E67" i="3"/>
  <c r="E59" i="3"/>
  <c r="E51" i="3"/>
  <c r="E43" i="3"/>
  <c r="E35" i="3"/>
  <c r="E27" i="3"/>
  <c r="E19" i="3"/>
  <c r="E11" i="3"/>
  <c r="E3" i="3"/>
  <c r="K123" i="3"/>
  <c r="K115" i="3"/>
  <c r="K107" i="3"/>
  <c r="K99" i="3"/>
  <c r="K91" i="3"/>
  <c r="K83" i="3"/>
  <c r="K75" i="3"/>
  <c r="K67" i="3"/>
  <c r="K59" i="3"/>
  <c r="K51" i="3"/>
  <c r="K43" i="3"/>
  <c r="K35" i="3"/>
  <c r="K27" i="3"/>
  <c r="K19" i="3"/>
  <c r="K11" i="3"/>
  <c r="K3" i="3"/>
  <c r="Q120" i="3"/>
  <c r="Q112" i="3"/>
  <c r="Q104" i="3"/>
  <c r="Q96" i="3"/>
  <c r="Q88" i="3"/>
  <c r="Q80" i="3"/>
  <c r="Q72" i="3"/>
  <c r="Q64" i="3"/>
  <c r="Q56" i="3"/>
  <c r="Q48" i="3"/>
  <c r="Q40" i="3"/>
  <c r="Q32" i="3"/>
  <c r="Q24" i="3"/>
  <c r="Q16" i="3"/>
  <c r="Q8" i="3"/>
  <c r="W113" i="3"/>
  <c r="W103" i="3"/>
  <c r="W91" i="3"/>
  <c r="W81" i="3"/>
  <c r="W71" i="3"/>
  <c r="W59" i="3"/>
  <c r="W49" i="3"/>
  <c r="W39" i="3"/>
  <c r="W27" i="3"/>
  <c r="W17" i="3"/>
  <c r="W6" i="3"/>
  <c r="E90" i="4"/>
  <c r="K15" i="4"/>
  <c r="Q128" i="4"/>
  <c r="Q89" i="4"/>
  <c r="Q35" i="4"/>
  <c r="W52" i="4"/>
  <c r="AC125" i="4"/>
  <c r="AC115" i="4"/>
  <c r="AC105" i="4"/>
  <c r="AC93" i="4"/>
  <c r="AC83" i="4"/>
  <c r="AC73" i="4"/>
  <c r="AC61" i="4"/>
  <c r="AC51" i="4"/>
  <c r="AC41" i="4"/>
  <c r="AC27" i="4"/>
  <c r="AC13" i="4"/>
  <c r="E122" i="5"/>
  <c r="E111" i="5"/>
  <c r="E97" i="5"/>
  <c r="E86" i="5"/>
  <c r="E72" i="5"/>
  <c r="E57" i="5"/>
  <c r="E41" i="5"/>
  <c r="E25" i="5"/>
  <c r="K123" i="5"/>
  <c r="K89" i="5"/>
  <c r="P3" i="2"/>
  <c r="Q23" i="2"/>
  <c r="E2" i="3"/>
  <c r="E116" i="3"/>
  <c r="E92" i="3"/>
  <c r="E76" i="3"/>
  <c r="E52" i="3"/>
  <c r="E36" i="3"/>
  <c r="E12" i="3"/>
  <c r="K124" i="3"/>
  <c r="K100" i="3"/>
  <c r="K76" i="3"/>
  <c r="K52" i="3"/>
  <c r="K28" i="3"/>
  <c r="K124" i="2"/>
  <c r="K116" i="2"/>
  <c r="K108" i="2"/>
  <c r="K100" i="2"/>
  <c r="K92" i="2"/>
  <c r="K84" i="2"/>
  <c r="K76" i="2"/>
  <c r="K68" i="2"/>
  <c r="K60" i="2"/>
  <c r="K52" i="2"/>
  <c r="K44" i="2"/>
  <c r="K36" i="2"/>
  <c r="K28" i="2"/>
  <c r="K20" i="2"/>
  <c r="K12" i="2"/>
  <c r="Q93" i="2"/>
  <c r="Q21" i="2"/>
  <c r="E130" i="3"/>
  <c r="E122" i="3"/>
  <c r="E114" i="3"/>
  <c r="E106" i="3"/>
  <c r="E98" i="3"/>
  <c r="E90" i="3"/>
  <c r="E82" i="3"/>
  <c r="E74" i="3"/>
  <c r="E66" i="3"/>
  <c r="E58" i="3"/>
  <c r="E50" i="3"/>
  <c r="E42" i="3"/>
  <c r="E34" i="3"/>
  <c r="E26" i="3"/>
  <c r="E18" i="3"/>
  <c r="K122" i="3"/>
  <c r="K114" i="3"/>
  <c r="K106" i="3"/>
  <c r="K98" i="3"/>
  <c r="K90" i="3"/>
  <c r="K82" i="3"/>
  <c r="K74" i="3"/>
  <c r="K66" i="3"/>
  <c r="K58" i="3"/>
  <c r="K50" i="3"/>
  <c r="K42" i="3"/>
  <c r="K34" i="3"/>
  <c r="K26" i="3"/>
  <c r="K18" i="3"/>
  <c r="Q119" i="3"/>
  <c r="Q111" i="3"/>
  <c r="Q103" i="3"/>
  <c r="Q95" i="3"/>
  <c r="Q87" i="3"/>
  <c r="Q79" i="3"/>
  <c r="Q71" i="3"/>
  <c r="Q63" i="3"/>
  <c r="Q55" i="3"/>
  <c r="Q47" i="3"/>
  <c r="Q39" i="3"/>
  <c r="Q31" i="3"/>
  <c r="Q23" i="3"/>
  <c r="Q15" i="3"/>
  <c r="W122" i="3"/>
  <c r="W112" i="3"/>
  <c r="W102" i="3"/>
  <c r="W90" i="3"/>
  <c r="W80" i="3"/>
  <c r="W70" i="3"/>
  <c r="W58" i="3"/>
  <c r="W48" i="3"/>
  <c r="W38" i="3"/>
  <c r="W26" i="3"/>
  <c r="W16" i="3"/>
  <c r="E88" i="4"/>
  <c r="K119" i="4"/>
  <c r="Q125" i="4"/>
  <c r="Q87" i="4"/>
  <c r="Q26" i="4"/>
  <c r="W124" i="4"/>
  <c r="W28" i="4"/>
  <c r="AC124" i="4"/>
  <c r="AC114" i="4"/>
  <c r="AC104" i="4"/>
  <c r="AC92" i="4"/>
  <c r="AC82" i="4"/>
  <c r="AC72" i="4"/>
  <c r="AC60" i="4"/>
  <c r="AC50" i="4"/>
  <c r="AC37" i="4"/>
  <c r="AC26" i="4"/>
  <c r="AC12" i="4"/>
  <c r="E14" i="5"/>
  <c r="E22" i="5"/>
  <c r="E30" i="5"/>
  <c r="E38" i="5"/>
  <c r="E46" i="5"/>
  <c r="E54" i="5"/>
  <c r="E62" i="5"/>
  <c r="E121" i="5"/>
  <c r="E110" i="5"/>
  <c r="E96" i="5"/>
  <c r="E82" i="5"/>
  <c r="E71" i="5"/>
  <c r="E56" i="5"/>
  <c r="E40" i="5"/>
  <c r="E24" i="5"/>
  <c r="E8" i="5"/>
  <c r="K121" i="5"/>
  <c r="K81" i="5"/>
  <c r="Q125" i="5"/>
  <c r="Q117" i="5"/>
  <c r="Q109" i="5"/>
  <c r="Q101" i="5"/>
  <c r="Q93" i="5"/>
  <c r="Q85" i="5"/>
  <c r="Q77" i="5"/>
  <c r="Q69" i="5"/>
  <c r="Q61" i="5"/>
  <c r="Q53" i="5"/>
  <c r="Q45" i="5"/>
  <c r="Q37" i="5"/>
  <c r="Q29" i="5"/>
  <c r="Q21" i="5"/>
  <c r="Q13" i="5"/>
  <c r="Q5" i="5"/>
  <c r="W125" i="5"/>
  <c r="W117" i="5"/>
  <c r="W109" i="5"/>
  <c r="W101" i="5"/>
  <c r="W93" i="5"/>
  <c r="W85" i="5"/>
  <c r="W77" i="5"/>
  <c r="W69" i="5"/>
  <c r="W61" i="5"/>
  <c r="W53" i="5"/>
  <c r="W45" i="5"/>
  <c r="W35" i="5"/>
  <c r="W25" i="5"/>
  <c r="W15" i="5"/>
  <c r="W3" i="5"/>
  <c r="E110" i="6"/>
  <c r="E98" i="6"/>
  <c r="E88" i="6"/>
  <c r="E78" i="6"/>
  <c r="E66" i="6"/>
  <c r="E56" i="6"/>
  <c r="E46" i="6"/>
  <c r="E34" i="6"/>
  <c r="E24" i="6"/>
  <c r="E14" i="6"/>
  <c r="K5" i="6"/>
  <c r="K13" i="6"/>
  <c r="K21" i="6"/>
  <c r="K29" i="6"/>
  <c r="K37" i="6"/>
  <c r="K45" i="6"/>
  <c r="K53" i="6"/>
  <c r="K61" i="6"/>
  <c r="K69" i="6"/>
  <c r="K77" i="6"/>
  <c r="K85" i="6"/>
  <c r="K93" i="6"/>
  <c r="K101" i="6"/>
  <c r="K109" i="6"/>
  <c r="K117" i="6"/>
  <c r="K6" i="6"/>
  <c r="K14" i="6"/>
  <c r="K22" i="6"/>
  <c r="K30" i="6"/>
  <c r="K38" i="6"/>
  <c r="K46" i="6"/>
  <c r="K54" i="6"/>
  <c r="K62" i="6"/>
  <c r="K70" i="6"/>
  <c r="K78" i="6"/>
  <c r="K86" i="6"/>
  <c r="K94" i="6"/>
  <c r="K102" i="6"/>
  <c r="K110" i="6"/>
  <c r="K118" i="6"/>
  <c r="K7" i="6"/>
  <c r="K114" i="6"/>
  <c r="K104" i="6"/>
  <c r="K92" i="6"/>
  <c r="K82" i="6"/>
  <c r="K72" i="6"/>
  <c r="K60" i="6"/>
  <c r="K50" i="6"/>
  <c r="K40" i="6"/>
  <c r="K28" i="6"/>
  <c r="K18" i="6"/>
  <c r="K8" i="6"/>
  <c r="E127" i="7"/>
  <c r="E111" i="7"/>
  <c r="E95" i="7"/>
  <c r="E73" i="7"/>
  <c r="E53" i="7"/>
  <c r="E32" i="7"/>
  <c r="K100" i="7"/>
  <c r="Q124" i="5"/>
  <c r="Q116" i="5"/>
  <c r="Q108" i="5"/>
  <c r="Q100" i="5"/>
  <c r="Q92" i="5"/>
  <c r="Q84" i="5"/>
  <c r="Q76" i="5"/>
  <c r="Q68" i="5"/>
  <c r="Q60" i="5"/>
  <c r="Q52" i="5"/>
  <c r="Q44" i="5"/>
  <c r="Q36" i="5"/>
  <c r="Q28" i="5"/>
  <c r="Q20" i="5"/>
  <c r="Q12" i="5"/>
  <c r="Q4" i="5"/>
  <c r="W124" i="5"/>
  <c r="W116" i="5"/>
  <c r="W108" i="5"/>
  <c r="W100" i="5"/>
  <c r="W92" i="5"/>
  <c r="W84" i="5"/>
  <c r="W76" i="5"/>
  <c r="W68" i="5"/>
  <c r="W60" i="5"/>
  <c r="W52" i="5"/>
  <c r="W44" i="5"/>
  <c r="W34" i="5"/>
  <c r="W24" i="5"/>
  <c r="W14" i="5"/>
  <c r="E119" i="6"/>
  <c r="E109" i="6"/>
  <c r="E97" i="6"/>
  <c r="E87" i="6"/>
  <c r="E77" i="6"/>
  <c r="E65" i="6"/>
  <c r="E55" i="6"/>
  <c r="E45" i="6"/>
  <c r="E33" i="6"/>
  <c r="E23" i="6"/>
  <c r="E13" i="6"/>
  <c r="K113" i="6"/>
  <c r="K103" i="6"/>
  <c r="K91" i="6"/>
  <c r="K81" i="6"/>
  <c r="K71" i="6"/>
  <c r="K59" i="6"/>
  <c r="K49" i="6"/>
  <c r="K39" i="6"/>
  <c r="K27" i="6"/>
  <c r="K17" i="6"/>
  <c r="K4" i="6"/>
  <c r="E125" i="7"/>
  <c r="E109" i="7"/>
  <c r="E93" i="7"/>
  <c r="E72" i="7"/>
  <c r="E49" i="7"/>
  <c r="E25" i="7"/>
  <c r="K3" i="7"/>
  <c r="K11" i="7"/>
  <c r="K19" i="7"/>
  <c r="K27" i="7"/>
  <c r="K35" i="7"/>
  <c r="K4" i="7"/>
  <c r="K12" i="7"/>
  <c r="K20" i="7"/>
  <c r="K28" i="7"/>
  <c r="K36" i="7"/>
  <c r="K5" i="7"/>
  <c r="K15" i="7"/>
  <c r="K25" i="7"/>
  <c r="K37" i="7"/>
  <c r="K45" i="7"/>
  <c r="K53" i="7"/>
  <c r="K61" i="7"/>
  <c r="K69" i="7"/>
  <c r="K77" i="7"/>
  <c r="K85" i="7"/>
  <c r="K93" i="7"/>
  <c r="K101" i="7"/>
  <c r="K109" i="7"/>
  <c r="K117" i="7"/>
  <c r="K125" i="7"/>
  <c r="K6" i="7"/>
  <c r="K16" i="7"/>
  <c r="K26" i="7"/>
  <c r="K38" i="7"/>
  <c r="K46" i="7"/>
  <c r="K54" i="7"/>
  <c r="K62" i="7"/>
  <c r="K70" i="7"/>
  <c r="K78" i="7"/>
  <c r="K86" i="7"/>
  <c r="K94" i="7"/>
  <c r="K102" i="7"/>
  <c r="K110" i="7"/>
  <c r="K118" i="7"/>
  <c r="K126" i="7"/>
  <c r="K7" i="7"/>
  <c r="K17" i="7"/>
  <c r="K29" i="7"/>
  <c r="K39" i="7"/>
  <c r="K47" i="7"/>
  <c r="K55" i="7"/>
  <c r="K63" i="7"/>
  <c r="K71" i="7"/>
  <c r="K79" i="7"/>
  <c r="K87" i="7"/>
  <c r="K95" i="7"/>
  <c r="K103" i="7"/>
  <c r="K111" i="7"/>
  <c r="K119" i="7"/>
  <c r="K127" i="7"/>
  <c r="K8" i="7"/>
  <c r="K18" i="7"/>
  <c r="K30" i="7"/>
  <c r="K40" i="7"/>
  <c r="K48" i="7"/>
  <c r="K56" i="7"/>
  <c r="K64" i="7"/>
  <c r="K72" i="7"/>
  <c r="K80" i="7"/>
  <c r="K88" i="7"/>
  <c r="K96" i="7"/>
  <c r="K104" i="7"/>
  <c r="K112" i="7"/>
  <c r="K120" i="7"/>
  <c r="K128" i="7"/>
  <c r="K9" i="7"/>
  <c r="K21" i="7"/>
  <c r="K31" i="7"/>
  <c r="K41" i="7"/>
  <c r="K49" i="7"/>
  <c r="K57" i="7"/>
  <c r="K65" i="7"/>
  <c r="K73" i="7"/>
  <c r="K81" i="7"/>
  <c r="K89" i="7"/>
  <c r="K97" i="7"/>
  <c r="K105" i="7"/>
  <c r="K113" i="7"/>
  <c r="K121" i="7"/>
  <c r="K129" i="7"/>
  <c r="K10" i="7"/>
  <c r="K22" i="7"/>
  <c r="K32" i="7"/>
  <c r="K42" i="7"/>
  <c r="K50" i="7"/>
  <c r="K58" i="7"/>
  <c r="K66" i="7"/>
  <c r="K74" i="7"/>
  <c r="K82" i="7"/>
  <c r="K90" i="7"/>
  <c r="K98" i="7"/>
  <c r="K106" i="7"/>
  <c r="K114" i="7"/>
  <c r="K122" i="7"/>
  <c r="K2" i="7"/>
  <c r="K13" i="7"/>
  <c r="K14" i="7"/>
  <c r="K24" i="7"/>
  <c r="K34" i="7"/>
  <c r="K44" i="7"/>
  <c r="K52" i="7"/>
  <c r="K60" i="7"/>
  <c r="K99" i="7"/>
  <c r="K67" i="7"/>
  <c r="Q123" i="5"/>
  <c r="Q115" i="5"/>
  <c r="Q107" i="5"/>
  <c r="Q99" i="5"/>
  <c r="Q91" i="5"/>
  <c r="Q83" i="5"/>
  <c r="Q75" i="5"/>
  <c r="Q67" i="5"/>
  <c r="Q59" i="5"/>
  <c r="Q51" i="5"/>
  <c r="Q43" i="5"/>
  <c r="Q35" i="5"/>
  <c r="Q27" i="5"/>
  <c r="Q19" i="5"/>
  <c r="Q11" i="5"/>
  <c r="Q3" i="5"/>
  <c r="W123" i="5"/>
  <c r="W115" i="5"/>
  <c r="W107" i="5"/>
  <c r="W99" i="5"/>
  <c r="W91" i="5"/>
  <c r="W83" i="5"/>
  <c r="W75" i="5"/>
  <c r="W67" i="5"/>
  <c r="W59" i="5"/>
  <c r="W51" i="5"/>
  <c r="W43" i="5"/>
  <c r="W33" i="5"/>
  <c r="W23" i="5"/>
  <c r="W11" i="5"/>
  <c r="E130" i="6"/>
  <c r="E118" i="6"/>
  <c r="E106" i="6"/>
  <c r="E96" i="6"/>
  <c r="E86" i="6"/>
  <c r="E74" i="6"/>
  <c r="E64" i="6"/>
  <c r="E54" i="6"/>
  <c r="E42" i="6"/>
  <c r="E32" i="6"/>
  <c r="E22" i="6"/>
  <c r="E10" i="6"/>
  <c r="K112" i="6"/>
  <c r="K100" i="6"/>
  <c r="K90" i="6"/>
  <c r="K80" i="6"/>
  <c r="K68" i="6"/>
  <c r="K58" i="6"/>
  <c r="K48" i="6"/>
  <c r="K36" i="6"/>
  <c r="K26" i="6"/>
  <c r="K16" i="6"/>
  <c r="K3" i="6"/>
  <c r="E121" i="7"/>
  <c r="E105" i="7"/>
  <c r="E89" i="7"/>
  <c r="E69" i="7"/>
  <c r="E48" i="7"/>
  <c r="K124" i="7"/>
  <c r="K92" i="7"/>
  <c r="K59" i="7"/>
  <c r="Q122" i="5"/>
  <c r="Q114" i="5"/>
  <c r="Q106" i="5"/>
  <c r="Q98" i="5"/>
  <c r="Q90" i="5"/>
  <c r="Q82" i="5"/>
  <c r="Q74" i="5"/>
  <c r="Q66" i="5"/>
  <c r="Q58" i="5"/>
  <c r="Q50" i="5"/>
  <c r="Q42" i="5"/>
  <c r="Q34" i="5"/>
  <c r="Q26" i="5"/>
  <c r="Q18" i="5"/>
  <c r="Q10" i="5"/>
  <c r="W122" i="5"/>
  <c r="W114" i="5"/>
  <c r="W106" i="5"/>
  <c r="W98" i="5"/>
  <c r="W90" i="5"/>
  <c r="W82" i="5"/>
  <c r="W74" i="5"/>
  <c r="W66" i="5"/>
  <c r="W58" i="5"/>
  <c r="W50" i="5"/>
  <c r="W32" i="5"/>
  <c r="W22" i="5"/>
  <c r="W10" i="5"/>
  <c r="E128" i="6"/>
  <c r="E117" i="6"/>
  <c r="E105" i="6"/>
  <c r="E95" i="6"/>
  <c r="E85" i="6"/>
  <c r="E73" i="6"/>
  <c r="E63" i="6"/>
  <c r="E53" i="6"/>
  <c r="E41" i="6"/>
  <c r="E31" i="6"/>
  <c r="E21" i="6"/>
  <c r="E9" i="6"/>
  <c r="K111" i="6"/>
  <c r="K99" i="6"/>
  <c r="K89" i="6"/>
  <c r="K79" i="6"/>
  <c r="K67" i="6"/>
  <c r="K57" i="6"/>
  <c r="K47" i="6"/>
  <c r="K35" i="6"/>
  <c r="K25" i="6"/>
  <c r="K15" i="6"/>
  <c r="E10" i="7"/>
  <c r="E18" i="7"/>
  <c r="E26" i="7"/>
  <c r="E34" i="7"/>
  <c r="E42" i="7"/>
  <c r="E50" i="7"/>
  <c r="E58" i="7"/>
  <c r="E66" i="7"/>
  <c r="E74" i="7"/>
  <c r="E82" i="7"/>
  <c r="E90" i="7"/>
  <c r="E98" i="7"/>
  <c r="E106" i="7"/>
  <c r="E114" i="7"/>
  <c r="E122" i="7"/>
  <c r="E130" i="7"/>
  <c r="E3" i="7"/>
  <c r="E11" i="7"/>
  <c r="E19" i="7"/>
  <c r="E27" i="7"/>
  <c r="E35" i="7"/>
  <c r="E43" i="7"/>
  <c r="E51" i="7"/>
  <c r="E59" i="7"/>
  <c r="E67" i="7"/>
  <c r="E75" i="7"/>
  <c r="E83" i="7"/>
  <c r="E91" i="7"/>
  <c r="E99" i="7"/>
  <c r="E107" i="7"/>
  <c r="E115" i="7"/>
  <c r="E123" i="7"/>
  <c r="E131" i="7"/>
  <c r="E4" i="7"/>
  <c r="E12" i="7"/>
  <c r="E20" i="7"/>
  <c r="E28" i="7"/>
  <c r="E36" i="7"/>
  <c r="E44" i="7"/>
  <c r="E52" i="7"/>
  <c r="E60" i="7"/>
  <c r="E68" i="7"/>
  <c r="E76" i="7"/>
  <c r="E84" i="7"/>
  <c r="E92" i="7"/>
  <c r="E100" i="7"/>
  <c r="E108" i="7"/>
  <c r="E116" i="7"/>
  <c r="E124" i="7"/>
  <c r="E2" i="7"/>
  <c r="E5" i="7"/>
  <c r="E13" i="7"/>
  <c r="E21" i="7"/>
  <c r="E29" i="7"/>
  <c r="E6" i="7"/>
  <c r="E14" i="7"/>
  <c r="E22" i="7"/>
  <c r="E30" i="7"/>
  <c r="E38" i="7"/>
  <c r="E46" i="7"/>
  <c r="E54" i="7"/>
  <c r="E62" i="7"/>
  <c r="E70" i="7"/>
  <c r="E78" i="7"/>
  <c r="E86" i="7"/>
  <c r="E94" i="7"/>
  <c r="E102" i="7"/>
  <c r="E110" i="7"/>
  <c r="E118" i="7"/>
  <c r="E126" i="7"/>
  <c r="E7" i="7"/>
  <c r="E15" i="7"/>
  <c r="E23" i="7"/>
  <c r="E31" i="7"/>
  <c r="E39" i="7"/>
  <c r="E47" i="7"/>
  <c r="E55" i="7"/>
  <c r="E63" i="7"/>
  <c r="E71" i="7"/>
  <c r="E79" i="7"/>
  <c r="E87" i="7"/>
  <c r="E120" i="7"/>
  <c r="E104" i="7"/>
  <c r="E88" i="7"/>
  <c r="E65" i="7"/>
  <c r="E45" i="7"/>
  <c r="E17" i="7"/>
  <c r="K123" i="7"/>
  <c r="K91" i="7"/>
  <c r="K51" i="7"/>
  <c r="E6" i="5"/>
  <c r="Q121" i="5"/>
  <c r="Q113" i="5"/>
  <c r="Q105" i="5"/>
  <c r="Q97" i="5"/>
  <c r="Q89" i="5"/>
  <c r="Q81" i="5"/>
  <c r="Q73" i="5"/>
  <c r="Q65" i="5"/>
  <c r="Q57" i="5"/>
  <c r="Q49" i="5"/>
  <c r="Q41" i="5"/>
  <c r="Q33" i="5"/>
  <c r="Q25" i="5"/>
  <c r="Q17" i="5"/>
  <c r="Q9" i="5"/>
  <c r="W121" i="5"/>
  <c r="W113" i="5"/>
  <c r="W105" i="5"/>
  <c r="W97" i="5"/>
  <c r="W89" i="5"/>
  <c r="W81" i="5"/>
  <c r="W73" i="5"/>
  <c r="W65" i="5"/>
  <c r="W57" i="5"/>
  <c r="W49" i="5"/>
  <c r="W41" i="5"/>
  <c r="W31" i="5"/>
  <c r="W19" i="5"/>
  <c r="E127" i="6"/>
  <c r="E114" i="6"/>
  <c r="E104" i="6"/>
  <c r="E94" i="6"/>
  <c r="E82" i="6"/>
  <c r="E72" i="6"/>
  <c r="E62" i="6"/>
  <c r="E50" i="6"/>
  <c r="E40" i="6"/>
  <c r="E30" i="6"/>
  <c r="E18" i="6"/>
  <c r="E8" i="6"/>
  <c r="K2" i="6"/>
  <c r="K108" i="6"/>
  <c r="K98" i="6"/>
  <c r="K88" i="6"/>
  <c r="K76" i="6"/>
  <c r="K66" i="6"/>
  <c r="K56" i="6"/>
  <c r="K44" i="6"/>
  <c r="K34" i="6"/>
  <c r="K24" i="6"/>
  <c r="K12" i="6"/>
  <c r="E119" i="7"/>
  <c r="E103" i="7"/>
  <c r="E85" i="7"/>
  <c r="E64" i="7"/>
  <c r="E41" i="7"/>
  <c r="E16" i="7"/>
  <c r="K116" i="7"/>
  <c r="K84" i="7"/>
  <c r="K43" i="7"/>
  <c r="E125" i="5"/>
  <c r="E117" i="5"/>
  <c r="E109" i="5"/>
  <c r="E101" i="5"/>
  <c r="E93" i="5"/>
  <c r="E85" i="5"/>
  <c r="E77" i="5"/>
  <c r="E69" i="5"/>
  <c r="E61" i="5"/>
  <c r="E53" i="5"/>
  <c r="E45" i="5"/>
  <c r="E37" i="5"/>
  <c r="E29" i="5"/>
  <c r="E21" i="5"/>
  <c r="E13" i="5"/>
  <c r="E5" i="5"/>
  <c r="Q2" i="5"/>
  <c r="Q120" i="5"/>
  <c r="Q112" i="5"/>
  <c r="Q104" i="5"/>
  <c r="Q96" i="5"/>
  <c r="Q88" i="5"/>
  <c r="Q80" i="5"/>
  <c r="Q72" i="5"/>
  <c r="Q64" i="5"/>
  <c r="Q56" i="5"/>
  <c r="Q48" i="5"/>
  <c r="Q40" i="5"/>
  <c r="Q32" i="5"/>
  <c r="Q24" i="5"/>
  <c r="Q16" i="5"/>
  <c r="Q8" i="5"/>
  <c r="W4" i="5"/>
  <c r="W12" i="5"/>
  <c r="W20" i="5"/>
  <c r="W28" i="5"/>
  <c r="W36" i="5"/>
  <c r="W5" i="5"/>
  <c r="W13" i="5"/>
  <c r="W21" i="5"/>
  <c r="W29" i="5"/>
  <c r="W37" i="5"/>
  <c r="W120" i="5"/>
  <c r="W112" i="5"/>
  <c r="W104" i="5"/>
  <c r="W96" i="5"/>
  <c r="W88" i="5"/>
  <c r="W80" i="5"/>
  <c r="W72" i="5"/>
  <c r="W64" i="5"/>
  <c r="W56" i="5"/>
  <c r="W48" i="5"/>
  <c r="W40" i="5"/>
  <c r="W30" i="5"/>
  <c r="W18" i="5"/>
  <c r="W8" i="5"/>
  <c r="E122" i="6"/>
  <c r="E113" i="6"/>
  <c r="E103" i="6"/>
  <c r="E93" i="6"/>
  <c r="E81" i="6"/>
  <c r="E71" i="6"/>
  <c r="E61" i="6"/>
  <c r="E49" i="6"/>
  <c r="E39" i="6"/>
  <c r="E29" i="6"/>
  <c r="E17" i="6"/>
  <c r="K119" i="6"/>
  <c r="K107" i="6"/>
  <c r="K97" i="6"/>
  <c r="K87" i="6"/>
  <c r="K75" i="6"/>
  <c r="K65" i="6"/>
  <c r="K55" i="6"/>
  <c r="K43" i="6"/>
  <c r="K33" i="6"/>
  <c r="K23" i="6"/>
  <c r="K11" i="6"/>
  <c r="E117" i="7"/>
  <c r="E101" i="7"/>
  <c r="E81" i="7"/>
  <c r="E61" i="7"/>
  <c r="E40" i="7"/>
  <c r="E9" i="7"/>
  <c r="K115" i="7"/>
  <c r="K83" i="7"/>
  <c r="K33" i="7"/>
  <c r="W117" i="3"/>
  <c r="W109" i="3"/>
  <c r="W101" i="3"/>
  <c r="W93" i="3"/>
  <c r="W85" i="3"/>
  <c r="W77" i="3"/>
  <c r="W69" i="3"/>
  <c r="W61" i="3"/>
  <c r="W53" i="3"/>
  <c r="W45" i="3"/>
  <c r="W37" i="3"/>
  <c r="W29" i="3"/>
  <c r="W21" i="3"/>
  <c r="W13" i="3"/>
  <c r="W4" i="3"/>
  <c r="E2" i="5"/>
  <c r="E124" i="5"/>
  <c r="E116" i="5"/>
  <c r="E108" i="5"/>
  <c r="E100" i="5"/>
  <c r="E92" i="5"/>
  <c r="E84" i="5"/>
  <c r="E76" i="5"/>
  <c r="E68" i="5"/>
  <c r="E60" i="5"/>
  <c r="E52" i="5"/>
  <c r="E44" i="5"/>
  <c r="E36" i="5"/>
  <c r="E28" i="5"/>
  <c r="E20" i="5"/>
  <c r="E12" i="5"/>
  <c r="E4" i="5"/>
  <c r="Q127" i="5"/>
  <c r="Q119" i="5"/>
  <c r="Q111" i="5"/>
  <c r="Q103" i="5"/>
  <c r="Q95" i="5"/>
  <c r="Q87" i="5"/>
  <c r="Q79" i="5"/>
  <c r="Q71" i="5"/>
  <c r="Q63" i="5"/>
  <c r="Q55" i="5"/>
  <c r="Q47" i="5"/>
  <c r="Q39" i="5"/>
  <c r="Q31" i="5"/>
  <c r="Q23" i="5"/>
  <c r="Q15" i="5"/>
  <c r="Q7" i="5"/>
  <c r="W2" i="5"/>
  <c r="W119" i="5"/>
  <c r="W111" i="5"/>
  <c r="W103" i="5"/>
  <c r="W95" i="5"/>
  <c r="W87" i="5"/>
  <c r="W79" i="5"/>
  <c r="W71" i="5"/>
  <c r="W63" i="5"/>
  <c r="W55" i="5"/>
  <c r="W47" i="5"/>
  <c r="W39" i="5"/>
  <c r="W27" i="5"/>
  <c r="W17" i="5"/>
  <c r="W7" i="5"/>
  <c r="E3" i="6"/>
  <c r="E11" i="6"/>
  <c r="E19" i="6"/>
  <c r="E27" i="6"/>
  <c r="E35" i="6"/>
  <c r="E43" i="6"/>
  <c r="E51" i="6"/>
  <c r="E59" i="6"/>
  <c r="E67" i="6"/>
  <c r="E75" i="6"/>
  <c r="E83" i="6"/>
  <c r="E91" i="6"/>
  <c r="E99" i="6"/>
  <c r="E107" i="6"/>
  <c r="E115" i="6"/>
  <c r="E120" i="6"/>
  <c r="E4" i="6"/>
  <c r="E12" i="6"/>
  <c r="E20" i="6"/>
  <c r="E28" i="6"/>
  <c r="E36" i="6"/>
  <c r="E44" i="6"/>
  <c r="E52" i="6"/>
  <c r="E60" i="6"/>
  <c r="E68" i="6"/>
  <c r="E76" i="6"/>
  <c r="E84" i="6"/>
  <c r="E92" i="6"/>
  <c r="E100" i="6"/>
  <c r="E108" i="6"/>
  <c r="E116" i="6"/>
  <c r="E121" i="6"/>
  <c r="E112" i="6"/>
  <c r="E102" i="6"/>
  <c r="E90" i="6"/>
  <c r="E80" i="6"/>
  <c r="E70" i="6"/>
  <c r="E58" i="6"/>
  <c r="E48" i="6"/>
  <c r="E38" i="6"/>
  <c r="E26" i="6"/>
  <c r="E16" i="6"/>
  <c r="E6" i="6"/>
  <c r="K116" i="6"/>
  <c r="K106" i="6"/>
  <c r="K96" i="6"/>
  <c r="K84" i="6"/>
  <c r="K74" i="6"/>
  <c r="K64" i="6"/>
  <c r="K52" i="6"/>
  <c r="K42" i="6"/>
  <c r="K32" i="6"/>
  <c r="K20" i="6"/>
  <c r="K10" i="6"/>
  <c r="E129" i="7"/>
  <c r="E113" i="7"/>
  <c r="E97" i="7"/>
  <c r="E80" i="7"/>
  <c r="E57" i="7"/>
  <c r="E37" i="7"/>
  <c r="E8" i="7"/>
  <c r="K108" i="7"/>
  <c r="K76" i="7"/>
  <c r="K23" i="7"/>
  <c r="W116" i="3"/>
  <c r="W108" i="3"/>
  <c r="W100" i="3"/>
  <c r="W92" i="3"/>
  <c r="W84" i="3"/>
  <c r="W76" i="3"/>
  <c r="W68" i="3"/>
  <c r="W60" i="3"/>
  <c r="W52" i="3"/>
  <c r="W44" i="3"/>
  <c r="W36" i="3"/>
  <c r="W28" i="3"/>
  <c r="W20" i="3"/>
  <c r="W12" i="3"/>
  <c r="Q3" i="4"/>
  <c r="E131" i="5"/>
  <c r="E123" i="5"/>
  <c r="E115" i="5"/>
  <c r="E107" i="5"/>
  <c r="E99" i="5"/>
  <c r="E91" i="5"/>
  <c r="E83" i="5"/>
  <c r="E75" i="5"/>
  <c r="E67" i="5"/>
  <c r="E59" i="5"/>
  <c r="E51" i="5"/>
  <c r="E43" i="5"/>
  <c r="E35" i="5"/>
  <c r="E27" i="5"/>
  <c r="E19" i="5"/>
  <c r="E11" i="5"/>
  <c r="Q126" i="5"/>
  <c r="Q118" i="5"/>
  <c r="Q110" i="5"/>
  <c r="Q102" i="5"/>
  <c r="Q94" i="5"/>
  <c r="Q86" i="5"/>
  <c r="Q78" i="5"/>
  <c r="Q70" i="5"/>
  <c r="Q62" i="5"/>
  <c r="Q54" i="5"/>
  <c r="Q46" i="5"/>
  <c r="Q38" i="5"/>
  <c r="Q30" i="5"/>
  <c r="Q22" i="5"/>
  <c r="Q14" i="5"/>
  <c r="W126" i="5"/>
  <c r="W118" i="5"/>
  <c r="W110" i="5"/>
  <c r="W102" i="5"/>
  <c r="W94" i="5"/>
  <c r="W86" i="5"/>
  <c r="W78" i="5"/>
  <c r="W70" i="5"/>
  <c r="W62" i="5"/>
  <c r="W54" i="5"/>
  <c r="W46" i="5"/>
  <c r="W38" i="5"/>
  <c r="W26" i="5"/>
  <c r="W16" i="5"/>
  <c r="W6" i="5"/>
  <c r="E111" i="6"/>
  <c r="E101" i="6"/>
  <c r="E89" i="6"/>
  <c r="E79" i="6"/>
  <c r="E69" i="6"/>
  <c r="E57" i="6"/>
  <c r="E47" i="6"/>
  <c r="E37" i="6"/>
  <c r="E25" i="6"/>
  <c r="E15" i="6"/>
  <c r="E5" i="6"/>
  <c r="K115" i="6"/>
  <c r="K105" i="6"/>
  <c r="K95" i="6"/>
  <c r="K83" i="6"/>
  <c r="K73" i="6"/>
  <c r="K63" i="6"/>
  <c r="K51" i="6"/>
  <c r="K41" i="6"/>
  <c r="K31" i="6"/>
  <c r="K19" i="6"/>
  <c r="K9" i="6"/>
  <c r="E128" i="7"/>
  <c r="E112" i="7"/>
  <c r="E96" i="7"/>
  <c r="E77" i="7"/>
  <c r="E56" i="7"/>
  <c r="E33" i="7"/>
  <c r="K107" i="7"/>
  <c r="K75" i="7"/>
  <c r="W104" i="7"/>
  <c r="W88" i="7"/>
  <c r="W72" i="7"/>
  <c r="W56" i="7"/>
  <c r="W40" i="7"/>
  <c r="W24" i="7"/>
  <c r="W8" i="7"/>
  <c r="W103" i="7"/>
  <c r="W87" i="7"/>
  <c r="W71" i="7"/>
  <c r="W55" i="7"/>
  <c r="W39" i="7"/>
  <c r="W23" i="7"/>
  <c r="W7" i="7"/>
  <c r="Q4" i="7"/>
  <c r="Q12" i="7"/>
  <c r="Q20" i="7"/>
  <c r="Q28" i="7"/>
  <c r="Q36" i="7"/>
  <c r="Q44" i="7"/>
  <c r="Q52" i="7"/>
  <c r="Q60" i="7"/>
  <c r="Q68" i="7"/>
  <c r="Q76" i="7"/>
  <c r="Q84" i="7"/>
  <c r="Q92" i="7"/>
  <c r="Q100" i="7"/>
  <c r="Q108" i="7"/>
  <c r="Q116" i="7"/>
  <c r="Q124" i="7"/>
  <c r="Q5" i="7"/>
  <c r="Q13" i="7"/>
  <c r="Q21" i="7"/>
  <c r="Q29" i="7"/>
  <c r="Q37" i="7"/>
  <c r="Q45" i="7"/>
  <c r="Q53" i="7"/>
  <c r="Q61" i="7"/>
  <c r="Q69" i="7"/>
  <c r="Q77" i="7"/>
  <c r="Q85" i="7"/>
  <c r="Q93" i="7"/>
  <c r="Q101" i="7"/>
  <c r="Q109" i="7"/>
  <c r="Q117" i="7"/>
  <c r="Q125" i="7"/>
  <c r="Q6" i="7"/>
  <c r="Q14" i="7"/>
  <c r="Q22" i="7"/>
  <c r="Q30" i="7"/>
  <c r="Q38" i="7"/>
  <c r="Q46" i="7"/>
  <c r="Q54" i="7"/>
  <c r="Q62" i="7"/>
  <c r="Q70" i="7"/>
  <c r="Q78" i="7"/>
  <c r="Q86" i="7"/>
  <c r="Q94" i="7"/>
  <c r="Q102" i="7"/>
  <c r="Q110" i="7"/>
  <c r="Q118" i="7"/>
  <c r="Q126" i="7"/>
  <c r="Q8" i="7"/>
  <c r="Q16" i="7"/>
  <c r="Q24" i="7"/>
  <c r="Q32" i="7"/>
  <c r="Q40" i="7"/>
  <c r="Q48" i="7"/>
  <c r="Q119" i="7"/>
  <c r="Q105" i="7"/>
  <c r="Q91" i="7"/>
  <c r="Q80" i="7"/>
  <c r="Q66" i="7"/>
  <c r="Q55" i="7"/>
  <c r="Q39" i="7"/>
  <c r="Q23" i="7"/>
  <c r="Q7" i="7"/>
  <c r="W118" i="7"/>
  <c r="W102" i="7"/>
  <c r="W86" i="7"/>
  <c r="W70" i="7"/>
  <c r="W54" i="7"/>
  <c r="W38" i="7"/>
  <c r="W22" i="7"/>
  <c r="W6" i="7"/>
  <c r="Q2" i="7"/>
  <c r="Q115" i="7"/>
  <c r="Q104" i="7"/>
  <c r="Q90" i="7"/>
  <c r="Q79" i="7"/>
  <c r="Q65" i="7"/>
  <c r="Q51" i="7"/>
  <c r="Q35" i="7"/>
  <c r="Q19" i="7"/>
  <c r="Q3" i="7"/>
  <c r="W116" i="7"/>
  <c r="W100" i="7"/>
  <c r="W84" i="7"/>
  <c r="W68" i="7"/>
  <c r="W52" i="7"/>
  <c r="W36" i="7"/>
  <c r="W20" i="7"/>
  <c r="W4" i="7"/>
  <c r="Q50" i="7"/>
  <c r="Q34" i="7"/>
  <c r="Q18" i="7"/>
  <c r="W112" i="7"/>
  <c r="W96" i="7"/>
  <c r="W80" i="7"/>
  <c r="W64" i="7"/>
  <c r="W48" i="7"/>
  <c r="W32" i="7"/>
  <c r="W16" i="7"/>
  <c r="E13" i="9"/>
  <c r="E33" i="9"/>
  <c r="E55" i="9"/>
  <c r="E77" i="9"/>
  <c r="E97" i="9"/>
  <c r="E119" i="9"/>
  <c r="E14" i="9"/>
  <c r="E34" i="9"/>
  <c r="E56" i="9"/>
  <c r="E78" i="9"/>
  <c r="E98" i="9"/>
  <c r="E120" i="9"/>
  <c r="E17" i="9"/>
  <c r="E39" i="9"/>
  <c r="E61" i="9"/>
  <c r="E81" i="9"/>
  <c r="E103" i="9"/>
  <c r="E125" i="9"/>
  <c r="E22" i="9"/>
  <c r="E42" i="9"/>
  <c r="E64" i="9"/>
  <c r="E86" i="9"/>
  <c r="E106" i="9"/>
  <c r="E128" i="9"/>
  <c r="E23" i="9"/>
  <c r="E45" i="9"/>
  <c r="E65" i="9"/>
  <c r="E87" i="9"/>
  <c r="E109" i="9"/>
  <c r="E129" i="9"/>
  <c r="E7" i="9"/>
  <c r="E66" i="9"/>
  <c r="E118" i="9"/>
  <c r="E10" i="9"/>
  <c r="E71" i="9"/>
  <c r="E130" i="9"/>
  <c r="E24" i="9"/>
  <c r="E74" i="9"/>
  <c r="E29" i="9"/>
  <c r="E88" i="9"/>
  <c r="E32" i="9"/>
  <c r="E93" i="9"/>
  <c r="Q127" i="7"/>
  <c r="Q113" i="7"/>
  <c r="Q99" i="7"/>
  <c r="Q88" i="7"/>
  <c r="Q74" i="7"/>
  <c r="Q63" i="7"/>
  <c r="Q49" i="7"/>
  <c r="Q33" i="7"/>
  <c r="Q17" i="7"/>
  <c r="W111" i="7"/>
  <c r="W95" i="7"/>
  <c r="W79" i="7"/>
  <c r="W63" i="7"/>
  <c r="W47" i="7"/>
  <c r="W31" i="7"/>
  <c r="W15" i="7"/>
  <c r="Q123" i="7"/>
  <c r="Q112" i="7"/>
  <c r="Q98" i="7"/>
  <c r="Q87" i="7"/>
  <c r="Q73" i="7"/>
  <c r="Q59" i="7"/>
  <c r="Q47" i="7"/>
  <c r="Q31" i="7"/>
  <c r="Q15" i="7"/>
  <c r="W9" i="7"/>
  <c r="W110" i="7"/>
  <c r="W94" i="7"/>
  <c r="W78" i="7"/>
  <c r="W62" i="7"/>
  <c r="W46" i="7"/>
  <c r="W30" i="7"/>
  <c r="W14" i="7"/>
  <c r="E113" i="9"/>
  <c r="Q122" i="7"/>
  <c r="Q111" i="7"/>
  <c r="Q97" i="7"/>
  <c r="Q83" i="7"/>
  <c r="Q72" i="7"/>
  <c r="Q58" i="7"/>
  <c r="Q43" i="7"/>
  <c r="Q27" i="7"/>
  <c r="Q11" i="7"/>
  <c r="W2" i="7"/>
  <c r="W108" i="7"/>
  <c r="W92" i="7"/>
  <c r="W76" i="7"/>
  <c r="W60" i="7"/>
  <c r="W44" i="7"/>
  <c r="W28" i="7"/>
  <c r="E110" i="9"/>
  <c r="W117" i="7"/>
  <c r="W109" i="7"/>
  <c r="W101" i="7"/>
  <c r="W93" i="7"/>
  <c r="W85" i="7"/>
  <c r="W77" i="7"/>
  <c r="W69" i="7"/>
  <c r="W61" i="7"/>
  <c r="W53" i="7"/>
  <c r="W45" i="7"/>
  <c r="W37" i="7"/>
  <c r="W29" i="7"/>
  <c r="W21" i="7"/>
  <c r="W13" i="7"/>
  <c r="W5" i="7"/>
  <c r="E82" i="8"/>
  <c r="E74" i="8"/>
  <c r="E66" i="8"/>
  <c r="E58" i="8"/>
  <c r="E50" i="8"/>
  <c r="E42" i="8"/>
  <c r="E34" i="8"/>
  <c r="E26" i="8"/>
  <c r="E16" i="8"/>
  <c r="K120" i="8"/>
  <c r="K106" i="8"/>
  <c r="K92" i="8"/>
  <c r="K81" i="8"/>
  <c r="K67" i="8"/>
  <c r="K56" i="8"/>
  <c r="K42" i="8"/>
  <c r="K28" i="8"/>
  <c r="K17" i="8"/>
  <c r="Q118" i="8"/>
  <c r="Q102" i="8"/>
  <c r="Q86" i="8"/>
  <c r="Q70" i="8"/>
  <c r="Q54" i="8"/>
  <c r="Q38" i="8"/>
  <c r="Q22" i="8"/>
  <c r="Q6" i="8"/>
  <c r="W82" i="8"/>
  <c r="W66" i="8"/>
  <c r="W50" i="8"/>
  <c r="W34" i="8"/>
  <c r="W18" i="8"/>
  <c r="AC66" i="8"/>
  <c r="W38" i="9"/>
  <c r="W15" i="9"/>
  <c r="AC3" i="9"/>
  <c r="AC40" i="9"/>
  <c r="K5" i="8"/>
  <c r="K13" i="8"/>
  <c r="K21" i="8"/>
  <c r="K29" i="8"/>
  <c r="K37" i="8"/>
  <c r="K45" i="8"/>
  <c r="K53" i="8"/>
  <c r="K61" i="8"/>
  <c r="K69" i="8"/>
  <c r="K77" i="8"/>
  <c r="K85" i="8"/>
  <c r="K93" i="8"/>
  <c r="K101" i="8"/>
  <c r="K109" i="8"/>
  <c r="K117" i="8"/>
  <c r="K125" i="8"/>
  <c r="K6" i="8"/>
  <c r="K14" i="8"/>
  <c r="K22" i="8"/>
  <c r="K30" i="8"/>
  <c r="K38" i="8"/>
  <c r="K46" i="8"/>
  <c r="K54" i="8"/>
  <c r="K62" i="8"/>
  <c r="K70" i="8"/>
  <c r="K78" i="8"/>
  <c r="K86" i="8"/>
  <c r="K94" i="8"/>
  <c r="K102" i="8"/>
  <c r="K110" i="8"/>
  <c r="K118" i="8"/>
  <c r="K126" i="8"/>
  <c r="K7" i="8"/>
  <c r="K15" i="8"/>
  <c r="K23" i="8"/>
  <c r="K31" i="8"/>
  <c r="K39" i="8"/>
  <c r="K47" i="8"/>
  <c r="K55" i="8"/>
  <c r="K63" i="8"/>
  <c r="K71" i="8"/>
  <c r="K79" i="8"/>
  <c r="K87" i="8"/>
  <c r="K95" i="8"/>
  <c r="K103" i="8"/>
  <c r="K111" i="8"/>
  <c r="K119" i="8"/>
  <c r="K127" i="8"/>
  <c r="K116" i="8"/>
  <c r="K105" i="8"/>
  <c r="K91" i="8"/>
  <c r="K80" i="8"/>
  <c r="K66" i="8"/>
  <c r="K52" i="8"/>
  <c r="K41" i="8"/>
  <c r="K27" i="8"/>
  <c r="K16" i="8"/>
  <c r="Q113" i="8"/>
  <c r="Q97" i="8"/>
  <c r="Q81" i="8"/>
  <c r="Q65" i="8"/>
  <c r="Q49" i="8"/>
  <c r="Q33" i="8"/>
  <c r="AC3" i="8"/>
  <c r="AC8" i="8"/>
  <c r="AC26" i="8"/>
  <c r="AC49" i="8"/>
  <c r="AC72" i="8"/>
  <c r="AC90" i="8"/>
  <c r="AC113" i="8"/>
  <c r="AC9" i="8"/>
  <c r="AC32" i="8"/>
  <c r="AC50" i="8"/>
  <c r="AC73" i="8"/>
  <c r="AC96" i="8"/>
  <c r="AC114" i="8"/>
  <c r="AC10" i="8"/>
  <c r="AC33" i="8"/>
  <c r="AC56" i="8"/>
  <c r="AC74" i="8"/>
  <c r="AC97" i="8"/>
  <c r="AC117" i="8"/>
  <c r="AC16" i="8"/>
  <c r="AC34" i="8"/>
  <c r="AC57" i="8"/>
  <c r="AC80" i="8"/>
  <c r="AC98" i="8"/>
  <c r="AC2" i="8"/>
  <c r="AC17" i="8"/>
  <c r="AC40" i="8"/>
  <c r="AC58" i="8"/>
  <c r="AC81" i="8"/>
  <c r="AC104" i="8"/>
  <c r="W6" i="9"/>
  <c r="W16" i="9"/>
  <c r="W24" i="9"/>
  <c r="W32" i="9"/>
  <c r="W40" i="9"/>
  <c r="W2" i="9"/>
  <c r="W11" i="9"/>
  <c r="W19" i="9"/>
  <c r="W27" i="9"/>
  <c r="W35" i="9"/>
  <c r="W43" i="9"/>
  <c r="AC7" i="9"/>
  <c r="AC15" i="9"/>
  <c r="AC23" i="9"/>
  <c r="AC31" i="9"/>
  <c r="AC39" i="9"/>
  <c r="W12" i="9"/>
  <c r="W20" i="9"/>
  <c r="W28" i="9"/>
  <c r="W36" i="9"/>
  <c r="W44" i="9"/>
  <c r="AC34" i="9"/>
  <c r="AC16" i="9"/>
  <c r="W123" i="7"/>
  <c r="W115" i="7"/>
  <c r="W107" i="7"/>
  <c r="W99" i="7"/>
  <c r="W91" i="7"/>
  <c r="W83" i="7"/>
  <c r="W75" i="7"/>
  <c r="W67" i="7"/>
  <c r="W59" i="7"/>
  <c r="W51" i="7"/>
  <c r="W43" i="7"/>
  <c r="W35" i="7"/>
  <c r="W27" i="7"/>
  <c r="W19" i="7"/>
  <c r="W11" i="7"/>
  <c r="W3" i="7"/>
  <c r="E128" i="8"/>
  <c r="E120" i="8"/>
  <c r="E112" i="8"/>
  <c r="E104" i="8"/>
  <c r="E96" i="8"/>
  <c r="E88" i="8"/>
  <c r="E80" i="8"/>
  <c r="E72" i="8"/>
  <c r="E64" i="8"/>
  <c r="E56" i="8"/>
  <c r="E48" i="8"/>
  <c r="E40" i="8"/>
  <c r="E32" i="8"/>
  <c r="E24" i="8"/>
  <c r="K115" i="8"/>
  <c r="K104" i="8"/>
  <c r="K90" i="8"/>
  <c r="K76" i="8"/>
  <c r="K65" i="8"/>
  <c r="K51" i="8"/>
  <c r="K40" i="8"/>
  <c r="K26" i="8"/>
  <c r="K12" i="8"/>
  <c r="Q112" i="8"/>
  <c r="Q96" i="8"/>
  <c r="Q80" i="8"/>
  <c r="Q64" i="8"/>
  <c r="Q48" i="8"/>
  <c r="Q32" i="8"/>
  <c r="W108" i="8"/>
  <c r="W92" i="8"/>
  <c r="W76" i="8"/>
  <c r="W60" i="8"/>
  <c r="W44" i="8"/>
  <c r="W28" i="8"/>
  <c r="AC112" i="8"/>
  <c r="AC64" i="8"/>
  <c r="W31" i="9"/>
  <c r="W13" i="9"/>
  <c r="AC2" i="9"/>
  <c r="AC33" i="9"/>
  <c r="AC10" i="9"/>
  <c r="W122" i="7"/>
  <c r="W114" i="7"/>
  <c r="W106" i="7"/>
  <c r="W98" i="7"/>
  <c r="W90" i="7"/>
  <c r="W82" i="7"/>
  <c r="W74" i="7"/>
  <c r="W66" i="7"/>
  <c r="W58" i="7"/>
  <c r="W50" i="7"/>
  <c r="W42" i="7"/>
  <c r="W34" i="7"/>
  <c r="W26" i="7"/>
  <c r="W18" i="7"/>
  <c r="W10" i="7"/>
  <c r="E4" i="8"/>
  <c r="E12" i="8"/>
  <c r="E20" i="8"/>
  <c r="E5" i="8"/>
  <c r="E13" i="8"/>
  <c r="E6" i="8"/>
  <c r="E14" i="8"/>
  <c r="E22" i="8"/>
  <c r="E127" i="8"/>
  <c r="E119" i="8"/>
  <c r="E111" i="8"/>
  <c r="E103" i="8"/>
  <c r="E95" i="8"/>
  <c r="E87" i="8"/>
  <c r="E79" i="8"/>
  <c r="E71" i="8"/>
  <c r="E63" i="8"/>
  <c r="E55" i="8"/>
  <c r="E47" i="8"/>
  <c r="E39" i="8"/>
  <c r="E31" i="8"/>
  <c r="E23" i="8"/>
  <c r="E10" i="8"/>
  <c r="K2" i="8"/>
  <c r="K114" i="8"/>
  <c r="K100" i="8"/>
  <c r="K89" i="8"/>
  <c r="K75" i="8"/>
  <c r="K64" i="8"/>
  <c r="K50" i="8"/>
  <c r="K36" i="8"/>
  <c r="K25" i="8"/>
  <c r="K11" i="8"/>
  <c r="Q10" i="8"/>
  <c r="Q18" i="8"/>
  <c r="Q26" i="8"/>
  <c r="Q34" i="8"/>
  <c r="Q42" i="8"/>
  <c r="Q50" i="8"/>
  <c r="Q58" i="8"/>
  <c r="Q66" i="8"/>
  <c r="Q74" i="8"/>
  <c r="Q82" i="8"/>
  <c r="Q90" i="8"/>
  <c r="Q98" i="8"/>
  <c r="Q106" i="8"/>
  <c r="Q114" i="8"/>
  <c r="Q3" i="8"/>
  <c r="Q11" i="8"/>
  <c r="Q19" i="8"/>
  <c r="Q27" i="8"/>
  <c r="Q35" i="8"/>
  <c r="Q43" i="8"/>
  <c r="Q51" i="8"/>
  <c r="Q59" i="8"/>
  <c r="Q67" i="8"/>
  <c r="Q75" i="8"/>
  <c r="Q83" i="8"/>
  <c r="Q91" i="8"/>
  <c r="Q99" i="8"/>
  <c r="Q107" i="8"/>
  <c r="Q115" i="8"/>
  <c r="Q123" i="8"/>
  <c r="Q4" i="8"/>
  <c r="Q12" i="8"/>
  <c r="Q20" i="8"/>
  <c r="Q28" i="8"/>
  <c r="Q36" i="8"/>
  <c r="Q44" i="8"/>
  <c r="Q52" i="8"/>
  <c r="Q60" i="8"/>
  <c r="Q68" i="8"/>
  <c r="Q76" i="8"/>
  <c r="Q84" i="8"/>
  <c r="Q92" i="8"/>
  <c r="Q100" i="8"/>
  <c r="Q108" i="8"/>
  <c r="Q116" i="8"/>
  <c r="Q124" i="8"/>
  <c r="Q5" i="8"/>
  <c r="Q13" i="8"/>
  <c r="Q21" i="8"/>
  <c r="Q29" i="8"/>
  <c r="Q37" i="8"/>
  <c r="Q45" i="8"/>
  <c r="Q53" i="8"/>
  <c r="Q61" i="8"/>
  <c r="Q69" i="8"/>
  <c r="Q77" i="8"/>
  <c r="Q85" i="8"/>
  <c r="Q93" i="8"/>
  <c r="Q101" i="8"/>
  <c r="Q109" i="8"/>
  <c r="Q117" i="8"/>
  <c r="Q2" i="8"/>
  <c r="Q111" i="8"/>
  <c r="Q95" i="8"/>
  <c r="Q79" i="8"/>
  <c r="Q63" i="8"/>
  <c r="Q47" i="8"/>
  <c r="Q31" i="8"/>
  <c r="Q15" i="8"/>
  <c r="W5" i="8"/>
  <c r="W13" i="8"/>
  <c r="W21" i="8"/>
  <c r="W29" i="8"/>
  <c r="W37" i="8"/>
  <c r="W45" i="8"/>
  <c r="W53" i="8"/>
  <c r="W61" i="8"/>
  <c r="W69" i="8"/>
  <c r="W77" i="8"/>
  <c r="W85" i="8"/>
  <c r="W93" i="8"/>
  <c r="W101" i="8"/>
  <c r="W109" i="8"/>
  <c r="W117" i="8"/>
  <c r="W6" i="8"/>
  <c r="W14" i="8"/>
  <c r="W22" i="8"/>
  <c r="W30" i="8"/>
  <c r="W38" i="8"/>
  <c r="W46" i="8"/>
  <c r="W54" i="8"/>
  <c r="W62" i="8"/>
  <c r="W70" i="8"/>
  <c r="W78" i="8"/>
  <c r="W86" i="8"/>
  <c r="W94" i="8"/>
  <c r="W102" i="8"/>
  <c r="W110" i="8"/>
  <c r="W118" i="8"/>
  <c r="W7" i="8"/>
  <c r="W15" i="8"/>
  <c r="W23" i="8"/>
  <c r="W31" i="8"/>
  <c r="W39" i="8"/>
  <c r="W47" i="8"/>
  <c r="W55" i="8"/>
  <c r="W63" i="8"/>
  <c r="W71" i="8"/>
  <c r="W79" i="8"/>
  <c r="W87" i="8"/>
  <c r="W95" i="8"/>
  <c r="W103" i="8"/>
  <c r="W111" i="8"/>
  <c r="W119" i="8"/>
  <c r="W8" i="8"/>
  <c r="W16" i="8"/>
  <c r="W24" i="8"/>
  <c r="W32" i="8"/>
  <c r="W40" i="8"/>
  <c r="W48" i="8"/>
  <c r="W56" i="8"/>
  <c r="W64" i="8"/>
  <c r="W72" i="8"/>
  <c r="W80" i="8"/>
  <c r="W88" i="8"/>
  <c r="W96" i="8"/>
  <c r="W104" i="8"/>
  <c r="W112" i="8"/>
  <c r="W120" i="8"/>
  <c r="W107" i="8"/>
  <c r="W91" i="8"/>
  <c r="W75" i="8"/>
  <c r="W59" i="8"/>
  <c r="W43" i="8"/>
  <c r="W27" i="8"/>
  <c r="W11" i="8"/>
  <c r="AC106" i="8"/>
  <c r="AC48" i="8"/>
  <c r="W30" i="9"/>
  <c r="W5" i="9"/>
  <c r="AC32" i="9"/>
  <c r="AC9" i="9"/>
  <c r="W121" i="7"/>
  <c r="W113" i="7"/>
  <c r="W105" i="7"/>
  <c r="W97" i="7"/>
  <c r="W89" i="7"/>
  <c r="W81" i="7"/>
  <c r="W73" i="7"/>
  <c r="W65" i="7"/>
  <c r="W57" i="7"/>
  <c r="W49" i="7"/>
  <c r="W41" i="7"/>
  <c r="W33" i="7"/>
  <c r="W25" i="7"/>
  <c r="W17" i="7"/>
  <c r="E126" i="8"/>
  <c r="E118" i="8"/>
  <c r="E110" i="8"/>
  <c r="E102" i="8"/>
  <c r="E94" i="8"/>
  <c r="E86" i="8"/>
  <c r="E78" i="8"/>
  <c r="E70" i="8"/>
  <c r="E62" i="8"/>
  <c r="E54" i="8"/>
  <c r="E46" i="8"/>
  <c r="E38" i="8"/>
  <c r="E30" i="8"/>
  <c r="E21" i="8"/>
  <c r="E9" i="8"/>
  <c r="K124" i="8"/>
  <c r="K113" i="8"/>
  <c r="K99" i="8"/>
  <c r="K88" i="8"/>
  <c r="K74" i="8"/>
  <c r="K60" i="8"/>
  <c r="K49" i="8"/>
  <c r="K35" i="8"/>
  <c r="K24" i="8"/>
  <c r="K10" i="8"/>
  <c r="Q122" i="8"/>
  <c r="Q110" i="8"/>
  <c r="Q94" i="8"/>
  <c r="Q78" i="8"/>
  <c r="Q62" i="8"/>
  <c r="Q46" i="8"/>
  <c r="Q30" i="8"/>
  <c r="Q14" i="8"/>
  <c r="W2" i="8"/>
  <c r="W106" i="8"/>
  <c r="W90" i="8"/>
  <c r="W74" i="8"/>
  <c r="W58" i="8"/>
  <c r="W42" i="8"/>
  <c r="W26" i="8"/>
  <c r="W10" i="8"/>
  <c r="AC105" i="8"/>
  <c r="AC42" i="8"/>
  <c r="W47" i="9"/>
  <c r="W29" i="9"/>
  <c r="W4" i="9"/>
  <c r="AC26" i="9"/>
  <c r="AC8" i="9"/>
  <c r="E15" i="9"/>
  <c r="Q46" i="9"/>
  <c r="Q32" i="9"/>
  <c r="Q18" i="9"/>
  <c r="Q7" i="9"/>
  <c r="AC38" i="9"/>
  <c r="AC30" i="9"/>
  <c r="AC22" i="9"/>
  <c r="AC14" i="9"/>
  <c r="AC6" i="9"/>
  <c r="K63" i="9"/>
  <c r="K55" i="9"/>
  <c r="K47" i="9"/>
  <c r="K39" i="9"/>
  <c r="K31" i="9"/>
  <c r="K23" i="9"/>
  <c r="K15" i="9"/>
  <c r="K7" i="9"/>
  <c r="Q42" i="9"/>
  <c r="Q31" i="9"/>
  <c r="Q17" i="9"/>
  <c r="Q6" i="9"/>
  <c r="W42" i="9"/>
  <c r="W34" i="9"/>
  <c r="W26" i="9"/>
  <c r="W18" i="9"/>
  <c r="W10" i="9"/>
  <c r="Q2" i="9"/>
  <c r="AC45" i="9"/>
  <c r="AC37" i="9"/>
  <c r="AC29" i="9"/>
  <c r="AC21" i="9"/>
  <c r="AC13" i="9"/>
  <c r="AC5" i="9"/>
  <c r="K62" i="9"/>
  <c r="K54" i="9"/>
  <c r="K46" i="9"/>
  <c r="K38" i="9"/>
  <c r="K30" i="9"/>
  <c r="K22" i="9"/>
  <c r="K14" i="9"/>
  <c r="K6" i="9"/>
  <c r="Q41" i="9"/>
  <c r="Q30" i="9"/>
  <c r="Q16" i="9"/>
  <c r="W41" i="9"/>
  <c r="W33" i="9"/>
  <c r="W25" i="9"/>
  <c r="W17" i="9"/>
  <c r="W9" i="9"/>
  <c r="Q11" i="9"/>
  <c r="AC44" i="9"/>
  <c r="AC36" i="9"/>
  <c r="AC28" i="9"/>
  <c r="AC20" i="9"/>
  <c r="AC12" i="9"/>
  <c r="AC4" i="9"/>
  <c r="K61" i="9"/>
  <c r="K53" i="9"/>
  <c r="K45" i="9"/>
  <c r="K37" i="9"/>
  <c r="K29" i="9"/>
  <c r="K21" i="9"/>
  <c r="K13" i="9"/>
  <c r="Q40" i="9"/>
  <c r="Q26" i="9"/>
  <c r="AC43" i="9"/>
  <c r="AC35" i="9"/>
  <c r="AC27" i="9"/>
  <c r="AC19" i="9"/>
  <c r="AC11" i="9"/>
  <c r="W7" i="9"/>
  <c r="W8" i="9"/>
  <c r="Q3" i="9"/>
  <c r="Q45" i="9"/>
  <c r="Q37" i="9"/>
  <c r="Q29" i="9"/>
  <c r="Q21" i="9"/>
  <c r="Q13" i="9"/>
  <c r="Q5" i="9"/>
  <c r="Q44" i="9"/>
  <c r="Q36" i="9"/>
  <c r="Q28" i="9"/>
  <c r="Q20" i="9"/>
  <c r="Q12" i="9"/>
  <c r="Q4" i="9"/>
  <c r="Q43" i="9"/>
  <c r="Q35" i="9"/>
  <c r="Q27" i="9"/>
  <c r="Q19" i="9"/>
  <c r="E127" i="9"/>
  <c r="E117" i="9"/>
  <c r="E105" i="9"/>
  <c r="E95" i="9"/>
  <c r="E85" i="9"/>
  <c r="E73" i="9"/>
  <c r="E63" i="9"/>
  <c r="E53" i="9"/>
  <c r="E41" i="9"/>
  <c r="E31" i="9"/>
  <c r="E21" i="9"/>
  <c r="E9" i="9"/>
  <c r="E126" i="9"/>
  <c r="E114" i="9"/>
  <c r="E104" i="9"/>
  <c r="E94" i="9"/>
  <c r="E82" i="9"/>
  <c r="E72" i="9"/>
  <c r="E62" i="9"/>
  <c r="E50" i="9"/>
  <c r="E40" i="9"/>
  <c r="E30" i="9"/>
  <c r="E18" i="9"/>
  <c r="E8" i="9"/>
  <c r="E122" i="9"/>
  <c r="E112" i="9"/>
  <c r="E102" i="9"/>
  <c r="E90" i="9"/>
  <c r="E80" i="9"/>
  <c r="E70" i="9"/>
  <c r="E58" i="9"/>
  <c r="E48" i="9"/>
  <c r="E38" i="9"/>
  <c r="E26" i="9"/>
  <c r="E16" i="9"/>
  <c r="E6" i="9"/>
  <c r="E121" i="9"/>
  <c r="E111" i="9"/>
  <c r="E101" i="9"/>
  <c r="E89" i="9"/>
  <c r="E79" i="9"/>
  <c r="E69" i="9"/>
  <c r="E57" i="9"/>
  <c r="E47" i="9"/>
  <c r="E37" i="9"/>
  <c r="E25" i="9"/>
  <c r="E3" i="9"/>
  <c r="E5" i="9"/>
  <c r="E2" i="9"/>
  <c r="E124" i="9"/>
  <c r="E116" i="9"/>
  <c r="E108" i="9"/>
  <c r="E100" i="9"/>
  <c r="E92" i="9"/>
  <c r="E84" i="9"/>
  <c r="E76" i="9"/>
  <c r="E68" i="9"/>
  <c r="E60" i="9"/>
  <c r="E52" i="9"/>
  <c r="E44" i="9"/>
  <c r="E36" i="9"/>
  <c r="E28" i="9"/>
  <c r="E20" i="9"/>
  <c r="E12" i="9"/>
  <c r="E4" i="9"/>
  <c r="E131" i="9"/>
  <c r="E123" i="9"/>
  <c r="E115" i="9"/>
  <c r="E107" i="9"/>
  <c r="E99" i="9"/>
  <c r="E91" i="9"/>
  <c r="E83" i="9"/>
  <c r="E75" i="9"/>
  <c r="E67" i="9"/>
  <c r="E59" i="9"/>
  <c r="E51" i="9"/>
  <c r="E43" i="9"/>
  <c r="E35" i="9"/>
  <c r="E27" i="9"/>
  <c r="E19" i="9"/>
  <c r="E11" i="9"/>
  <c r="AC119" i="8"/>
  <c r="AC111" i="8"/>
  <c r="AC103" i="8"/>
  <c r="AC95" i="8"/>
  <c r="AC87" i="8"/>
  <c r="AC79" i="8"/>
  <c r="AC71" i="8"/>
  <c r="AC63" i="8"/>
  <c r="AC55" i="8"/>
  <c r="AC47" i="8"/>
  <c r="AC39" i="8"/>
  <c r="AC31" i="8"/>
  <c r="AC23" i="8"/>
  <c r="AC15" i="8"/>
  <c r="AC7" i="8"/>
  <c r="AC118" i="8"/>
  <c r="AC110" i="8"/>
  <c r="AC102" i="8"/>
  <c r="AC94" i="8"/>
  <c r="AC86" i="8"/>
  <c r="AC78" i="8"/>
  <c r="AC70" i="8"/>
  <c r="AC62" i="8"/>
  <c r="AC54" i="8"/>
  <c r="AC46" i="8"/>
  <c r="AC38" i="8"/>
  <c r="AC30" i="8"/>
  <c r="AC22" i="8"/>
  <c r="AC14" i="8"/>
  <c r="AC6" i="8"/>
  <c r="AC109" i="8"/>
  <c r="AC101" i="8"/>
  <c r="AC93" i="8"/>
  <c r="AC85" i="8"/>
  <c r="AC77" i="8"/>
  <c r="AC69" i="8"/>
  <c r="AC61" i="8"/>
  <c r="AC53" i="8"/>
  <c r="AC45" i="8"/>
  <c r="AC37" i="8"/>
  <c r="AC29" i="8"/>
  <c r="AC21" i="8"/>
  <c r="AC13" i="8"/>
  <c r="AC5" i="8"/>
  <c r="AC116" i="8"/>
  <c r="AC108" i="8"/>
  <c r="AC100" i="8"/>
  <c r="AC92" i="8"/>
  <c r="AC84" i="8"/>
  <c r="AC76" i="8"/>
  <c r="AC68" i="8"/>
  <c r="AC60" i="8"/>
  <c r="AC52" i="8"/>
  <c r="AC44" i="8"/>
  <c r="AC36" i="8"/>
  <c r="AC28" i="8"/>
  <c r="AC20" i="8"/>
  <c r="AC12" i="8"/>
  <c r="AC4" i="8"/>
  <c r="AC115" i="8"/>
  <c r="AC107" i="8"/>
  <c r="AC99" i="8"/>
  <c r="AC91" i="8"/>
  <c r="AC83" i="8"/>
  <c r="AC75" i="8"/>
  <c r="AC67" i="8"/>
  <c r="AC59" i="8"/>
  <c r="AC51" i="8"/>
  <c r="AC43" i="8"/>
  <c r="AC35" i="8"/>
  <c r="AC27" i="8"/>
  <c r="AC19" i="8"/>
  <c r="AC11" i="8"/>
  <c r="E2" i="6"/>
  <c r="E129" i="6"/>
  <c r="E124" i="6"/>
  <c r="E126" i="6"/>
  <c r="E125" i="6"/>
  <c r="E131" i="6"/>
  <c r="E123" i="6"/>
  <c r="E130" i="4"/>
  <c r="E112" i="4"/>
  <c r="E89" i="4"/>
  <c r="E66" i="4"/>
  <c r="E48" i="4"/>
  <c r="E25" i="4"/>
  <c r="K113" i="4"/>
  <c r="K95" i="4"/>
  <c r="K72" i="4"/>
  <c r="K49" i="4"/>
  <c r="K31" i="4"/>
  <c r="K8" i="4"/>
  <c r="Q127" i="4"/>
  <c r="Q117" i="4"/>
  <c r="Q108" i="4"/>
  <c r="Q98" i="4"/>
  <c r="Q88" i="4"/>
  <c r="Q75" i="4"/>
  <c r="Q64" i="4"/>
  <c r="Q50" i="4"/>
  <c r="Q37" i="4"/>
  <c r="Q25" i="4"/>
  <c r="Q11" i="4"/>
  <c r="W123" i="4"/>
  <c r="W115" i="4"/>
  <c r="W107" i="4"/>
  <c r="W99" i="4"/>
  <c r="W91" i="4"/>
  <c r="W83" i="4"/>
  <c r="W75" i="4"/>
  <c r="W67" i="4"/>
  <c r="W59" i="4"/>
  <c r="W51" i="4"/>
  <c r="W43" i="4"/>
  <c r="W35" i="4"/>
  <c r="W27" i="4"/>
  <c r="W19" i="4"/>
  <c r="W11" i="4"/>
  <c r="W3" i="4"/>
  <c r="K112" i="4"/>
  <c r="K89" i="4"/>
  <c r="K71" i="4"/>
  <c r="K48" i="4"/>
  <c r="K25" i="4"/>
  <c r="K7" i="4"/>
  <c r="W122" i="4"/>
  <c r="W114" i="4"/>
  <c r="W106" i="4"/>
  <c r="W98" i="4"/>
  <c r="W90" i="4"/>
  <c r="W82" i="4"/>
  <c r="W74" i="4"/>
  <c r="W66" i="4"/>
  <c r="W58" i="4"/>
  <c r="W50" i="4"/>
  <c r="W42" i="4"/>
  <c r="W34" i="4"/>
  <c r="W26" i="4"/>
  <c r="W18" i="4"/>
  <c r="W10" i="4"/>
  <c r="E128" i="4"/>
  <c r="E105" i="4"/>
  <c r="E82" i="4"/>
  <c r="E64" i="4"/>
  <c r="E41" i="4"/>
  <c r="E18" i="4"/>
  <c r="K129" i="4"/>
  <c r="K111" i="4"/>
  <c r="K88" i="4"/>
  <c r="K65" i="4"/>
  <c r="K47" i="4"/>
  <c r="K24" i="4"/>
  <c r="E2" i="4"/>
  <c r="Q73" i="4"/>
  <c r="Q59" i="4"/>
  <c r="Q48" i="4"/>
  <c r="Q34" i="4"/>
  <c r="Q21" i="4"/>
  <c r="Q9" i="4"/>
  <c r="W121" i="4"/>
  <c r="W113" i="4"/>
  <c r="W105" i="4"/>
  <c r="W97" i="4"/>
  <c r="W89" i="4"/>
  <c r="W81" i="4"/>
  <c r="W73" i="4"/>
  <c r="W65" i="4"/>
  <c r="W57" i="4"/>
  <c r="W49" i="4"/>
  <c r="W41" i="4"/>
  <c r="W33" i="4"/>
  <c r="W25" i="4"/>
  <c r="W17" i="4"/>
  <c r="W9" i="4"/>
  <c r="E122" i="4"/>
  <c r="E104" i="4"/>
  <c r="E81" i="4"/>
  <c r="E58" i="4"/>
  <c r="E40" i="4"/>
  <c r="E17" i="4"/>
  <c r="K128" i="4"/>
  <c r="K105" i="4"/>
  <c r="K87" i="4"/>
  <c r="K64" i="4"/>
  <c r="K41" i="4"/>
  <c r="K23" i="4"/>
  <c r="K10" i="4"/>
  <c r="Q123" i="4"/>
  <c r="Q114" i="4"/>
  <c r="Q105" i="4"/>
  <c r="Q95" i="4"/>
  <c r="Q83" i="4"/>
  <c r="Q72" i="4"/>
  <c r="Q58" i="4"/>
  <c r="Q45" i="4"/>
  <c r="Q33" i="4"/>
  <c r="Q19" i="4"/>
  <c r="Q8" i="4"/>
  <c r="W120" i="4"/>
  <c r="W112" i="4"/>
  <c r="W104" i="4"/>
  <c r="W96" i="4"/>
  <c r="W88" i="4"/>
  <c r="W80" i="4"/>
  <c r="W72" i="4"/>
  <c r="W64" i="4"/>
  <c r="W56" i="4"/>
  <c r="W48" i="4"/>
  <c r="W40" i="4"/>
  <c r="W32" i="4"/>
  <c r="W24" i="4"/>
  <c r="W16" i="4"/>
  <c r="W8" i="4"/>
  <c r="E121" i="4"/>
  <c r="E98" i="4"/>
  <c r="E80" i="4"/>
  <c r="E57" i="4"/>
  <c r="E34" i="4"/>
  <c r="E16" i="4"/>
  <c r="K127" i="4"/>
  <c r="K104" i="4"/>
  <c r="K81" i="4"/>
  <c r="K63" i="4"/>
  <c r="K40" i="4"/>
  <c r="K17" i="4"/>
  <c r="Q122" i="4"/>
  <c r="Q113" i="4"/>
  <c r="Q104" i="4"/>
  <c r="Q93" i="4"/>
  <c r="Q82" i="4"/>
  <c r="Q69" i="4"/>
  <c r="Q57" i="4"/>
  <c r="Q43" i="4"/>
  <c r="Q32" i="4"/>
  <c r="Q18" i="4"/>
  <c r="Q5" i="4"/>
  <c r="W2" i="4"/>
  <c r="W119" i="4"/>
  <c r="W111" i="4"/>
  <c r="W103" i="4"/>
  <c r="W95" i="4"/>
  <c r="W87" i="4"/>
  <c r="W79" i="4"/>
  <c r="W71" i="4"/>
  <c r="W63" i="4"/>
  <c r="W55" i="4"/>
  <c r="W47" i="4"/>
  <c r="W39" i="4"/>
  <c r="W31" i="4"/>
  <c r="W23" i="4"/>
  <c r="W15" i="4"/>
  <c r="W7" i="4"/>
  <c r="E120" i="4"/>
  <c r="E97" i="4"/>
  <c r="E74" i="4"/>
  <c r="E56" i="4"/>
  <c r="E33" i="4"/>
  <c r="E10" i="4"/>
  <c r="K121" i="4"/>
  <c r="K103" i="4"/>
  <c r="K80" i="4"/>
  <c r="K57" i="4"/>
  <c r="K39" i="4"/>
  <c r="K16" i="4"/>
  <c r="Q121" i="4"/>
  <c r="Q112" i="4"/>
  <c r="Q103" i="4"/>
  <c r="Q91" i="4"/>
  <c r="Q81" i="4"/>
  <c r="Q67" i="4"/>
  <c r="Q56" i="4"/>
  <c r="Q42" i="4"/>
  <c r="Q29" i="4"/>
  <c r="Q17" i="4"/>
  <c r="W126" i="4"/>
  <c r="W118" i="4"/>
  <c r="W110" i="4"/>
  <c r="W102" i="4"/>
  <c r="W94" i="4"/>
  <c r="W86" i="4"/>
  <c r="W78" i="4"/>
  <c r="W70" i="4"/>
  <c r="W62" i="4"/>
  <c r="W54" i="4"/>
  <c r="W46" i="4"/>
  <c r="W38" i="4"/>
  <c r="W30" i="4"/>
  <c r="W22" i="4"/>
  <c r="W14" i="4"/>
  <c r="W6" i="4"/>
  <c r="E114" i="4"/>
  <c r="E96" i="4"/>
  <c r="E73" i="4"/>
  <c r="E50" i="4"/>
  <c r="E32" i="4"/>
  <c r="E9" i="4"/>
  <c r="K120" i="4"/>
  <c r="K97" i="4"/>
  <c r="K79" i="4"/>
  <c r="K56" i="4"/>
  <c r="K33" i="4"/>
  <c r="Q129" i="4"/>
  <c r="Q120" i="4"/>
  <c r="Q111" i="4"/>
  <c r="Q101" i="4"/>
  <c r="Q90" i="4"/>
  <c r="Q80" i="4"/>
  <c r="Q66" i="4"/>
  <c r="Q53" i="4"/>
  <c r="Q41" i="4"/>
  <c r="Q27" i="4"/>
  <c r="Q4" i="4"/>
  <c r="W125" i="4"/>
  <c r="W117" i="4"/>
  <c r="W109" i="4"/>
  <c r="W101" i="4"/>
  <c r="W93" i="4"/>
  <c r="W85" i="4"/>
  <c r="W77" i="4"/>
  <c r="W69" i="4"/>
  <c r="W61" i="4"/>
  <c r="W53" i="4"/>
  <c r="W45" i="4"/>
  <c r="W37" i="4"/>
  <c r="W29" i="4"/>
  <c r="W21" i="4"/>
  <c r="W13" i="4"/>
  <c r="W5" i="4"/>
  <c r="Q79" i="4"/>
  <c r="Q71" i="4"/>
  <c r="Q63" i="4"/>
  <c r="Q55" i="4"/>
  <c r="Q47" i="4"/>
  <c r="Q39" i="4"/>
  <c r="Q31" i="4"/>
  <c r="Q23" i="4"/>
  <c r="Q15" i="4"/>
  <c r="Q7" i="4"/>
  <c r="Q126" i="4"/>
  <c r="Q118" i="4"/>
  <c r="Q110" i="4"/>
  <c r="Q102" i="4"/>
  <c r="Q94" i="4"/>
  <c r="Q86" i="4"/>
  <c r="Q78" i="4"/>
  <c r="Q70" i="4"/>
  <c r="Q62" i="4"/>
  <c r="Q54" i="4"/>
  <c r="Q46" i="4"/>
  <c r="Q38" i="4"/>
  <c r="Q30" i="4"/>
  <c r="Q22" i="4"/>
  <c r="Q14" i="4"/>
  <c r="Q6" i="4"/>
  <c r="Q100" i="4"/>
  <c r="Q92" i="4"/>
  <c r="Q84" i="4"/>
  <c r="Q76" i="4"/>
  <c r="Q68" i="4"/>
  <c r="Q60" i="4"/>
  <c r="Q52" i="4"/>
  <c r="Q44" i="4"/>
  <c r="Q36" i="4"/>
  <c r="Q28" i="4"/>
  <c r="Q20" i="4"/>
  <c r="Q12" i="4"/>
  <c r="K126" i="4"/>
  <c r="K118" i="4"/>
  <c r="K110" i="4"/>
  <c r="K102" i="4"/>
  <c r="K94" i="4"/>
  <c r="K86" i="4"/>
  <c r="K78" i="4"/>
  <c r="K70" i="4"/>
  <c r="K62" i="4"/>
  <c r="K54" i="4"/>
  <c r="K46" i="4"/>
  <c r="K38" i="4"/>
  <c r="K30" i="4"/>
  <c r="K22" i="4"/>
  <c r="K14" i="4"/>
  <c r="K6" i="4"/>
  <c r="K125" i="4"/>
  <c r="K117" i="4"/>
  <c r="K109" i="4"/>
  <c r="K101" i="4"/>
  <c r="K93" i="4"/>
  <c r="K85" i="4"/>
  <c r="K77" i="4"/>
  <c r="K69" i="4"/>
  <c r="K61" i="4"/>
  <c r="K53" i="4"/>
  <c r="K45" i="4"/>
  <c r="K37" i="4"/>
  <c r="K29" i="4"/>
  <c r="K21" i="4"/>
  <c r="K13" i="4"/>
  <c r="K5" i="4"/>
  <c r="K124" i="4"/>
  <c r="K116" i="4"/>
  <c r="K108" i="4"/>
  <c r="K100" i="4"/>
  <c r="K92" i="4"/>
  <c r="K84" i="4"/>
  <c r="K76" i="4"/>
  <c r="K68" i="4"/>
  <c r="K60" i="4"/>
  <c r="K52" i="4"/>
  <c r="K44" i="4"/>
  <c r="K36" i="4"/>
  <c r="K28" i="4"/>
  <c r="K20" i="4"/>
  <c r="K12" i="4"/>
  <c r="K4" i="4"/>
  <c r="K123" i="4"/>
  <c r="K115" i="4"/>
  <c r="K107" i="4"/>
  <c r="K99" i="4"/>
  <c r="K91" i="4"/>
  <c r="K83" i="4"/>
  <c r="K75" i="4"/>
  <c r="K67" i="4"/>
  <c r="K59" i="4"/>
  <c r="K51" i="4"/>
  <c r="K43" i="4"/>
  <c r="K35" i="4"/>
  <c r="K27" i="4"/>
  <c r="K19" i="4"/>
  <c r="K11" i="4"/>
  <c r="K3" i="4"/>
  <c r="K130" i="4"/>
  <c r="K122" i="4"/>
  <c r="K114" i="4"/>
  <c r="K106" i="4"/>
  <c r="K98" i="4"/>
  <c r="K90" i="4"/>
  <c r="K82" i="4"/>
  <c r="K74" i="4"/>
  <c r="K66" i="4"/>
  <c r="K58" i="4"/>
  <c r="K50" i="4"/>
  <c r="K42" i="4"/>
  <c r="K34" i="4"/>
  <c r="K26" i="4"/>
  <c r="K18" i="4"/>
  <c r="E127" i="4"/>
  <c r="E119" i="4"/>
  <c r="E111" i="4"/>
  <c r="E103" i="4"/>
  <c r="E95" i="4"/>
  <c r="E87" i="4"/>
  <c r="E79" i="4"/>
  <c r="E71" i="4"/>
  <c r="E63" i="4"/>
  <c r="E55" i="4"/>
  <c r="E47" i="4"/>
  <c r="E39" i="4"/>
  <c r="E31" i="4"/>
  <c r="E23" i="4"/>
  <c r="E15" i="4"/>
  <c r="E7" i="4"/>
  <c r="E126" i="4"/>
  <c r="E118" i="4"/>
  <c r="E110" i="4"/>
  <c r="E102" i="4"/>
  <c r="E94" i="4"/>
  <c r="E86" i="4"/>
  <c r="E78" i="4"/>
  <c r="E70" i="4"/>
  <c r="E62" i="4"/>
  <c r="E54" i="4"/>
  <c r="E46" i="4"/>
  <c r="E38" i="4"/>
  <c r="E30" i="4"/>
  <c r="E22" i="4"/>
  <c r="E14" i="4"/>
  <c r="E6" i="4"/>
  <c r="E125" i="4"/>
  <c r="E117" i="4"/>
  <c r="E109" i="4"/>
  <c r="E101" i="4"/>
  <c r="E93" i="4"/>
  <c r="E85" i="4"/>
  <c r="E77" i="4"/>
  <c r="E69" i="4"/>
  <c r="E61" i="4"/>
  <c r="E53" i="4"/>
  <c r="E45" i="4"/>
  <c r="E37" i="4"/>
  <c r="E29" i="4"/>
  <c r="E21" i="4"/>
  <c r="E13" i="4"/>
  <c r="E5" i="4"/>
  <c r="E124" i="4"/>
  <c r="E116" i="4"/>
  <c r="E108" i="4"/>
  <c r="E100" i="4"/>
  <c r="E92" i="4"/>
  <c r="E84" i="4"/>
  <c r="E76" i="4"/>
  <c r="E68" i="4"/>
  <c r="E60" i="4"/>
  <c r="E52" i="4"/>
  <c r="E44" i="4"/>
  <c r="E36" i="4"/>
  <c r="E28" i="4"/>
  <c r="E20" i="4"/>
  <c r="E12" i="4"/>
  <c r="E4" i="4"/>
  <c r="E131" i="4"/>
  <c r="E123" i="4"/>
  <c r="E115" i="4"/>
  <c r="E107" i="4"/>
  <c r="E99" i="4"/>
  <c r="E91" i="4"/>
  <c r="E83" i="4"/>
  <c r="E75" i="4"/>
  <c r="E67" i="4"/>
  <c r="E59" i="4"/>
  <c r="E51" i="4"/>
  <c r="E43" i="4"/>
  <c r="E35" i="4"/>
  <c r="E27" i="4"/>
  <c r="E19" i="4"/>
  <c r="E11" i="4"/>
  <c r="E79" i="2"/>
  <c r="E127" i="2"/>
  <c r="E63" i="2"/>
  <c r="E55" i="2"/>
  <c r="E111" i="2"/>
  <c r="E47" i="2"/>
  <c r="E39" i="2"/>
  <c r="E87" i="2"/>
  <c r="E119" i="2"/>
  <c r="E103" i="2"/>
  <c r="E95" i="2"/>
  <c r="E31" i="2"/>
  <c r="E15" i="2"/>
  <c r="E126" i="2"/>
  <c r="E102" i="2"/>
  <c r="E86" i="2"/>
  <c r="E70" i="2"/>
  <c r="E54" i="2"/>
  <c r="E38" i="2"/>
  <c r="E22" i="2"/>
  <c r="E6" i="2"/>
  <c r="E125" i="2"/>
  <c r="E117" i="2"/>
  <c r="E109" i="2"/>
  <c r="E101" i="2"/>
  <c r="E93" i="2"/>
  <c r="E85" i="2"/>
  <c r="E77" i="2"/>
  <c r="E69" i="2"/>
  <c r="E61" i="2"/>
  <c r="E53" i="2"/>
  <c r="E45" i="2"/>
  <c r="E37" i="2"/>
  <c r="E29" i="2"/>
  <c r="E21" i="2"/>
  <c r="E13" i="2"/>
  <c r="E5" i="2"/>
  <c r="E23" i="2"/>
  <c r="E110" i="2"/>
  <c r="E94" i="2"/>
  <c r="E78" i="2"/>
  <c r="E62" i="2"/>
  <c r="E46" i="2"/>
  <c r="E30" i="2"/>
  <c r="E14" i="2"/>
  <c r="E124" i="2"/>
  <c r="E116" i="2"/>
  <c r="E108" i="2"/>
  <c r="E100" i="2"/>
  <c r="E92" i="2"/>
  <c r="E84" i="2"/>
  <c r="E76" i="2"/>
  <c r="E68" i="2"/>
  <c r="E60" i="2"/>
  <c r="E52" i="2"/>
  <c r="E44" i="2"/>
  <c r="E36" i="2"/>
  <c r="E28" i="2"/>
  <c r="E20" i="2"/>
  <c r="E12" i="2"/>
  <c r="E4" i="2"/>
  <c r="E123" i="2"/>
  <c r="E115" i="2"/>
  <c r="E107" i="2"/>
  <c r="E99" i="2"/>
  <c r="E91" i="2"/>
  <c r="E83" i="2"/>
  <c r="E75" i="2"/>
  <c r="E67" i="2"/>
  <c r="E59" i="2"/>
  <c r="E51" i="2"/>
  <c r="E43" i="2"/>
  <c r="E35" i="2"/>
  <c r="E27" i="2"/>
  <c r="E19" i="2"/>
  <c r="E11" i="2"/>
  <c r="E122" i="2"/>
  <c r="E114" i="2"/>
  <c r="E106" i="2"/>
  <c r="E98" i="2"/>
  <c r="E90" i="2"/>
  <c r="E82" i="2"/>
  <c r="E74" i="2"/>
  <c r="E66" i="2"/>
  <c r="E58" i="2"/>
  <c r="E50" i="2"/>
  <c r="E42" i="2"/>
  <c r="E34" i="2"/>
  <c r="E26" i="2"/>
  <c r="E18" i="2"/>
  <c r="E10" i="2"/>
  <c r="E2" i="2"/>
  <c r="E118" i="2"/>
  <c r="E121" i="2"/>
  <c r="E113" i="2"/>
  <c r="E105" i="2"/>
  <c r="E97" i="2"/>
  <c r="E89" i="2"/>
  <c r="E81" i="2"/>
  <c r="E73" i="2"/>
  <c r="E65" i="2"/>
  <c r="E57" i="2"/>
  <c r="E49" i="2"/>
  <c r="E41" i="2"/>
  <c r="E33" i="2"/>
  <c r="E25" i="2"/>
  <c r="E17" i="2"/>
  <c r="E9" i="2"/>
  <c r="E3" i="2"/>
  <c r="E128" i="2"/>
  <c r="E120" i="2"/>
  <c r="E112" i="2"/>
  <c r="E104" i="2"/>
  <c r="E96" i="2"/>
  <c r="E88" i="2"/>
  <c r="E80" i="2"/>
  <c r="E72" i="2"/>
  <c r="E64" i="2"/>
  <c r="E56" i="2"/>
  <c r="E48" i="2"/>
  <c r="E40" i="2"/>
  <c r="E32" i="2"/>
  <c r="E24" i="2"/>
  <c r="E16" i="2"/>
  <c r="E8" i="2"/>
  <c r="Q68" i="2" l="1"/>
  <c r="Q76" i="2"/>
  <c r="Q84" i="2"/>
  <c r="Q92" i="2"/>
  <c r="Q100" i="2"/>
  <c r="Q108" i="2"/>
  <c r="Q116" i="2"/>
  <c r="Q124" i="2"/>
  <c r="Q54" i="2"/>
  <c r="Q118" i="2"/>
  <c r="Q16" i="2"/>
  <c r="Q105" i="2"/>
  <c r="Q49" i="2"/>
  <c r="Q112" i="2"/>
  <c r="Q10" i="2"/>
  <c r="Q74" i="2"/>
  <c r="Q3" i="2"/>
  <c r="Q67" i="2"/>
  <c r="Q28" i="2"/>
  <c r="Q29" i="2"/>
  <c r="Q101" i="2"/>
  <c r="Q39" i="2"/>
  <c r="Q25" i="2"/>
  <c r="Q62" i="2"/>
  <c r="Q126" i="2"/>
  <c r="Q15" i="2"/>
  <c r="Q48" i="2"/>
  <c r="Q65" i="2"/>
  <c r="Q17" i="2"/>
  <c r="Q18" i="2"/>
  <c r="Q82" i="2"/>
  <c r="Q11" i="2"/>
  <c r="Q75" i="2"/>
  <c r="Q36" i="2"/>
  <c r="Q37" i="2"/>
  <c r="Q109" i="2"/>
  <c r="Q55" i="2"/>
  <c r="Q81" i="2"/>
  <c r="Q6" i="2"/>
  <c r="Q70" i="2"/>
  <c r="Q31" i="2"/>
  <c r="Q72" i="2"/>
  <c r="Q97" i="2"/>
  <c r="Q8" i="2"/>
  <c r="Q41" i="2"/>
  <c r="Q26" i="2"/>
  <c r="Q90" i="2"/>
  <c r="Q19" i="2"/>
  <c r="Q83" i="2"/>
  <c r="Q44" i="2"/>
  <c r="Q45" i="2"/>
  <c r="Q117" i="2"/>
  <c r="Q79" i="2"/>
  <c r="Q113" i="2"/>
  <c r="Q14" i="2"/>
  <c r="Q78" i="2"/>
  <c r="Q47" i="2"/>
  <c r="Q88" i="2"/>
  <c r="Q24" i="2"/>
  <c r="Q57" i="2"/>
  <c r="Q34" i="2"/>
  <c r="Q98" i="2"/>
  <c r="Q27" i="2"/>
  <c r="Q91" i="2"/>
  <c r="Q52" i="2"/>
  <c r="Q53" i="2"/>
  <c r="Q125" i="2"/>
  <c r="Q95" i="2"/>
  <c r="Q22" i="2"/>
  <c r="Q86" i="2"/>
  <c r="Q63" i="2"/>
  <c r="Q104" i="2"/>
  <c r="Q7" i="2"/>
  <c r="Q32" i="2"/>
  <c r="Q89" i="2"/>
  <c r="Q42" i="2"/>
  <c r="Q106" i="2"/>
  <c r="Q35" i="2"/>
  <c r="Q99" i="2"/>
  <c r="Q60" i="2"/>
  <c r="Q61" i="2"/>
  <c r="Q111" i="2"/>
  <c r="Q30" i="2"/>
  <c r="Q94" i="2"/>
  <c r="Q87" i="2"/>
  <c r="Q120" i="2"/>
  <c r="Q71" i="2"/>
  <c r="Q40" i="2"/>
  <c r="Q121" i="2"/>
  <c r="Q50" i="2"/>
  <c r="Q114" i="2"/>
  <c r="Q43" i="2"/>
  <c r="Q107" i="2"/>
  <c r="Q4" i="2"/>
  <c r="Q85" i="2"/>
  <c r="Q69" i="2"/>
  <c r="Q2" i="2"/>
  <c r="Q38" i="2"/>
  <c r="Q102" i="2"/>
  <c r="Q103" i="2"/>
  <c r="Q33" i="2"/>
  <c r="Q96" i="2"/>
  <c r="Q56" i="2"/>
  <c r="Q58" i="2"/>
  <c r="Q122" i="2"/>
  <c r="Q51" i="2"/>
  <c r="Q115" i="2"/>
  <c r="Q12" i="2"/>
  <c r="Q13" i="2"/>
  <c r="Q77" i="2"/>
  <c r="Q64" i="2"/>
  <c r="Q46" i="2"/>
  <c r="Q110" i="2"/>
  <c r="Q119" i="2"/>
  <c r="Q73" i="2"/>
  <c r="Q9" i="2"/>
  <c r="Q80" i="2"/>
  <c r="Q66" i="2"/>
  <c r="Q59" i="2"/>
  <c r="Q123" i="2"/>
  <c r="Q20" i="2"/>
  <c r="Q5" i="2"/>
</calcChain>
</file>

<file path=xl/sharedStrings.xml><?xml version="1.0" encoding="utf-8"?>
<sst xmlns="http://schemas.openxmlformats.org/spreadsheetml/2006/main" count="4160" uniqueCount="167">
  <si>
    <t>Mean of B</t>
  </si>
  <si>
    <t>Mean of C</t>
  </si>
  <si>
    <t>Mean of D</t>
  </si>
  <si>
    <t>Mean of E</t>
  </si>
  <si>
    <t>Mean of F</t>
  </si>
  <si>
    <t>Mean of G</t>
  </si>
  <si>
    <t>Mean of H</t>
  </si>
  <si>
    <t>Mean of I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</si>
  <si>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</si>
  <si>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</si>
  <si>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</si>
  <si>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</si>
  <si>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</si>
  <si>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</si>
  <si>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</si>
  <si>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</si>
  <si>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</si>
  <si>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</si>
  <si>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Person 11</t>
  </si>
  <si>
    <t>n/a</t>
  </si>
  <si>
    <t>Person 12</t>
  </si>
  <si>
    <t>Person 13</t>
  </si>
  <si>
    <t>Person 14</t>
  </si>
  <si>
    <t>Person 15</t>
  </si>
  <si>
    <t>Person 16</t>
  </si>
  <si>
    <t>Person 17</t>
  </si>
  <si>
    <t>Person 18</t>
  </si>
  <si>
    <t>Person 19</t>
  </si>
  <si>
    <t>Person 20</t>
  </si>
  <si>
    <t>Person 21</t>
  </si>
  <si>
    <t>Person 22</t>
  </si>
  <si>
    <t>N/A</t>
  </si>
  <si>
    <t>Person 23</t>
  </si>
  <si>
    <t>Person 24</t>
  </si>
  <si>
    <t>Person 25</t>
  </si>
  <si>
    <t>Person 26</t>
  </si>
  <si>
    <t>Person 27</t>
  </si>
  <si>
    <t>Person 28</t>
  </si>
  <si>
    <t>Person 29</t>
  </si>
  <si>
    <t>Person 30</t>
  </si>
  <si>
    <t>Person 31</t>
  </si>
  <si>
    <t>Person 32</t>
  </si>
  <si>
    <t>Person 33</t>
  </si>
  <si>
    <t>Person 34</t>
  </si>
  <si>
    <t>Person 35</t>
  </si>
  <si>
    <t>Person 36</t>
  </si>
  <si>
    <t>Person 37</t>
  </si>
  <si>
    <t>Person 38</t>
  </si>
  <si>
    <t>Person 39</t>
  </si>
  <si>
    <t>Person 40</t>
  </si>
  <si>
    <t>Person 41</t>
  </si>
  <si>
    <t>Person 42</t>
  </si>
  <si>
    <t>Person 43</t>
  </si>
  <si>
    <t>Unable to calculate due to broken buret</t>
  </si>
  <si>
    <t>Person 44</t>
  </si>
  <si>
    <t>Person 45</t>
  </si>
  <si>
    <t>Person 46</t>
  </si>
  <si>
    <t>Person 47</t>
  </si>
  <si>
    <t>Person 48</t>
  </si>
  <si>
    <t>Person 49</t>
  </si>
  <si>
    <t>Person 50</t>
  </si>
  <si>
    <t>Person 51</t>
  </si>
  <si>
    <t>Person 52</t>
  </si>
  <si>
    <t>Person 53</t>
  </si>
  <si>
    <t>Person 54</t>
  </si>
  <si>
    <t>Person 55</t>
  </si>
  <si>
    <t>Person 56</t>
  </si>
  <si>
    <t>Person 57</t>
  </si>
  <si>
    <t>Person 58</t>
  </si>
  <si>
    <t>Person 59</t>
  </si>
  <si>
    <t>Person 60</t>
  </si>
  <si>
    <t>Person 61</t>
  </si>
  <si>
    <t>Person 62</t>
  </si>
  <si>
    <t>Person 63</t>
  </si>
  <si>
    <t>Person 64</t>
  </si>
  <si>
    <t>Person 65</t>
  </si>
  <si>
    <t>Person 66</t>
  </si>
  <si>
    <t>Person 67</t>
  </si>
  <si>
    <t>Person 68</t>
  </si>
  <si>
    <t>Person 69</t>
  </si>
  <si>
    <t>Person 70</t>
  </si>
  <si>
    <t>Person 71</t>
  </si>
  <si>
    <t>Person 72</t>
  </si>
  <si>
    <t>Person 73</t>
  </si>
  <si>
    <t>Person 74</t>
  </si>
  <si>
    <t>Person 75</t>
  </si>
  <si>
    <t>Person 76</t>
  </si>
  <si>
    <t>Person 77</t>
  </si>
  <si>
    <t>9.25 mL</t>
  </si>
  <si>
    <t>Person 78</t>
  </si>
  <si>
    <t>Person 79</t>
  </si>
  <si>
    <t>Person 80</t>
  </si>
  <si>
    <t>Person 81</t>
  </si>
  <si>
    <t>9.368 mL</t>
  </si>
  <si>
    <t>Person 82</t>
  </si>
  <si>
    <t>Person 83</t>
  </si>
  <si>
    <t>Person 84</t>
  </si>
  <si>
    <t>Person 85</t>
  </si>
  <si>
    <t>Person 86</t>
  </si>
  <si>
    <t>Person 87</t>
  </si>
  <si>
    <t>Person 88</t>
  </si>
  <si>
    <t>Person 89</t>
  </si>
  <si>
    <t>No buret I when this exercise was done</t>
  </si>
  <si>
    <t>Person 90</t>
  </si>
  <si>
    <t>Person 91</t>
  </si>
  <si>
    <t>Person 92</t>
  </si>
  <si>
    <t>Person 93</t>
  </si>
  <si>
    <t>Person 94</t>
  </si>
  <si>
    <t>Person 95</t>
  </si>
  <si>
    <t>Person 96</t>
  </si>
  <si>
    <t>Person 97</t>
  </si>
  <si>
    <t>Person 98</t>
  </si>
  <si>
    <t>-</t>
  </si>
  <si>
    <t>Person 99</t>
  </si>
  <si>
    <t>Person 100</t>
  </si>
  <si>
    <t>Person 101</t>
  </si>
  <si>
    <t>Person 102</t>
  </si>
  <si>
    <t>Person 103</t>
  </si>
  <si>
    <t>Person 104</t>
  </si>
  <si>
    <t>Person 105</t>
  </si>
  <si>
    <t>Person 106</t>
  </si>
  <si>
    <t>Person 107</t>
  </si>
  <si>
    <t>Person 108</t>
  </si>
  <si>
    <t>Person 109</t>
  </si>
  <si>
    <t>Person 110</t>
  </si>
  <si>
    <t>Person 111</t>
  </si>
  <si>
    <t>Person 112</t>
  </si>
  <si>
    <t>Person 113</t>
  </si>
  <si>
    <t>Person 114</t>
  </si>
  <si>
    <t>Person 115</t>
  </si>
  <si>
    <t>Person 116</t>
  </si>
  <si>
    <t>Person 117</t>
  </si>
  <si>
    <t>Person 118</t>
  </si>
  <si>
    <t>Person 119</t>
  </si>
  <si>
    <t>Person 120</t>
  </si>
  <si>
    <t>Person 121</t>
  </si>
  <si>
    <t>Person 122</t>
  </si>
  <si>
    <t>Person 123</t>
  </si>
  <si>
    <t>Person 124</t>
  </si>
  <si>
    <t>Person 125</t>
  </si>
  <si>
    <t>Person 126</t>
  </si>
  <si>
    <t>Person 127</t>
  </si>
  <si>
    <t>Person 128</t>
  </si>
  <si>
    <t>Person 129</t>
  </si>
  <si>
    <t>Person 130</t>
  </si>
  <si>
    <t>PERSON</t>
  </si>
  <si>
    <t>G TEST</t>
  </si>
  <si>
    <t>MEAN</t>
  </si>
  <si>
    <t>S</t>
  </si>
  <si>
    <t>G CALC</t>
  </si>
  <si>
    <t>N</t>
  </si>
  <si>
    <t>G TABLE</t>
  </si>
  <si>
    <t>Buret</t>
  </si>
  <si>
    <t>Mean reading (mL)</t>
  </si>
  <si>
    <t>Standard deviation (mL)</t>
  </si>
  <si>
    <t>Number of data</t>
  </si>
  <si>
    <t>Number of outliers removed</t>
  </si>
  <si>
    <t>Outliers removed (mL)</t>
  </si>
  <si>
    <t>B</t>
  </si>
  <si>
    <t>C</t>
  </si>
  <si>
    <t>D</t>
  </si>
  <si>
    <t>E</t>
  </si>
  <si>
    <t>F</t>
  </si>
  <si>
    <t>G</t>
  </si>
  <si>
    <t>H</t>
  </si>
  <si>
    <t>I (a)</t>
  </si>
  <si>
    <t>I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</si>
</sst>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3" fontId="0" fillId="0" borderId="0" xfId="0" applyNumberFormat="1"/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0" borderId="0" xfId="0" applyFont="1"/>
    <xf numFmtId="164" fontId="4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02A-BCD7-4944-BC85-D4F17880E9E7}">
  <dimension ref="A1:I250"/>
  <sheetViews>
    <sheetView workbookViewId="0">
      <selection activeCell="K25" sqref="K25"/>
    </sheetView>
  </sheetViews>
  <sheetFormatPr baseColWidth="10" defaultRowHeight="16" x14ac:dyDescent="0.2"/>
  <sheetData>
    <row r="1" spans="1:9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">
      <c r="A2" s="1" t="s">
        <v>8</v>
      </c>
      <c r="B2" s="3">
        <v>9.27</v>
      </c>
      <c r="C2" s="3">
        <v>15.507999999999999</v>
      </c>
      <c r="D2" s="3">
        <v>5.3979999999999997</v>
      </c>
      <c r="E2" s="3">
        <v>9.3699999999999992</v>
      </c>
      <c r="F2" s="3">
        <v>27.198</v>
      </c>
      <c r="G2" s="3">
        <v>26.053999999999998</v>
      </c>
      <c r="H2" s="3">
        <v>25.283999999999999</v>
      </c>
      <c r="I2" s="3">
        <v>19.052</v>
      </c>
    </row>
    <row r="3" spans="1:9" x14ac:dyDescent="0.2">
      <c r="A3" s="1" t="s">
        <v>9</v>
      </c>
      <c r="B3" s="3">
        <v>9.3000000000000007</v>
      </c>
      <c r="C3" s="3">
        <v>15.59</v>
      </c>
      <c r="D3" s="3">
        <v>5.39</v>
      </c>
      <c r="E3" s="3">
        <v>9.75</v>
      </c>
      <c r="F3" s="3">
        <v>27.18</v>
      </c>
      <c r="G3" s="3">
        <v>26.09</v>
      </c>
      <c r="H3" s="3">
        <v>25.41</v>
      </c>
      <c r="I3" s="3">
        <v>19.010000000000002</v>
      </c>
    </row>
    <row r="4" spans="1:9" x14ac:dyDescent="0.2">
      <c r="A4" s="1" t="s">
        <v>10</v>
      </c>
      <c r="B4" s="3">
        <v>9.26</v>
      </c>
      <c r="C4" s="3">
        <v>15.51</v>
      </c>
      <c r="D4" s="3">
        <v>5.37</v>
      </c>
      <c r="E4" s="3">
        <v>9.7200000000000006</v>
      </c>
      <c r="F4" s="3">
        <v>25.3</v>
      </c>
      <c r="G4" s="3">
        <v>26.01</v>
      </c>
      <c r="H4" s="3">
        <v>25.21</v>
      </c>
      <c r="I4" s="3">
        <v>10.9</v>
      </c>
    </row>
    <row r="5" spans="1:9" x14ac:dyDescent="0.2">
      <c r="A5" s="1" t="s">
        <v>11</v>
      </c>
      <c r="B5" s="3">
        <v>9.2579999999999991</v>
      </c>
      <c r="C5" s="3">
        <v>15.548</v>
      </c>
      <c r="D5" s="3">
        <v>5.38</v>
      </c>
      <c r="E5" s="3">
        <v>9.7439999999999998</v>
      </c>
      <c r="F5" s="3">
        <v>27.234000000000002</v>
      </c>
      <c r="G5" s="3">
        <v>26.13</v>
      </c>
      <c r="H5" s="3">
        <v>25.408000000000001</v>
      </c>
      <c r="I5" s="3">
        <v>19.053999999999998</v>
      </c>
    </row>
    <row r="6" spans="1:9" x14ac:dyDescent="0.2">
      <c r="A6" s="1" t="s">
        <v>12</v>
      </c>
      <c r="B6" s="3">
        <v>9.31</v>
      </c>
      <c r="C6" s="3">
        <v>15.55</v>
      </c>
      <c r="D6" s="3">
        <v>5.36</v>
      </c>
      <c r="E6" s="3">
        <v>9.7639999999999993</v>
      </c>
      <c r="F6" s="3">
        <v>25.37</v>
      </c>
      <c r="G6" s="3">
        <v>26.11</v>
      </c>
      <c r="H6" s="3">
        <v>25.37</v>
      </c>
      <c r="I6" s="3">
        <v>10.94</v>
      </c>
    </row>
    <row r="7" spans="1:9" x14ac:dyDescent="0.2">
      <c r="A7" s="1" t="s">
        <v>13</v>
      </c>
      <c r="B7" s="3">
        <v>9.2899999999999991</v>
      </c>
      <c r="C7" s="3">
        <v>15.59</v>
      </c>
      <c r="D7" s="3">
        <v>5.4</v>
      </c>
      <c r="E7" s="3">
        <v>9.7899999999999991</v>
      </c>
      <c r="F7" s="3">
        <v>27.35</v>
      </c>
      <c r="G7" s="3">
        <v>26.19</v>
      </c>
      <c r="H7" s="3">
        <v>25.5</v>
      </c>
      <c r="I7" s="3">
        <v>19</v>
      </c>
    </row>
    <row r="8" spans="1:9" x14ac:dyDescent="0.2">
      <c r="A8" s="1" t="s">
        <v>14</v>
      </c>
      <c r="B8" s="3">
        <v>9.2799999999999994</v>
      </c>
      <c r="C8" s="3">
        <v>15.513999999999999</v>
      </c>
      <c r="D8" s="3">
        <v>5.36</v>
      </c>
      <c r="E8" s="3">
        <v>9.7919999999999998</v>
      </c>
      <c r="F8" s="3">
        <v>25.42</v>
      </c>
      <c r="G8" s="3">
        <v>26.08</v>
      </c>
      <c r="H8" s="3">
        <v>25.37</v>
      </c>
      <c r="I8" s="3">
        <v>19.006</v>
      </c>
    </row>
    <row r="9" spans="1:9" x14ac:dyDescent="0.2">
      <c r="A9" s="1" t="s">
        <v>15</v>
      </c>
      <c r="B9" s="3">
        <v>9.31</v>
      </c>
      <c r="C9" s="3">
        <v>15.58</v>
      </c>
      <c r="D9" s="3">
        <v>5.36</v>
      </c>
      <c r="E9" s="3">
        <v>9.74</v>
      </c>
      <c r="F9" s="3">
        <v>27.3</v>
      </c>
      <c r="G9" s="3">
        <v>26.08</v>
      </c>
      <c r="H9" s="3">
        <v>25.36</v>
      </c>
      <c r="I9" s="3">
        <v>19.010000000000002</v>
      </c>
    </row>
    <row r="10" spans="1:9" x14ac:dyDescent="0.2">
      <c r="A10" s="1" t="s">
        <v>16</v>
      </c>
      <c r="B10" s="3">
        <v>9.2899999999999991</v>
      </c>
      <c r="C10" s="3">
        <v>15.51</v>
      </c>
      <c r="D10" s="3">
        <v>5.32</v>
      </c>
      <c r="E10" s="3">
        <v>9.7100000000000009</v>
      </c>
      <c r="F10" s="3">
        <v>25.36</v>
      </c>
      <c r="G10" s="3">
        <v>26</v>
      </c>
      <c r="H10" s="3">
        <v>25.29</v>
      </c>
      <c r="I10" s="3">
        <v>10.83</v>
      </c>
    </row>
    <row r="11" spans="1:9" x14ac:dyDescent="0.2">
      <c r="A11" s="1" t="s">
        <v>17</v>
      </c>
      <c r="B11" s="3">
        <v>9.3119999999999994</v>
      </c>
      <c r="C11" s="3">
        <v>15.561999999999999</v>
      </c>
      <c r="D11" s="3">
        <v>5.59</v>
      </c>
      <c r="E11" s="3">
        <v>9.8379999999999992</v>
      </c>
      <c r="F11" s="3">
        <v>27.268000000000001</v>
      </c>
      <c r="G11" s="3">
        <v>26.146000000000001</v>
      </c>
      <c r="H11" s="3">
        <v>25.481999999999999</v>
      </c>
      <c r="I11" s="3">
        <v>19.059999999999999</v>
      </c>
    </row>
    <row r="12" spans="1:9" x14ac:dyDescent="0.2">
      <c r="A12" s="1" t="s">
        <v>18</v>
      </c>
      <c r="B12" s="3">
        <v>9.11</v>
      </c>
      <c r="C12" s="3">
        <v>16.45</v>
      </c>
      <c r="D12" s="3">
        <v>5.31</v>
      </c>
      <c r="E12" s="3">
        <v>9.86</v>
      </c>
      <c r="F12" s="3" t="s">
        <v>19</v>
      </c>
      <c r="G12" s="3">
        <v>26.11</v>
      </c>
      <c r="H12" s="3">
        <v>25.38</v>
      </c>
      <c r="I12" s="3" t="s">
        <v>19</v>
      </c>
    </row>
    <row r="13" spans="1:9" x14ac:dyDescent="0.2">
      <c r="A13" s="1" t="s">
        <v>20</v>
      </c>
      <c r="B13" s="3">
        <v>9.234</v>
      </c>
      <c r="C13" s="3">
        <v>15.545999999999999</v>
      </c>
      <c r="D13" s="3">
        <v>5.3739999999999997</v>
      </c>
      <c r="E13" s="3">
        <v>9.8040000000000003</v>
      </c>
      <c r="F13" s="3">
        <v>25.268000000000001</v>
      </c>
      <c r="G13" s="3">
        <v>26.094000000000001</v>
      </c>
      <c r="H13" s="3">
        <v>25.324000000000002</v>
      </c>
      <c r="I13" s="3">
        <v>10.882</v>
      </c>
    </row>
    <row r="14" spans="1:9" x14ac:dyDescent="0.2">
      <c r="A14" s="1" t="s">
        <v>21</v>
      </c>
      <c r="B14" s="3">
        <v>9.2799999999999994</v>
      </c>
      <c r="C14" s="3">
        <v>15.58</v>
      </c>
      <c r="D14" s="3">
        <v>5.39</v>
      </c>
      <c r="E14" s="3">
        <v>9.7899999999999991</v>
      </c>
      <c r="F14" s="3"/>
      <c r="G14" s="3">
        <v>26.13</v>
      </c>
      <c r="H14" s="3">
        <v>25.43</v>
      </c>
      <c r="I14" s="3"/>
    </row>
    <row r="15" spans="1:9" x14ac:dyDescent="0.2">
      <c r="A15" s="1" t="s">
        <v>22</v>
      </c>
      <c r="B15" s="3">
        <v>9.2899999999999991</v>
      </c>
      <c r="C15" s="3">
        <v>15.51</v>
      </c>
      <c r="D15" s="3">
        <v>5.32</v>
      </c>
      <c r="E15" s="3">
        <v>9.75</v>
      </c>
      <c r="F15" s="3">
        <v>27.17</v>
      </c>
      <c r="G15" s="3">
        <v>26.04</v>
      </c>
      <c r="H15" s="3">
        <v>25.3</v>
      </c>
      <c r="I15" s="3">
        <v>19</v>
      </c>
    </row>
    <row r="16" spans="1:9" x14ac:dyDescent="0.2">
      <c r="A16" s="1" t="s">
        <v>23</v>
      </c>
      <c r="B16" s="3">
        <v>9.2899999999999991</v>
      </c>
      <c r="C16" s="3">
        <v>15.67</v>
      </c>
      <c r="D16" s="3">
        <v>5.36</v>
      </c>
      <c r="E16" s="3">
        <v>9.77</v>
      </c>
      <c r="F16" s="3">
        <v>25.43</v>
      </c>
      <c r="G16" s="3">
        <v>26.16</v>
      </c>
      <c r="H16" s="3">
        <v>25.37</v>
      </c>
      <c r="I16" s="3">
        <v>10.94</v>
      </c>
    </row>
    <row r="17" spans="1:9" x14ac:dyDescent="0.2">
      <c r="A17" s="1" t="s">
        <v>24</v>
      </c>
      <c r="B17" s="3">
        <v>9.27</v>
      </c>
      <c r="C17" s="3">
        <v>15.51</v>
      </c>
      <c r="D17" s="3">
        <v>5.33</v>
      </c>
      <c r="E17" s="3">
        <v>9.73</v>
      </c>
      <c r="F17" s="3">
        <v>27.15</v>
      </c>
      <c r="G17" s="3">
        <v>26.07</v>
      </c>
      <c r="H17" s="3">
        <v>25.29</v>
      </c>
      <c r="I17" s="3">
        <v>19.04</v>
      </c>
    </row>
    <row r="18" spans="1:9" x14ac:dyDescent="0.2">
      <c r="A18" s="1" t="s">
        <v>25</v>
      </c>
      <c r="B18" s="3">
        <v>9.26</v>
      </c>
      <c r="C18" s="3">
        <v>15.548</v>
      </c>
      <c r="D18" s="3">
        <v>5.3760000000000003</v>
      </c>
      <c r="E18" s="3">
        <v>9.7859999999999996</v>
      </c>
      <c r="F18" s="3">
        <v>27.202000000000002</v>
      </c>
      <c r="G18" s="3">
        <v>26.052</v>
      </c>
      <c r="H18" s="3">
        <v>25.314</v>
      </c>
      <c r="I18" s="3">
        <v>19.047999999999998</v>
      </c>
    </row>
    <row r="19" spans="1:9" x14ac:dyDescent="0.2">
      <c r="A19" s="1" t="s">
        <v>26</v>
      </c>
      <c r="B19" s="3">
        <v>9.266</v>
      </c>
      <c r="C19" s="3">
        <v>15.536</v>
      </c>
      <c r="D19" s="3">
        <v>5.3559999999999999</v>
      </c>
      <c r="E19" s="3">
        <v>9.7460000000000004</v>
      </c>
      <c r="F19" s="3">
        <v>25.411999999999999</v>
      </c>
      <c r="G19" s="3">
        <v>26.044</v>
      </c>
      <c r="H19" s="3">
        <v>25.356000000000002</v>
      </c>
      <c r="I19" s="3">
        <v>10.938000000000001</v>
      </c>
    </row>
    <row r="20" spans="1:9" x14ac:dyDescent="0.2">
      <c r="A20" s="1" t="s">
        <v>27</v>
      </c>
      <c r="B20" s="3">
        <v>9.2100000000000009</v>
      </c>
      <c r="C20" s="3">
        <v>15.5</v>
      </c>
      <c r="D20" s="3">
        <v>5.33</v>
      </c>
      <c r="E20" s="3">
        <v>9.6999999999999993</v>
      </c>
      <c r="F20" s="3">
        <v>27.02</v>
      </c>
      <c r="G20" s="3">
        <v>25.92</v>
      </c>
      <c r="H20" s="3">
        <v>25.19</v>
      </c>
      <c r="I20" s="3">
        <v>18.97</v>
      </c>
    </row>
    <row r="21" spans="1:9" x14ac:dyDescent="0.2">
      <c r="A21" s="1" t="s">
        <v>28</v>
      </c>
      <c r="B21" s="3">
        <v>8.1059999999999999</v>
      </c>
      <c r="C21" s="3">
        <v>15.518000000000001</v>
      </c>
      <c r="D21" s="3">
        <v>5.3520000000000003</v>
      </c>
      <c r="E21" s="3">
        <v>9.7859999999999996</v>
      </c>
      <c r="F21" s="3">
        <v>25.457999999999998</v>
      </c>
      <c r="G21" s="3">
        <v>26.09</v>
      </c>
      <c r="H21" s="3">
        <v>25.306000000000001</v>
      </c>
      <c r="I21" s="3">
        <v>10.901999999999999</v>
      </c>
    </row>
    <row r="22" spans="1:9" x14ac:dyDescent="0.2">
      <c r="A22" s="1" t="s">
        <v>29</v>
      </c>
      <c r="B22" s="3">
        <v>9.31</v>
      </c>
      <c r="C22" s="3">
        <v>15.57</v>
      </c>
      <c r="D22" s="3">
        <v>5.39</v>
      </c>
      <c r="E22" s="3">
        <v>9.8000000000000007</v>
      </c>
      <c r="F22" s="3">
        <v>25.46</v>
      </c>
      <c r="G22" s="3">
        <v>26.18</v>
      </c>
      <c r="H22" s="3"/>
      <c r="I22" s="3"/>
    </row>
    <row r="23" spans="1:9" x14ac:dyDescent="0.2">
      <c r="A23" s="1" t="s">
        <v>30</v>
      </c>
      <c r="B23" s="3">
        <v>9.26</v>
      </c>
      <c r="C23" s="3">
        <v>15.52</v>
      </c>
      <c r="D23" s="3">
        <v>5.34</v>
      </c>
      <c r="E23" s="3">
        <v>9.8000000000000007</v>
      </c>
      <c r="F23" s="3" t="s">
        <v>31</v>
      </c>
      <c r="G23" s="3">
        <v>26.04</v>
      </c>
      <c r="H23" s="3">
        <v>25.4</v>
      </c>
      <c r="I23" s="3" t="s">
        <v>31</v>
      </c>
    </row>
    <row r="24" spans="1:9" x14ac:dyDescent="0.2">
      <c r="A24" s="1" t="s">
        <v>32</v>
      </c>
      <c r="B24" s="3">
        <v>9.25</v>
      </c>
      <c r="C24" s="3">
        <v>15.58</v>
      </c>
      <c r="D24" s="3">
        <v>5.29</v>
      </c>
      <c r="E24" s="3">
        <v>9.77</v>
      </c>
      <c r="F24" s="3">
        <v>25.35</v>
      </c>
      <c r="G24" s="3">
        <v>26.08</v>
      </c>
      <c r="H24" s="3">
        <v>25.27</v>
      </c>
      <c r="I24" s="3">
        <v>10.94</v>
      </c>
    </row>
    <row r="25" spans="1:9" x14ac:dyDescent="0.2">
      <c r="A25" s="1" t="s">
        <v>33</v>
      </c>
      <c r="B25" s="3">
        <v>9.23</v>
      </c>
      <c r="C25" s="3">
        <v>15.51</v>
      </c>
      <c r="D25" s="3">
        <v>5.36</v>
      </c>
      <c r="E25" s="3">
        <v>9.6999999999999993</v>
      </c>
      <c r="F25" s="3"/>
      <c r="G25" s="3">
        <v>26.01</v>
      </c>
      <c r="H25" s="3">
        <v>25.25</v>
      </c>
      <c r="I25" s="3"/>
    </row>
    <row r="26" spans="1:9" x14ac:dyDescent="0.2">
      <c r="A26" s="1" t="s">
        <v>34</v>
      </c>
      <c r="B26" s="3">
        <v>9.33</v>
      </c>
      <c r="C26" s="3">
        <v>15.6</v>
      </c>
      <c r="D26" s="3">
        <v>5.4</v>
      </c>
      <c r="E26" s="3">
        <v>9.82</v>
      </c>
      <c r="F26" s="3"/>
      <c r="G26" s="3">
        <v>26.16</v>
      </c>
      <c r="H26" s="3">
        <v>25.44</v>
      </c>
      <c r="I26" s="3"/>
    </row>
    <row r="27" spans="1:9" x14ac:dyDescent="0.2">
      <c r="A27" s="1" t="s">
        <v>35</v>
      </c>
      <c r="B27" s="3">
        <v>9.2260000000000009</v>
      </c>
      <c r="C27" s="3">
        <v>15.558</v>
      </c>
      <c r="D27" s="3">
        <v>5.3979999999999997</v>
      </c>
      <c r="E27" s="3">
        <v>9.7460000000000004</v>
      </c>
      <c r="F27" s="3">
        <v>25.391999999999999</v>
      </c>
      <c r="G27" s="3">
        <v>26.123999999999999</v>
      </c>
      <c r="H27" s="3">
        <v>25.154</v>
      </c>
      <c r="I27" s="3">
        <v>10.891999999999999</v>
      </c>
    </row>
    <row r="28" spans="1:9" x14ac:dyDescent="0.2">
      <c r="A28" s="1" t="s">
        <v>36</v>
      </c>
      <c r="B28" s="3">
        <v>9.234</v>
      </c>
      <c r="C28" s="3">
        <v>15.55</v>
      </c>
      <c r="D28" s="3">
        <v>15.41</v>
      </c>
      <c r="E28" s="3">
        <v>9.7899999999999991</v>
      </c>
      <c r="F28" s="3">
        <v>25.463999999999999</v>
      </c>
      <c r="G28" s="3">
        <v>26.096</v>
      </c>
      <c r="H28" s="3">
        <v>25.33</v>
      </c>
      <c r="I28" s="3">
        <v>10.938000000000001</v>
      </c>
    </row>
    <row r="29" spans="1:9" x14ac:dyDescent="0.2">
      <c r="A29" s="1" t="s">
        <v>37</v>
      </c>
      <c r="B29" s="3">
        <v>9.2799999999999994</v>
      </c>
      <c r="C29" s="3">
        <v>15.51</v>
      </c>
      <c r="D29" s="3">
        <v>5.38</v>
      </c>
      <c r="E29" s="3">
        <v>9.77</v>
      </c>
      <c r="F29" s="3">
        <v>27.25</v>
      </c>
      <c r="G29" s="3">
        <v>26.09</v>
      </c>
      <c r="H29" s="3">
        <v>25.31</v>
      </c>
      <c r="I29" s="3">
        <v>19.04</v>
      </c>
    </row>
    <row r="30" spans="1:9" x14ac:dyDescent="0.2">
      <c r="A30" s="1" t="s">
        <v>38</v>
      </c>
      <c r="B30" s="3">
        <v>9.2200000000000006</v>
      </c>
      <c r="C30" s="3">
        <v>15.53</v>
      </c>
      <c r="D30" s="3">
        <v>5.35</v>
      </c>
      <c r="E30" s="3">
        <v>9.8000000000000007</v>
      </c>
      <c r="F30" s="3">
        <v>27.05</v>
      </c>
      <c r="G30" s="3">
        <v>26.11</v>
      </c>
      <c r="H30" s="3">
        <v>25.46</v>
      </c>
      <c r="I30" s="3">
        <v>18.8</v>
      </c>
    </row>
    <row r="31" spans="1:9" x14ac:dyDescent="0.2">
      <c r="A31" s="1" t="s">
        <v>39</v>
      </c>
      <c r="B31" s="3">
        <v>9.1966666670000006</v>
      </c>
      <c r="C31" s="3">
        <v>15.465</v>
      </c>
      <c r="D31" s="3">
        <v>5.306666667</v>
      </c>
      <c r="E31" s="3">
        <v>9.6866666670000008</v>
      </c>
      <c r="F31" s="3">
        <v>26.895</v>
      </c>
      <c r="G31" s="3">
        <v>26.143333330000001</v>
      </c>
      <c r="H31" s="3">
        <v>26.71166667</v>
      </c>
      <c r="I31" s="3">
        <v>18.99666667</v>
      </c>
    </row>
    <row r="32" spans="1:9" x14ac:dyDescent="0.2">
      <c r="A32" s="1" t="s">
        <v>40</v>
      </c>
      <c r="B32" s="3">
        <v>9.31</v>
      </c>
      <c r="C32" s="3">
        <v>15.53</v>
      </c>
      <c r="D32" s="3">
        <v>5.36</v>
      </c>
      <c r="E32" s="3">
        <v>9.7799999999999994</v>
      </c>
      <c r="F32" s="3">
        <v>25.43</v>
      </c>
      <c r="G32" s="3">
        <v>26.11</v>
      </c>
      <c r="H32" s="3">
        <v>25.31</v>
      </c>
      <c r="I32" s="3">
        <v>10.93</v>
      </c>
    </row>
    <row r="33" spans="1:9" x14ac:dyDescent="0.2">
      <c r="A33" s="1" t="s">
        <v>41</v>
      </c>
      <c r="B33" s="3">
        <v>9.3019999999999996</v>
      </c>
      <c r="C33" s="3">
        <v>15.53</v>
      </c>
      <c r="D33" s="3">
        <v>5.4020000000000001</v>
      </c>
      <c r="E33" s="3">
        <v>9.7260000000000009</v>
      </c>
      <c r="F33" s="3">
        <v>25.404</v>
      </c>
      <c r="G33" s="3">
        <v>26.106000000000002</v>
      </c>
      <c r="H33" s="3">
        <v>25.346</v>
      </c>
      <c r="I33" s="3">
        <v>10.888</v>
      </c>
    </row>
    <row r="34" spans="1:9" x14ac:dyDescent="0.2">
      <c r="A34" s="1" t="s">
        <v>42</v>
      </c>
      <c r="B34" s="3">
        <v>9.298</v>
      </c>
      <c r="C34" s="3">
        <v>15.561999999999999</v>
      </c>
      <c r="D34" s="3">
        <v>5.3739999999999997</v>
      </c>
      <c r="E34" s="3">
        <v>9.7439999999999998</v>
      </c>
      <c r="F34" s="3">
        <v>25.378</v>
      </c>
      <c r="G34" s="3">
        <v>26.091999999999999</v>
      </c>
      <c r="H34" s="3">
        <v>25.332000000000001</v>
      </c>
      <c r="I34" s="3">
        <v>10.882</v>
      </c>
    </row>
    <row r="35" spans="1:9" x14ac:dyDescent="0.2">
      <c r="A35" s="1" t="s">
        <v>43</v>
      </c>
      <c r="B35" s="3">
        <v>9.32</v>
      </c>
      <c r="C35" s="3">
        <v>15.59</v>
      </c>
      <c r="D35" s="3">
        <v>5.43</v>
      </c>
      <c r="E35" s="3">
        <v>9.7899999999999991</v>
      </c>
      <c r="F35" s="3">
        <v>25.37</v>
      </c>
      <c r="G35" s="3">
        <v>26.26</v>
      </c>
      <c r="H35" s="3">
        <v>25.37</v>
      </c>
      <c r="I35" s="3">
        <v>10.97</v>
      </c>
    </row>
    <row r="36" spans="1:9" x14ac:dyDescent="0.2">
      <c r="A36" s="1" t="s">
        <v>44</v>
      </c>
      <c r="B36" s="3">
        <v>9.2919999999999998</v>
      </c>
      <c r="C36" s="3">
        <v>15.577999999999999</v>
      </c>
      <c r="D36" s="3">
        <v>5.4119999999999999</v>
      </c>
      <c r="E36" s="3">
        <v>9.7680000000000007</v>
      </c>
      <c r="F36" s="3">
        <v>27.25</v>
      </c>
      <c r="G36" s="3">
        <v>26.138000000000002</v>
      </c>
      <c r="H36" s="3">
        <v>25.366</v>
      </c>
      <c r="I36" s="3">
        <v>19.062000000000001</v>
      </c>
    </row>
    <row r="37" spans="1:9" x14ac:dyDescent="0.2">
      <c r="A37" s="1" t="s">
        <v>45</v>
      </c>
      <c r="B37" s="3">
        <v>9.2799999999999994</v>
      </c>
      <c r="C37" s="3">
        <v>15.5</v>
      </c>
      <c r="D37" s="3">
        <v>5.28</v>
      </c>
      <c r="E37" s="3">
        <v>9.7200000000000006</v>
      </c>
      <c r="F37" s="3">
        <v>25.26</v>
      </c>
      <c r="G37" s="3">
        <v>26.16</v>
      </c>
      <c r="H37" s="3">
        <v>25.32</v>
      </c>
      <c r="I37" s="3">
        <v>10.82</v>
      </c>
    </row>
    <row r="38" spans="1:9" x14ac:dyDescent="0.2">
      <c r="A38" s="1" t="s">
        <v>46</v>
      </c>
      <c r="B38" s="3">
        <v>9.2059999999999995</v>
      </c>
      <c r="C38" s="3">
        <v>15.494</v>
      </c>
      <c r="D38" s="3">
        <v>5.3019999999999996</v>
      </c>
      <c r="E38" s="3">
        <v>9.7119999999999997</v>
      </c>
      <c r="F38" s="3">
        <v>27.204000000000001</v>
      </c>
      <c r="G38" s="3">
        <v>25.986000000000001</v>
      </c>
      <c r="H38" s="3">
        <v>25.72</v>
      </c>
      <c r="I38" s="3">
        <v>18.93</v>
      </c>
    </row>
    <row r="39" spans="1:9" x14ac:dyDescent="0.2">
      <c r="A39" s="1" t="s">
        <v>47</v>
      </c>
      <c r="B39" s="3">
        <v>9.218</v>
      </c>
      <c r="C39" s="3">
        <v>16</v>
      </c>
      <c r="D39" s="3">
        <v>5.35</v>
      </c>
      <c r="E39" s="3">
        <v>9.7059999999999995</v>
      </c>
      <c r="F39" s="3">
        <v>27.216000000000001</v>
      </c>
      <c r="G39" s="3">
        <v>26.143999999999998</v>
      </c>
      <c r="H39" s="3">
        <v>25.193999999999999</v>
      </c>
      <c r="I39" s="3">
        <v>19.053999999999998</v>
      </c>
    </row>
    <row r="40" spans="1:9" x14ac:dyDescent="0.2">
      <c r="A40" s="1" t="s">
        <v>48</v>
      </c>
      <c r="B40" s="3">
        <v>9.3680000000000003</v>
      </c>
      <c r="C40" s="3">
        <v>15.598000000000001</v>
      </c>
      <c r="D40" s="3">
        <v>5.3879999999999999</v>
      </c>
      <c r="E40" s="3">
        <v>9.8740000000000006</v>
      </c>
      <c r="F40" s="3">
        <v>25.552</v>
      </c>
      <c r="G40" s="3">
        <v>26.212</v>
      </c>
      <c r="H40" s="3">
        <v>25.481999999999999</v>
      </c>
      <c r="I40" s="3">
        <v>11.108000000000001</v>
      </c>
    </row>
    <row r="41" spans="1:9" x14ac:dyDescent="0.2">
      <c r="A41" s="1" t="s">
        <v>49</v>
      </c>
      <c r="B41" s="3">
        <v>9.2319999999999993</v>
      </c>
      <c r="C41" s="3">
        <v>15.504</v>
      </c>
      <c r="D41" s="3">
        <v>5.3120000000000003</v>
      </c>
      <c r="E41" s="3">
        <v>9.6539999999999999</v>
      </c>
      <c r="F41" s="3">
        <v>25.416</v>
      </c>
      <c r="G41" s="3">
        <v>26.132000000000001</v>
      </c>
      <c r="H41" s="3">
        <v>25.242000000000001</v>
      </c>
      <c r="I41" s="3">
        <v>10.898</v>
      </c>
    </row>
    <row r="42" spans="1:9" x14ac:dyDescent="0.2">
      <c r="A42" s="1" t="s">
        <v>50</v>
      </c>
      <c r="B42" s="3">
        <v>9.2799999999999994</v>
      </c>
      <c r="C42" s="3">
        <v>15.558</v>
      </c>
      <c r="D42" s="3">
        <v>5.28</v>
      </c>
      <c r="E42" s="3">
        <v>9.7940000000000005</v>
      </c>
      <c r="F42" s="3">
        <v>27.3</v>
      </c>
      <c r="G42" s="3">
        <v>26.192</v>
      </c>
      <c r="H42" s="3">
        <v>25.393999999999998</v>
      </c>
      <c r="I42" s="3">
        <v>19.108000000000001</v>
      </c>
    </row>
    <row r="43" spans="1:9" x14ac:dyDescent="0.2">
      <c r="A43" s="1" t="s">
        <v>51</v>
      </c>
      <c r="B43" s="3">
        <v>9.2469999999999999</v>
      </c>
      <c r="C43" s="3">
        <v>15.44</v>
      </c>
      <c r="D43" s="3">
        <v>5.59</v>
      </c>
      <c r="E43" s="3">
        <v>9.51</v>
      </c>
      <c r="F43" s="3">
        <v>25.33</v>
      </c>
      <c r="G43" s="3">
        <v>26.16</v>
      </c>
      <c r="H43" s="3">
        <v>25.24</v>
      </c>
      <c r="I43" s="3">
        <v>10.99</v>
      </c>
    </row>
    <row r="44" spans="1:9" x14ac:dyDescent="0.2">
      <c r="A44" s="1" t="s">
        <v>52</v>
      </c>
      <c r="B44" s="3">
        <v>9.2899999999999991</v>
      </c>
      <c r="C44" s="3">
        <v>15.57</v>
      </c>
      <c r="D44" s="3">
        <v>5.32</v>
      </c>
      <c r="E44" s="3">
        <v>9.73</v>
      </c>
      <c r="F44" s="3">
        <v>25.38</v>
      </c>
      <c r="G44" s="3">
        <v>25.28</v>
      </c>
      <c r="H44" s="3">
        <v>26.07</v>
      </c>
      <c r="I44" s="4" t="s">
        <v>53</v>
      </c>
    </row>
    <row r="45" spans="1:9" x14ac:dyDescent="0.2">
      <c r="A45" s="1" t="s">
        <v>54</v>
      </c>
      <c r="B45" s="3">
        <v>9.25</v>
      </c>
      <c r="C45" s="3">
        <v>15.55</v>
      </c>
      <c r="D45" s="3">
        <v>5.35</v>
      </c>
      <c r="E45" s="3">
        <v>10.06</v>
      </c>
      <c r="F45" s="3">
        <v>25.12</v>
      </c>
      <c r="G45" s="3">
        <v>26.08</v>
      </c>
      <c r="H45" s="3">
        <v>25.67</v>
      </c>
      <c r="I45" s="3">
        <v>10.97</v>
      </c>
    </row>
    <row r="46" spans="1:9" x14ac:dyDescent="0.2">
      <c r="A46" s="1" t="s">
        <v>55</v>
      </c>
      <c r="B46" s="3">
        <v>9.3019999999999996</v>
      </c>
      <c r="C46" s="3">
        <v>15.532</v>
      </c>
      <c r="D46" s="3">
        <v>5.3659999999999997</v>
      </c>
      <c r="E46" s="3">
        <v>9.7739999999999991</v>
      </c>
      <c r="F46" s="3">
        <v>27.19</v>
      </c>
      <c r="G46" s="3">
        <v>26.116</v>
      </c>
      <c r="H46" s="3">
        <v>25.32</v>
      </c>
      <c r="I46" s="3">
        <v>19.015999999999998</v>
      </c>
    </row>
    <row r="47" spans="1:9" x14ac:dyDescent="0.2">
      <c r="A47" s="1" t="s">
        <v>56</v>
      </c>
      <c r="B47" s="3">
        <v>9.1999999999999993</v>
      </c>
      <c r="C47" s="3">
        <v>15.54</v>
      </c>
      <c r="D47" s="3">
        <v>5.3179999999999996</v>
      </c>
      <c r="E47" s="3">
        <v>9.74</v>
      </c>
      <c r="F47" s="3">
        <v>26.02</v>
      </c>
      <c r="G47" s="3">
        <v>25.3</v>
      </c>
      <c r="H47" s="3">
        <v>27.12</v>
      </c>
      <c r="I47" s="3">
        <v>19.013999999999999</v>
      </c>
    </row>
    <row r="48" spans="1:9" x14ac:dyDescent="0.2">
      <c r="A48" s="1" t="s">
        <v>57</v>
      </c>
      <c r="B48" s="3">
        <v>9.2899999999999991</v>
      </c>
      <c r="C48" s="3">
        <v>15.57</v>
      </c>
      <c r="D48" s="3">
        <v>5.37</v>
      </c>
      <c r="E48" s="3">
        <v>9.8000000000000007</v>
      </c>
      <c r="F48" s="3">
        <v>26.16</v>
      </c>
      <c r="G48" s="3">
        <v>26.19</v>
      </c>
      <c r="H48" s="3">
        <v>25.44</v>
      </c>
      <c r="I48" s="3">
        <v>19.059999999999999</v>
      </c>
    </row>
    <row r="49" spans="1:9" x14ac:dyDescent="0.2">
      <c r="A49" s="1" t="s">
        <v>58</v>
      </c>
      <c r="B49" s="3">
        <v>9.31</v>
      </c>
      <c r="C49" s="3">
        <v>15.55</v>
      </c>
      <c r="D49" s="3">
        <v>5.38</v>
      </c>
      <c r="E49" s="3">
        <v>9.77</v>
      </c>
      <c r="F49" s="3">
        <v>27.2</v>
      </c>
      <c r="G49" s="3">
        <v>26.1</v>
      </c>
      <c r="H49" s="3">
        <v>25.35</v>
      </c>
      <c r="I49" s="3">
        <v>19.04</v>
      </c>
    </row>
    <row r="50" spans="1:9" x14ac:dyDescent="0.2">
      <c r="A50" s="1" t="s">
        <v>59</v>
      </c>
      <c r="B50" s="3">
        <v>9.2200000000000006</v>
      </c>
      <c r="C50" s="3">
        <v>15.48</v>
      </c>
      <c r="D50" s="3">
        <v>5.31</v>
      </c>
      <c r="E50" s="3">
        <v>9.7100000000000009</v>
      </c>
      <c r="F50" s="3">
        <v>27.19</v>
      </c>
      <c r="G50" s="3">
        <v>25.93</v>
      </c>
      <c r="H50" s="3">
        <v>25.22</v>
      </c>
      <c r="I50" s="3">
        <v>18.989999999999998</v>
      </c>
    </row>
    <row r="51" spans="1:9" x14ac:dyDescent="0.2">
      <c r="A51" s="1" t="s">
        <v>60</v>
      </c>
      <c r="B51" s="3">
        <v>9.2080000000000002</v>
      </c>
      <c r="C51" s="3">
        <v>15.506</v>
      </c>
      <c r="D51" s="3">
        <v>5.2560000000000002</v>
      </c>
      <c r="E51" s="3">
        <v>9.7159999999999993</v>
      </c>
      <c r="F51" s="3">
        <v>25.372</v>
      </c>
      <c r="G51" s="3">
        <v>26.071999999999999</v>
      </c>
      <c r="H51" s="3">
        <v>25.234000000000002</v>
      </c>
      <c r="I51" s="3">
        <v>10.864000000000001</v>
      </c>
    </row>
    <row r="52" spans="1:9" x14ac:dyDescent="0.2">
      <c r="A52" s="1" t="s">
        <v>61</v>
      </c>
      <c r="B52" s="3">
        <v>9.2579999999999991</v>
      </c>
      <c r="C52" s="3">
        <v>15.582000000000001</v>
      </c>
      <c r="D52" s="3">
        <v>5.3940000000000001</v>
      </c>
      <c r="E52" s="3">
        <v>9.798</v>
      </c>
      <c r="F52" s="3">
        <v>27.181999999999999</v>
      </c>
      <c r="G52" s="3">
        <v>24.1</v>
      </c>
      <c r="H52" s="3">
        <v>25.297999999999998</v>
      </c>
      <c r="I52" s="3">
        <v>19.013999999999999</v>
      </c>
    </row>
    <row r="53" spans="1:9" x14ac:dyDescent="0.2">
      <c r="A53" s="1" t="s">
        <v>62</v>
      </c>
      <c r="B53" s="3">
        <v>9.3000000000000007</v>
      </c>
      <c r="C53" s="3">
        <v>16.03</v>
      </c>
      <c r="D53" s="3">
        <v>5.3959999999999999</v>
      </c>
      <c r="E53" s="3">
        <v>9.77</v>
      </c>
      <c r="F53" s="3">
        <v>25.4</v>
      </c>
      <c r="G53" s="3">
        <v>26.094000000000001</v>
      </c>
      <c r="H53" s="3">
        <v>25.295999999999999</v>
      </c>
      <c r="I53" s="3">
        <v>19.010000000000002</v>
      </c>
    </row>
    <row r="54" spans="1:9" x14ac:dyDescent="0.2">
      <c r="A54" s="1" t="s">
        <v>63</v>
      </c>
      <c r="B54" s="3">
        <v>9.24</v>
      </c>
      <c r="C54" s="3">
        <v>15.51</v>
      </c>
      <c r="D54" s="3">
        <v>5.3520000000000003</v>
      </c>
      <c r="E54" s="3">
        <v>9.7360000000000007</v>
      </c>
      <c r="F54" s="3">
        <v>25.306000000000001</v>
      </c>
      <c r="G54" s="3">
        <v>26.036000000000001</v>
      </c>
      <c r="H54" s="3">
        <v>25.26</v>
      </c>
      <c r="I54" s="3">
        <v>11.055999999999999</v>
      </c>
    </row>
    <row r="55" spans="1:9" x14ac:dyDescent="0.2">
      <c r="A55" s="1" t="s">
        <v>64</v>
      </c>
      <c r="B55" s="3">
        <v>9.2040000000000006</v>
      </c>
      <c r="C55" s="3">
        <v>15.494</v>
      </c>
      <c r="D55" s="3">
        <v>5.31</v>
      </c>
      <c r="E55" s="3">
        <v>9.7059999999999995</v>
      </c>
      <c r="F55" s="3">
        <v>27.204000000000001</v>
      </c>
      <c r="G55" s="3">
        <v>26.056000000000001</v>
      </c>
      <c r="H55" s="3">
        <v>25.283999999999999</v>
      </c>
      <c r="I55" s="3">
        <v>19.076000000000001</v>
      </c>
    </row>
    <row r="56" spans="1:9" x14ac:dyDescent="0.2">
      <c r="A56" s="1" t="s">
        <v>65</v>
      </c>
      <c r="B56" s="3">
        <v>9.3879999999999999</v>
      </c>
      <c r="C56" s="3">
        <v>15.692</v>
      </c>
      <c r="D56" s="3">
        <v>5.41</v>
      </c>
      <c r="E56" s="3">
        <v>9.8140000000000001</v>
      </c>
      <c r="F56" s="3">
        <v>27.286000000000001</v>
      </c>
      <c r="G56" s="3">
        <v>26.234000000000002</v>
      </c>
      <c r="H56" s="3">
        <v>25.45</v>
      </c>
      <c r="I56" s="3">
        <v>19.11</v>
      </c>
    </row>
    <row r="57" spans="1:9" x14ac:dyDescent="0.2">
      <c r="A57" s="1" t="s">
        <v>66</v>
      </c>
      <c r="B57" s="3">
        <v>9.2799999999999994</v>
      </c>
      <c r="C57" s="3">
        <v>15.51</v>
      </c>
      <c r="D57" s="3">
        <v>5.3339999999999996</v>
      </c>
      <c r="E57" s="3">
        <v>9.7739999999999991</v>
      </c>
      <c r="F57" s="3">
        <v>25.405999999999999</v>
      </c>
      <c r="G57" s="3">
        <v>26.132000000000001</v>
      </c>
      <c r="H57" s="3">
        <v>25.294</v>
      </c>
      <c r="I57" s="3">
        <v>11</v>
      </c>
    </row>
    <row r="58" spans="1:9" x14ac:dyDescent="0.2">
      <c r="A58" s="1" t="s">
        <v>67</v>
      </c>
      <c r="B58" s="3">
        <v>9.2799999999999994</v>
      </c>
      <c r="C58" s="3">
        <v>15.52</v>
      </c>
      <c r="D58" s="3">
        <v>5.3339999999999996</v>
      </c>
      <c r="E58" s="3">
        <v>9.74</v>
      </c>
      <c r="F58" s="3">
        <v>25.33</v>
      </c>
      <c r="G58" s="3">
        <v>26.04</v>
      </c>
      <c r="H58" s="3">
        <v>26.28</v>
      </c>
      <c r="I58" s="3">
        <v>10.88</v>
      </c>
    </row>
    <row r="59" spans="1:9" x14ac:dyDescent="0.2">
      <c r="A59" s="1" t="s">
        <v>68</v>
      </c>
      <c r="B59" s="3">
        <v>9.2899999999999991</v>
      </c>
      <c r="C59" s="3">
        <v>15.566000000000001</v>
      </c>
      <c r="D59" s="3">
        <v>5.33</v>
      </c>
      <c r="E59" s="3">
        <v>9.77</v>
      </c>
      <c r="F59" s="3">
        <v>27.19</v>
      </c>
      <c r="G59" s="3">
        <v>26.08</v>
      </c>
      <c r="H59" s="3">
        <v>25.346</v>
      </c>
      <c r="I59" s="3">
        <v>19.044</v>
      </c>
    </row>
    <row r="60" spans="1:9" x14ac:dyDescent="0.2">
      <c r="A60" s="1" t="s">
        <v>69</v>
      </c>
      <c r="B60" s="3">
        <v>9.3019999999999996</v>
      </c>
      <c r="C60" s="3">
        <v>15.538</v>
      </c>
      <c r="D60" s="3">
        <v>5.3819999999999997</v>
      </c>
      <c r="E60" s="3">
        <v>9.7959999999999994</v>
      </c>
      <c r="F60" s="3">
        <v>25.37</v>
      </c>
      <c r="G60" s="3">
        <v>26.05</v>
      </c>
      <c r="H60" s="3">
        <v>25.28</v>
      </c>
      <c r="I60" s="3">
        <v>19.044</v>
      </c>
    </row>
    <row r="61" spans="1:9" x14ac:dyDescent="0.2">
      <c r="A61" s="1" t="s">
        <v>70</v>
      </c>
      <c r="B61" s="3">
        <v>9.3360000000000003</v>
      </c>
      <c r="C61" s="3">
        <v>15.523999999999999</v>
      </c>
      <c r="D61" s="3">
        <v>5.36</v>
      </c>
      <c r="E61" s="3">
        <v>9.7899999999999991</v>
      </c>
      <c r="F61" s="3">
        <v>27.175999999999998</v>
      </c>
      <c r="G61" s="3">
        <v>26.18</v>
      </c>
      <c r="H61" s="3">
        <v>25.373999999999999</v>
      </c>
      <c r="I61" s="3">
        <v>19.032</v>
      </c>
    </row>
    <row r="62" spans="1:9" x14ac:dyDescent="0.2">
      <c r="A62" s="1" t="s">
        <v>71</v>
      </c>
      <c r="B62" s="3">
        <v>9.33</v>
      </c>
      <c r="C62" s="3">
        <v>15.59</v>
      </c>
      <c r="D62" s="3">
        <v>5.4</v>
      </c>
      <c r="E62" s="3">
        <v>9.81</v>
      </c>
      <c r="F62" s="3">
        <v>27.26</v>
      </c>
      <c r="G62" s="3">
        <v>26.16</v>
      </c>
      <c r="H62" s="3">
        <v>25.44</v>
      </c>
      <c r="I62" s="3">
        <v>19.100000000000001</v>
      </c>
    </row>
    <row r="63" spans="1:9" x14ac:dyDescent="0.2">
      <c r="A63" s="1" t="s">
        <v>72</v>
      </c>
      <c r="B63" s="3">
        <v>9.23</v>
      </c>
      <c r="C63" s="3">
        <v>15.52</v>
      </c>
      <c r="D63" s="3">
        <v>5.22</v>
      </c>
      <c r="E63" s="3">
        <v>9.82</v>
      </c>
      <c r="F63" s="3">
        <v>25.49</v>
      </c>
      <c r="G63" s="3">
        <v>26.2</v>
      </c>
      <c r="H63" s="3">
        <v>25.41</v>
      </c>
      <c r="I63" s="3">
        <v>11</v>
      </c>
    </row>
    <row r="64" spans="1:9" x14ac:dyDescent="0.2">
      <c r="A64" s="1" t="s">
        <v>73</v>
      </c>
      <c r="B64" s="3">
        <v>9.3019999999999996</v>
      </c>
      <c r="C64" s="3">
        <v>15.602</v>
      </c>
      <c r="D64" s="3">
        <v>5.3860000000000001</v>
      </c>
      <c r="E64" s="3">
        <v>9.7100000000000009</v>
      </c>
      <c r="F64" s="3">
        <v>25.308</v>
      </c>
      <c r="G64" s="3">
        <v>26.056000000000001</v>
      </c>
      <c r="H64" s="3">
        <v>25.326000000000001</v>
      </c>
      <c r="I64" s="3">
        <v>10.912000000000001</v>
      </c>
    </row>
    <row r="65" spans="1:9" x14ac:dyDescent="0.2">
      <c r="A65" s="1" t="s">
        <v>74</v>
      </c>
      <c r="B65" s="3">
        <v>9.3859999999999992</v>
      </c>
      <c r="C65" s="3">
        <v>15.528</v>
      </c>
      <c r="D65" s="3">
        <v>5.36</v>
      </c>
      <c r="E65" s="3">
        <v>9.766</v>
      </c>
      <c r="F65" s="3">
        <v>27.158000000000001</v>
      </c>
      <c r="G65" s="3">
        <v>26.038</v>
      </c>
      <c r="H65" s="3">
        <v>25.312000000000001</v>
      </c>
      <c r="I65" s="3">
        <v>18.988</v>
      </c>
    </row>
    <row r="66" spans="1:9" x14ac:dyDescent="0.2">
      <c r="A66" s="1" t="s">
        <v>75</v>
      </c>
      <c r="B66" s="3">
        <v>9.2140000000000004</v>
      </c>
      <c r="C66" s="3">
        <v>15.55</v>
      </c>
      <c r="D66" s="3">
        <v>5.282</v>
      </c>
      <c r="E66" s="3">
        <v>9.8059999999999992</v>
      </c>
      <c r="F66" s="3">
        <v>25.452000000000002</v>
      </c>
      <c r="G66" s="3">
        <v>26.206</v>
      </c>
      <c r="H66" s="3">
        <v>25.404</v>
      </c>
      <c r="I66" s="3"/>
    </row>
    <row r="67" spans="1:9" x14ac:dyDescent="0.2">
      <c r="A67" s="1" t="s">
        <v>76</v>
      </c>
      <c r="B67" s="3">
        <v>9.2899999999999991</v>
      </c>
      <c r="C67" s="3">
        <v>15.59</v>
      </c>
      <c r="D67" s="3">
        <v>5.38</v>
      </c>
      <c r="E67" s="3">
        <v>9.7799999999999994</v>
      </c>
      <c r="F67" s="3"/>
      <c r="G67" s="3">
        <v>26.13</v>
      </c>
      <c r="H67" s="3">
        <v>25.35</v>
      </c>
      <c r="I67" s="3"/>
    </row>
    <row r="68" spans="1:9" x14ac:dyDescent="0.2">
      <c r="A68" s="1" t="s">
        <v>77</v>
      </c>
      <c r="B68" s="3">
        <v>9.23</v>
      </c>
      <c r="C68" s="3">
        <v>15.54</v>
      </c>
      <c r="D68" s="3">
        <v>5.35</v>
      </c>
      <c r="E68" s="3">
        <v>9.81</v>
      </c>
      <c r="F68" s="3">
        <v>27.31</v>
      </c>
      <c r="G68" s="3">
        <v>26.11</v>
      </c>
      <c r="H68" s="3">
        <v>25.39</v>
      </c>
      <c r="I68" s="3">
        <v>19.09</v>
      </c>
    </row>
    <row r="69" spans="1:9" x14ac:dyDescent="0.2">
      <c r="A69" s="1" t="s">
        <v>78</v>
      </c>
      <c r="B69" s="3">
        <v>9.1999999999999993</v>
      </c>
      <c r="C69" s="3">
        <v>15.43</v>
      </c>
      <c r="D69" s="3">
        <v>5.28</v>
      </c>
      <c r="E69" s="3">
        <v>9.7100000000000009</v>
      </c>
      <c r="F69" s="3">
        <v>27.11</v>
      </c>
      <c r="G69" s="3">
        <v>25.33</v>
      </c>
      <c r="H69" s="3">
        <v>25.71</v>
      </c>
      <c r="I69" s="3">
        <v>19.100000000000001</v>
      </c>
    </row>
    <row r="70" spans="1:9" x14ac:dyDescent="0.2">
      <c r="A70" s="1" t="s">
        <v>79</v>
      </c>
      <c r="B70" s="3">
        <v>9.2919999999999998</v>
      </c>
      <c r="C70" s="3">
        <v>15.56</v>
      </c>
      <c r="D70" s="3">
        <v>5.4160000000000004</v>
      </c>
      <c r="E70" s="3">
        <v>9.7799999999999994</v>
      </c>
      <c r="F70" s="3">
        <v>25.4</v>
      </c>
      <c r="G70" s="3">
        <v>26.096</v>
      </c>
      <c r="H70" s="3">
        <v>25.33</v>
      </c>
      <c r="I70" s="3">
        <v>10.907999999999999</v>
      </c>
    </row>
    <row r="71" spans="1:9" x14ac:dyDescent="0.2">
      <c r="A71" s="1" t="s">
        <v>80</v>
      </c>
      <c r="B71" s="3">
        <v>9.3000000000000007</v>
      </c>
      <c r="C71" s="3">
        <v>15.55</v>
      </c>
      <c r="D71" s="3">
        <v>5.34</v>
      </c>
      <c r="E71" s="3">
        <v>9.7899999999999991</v>
      </c>
      <c r="F71" s="3">
        <v>25.42</v>
      </c>
      <c r="G71" s="3">
        <v>26.11</v>
      </c>
      <c r="H71" s="3">
        <v>25.35</v>
      </c>
      <c r="I71" s="3">
        <v>10.91</v>
      </c>
    </row>
    <row r="72" spans="1:9" x14ac:dyDescent="0.2">
      <c r="A72" s="1" t="s">
        <v>81</v>
      </c>
      <c r="B72" s="3">
        <v>9.2479999999999993</v>
      </c>
      <c r="C72" s="3">
        <v>15.53</v>
      </c>
      <c r="D72" s="3">
        <v>5.3819999999999997</v>
      </c>
      <c r="E72" s="3">
        <v>9.7200000000000006</v>
      </c>
      <c r="F72" s="3">
        <v>25.33</v>
      </c>
      <c r="G72" s="3">
        <v>26.068000000000001</v>
      </c>
      <c r="H72" s="3">
        <v>25.242000000000001</v>
      </c>
      <c r="I72" s="3">
        <v>10.853999999999999</v>
      </c>
    </row>
    <row r="73" spans="1:9" x14ac:dyDescent="0.2">
      <c r="A73" s="1" t="s">
        <v>82</v>
      </c>
      <c r="B73" s="3">
        <v>9.2720000000000002</v>
      </c>
      <c r="C73" s="3">
        <v>15.507999999999999</v>
      </c>
      <c r="D73" s="3">
        <v>5.3760000000000003</v>
      </c>
      <c r="E73" s="3">
        <v>9.8320000000000007</v>
      </c>
      <c r="F73" s="3">
        <v>25.332000000000001</v>
      </c>
      <c r="G73" s="3">
        <v>26.187999999999999</v>
      </c>
      <c r="H73" s="3">
        <v>25.327999999999999</v>
      </c>
      <c r="I73" s="3">
        <v>10.811999999999999</v>
      </c>
    </row>
    <row r="74" spans="1:9" x14ac:dyDescent="0.2">
      <c r="A74" s="1" t="s">
        <v>83</v>
      </c>
      <c r="B74" s="3">
        <v>9.2859999999999996</v>
      </c>
      <c r="C74" s="3">
        <v>15.587999999999999</v>
      </c>
      <c r="D74" s="3">
        <v>5.3959999999999999</v>
      </c>
      <c r="E74" s="3">
        <v>9.8019999999999996</v>
      </c>
      <c r="F74" s="3">
        <v>25.388000000000002</v>
      </c>
      <c r="G74" s="3">
        <v>26.192</v>
      </c>
      <c r="H74" s="3">
        <v>25.4</v>
      </c>
      <c r="I74" s="3">
        <v>10.933999999999999</v>
      </c>
    </row>
    <row r="75" spans="1:9" x14ac:dyDescent="0.2">
      <c r="A75" s="1" t="s">
        <v>84</v>
      </c>
      <c r="B75" s="3">
        <v>9.32</v>
      </c>
      <c r="C75" s="3">
        <v>15.56</v>
      </c>
      <c r="D75" s="3">
        <v>5.4</v>
      </c>
      <c r="E75" s="3">
        <v>9.74</v>
      </c>
      <c r="F75" s="3">
        <v>25.5</v>
      </c>
      <c r="G75" s="3">
        <v>26.09</v>
      </c>
      <c r="H75" s="3">
        <v>25.31</v>
      </c>
      <c r="I75" s="3">
        <v>25.31</v>
      </c>
    </row>
    <row r="76" spans="1:9" x14ac:dyDescent="0.2">
      <c r="A76" s="1" t="s">
        <v>85</v>
      </c>
      <c r="B76" s="3">
        <v>9.2140000000000004</v>
      </c>
      <c r="C76" s="3">
        <v>15.506</v>
      </c>
      <c r="D76" s="3">
        <v>5.4340000000000002</v>
      </c>
      <c r="E76" s="3">
        <v>9.77</v>
      </c>
      <c r="F76" s="3"/>
      <c r="G76" s="3">
        <v>26.173999999999999</v>
      </c>
      <c r="H76" s="3">
        <v>25.366</v>
      </c>
      <c r="I76" s="3"/>
    </row>
    <row r="77" spans="1:9" x14ac:dyDescent="0.2">
      <c r="A77" s="1" t="s">
        <v>86</v>
      </c>
      <c r="B77" s="3">
        <v>9.19</v>
      </c>
      <c r="C77" s="3">
        <v>15.5</v>
      </c>
      <c r="D77" s="3">
        <v>5.34</v>
      </c>
      <c r="E77" s="3">
        <v>9.7899999999999991</v>
      </c>
      <c r="F77" s="3">
        <v>25.39</v>
      </c>
      <c r="G77" s="3">
        <v>26.08</v>
      </c>
      <c r="H77" s="3">
        <v>25.29</v>
      </c>
      <c r="I77" s="3">
        <v>10.9</v>
      </c>
    </row>
    <row r="78" spans="1:9" x14ac:dyDescent="0.2">
      <c r="A78" s="1" t="s">
        <v>87</v>
      </c>
      <c r="B78" s="3" t="s">
        <v>88</v>
      </c>
      <c r="C78" s="3">
        <v>16.015999999999998</v>
      </c>
      <c r="D78" s="3">
        <v>5.3579999999999997</v>
      </c>
      <c r="E78" s="3">
        <v>9.734</v>
      </c>
      <c r="F78" s="3">
        <v>27.193999999999999</v>
      </c>
      <c r="G78" s="3">
        <v>26.021999999999998</v>
      </c>
      <c r="H78" s="3">
        <v>25.282</v>
      </c>
      <c r="I78" s="3">
        <v>19.001999999999999</v>
      </c>
    </row>
    <row r="79" spans="1:9" x14ac:dyDescent="0.2">
      <c r="A79" s="1" t="s">
        <v>89</v>
      </c>
      <c r="B79" s="3">
        <v>9.23</v>
      </c>
      <c r="C79" s="3">
        <v>15.54</v>
      </c>
      <c r="D79" s="3">
        <v>5.35</v>
      </c>
      <c r="E79" s="3">
        <v>9.74</v>
      </c>
      <c r="F79" s="3"/>
      <c r="G79" s="3">
        <v>26.15</v>
      </c>
      <c r="H79" s="3">
        <v>25.28</v>
      </c>
      <c r="I79" s="3"/>
    </row>
    <row r="80" spans="1:9" x14ac:dyDescent="0.2">
      <c r="A80" s="1" t="s">
        <v>90</v>
      </c>
      <c r="B80" s="3">
        <v>9.2959999999999994</v>
      </c>
      <c r="C80" s="3">
        <v>15.58</v>
      </c>
      <c r="D80" s="3">
        <v>5.3819999999999997</v>
      </c>
      <c r="E80" s="3">
        <v>9.7759999999999998</v>
      </c>
      <c r="F80" s="3">
        <v>25.4</v>
      </c>
      <c r="G80" s="3">
        <v>26.12</v>
      </c>
      <c r="H80" s="3">
        <v>25.36</v>
      </c>
      <c r="I80" s="3">
        <v>10.89</v>
      </c>
    </row>
    <row r="81" spans="1:9" x14ac:dyDescent="0.2">
      <c r="A81" s="1" t="s">
        <v>91</v>
      </c>
      <c r="B81" s="3">
        <v>9.2880000000000003</v>
      </c>
      <c r="C81" s="3">
        <v>15.558</v>
      </c>
      <c r="D81" s="3">
        <v>5.3639999999999999</v>
      </c>
      <c r="E81" s="3">
        <v>9.7260000000000009</v>
      </c>
      <c r="F81" s="3">
        <v>25.35</v>
      </c>
      <c r="G81" s="3">
        <v>26.1</v>
      </c>
      <c r="H81" s="3">
        <v>25.274000000000001</v>
      </c>
      <c r="I81" s="3">
        <v>10.864000000000001</v>
      </c>
    </row>
    <row r="82" spans="1:9" x14ac:dyDescent="0.2">
      <c r="A82" s="1" t="s">
        <v>92</v>
      </c>
      <c r="B82" s="3" t="s">
        <v>93</v>
      </c>
      <c r="C82" s="3">
        <v>15.506</v>
      </c>
      <c r="D82" s="3">
        <v>5.3540000000000001</v>
      </c>
      <c r="E82" s="3">
        <v>9.7040000000000006</v>
      </c>
      <c r="F82" s="3">
        <v>25.286000000000001</v>
      </c>
      <c r="G82" s="3">
        <v>26.04</v>
      </c>
      <c r="H82" s="3">
        <v>25.24</v>
      </c>
      <c r="I82" s="3">
        <v>10.816000000000001</v>
      </c>
    </row>
    <row r="83" spans="1:9" x14ac:dyDescent="0.2">
      <c r="A83" s="1" t="s">
        <v>94</v>
      </c>
      <c r="B83" s="3">
        <v>9.32</v>
      </c>
      <c r="C83" s="3">
        <v>15.6</v>
      </c>
      <c r="D83" s="3">
        <v>5.33</v>
      </c>
      <c r="E83" s="3">
        <v>9.8000000000000007</v>
      </c>
      <c r="F83" s="3">
        <v>27.21</v>
      </c>
      <c r="G83" s="3">
        <v>26.15</v>
      </c>
      <c r="H83" s="3">
        <v>25.4</v>
      </c>
      <c r="I83" s="3">
        <v>19.100000000000001</v>
      </c>
    </row>
    <row r="84" spans="1:9" x14ac:dyDescent="0.2">
      <c r="A84" s="1" t="s">
        <v>95</v>
      </c>
      <c r="B84" s="3">
        <v>9.07</v>
      </c>
      <c r="C84" s="3">
        <v>15.32</v>
      </c>
      <c r="D84" s="3">
        <v>5.14</v>
      </c>
      <c r="E84" s="3">
        <v>9.6300000000000008</v>
      </c>
      <c r="F84" s="3">
        <v>26.89</v>
      </c>
      <c r="G84" s="3">
        <v>25.86</v>
      </c>
      <c r="H84" s="3">
        <v>25.02</v>
      </c>
      <c r="I84" s="3">
        <v>18.8</v>
      </c>
    </row>
    <row r="85" spans="1:9" x14ac:dyDescent="0.2">
      <c r="A85" s="1" t="s">
        <v>96</v>
      </c>
      <c r="B85" s="3">
        <v>9.32</v>
      </c>
      <c r="C85" s="3">
        <v>15.52</v>
      </c>
      <c r="D85" s="3">
        <v>5.33</v>
      </c>
      <c r="E85" s="3">
        <v>9.7200000000000006</v>
      </c>
      <c r="F85" s="3">
        <v>25.36</v>
      </c>
      <c r="G85" s="3">
        <v>25.31</v>
      </c>
      <c r="H85" s="3">
        <v>26.21</v>
      </c>
      <c r="I85" s="3">
        <v>10.8</v>
      </c>
    </row>
    <row r="86" spans="1:9" x14ac:dyDescent="0.2">
      <c r="A86" s="1" t="s">
        <v>97</v>
      </c>
      <c r="B86" s="3">
        <v>9.3260000000000005</v>
      </c>
      <c r="C86" s="3">
        <v>15.523999999999999</v>
      </c>
      <c r="D86" s="3">
        <v>5.33</v>
      </c>
      <c r="E86" s="3">
        <v>9.7240000000000002</v>
      </c>
      <c r="F86" s="3">
        <v>25.361999999999998</v>
      </c>
      <c r="G86" s="3">
        <v>25.308</v>
      </c>
      <c r="H86" s="3">
        <v>26.212</v>
      </c>
      <c r="I86" s="3">
        <v>10.978</v>
      </c>
    </row>
    <row r="87" spans="1:9" x14ac:dyDescent="0.2">
      <c r="A87" s="1" t="s">
        <v>98</v>
      </c>
      <c r="B87" s="3">
        <v>9.26</v>
      </c>
      <c r="C87" s="3">
        <v>15.63</v>
      </c>
      <c r="D87" s="3">
        <v>5.9</v>
      </c>
      <c r="E87" s="3">
        <v>9.7200000000000006</v>
      </c>
      <c r="F87" s="3" t="s">
        <v>19</v>
      </c>
      <c r="G87" s="3">
        <v>26.02</v>
      </c>
      <c r="H87" s="3">
        <v>25.76</v>
      </c>
      <c r="I87" s="3" t="s">
        <v>19</v>
      </c>
    </row>
    <row r="88" spans="1:9" x14ac:dyDescent="0.2">
      <c r="A88" s="1" t="s">
        <v>99</v>
      </c>
      <c r="B88" s="3">
        <v>9.9290000000000003</v>
      </c>
      <c r="C88" s="3">
        <v>15.54</v>
      </c>
      <c r="D88" s="3">
        <v>5.37</v>
      </c>
      <c r="E88" s="3">
        <v>9.7799999999999994</v>
      </c>
      <c r="F88" s="3"/>
      <c r="G88" s="3">
        <v>26.1</v>
      </c>
      <c r="H88" s="3">
        <v>25.37</v>
      </c>
      <c r="I88" s="3"/>
    </row>
    <row r="89" spans="1:9" x14ac:dyDescent="0.2">
      <c r="A89" s="1" t="s">
        <v>100</v>
      </c>
      <c r="B89" s="3">
        <v>9.2260000000000009</v>
      </c>
      <c r="C89" s="3">
        <v>15.523999999999999</v>
      </c>
      <c r="D89" s="3">
        <v>5.3520000000000003</v>
      </c>
      <c r="E89" s="3">
        <v>9.8140000000000001</v>
      </c>
      <c r="F89" s="3">
        <v>27.295999999999999</v>
      </c>
      <c r="G89" s="3">
        <v>26.103999999999999</v>
      </c>
      <c r="H89" s="3">
        <v>25.38</v>
      </c>
      <c r="I89" s="3">
        <v>19.032</v>
      </c>
    </row>
    <row r="90" spans="1:9" x14ac:dyDescent="0.2">
      <c r="A90" s="1" t="s">
        <v>101</v>
      </c>
      <c r="B90" s="3">
        <v>9.3000000000000007</v>
      </c>
      <c r="C90" s="3">
        <v>15.51</v>
      </c>
      <c r="D90" s="3">
        <v>5.38</v>
      </c>
      <c r="E90" s="3">
        <v>9.8000000000000007</v>
      </c>
      <c r="F90" s="3">
        <v>25.44</v>
      </c>
      <c r="G90" s="3">
        <v>26.08</v>
      </c>
      <c r="H90" s="3">
        <v>25.29</v>
      </c>
      <c r="I90" s="4" t="s">
        <v>102</v>
      </c>
    </row>
    <row r="91" spans="1:9" x14ac:dyDescent="0.2">
      <c r="A91" s="1" t="s">
        <v>103</v>
      </c>
      <c r="B91" s="3">
        <v>9.2880000000000003</v>
      </c>
      <c r="C91" s="3">
        <v>15.53</v>
      </c>
      <c r="D91" s="3">
        <v>5.3819999999999997</v>
      </c>
      <c r="E91" s="3">
        <v>9.77</v>
      </c>
      <c r="F91" s="3">
        <v>27.2</v>
      </c>
      <c r="G91" s="3">
        <v>26.11</v>
      </c>
      <c r="H91" s="3">
        <v>25.367999999999999</v>
      </c>
      <c r="I91" s="3">
        <v>19.021999999999998</v>
      </c>
    </row>
    <row r="92" spans="1:9" x14ac:dyDescent="0.2">
      <c r="A92" s="1" t="s">
        <v>104</v>
      </c>
      <c r="B92" s="3">
        <v>9.3000000000000007</v>
      </c>
      <c r="C92" s="3">
        <v>15.584</v>
      </c>
      <c r="D92" s="3">
        <v>5.3959999999999999</v>
      </c>
      <c r="E92" s="3">
        <v>9.7899999999999991</v>
      </c>
      <c r="F92" s="3">
        <v>27.204000000000001</v>
      </c>
      <c r="G92" s="3">
        <v>26.09</v>
      </c>
      <c r="H92" s="3">
        <v>25.303999999999998</v>
      </c>
      <c r="I92" s="3">
        <v>19.018000000000001</v>
      </c>
    </row>
    <row r="93" spans="1:9" x14ac:dyDescent="0.2">
      <c r="A93" s="1" t="s">
        <v>105</v>
      </c>
      <c r="B93" s="3">
        <v>9.3040000000000003</v>
      </c>
      <c r="C93" s="3">
        <v>16.015999999999998</v>
      </c>
      <c r="D93" s="3">
        <v>5.3959999999999999</v>
      </c>
      <c r="E93" s="3">
        <v>9.7720000000000002</v>
      </c>
      <c r="F93" s="3">
        <v>25.4</v>
      </c>
      <c r="G93" s="3">
        <v>26.094000000000001</v>
      </c>
      <c r="H93" s="3">
        <v>25.295999999999999</v>
      </c>
      <c r="I93" s="3"/>
    </row>
    <row r="94" spans="1:9" x14ac:dyDescent="0.2">
      <c r="A94" s="1" t="s">
        <v>106</v>
      </c>
      <c r="B94" s="3">
        <v>9.27</v>
      </c>
      <c r="C94" s="3">
        <v>15.552</v>
      </c>
      <c r="D94" s="3">
        <v>5.3659999999999997</v>
      </c>
      <c r="E94" s="3">
        <v>9.7379999999999995</v>
      </c>
      <c r="F94" s="3">
        <v>27.248000000000001</v>
      </c>
      <c r="G94" s="3">
        <v>26.181999999999999</v>
      </c>
      <c r="H94" s="3">
        <v>25.295999999999999</v>
      </c>
      <c r="I94" s="3">
        <v>19.07</v>
      </c>
    </row>
    <row r="95" spans="1:9" x14ac:dyDescent="0.2">
      <c r="A95" s="1" t="s">
        <v>107</v>
      </c>
      <c r="B95" s="3">
        <v>9.27</v>
      </c>
      <c r="C95" s="3">
        <v>15.52</v>
      </c>
      <c r="D95" s="3">
        <v>5.37</v>
      </c>
      <c r="E95" s="3">
        <v>9.7200000000000006</v>
      </c>
      <c r="F95" s="3">
        <v>27.13</v>
      </c>
      <c r="G95" s="3">
        <v>26.03</v>
      </c>
      <c r="H95" s="3">
        <v>25.33</v>
      </c>
      <c r="I95" s="3">
        <v>19.02</v>
      </c>
    </row>
    <row r="96" spans="1:9" x14ac:dyDescent="0.2">
      <c r="A96" s="1" t="s">
        <v>108</v>
      </c>
      <c r="B96" s="3">
        <v>9.2539999999999996</v>
      </c>
      <c r="C96" s="3">
        <v>15.552</v>
      </c>
      <c r="D96" s="3">
        <v>5.3760000000000003</v>
      </c>
      <c r="E96" s="3">
        <v>9.7439999999999998</v>
      </c>
      <c r="F96" s="3">
        <v>25.36</v>
      </c>
      <c r="G96" s="3">
        <v>26.018000000000001</v>
      </c>
      <c r="H96" s="3">
        <v>25.277999999999999</v>
      </c>
      <c r="I96" s="3">
        <v>19.045999999999999</v>
      </c>
    </row>
    <row r="97" spans="1:9" x14ac:dyDescent="0.2">
      <c r="A97" s="1" t="s">
        <v>109</v>
      </c>
      <c r="B97" s="3">
        <v>9.2219999999999995</v>
      </c>
      <c r="C97" s="3">
        <v>15.492000000000001</v>
      </c>
      <c r="D97" s="3">
        <v>5.3140000000000001</v>
      </c>
      <c r="E97" s="3">
        <v>9.7080000000000002</v>
      </c>
      <c r="F97" s="3">
        <v>27.09</v>
      </c>
      <c r="G97" s="3">
        <v>25.992000000000001</v>
      </c>
      <c r="H97" s="3">
        <v>25.271999999999998</v>
      </c>
      <c r="I97" s="3">
        <v>18.981999999999999</v>
      </c>
    </row>
    <row r="98" spans="1:9" x14ac:dyDescent="0.2">
      <c r="A98" s="1" t="s">
        <v>110</v>
      </c>
      <c r="B98" s="3">
        <v>9.2780000000000005</v>
      </c>
      <c r="C98" s="3">
        <v>15.17</v>
      </c>
      <c r="D98" s="3">
        <v>5.3579999999999997</v>
      </c>
      <c r="E98" s="3">
        <v>9.798</v>
      </c>
      <c r="F98" s="3">
        <v>27.251999999999999</v>
      </c>
      <c r="G98" s="3">
        <v>26.091999999999999</v>
      </c>
      <c r="H98" s="3">
        <v>25.356000000000002</v>
      </c>
      <c r="I98" s="3">
        <v>19.032</v>
      </c>
    </row>
    <row r="99" spans="1:9" x14ac:dyDescent="0.2">
      <c r="A99" s="1" t="s">
        <v>111</v>
      </c>
      <c r="B99" s="3">
        <v>9.2899999999999991</v>
      </c>
      <c r="C99" s="3">
        <v>15.56</v>
      </c>
      <c r="D99" s="3">
        <v>5.4</v>
      </c>
      <c r="E99" s="3">
        <v>9.75</v>
      </c>
      <c r="F99" s="3">
        <v>25.38</v>
      </c>
      <c r="G99" s="3">
        <v>130.49</v>
      </c>
      <c r="H99" s="3">
        <v>25.32</v>
      </c>
      <c r="I99" s="3" t="s">
        <v>112</v>
      </c>
    </row>
    <row r="100" spans="1:9" x14ac:dyDescent="0.2">
      <c r="A100" s="1" t="s">
        <v>113</v>
      </c>
      <c r="B100" s="3">
        <v>9.2780000000000005</v>
      </c>
      <c r="C100" s="3">
        <v>15.512</v>
      </c>
      <c r="D100" s="3">
        <v>5.3920000000000003</v>
      </c>
      <c r="E100" s="3">
        <v>9.7919999999999998</v>
      </c>
      <c r="F100" s="3">
        <v>23.385999999999999</v>
      </c>
      <c r="G100" s="3">
        <v>26.108000000000001</v>
      </c>
      <c r="H100" s="3">
        <v>25.338000000000001</v>
      </c>
      <c r="I100" s="3">
        <v>10.958</v>
      </c>
    </row>
    <row r="101" spans="1:9" x14ac:dyDescent="0.2">
      <c r="A101" s="1" t="s">
        <v>114</v>
      </c>
      <c r="B101" s="3">
        <v>9.2799999999999994</v>
      </c>
      <c r="C101" s="3">
        <v>15.54</v>
      </c>
      <c r="D101" s="3">
        <v>5.36</v>
      </c>
      <c r="E101" s="3">
        <v>9.77</v>
      </c>
      <c r="F101" s="3" t="s">
        <v>31</v>
      </c>
      <c r="G101" s="3">
        <v>26.1</v>
      </c>
      <c r="H101" s="3">
        <v>25.34</v>
      </c>
      <c r="I101" s="3" t="s">
        <v>31</v>
      </c>
    </row>
    <row r="102" spans="1:9" x14ac:dyDescent="0.2">
      <c r="A102" s="1" t="s">
        <v>115</v>
      </c>
      <c r="B102" s="3">
        <v>9.2059999999999995</v>
      </c>
      <c r="C102" s="3">
        <v>15.488</v>
      </c>
      <c r="D102" s="3">
        <v>5.2720000000000002</v>
      </c>
      <c r="E102" s="3">
        <v>9.7159999999999993</v>
      </c>
      <c r="F102" s="3">
        <v>27.292999999999999</v>
      </c>
      <c r="G102" s="3">
        <v>26.058</v>
      </c>
      <c r="H102" s="3">
        <v>25.462</v>
      </c>
      <c r="I102" s="3">
        <v>19.114000000000001</v>
      </c>
    </row>
    <row r="103" spans="1:9" x14ac:dyDescent="0.2">
      <c r="A103" s="1" t="s">
        <v>116</v>
      </c>
      <c r="B103" s="5">
        <v>9.2899999999999991</v>
      </c>
      <c r="C103" s="5">
        <v>15.52</v>
      </c>
      <c r="D103" s="5">
        <v>5.37</v>
      </c>
      <c r="E103" s="6">
        <v>9.75</v>
      </c>
      <c r="F103" s="5">
        <v>25.39</v>
      </c>
      <c r="G103" s="5">
        <v>26.05</v>
      </c>
      <c r="H103" s="5">
        <v>25.29</v>
      </c>
      <c r="I103" s="5">
        <v>10.85</v>
      </c>
    </row>
    <row r="104" spans="1:9" x14ac:dyDescent="0.2">
      <c r="A104" s="1" t="s">
        <v>117</v>
      </c>
      <c r="B104" s="5">
        <v>9.2799999999999994</v>
      </c>
      <c r="C104" s="5">
        <v>15.52</v>
      </c>
      <c r="D104" s="5">
        <v>5.36</v>
      </c>
      <c r="E104" s="5">
        <v>9.75</v>
      </c>
      <c r="F104" s="5">
        <v>25.35</v>
      </c>
      <c r="G104" s="5">
        <v>26.05</v>
      </c>
      <c r="H104" s="5">
        <v>25.31</v>
      </c>
      <c r="I104" s="5">
        <v>10.86</v>
      </c>
    </row>
    <row r="105" spans="1:9" x14ac:dyDescent="0.2">
      <c r="A105" s="1" t="s">
        <v>118</v>
      </c>
      <c r="B105" s="5">
        <v>9.31</v>
      </c>
      <c r="C105" s="5">
        <v>15.504</v>
      </c>
      <c r="D105" s="5">
        <v>5.3</v>
      </c>
      <c r="E105" s="5">
        <v>9.6999999999999993</v>
      </c>
      <c r="F105" s="5">
        <v>26.54</v>
      </c>
      <c r="G105" s="5">
        <v>26.11</v>
      </c>
      <c r="H105" s="5">
        <v>25.507999999999999</v>
      </c>
      <c r="I105" s="5">
        <v>10.91</v>
      </c>
    </row>
    <row r="106" spans="1:9" x14ac:dyDescent="0.2">
      <c r="A106" s="1" t="s">
        <v>119</v>
      </c>
      <c r="B106" s="6">
        <v>9.2420000000000009</v>
      </c>
      <c r="C106" s="6">
        <v>15.574</v>
      </c>
      <c r="D106" s="6">
        <v>5.36</v>
      </c>
      <c r="E106" s="6">
        <v>9.7840000000000007</v>
      </c>
      <c r="F106" s="6">
        <v>25.385999999999999</v>
      </c>
      <c r="G106" s="6">
        <v>26.026</v>
      </c>
      <c r="H106" s="6">
        <v>25.318000000000001</v>
      </c>
      <c r="I106" s="6">
        <v>10.868</v>
      </c>
    </row>
    <row r="107" spans="1:9" x14ac:dyDescent="0.2">
      <c r="A107" s="1" t="s">
        <v>120</v>
      </c>
      <c r="B107" s="6">
        <v>9.3019999999999996</v>
      </c>
      <c r="C107" s="6">
        <v>15.58</v>
      </c>
      <c r="D107" s="6">
        <v>5.3879999999999999</v>
      </c>
      <c r="E107" s="6">
        <v>9.7859999999999996</v>
      </c>
      <c r="F107" s="6">
        <v>25.42</v>
      </c>
      <c r="G107" s="6">
        <v>26.128</v>
      </c>
      <c r="H107" s="6">
        <v>25.367999999999999</v>
      </c>
      <c r="I107" s="6">
        <v>10.9</v>
      </c>
    </row>
    <row r="108" spans="1:9" x14ac:dyDescent="0.2">
      <c r="A108" s="1" t="s">
        <v>121</v>
      </c>
      <c r="B108" s="6">
        <v>9.2919999999999998</v>
      </c>
      <c r="C108" s="6">
        <v>15.522</v>
      </c>
      <c r="D108" s="6">
        <v>5.3440000000000003</v>
      </c>
      <c r="E108" s="6">
        <v>9.7460000000000004</v>
      </c>
      <c r="F108" s="6">
        <v>25.318000000000001</v>
      </c>
      <c r="G108" s="6">
        <v>26.05</v>
      </c>
      <c r="H108" s="6">
        <v>25.306000000000001</v>
      </c>
      <c r="I108" s="6">
        <v>10.888</v>
      </c>
    </row>
    <row r="109" spans="1:9" x14ac:dyDescent="0.2">
      <c r="A109" s="1" t="s">
        <v>122</v>
      </c>
      <c r="B109" s="7">
        <v>9.26</v>
      </c>
      <c r="C109" s="8">
        <v>15.5</v>
      </c>
      <c r="D109" s="7">
        <v>5.35</v>
      </c>
      <c r="E109" s="7">
        <v>9.74</v>
      </c>
      <c r="F109" s="8">
        <v>25.4</v>
      </c>
      <c r="G109" s="7">
        <v>26.04</v>
      </c>
      <c r="H109" s="7">
        <v>25.27</v>
      </c>
      <c r="I109" s="7">
        <v>10.84</v>
      </c>
    </row>
    <row r="110" spans="1:9" x14ac:dyDescent="0.2">
      <c r="A110" s="1" t="s">
        <v>123</v>
      </c>
      <c r="B110" s="7">
        <v>9.2729999999999997</v>
      </c>
      <c r="C110" s="8">
        <v>15.585000000000001</v>
      </c>
      <c r="D110" s="7">
        <v>5.3760000000000003</v>
      </c>
      <c r="E110" s="7">
        <v>10.266999999999999</v>
      </c>
      <c r="F110" s="8">
        <v>24.48</v>
      </c>
      <c r="G110" s="7">
        <v>26.059000000000001</v>
      </c>
      <c r="H110" s="7">
        <v>25.33</v>
      </c>
      <c r="I110" s="7">
        <v>10.901999999999999</v>
      </c>
    </row>
    <row r="111" spans="1:9" x14ac:dyDescent="0.2">
      <c r="A111" s="1" t="s">
        <v>124</v>
      </c>
      <c r="B111" s="7">
        <v>9.1920000000000002</v>
      </c>
      <c r="C111" s="8">
        <v>15.51</v>
      </c>
      <c r="D111" s="7">
        <v>5.3179999999999996</v>
      </c>
      <c r="E111" s="7">
        <v>9.6920000000000002</v>
      </c>
      <c r="F111" s="8">
        <v>25.393999999999998</v>
      </c>
      <c r="G111" s="7">
        <v>26.024000000000001</v>
      </c>
      <c r="H111" s="7">
        <v>25.212</v>
      </c>
      <c r="I111" s="7">
        <v>10.882</v>
      </c>
    </row>
    <row r="112" spans="1:9" x14ac:dyDescent="0.2">
      <c r="A112" s="1" t="s">
        <v>125</v>
      </c>
      <c r="B112" s="7">
        <v>9.2899999999999991</v>
      </c>
      <c r="C112" s="8">
        <v>15.55</v>
      </c>
      <c r="D112" s="7">
        <v>5.375</v>
      </c>
      <c r="E112" s="7">
        <v>9.782</v>
      </c>
      <c r="F112" s="8">
        <v>25.36</v>
      </c>
      <c r="G112" s="7">
        <v>26</v>
      </c>
      <c r="H112" s="7">
        <v>25.35</v>
      </c>
      <c r="I112" s="7">
        <v>10.76</v>
      </c>
    </row>
    <row r="113" spans="1:9" x14ac:dyDescent="0.2">
      <c r="A113" s="1" t="s">
        <v>126</v>
      </c>
      <c r="B113" s="7">
        <v>9.31</v>
      </c>
      <c r="C113" s="8">
        <v>15.48</v>
      </c>
      <c r="D113" s="7">
        <v>5.33</v>
      </c>
      <c r="E113" s="7">
        <v>9.6999999999999993</v>
      </c>
      <c r="F113" s="8">
        <v>25.33</v>
      </c>
      <c r="G113" s="7">
        <v>26.01</v>
      </c>
      <c r="H113" s="7">
        <v>25.27</v>
      </c>
      <c r="I113" s="7">
        <v>10.71</v>
      </c>
    </row>
    <row r="114" spans="1:9" x14ac:dyDescent="0.2">
      <c r="A114" s="1" t="s">
        <v>127</v>
      </c>
      <c r="B114" s="7">
        <v>9.2219999999999995</v>
      </c>
      <c r="C114" s="8">
        <v>15.474</v>
      </c>
      <c r="D114" s="7">
        <v>5.3179999999999996</v>
      </c>
      <c r="E114" s="7">
        <v>9.6959999999999997</v>
      </c>
      <c r="F114" s="8">
        <v>25.202000000000002</v>
      </c>
      <c r="G114" s="7">
        <v>25.902000000000001</v>
      </c>
      <c r="H114" s="7">
        <v>25.128</v>
      </c>
      <c r="I114" s="7">
        <v>10.772</v>
      </c>
    </row>
    <row r="115" spans="1:9" x14ac:dyDescent="0.2">
      <c r="A115" s="1" t="s">
        <v>128</v>
      </c>
      <c r="B115" s="7">
        <v>9.2880000000000003</v>
      </c>
      <c r="C115" s="8">
        <v>15.518000000000001</v>
      </c>
      <c r="D115" s="7">
        <v>5.3860000000000001</v>
      </c>
      <c r="E115" s="7">
        <v>9.7720000000000002</v>
      </c>
      <c r="F115" s="8">
        <v>25.405999999999999</v>
      </c>
      <c r="G115" s="7">
        <v>26.14</v>
      </c>
      <c r="H115" s="7">
        <v>25.31</v>
      </c>
      <c r="I115" s="7">
        <v>10.904</v>
      </c>
    </row>
    <row r="116" spans="1:9" x14ac:dyDescent="0.2">
      <c r="A116" s="1" t="s">
        <v>129</v>
      </c>
      <c r="B116" s="9">
        <v>9.282</v>
      </c>
      <c r="C116" s="10">
        <v>15.536</v>
      </c>
      <c r="D116" s="9">
        <v>5.3360000000000003</v>
      </c>
      <c r="E116" s="9">
        <v>9.7919999999999998</v>
      </c>
      <c r="F116" s="10">
        <v>25.384</v>
      </c>
      <c r="G116" s="9">
        <v>26.071999999999999</v>
      </c>
      <c r="H116" s="9">
        <v>25.306000000000001</v>
      </c>
      <c r="I116" s="9">
        <v>10.932</v>
      </c>
    </row>
    <row r="117" spans="1:9" x14ac:dyDescent="0.2">
      <c r="A117" s="1" t="s">
        <v>130</v>
      </c>
      <c r="B117" s="9"/>
      <c r="C117" s="10">
        <v>15.504</v>
      </c>
      <c r="D117" s="9">
        <v>5.3239999999999998</v>
      </c>
      <c r="E117" s="9">
        <v>9.7059999999999995</v>
      </c>
      <c r="F117" s="10"/>
      <c r="G117" s="9"/>
      <c r="H117" s="9">
        <v>25.21</v>
      </c>
      <c r="I117" s="9">
        <v>10.802</v>
      </c>
    </row>
    <row r="118" spans="1:9" x14ac:dyDescent="0.2">
      <c r="A118" s="1" t="s">
        <v>131</v>
      </c>
      <c r="B118" s="9">
        <v>9.3059999999999992</v>
      </c>
      <c r="C118" s="10">
        <v>15.53</v>
      </c>
      <c r="D118" s="9">
        <v>5.3380000000000001</v>
      </c>
      <c r="E118" s="9">
        <v>9.7579999999999991</v>
      </c>
      <c r="F118" s="10">
        <v>25.303999999999998</v>
      </c>
      <c r="G118" s="9">
        <v>25.988</v>
      </c>
      <c r="H118" s="9">
        <v>25.218</v>
      </c>
      <c r="I118" s="9">
        <v>10.826000000000001</v>
      </c>
    </row>
    <row r="119" spans="1:9" x14ac:dyDescent="0.2">
      <c r="A119" s="1" t="s">
        <v>132</v>
      </c>
      <c r="B119" s="5">
        <v>9.3000000000000007</v>
      </c>
      <c r="C119" s="5">
        <v>15.62</v>
      </c>
      <c r="D119" s="5">
        <v>5.3319999999999999</v>
      </c>
      <c r="E119" s="5">
        <v>9.7379999999999995</v>
      </c>
      <c r="F119" s="5">
        <v>25.332000000000001</v>
      </c>
      <c r="G119" s="5">
        <v>26.07</v>
      </c>
      <c r="H119" s="2">
        <v>25.268000000000001</v>
      </c>
      <c r="I119" s="2">
        <v>10.93</v>
      </c>
    </row>
    <row r="120" spans="1:9" x14ac:dyDescent="0.2">
      <c r="A120" s="1" t="s">
        <v>133</v>
      </c>
      <c r="B120" s="5">
        <v>9.2650000000000006</v>
      </c>
      <c r="C120" s="5">
        <v>15.775</v>
      </c>
      <c r="D120" s="5">
        <v>5.4249999999999998</v>
      </c>
      <c r="E120" s="5">
        <v>9.8049999999999997</v>
      </c>
      <c r="F120" s="5">
        <v>25.53</v>
      </c>
      <c r="G120" s="5">
        <v>26.184999999999999</v>
      </c>
      <c r="H120" s="5">
        <v>25.484999999999999</v>
      </c>
      <c r="I120" s="5">
        <v>10.925000000000001</v>
      </c>
    </row>
    <row r="121" spans="1:9" x14ac:dyDescent="0.2">
      <c r="A121" s="1" t="s">
        <v>134</v>
      </c>
      <c r="B121" s="5">
        <v>9.3320000000000007</v>
      </c>
      <c r="C121" s="5">
        <v>15.58</v>
      </c>
      <c r="D121" s="5">
        <v>5.38</v>
      </c>
      <c r="E121" s="5">
        <v>9.9139999999999997</v>
      </c>
      <c r="F121" s="5">
        <v>25.47</v>
      </c>
      <c r="G121" s="5">
        <v>26.17</v>
      </c>
      <c r="H121" s="5">
        <v>25.448</v>
      </c>
      <c r="I121" s="5">
        <v>10.97</v>
      </c>
    </row>
    <row r="122" spans="1:9" x14ac:dyDescent="0.2">
      <c r="A122" s="1" t="s">
        <v>135</v>
      </c>
      <c r="B122" s="5">
        <v>9.3219999999999992</v>
      </c>
      <c r="C122" s="5">
        <v>15.526</v>
      </c>
      <c r="D122" s="5">
        <v>5.3920000000000003</v>
      </c>
      <c r="E122" s="5">
        <v>9.7799999999999994</v>
      </c>
      <c r="F122" s="5">
        <v>25.466000000000001</v>
      </c>
      <c r="G122" s="5">
        <v>26.224</v>
      </c>
      <c r="H122" s="2">
        <v>25.378</v>
      </c>
      <c r="I122" s="2">
        <v>10.933999999999999</v>
      </c>
    </row>
    <row r="123" spans="1:9" x14ac:dyDescent="0.2">
      <c r="A123" s="1" t="s">
        <v>136</v>
      </c>
      <c r="B123" s="5">
        <v>9.34</v>
      </c>
      <c r="C123" s="5">
        <v>15.6</v>
      </c>
      <c r="D123" s="5">
        <v>5.39</v>
      </c>
      <c r="E123" s="5">
        <v>9.8000000000000007</v>
      </c>
      <c r="F123" s="5">
        <v>26.46</v>
      </c>
      <c r="G123" s="5">
        <v>26.16</v>
      </c>
      <c r="H123" s="11">
        <v>25.38</v>
      </c>
      <c r="I123" s="11">
        <v>10.95</v>
      </c>
    </row>
    <row r="124" spans="1:9" x14ac:dyDescent="0.2">
      <c r="A124" s="1" t="s">
        <v>137</v>
      </c>
      <c r="B124" s="5">
        <v>9.3160000000000007</v>
      </c>
      <c r="C124" s="5">
        <v>15.532</v>
      </c>
      <c r="D124" s="5">
        <v>5.3579999999999997</v>
      </c>
      <c r="E124" s="5">
        <v>9.75</v>
      </c>
      <c r="F124" s="5">
        <v>25.39</v>
      </c>
      <c r="G124" s="5">
        <v>26.152000000000001</v>
      </c>
      <c r="H124" s="11">
        <v>25.384</v>
      </c>
      <c r="I124" s="11">
        <v>10.93</v>
      </c>
    </row>
    <row r="125" spans="1:9" x14ac:dyDescent="0.2">
      <c r="A125" s="1" t="s">
        <v>138</v>
      </c>
      <c r="B125" s="6">
        <v>9.282</v>
      </c>
      <c r="C125" s="6">
        <v>15.512</v>
      </c>
      <c r="D125" s="6">
        <v>5.3419999999999996</v>
      </c>
      <c r="E125" s="6">
        <v>9.7479999999999993</v>
      </c>
      <c r="F125" s="6">
        <v>25.327999999999999</v>
      </c>
      <c r="G125" s="6">
        <v>26.013999999999999</v>
      </c>
      <c r="H125" s="6">
        <v>25.314</v>
      </c>
      <c r="I125" s="6">
        <v>10.914</v>
      </c>
    </row>
    <row r="126" spans="1:9" x14ac:dyDescent="0.2">
      <c r="A126" s="1" t="s">
        <v>139</v>
      </c>
      <c r="B126" s="5">
        <v>9.3239999999999998</v>
      </c>
      <c r="C126" s="5">
        <v>15.538</v>
      </c>
      <c r="D126" s="5">
        <v>5.3319999999999999</v>
      </c>
      <c r="E126" s="5">
        <v>9.7680000000000007</v>
      </c>
      <c r="F126" s="5">
        <v>25.393999999999998</v>
      </c>
      <c r="G126" s="5">
        <v>25.942</v>
      </c>
      <c r="H126" s="2">
        <v>25.382000000000001</v>
      </c>
      <c r="I126" s="2">
        <v>10.948</v>
      </c>
    </row>
    <row r="127" spans="1:9" x14ac:dyDescent="0.2">
      <c r="A127" s="1" t="s">
        <v>140</v>
      </c>
      <c r="B127" s="12">
        <f>AVERAGE(9.31,9.28,9.3,9.3,9.29)</f>
        <v>9.2959999999999994</v>
      </c>
      <c r="C127" s="5">
        <f>AVERAGE(15.59,15.59,15.55,15.52,15.59)</f>
        <v>15.568000000000001</v>
      </c>
      <c r="D127" s="5">
        <f>AVERAGE(5.28,5.35,5.39,5.35,5.35)</f>
        <v>5.3439999999999994</v>
      </c>
      <c r="E127" s="5">
        <f>AVERAGE(9.79,9.79,9.78,9.78,9.79)</f>
        <v>9.7859999999999996</v>
      </c>
      <c r="F127" s="5">
        <f>AVERAGE(25.39,25.35,25.31,25.35,25.31)</f>
        <v>25.342000000000002</v>
      </c>
      <c r="G127" s="5">
        <f>AVERAGE(26.01,26.01,26.01,26.01,26.01)</f>
        <v>26.01</v>
      </c>
      <c r="H127" s="2">
        <f>AVERAGE(25.3,25.31,25.31,25.31,25.3)</f>
        <v>25.306000000000001</v>
      </c>
      <c r="I127" s="2">
        <f>AVERAGE(10.89,10.91,10.9,10.9,10.89)</f>
        <v>10.898</v>
      </c>
    </row>
    <row r="128" spans="1:9" x14ac:dyDescent="0.2">
      <c r="A128" s="1" t="s">
        <v>141</v>
      </c>
      <c r="B128" s="5">
        <v>9.3000000000000007</v>
      </c>
      <c r="C128" s="5">
        <v>15.53</v>
      </c>
      <c r="D128" s="5">
        <v>5.4080000000000004</v>
      </c>
      <c r="E128" s="5">
        <v>9.7579999999999991</v>
      </c>
      <c r="F128" s="5">
        <v>25.364000000000001</v>
      </c>
      <c r="G128" s="5">
        <v>26.044</v>
      </c>
      <c r="H128" s="2">
        <v>25.321999999999999</v>
      </c>
      <c r="I128" s="2">
        <v>10.858000000000001</v>
      </c>
    </row>
    <row r="129" spans="1:9" x14ac:dyDescent="0.2">
      <c r="A129" s="1" t="s">
        <v>142</v>
      </c>
      <c r="B129" s="13">
        <v>9.1999999999999993</v>
      </c>
      <c r="C129" s="6">
        <v>15.46</v>
      </c>
      <c r="D129" s="6">
        <v>5.3719999999999999</v>
      </c>
      <c r="E129" s="6">
        <v>9.84</v>
      </c>
      <c r="F129" s="6">
        <v>25.206</v>
      </c>
      <c r="G129" s="6">
        <v>25.91</v>
      </c>
      <c r="H129" s="6">
        <v>25.173999999999999</v>
      </c>
      <c r="I129" s="6">
        <v>10.794</v>
      </c>
    </row>
    <row r="130" spans="1:9" x14ac:dyDescent="0.2">
      <c r="A130" s="1" t="s">
        <v>143</v>
      </c>
      <c r="B130" s="5">
        <v>9.3000000000000007</v>
      </c>
      <c r="C130" s="5">
        <v>15.66</v>
      </c>
      <c r="D130" s="5">
        <v>5.41</v>
      </c>
      <c r="E130" s="5">
        <v>9.7899999999999991</v>
      </c>
      <c r="F130" s="5">
        <v>25.43</v>
      </c>
      <c r="G130" s="5">
        <v>26.09</v>
      </c>
      <c r="H130" s="2">
        <v>25.37</v>
      </c>
      <c r="I130" s="2">
        <v>10.94</v>
      </c>
    </row>
    <row r="131" spans="1:9" x14ac:dyDescent="0.2">
      <c r="A131" s="1" t="s">
        <v>144</v>
      </c>
      <c r="B131" s="5">
        <v>9.2899999999999991</v>
      </c>
      <c r="C131" s="5">
        <v>15.57</v>
      </c>
      <c r="D131" s="5">
        <v>5.36</v>
      </c>
      <c r="E131" s="5">
        <v>9.77</v>
      </c>
      <c r="F131" s="5">
        <v>25.41</v>
      </c>
      <c r="G131" s="5">
        <v>26.05</v>
      </c>
      <c r="H131" s="2">
        <v>25.33</v>
      </c>
      <c r="I131" s="2">
        <v>10.99</v>
      </c>
    </row>
    <row r="250" spans="3:9" x14ac:dyDescent="0.2">
      <c r="C250" s="14"/>
      <c r="D250" s="14"/>
      <c r="E250" s="14"/>
      <c r="F250" s="14"/>
      <c r="G250" s="14"/>
      <c r="H250" s="14"/>
      <c r="I250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3AC0-D75E-634B-8A0E-510FC9BCDB86}">
  <dimension ref="A1:AC250"/>
  <sheetViews>
    <sheetView topLeftCell="C1" zoomScale="75" workbookViewId="0">
      <selection activeCell="T2" sqref="T2:T3"/>
    </sheetView>
  </sheetViews>
  <sheetFormatPr baseColWidth="10" defaultRowHeight="16" x14ac:dyDescent="0.2"/>
  <sheetData>
    <row r="1" spans="1:29" x14ac:dyDescent="0.2">
      <c r="A1" s="1" t="s">
        <v>145</v>
      </c>
      <c r="B1" s="2" t="s">
        <v>7</v>
      </c>
      <c r="C1" t="s">
        <v>146</v>
      </c>
      <c r="E1" t="s">
        <v>149</v>
      </c>
      <c r="G1" s="1" t="s">
        <v>145</v>
      </c>
      <c r="H1" s="2" t="s">
        <v>7</v>
      </c>
      <c r="I1" t="s">
        <v>146</v>
      </c>
      <c r="K1" t="s">
        <v>149</v>
      </c>
      <c r="M1" s="1" t="s">
        <v>145</v>
      </c>
      <c r="N1" s="2" t="s">
        <v>7</v>
      </c>
      <c r="O1" t="s">
        <v>146</v>
      </c>
      <c r="Q1" t="s">
        <v>149</v>
      </c>
      <c r="S1" s="1" t="s">
        <v>145</v>
      </c>
      <c r="T1" s="2" t="s">
        <v>7</v>
      </c>
      <c r="U1" t="s">
        <v>146</v>
      </c>
      <c r="W1" t="s">
        <v>149</v>
      </c>
      <c r="Y1" s="1" t="s">
        <v>145</v>
      </c>
      <c r="Z1" s="2" t="s">
        <v>7</v>
      </c>
      <c r="AA1" t="s">
        <v>146</v>
      </c>
      <c r="AC1" t="s">
        <v>149</v>
      </c>
    </row>
    <row r="2" spans="1:29" x14ac:dyDescent="0.2">
      <c r="A2" s="1" t="s">
        <v>126</v>
      </c>
      <c r="B2" s="7">
        <v>10.71</v>
      </c>
      <c r="C2" t="s">
        <v>147</v>
      </c>
      <c r="D2">
        <f>AVERAGE(B:B)</f>
        <v>14.336262536902648</v>
      </c>
      <c r="E2">
        <f>ABS(B2-$D$2)/$D$3</f>
        <v>0.87777669712788609</v>
      </c>
      <c r="G2" s="1" t="s">
        <v>126</v>
      </c>
      <c r="H2" s="7">
        <v>10.71</v>
      </c>
      <c r="I2" t="s">
        <v>147</v>
      </c>
      <c r="J2">
        <f>AVERAGE(H:H)</f>
        <v>10.901227272727278</v>
      </c>
      <c r="K2">
        <f>ABS(H2-$J$2)/$J$3</f>
        <v>2.8112418590934429</v>
      </c>
      <c r="M2" s="1" t="s">
        <v>38</v>
      </c>
      <c r="N2" s="3">
        <v>18.8</v>
      </c>
      <c r="O2" t="s">
        <v>147</v>
      </c>
      <c r="P2">
        <f>AVERAGE(N:N)</f>
        <v>19.159929078085106</v>
      </c>
      <c r="Q2">
        <f>ABS(N2-$P$2)/$P$3</f>
        <v>0.39178401164519261</v>
      </c>
      <c r="S2" s="18" t="s">
        <v>38</v>
      </c>
      <c r="T2" s="19">
        <v>18.8</v>
      </c>
      <c r="U2" t="s">
        <v>147</v>
      </c>
      <c r="V2">
        <f>AVERAGE(T:T)</f>
        <v>19.026231884130436</v>
      </c>
      <c r="W2">
        <f>ABS(T2-$V$2)/$V$3</f>
        <v>3.5950407537807356</v>
      </c>
      <c r="Y2" s="1" t="s">
        <v>46</v>
      </c>
      <c r="Z2" s="3">
        <v>18.93</v>
      </c>
      <c r="AA2" t="s">
        <v>147</v>
      </c>
      <c r="AB2">
        <f>AVERAGE(Z:Z)</f>
        <v>19.036515151590912</v>
      </c>
      <c r="AC2">
        <f>ABS(Z2-$V$2)/$V$3</f>
        <v>1.529216567292343</v>
      </c>
    </row>
    <row r="3" spans="1:29" x14ac:dyDescent="0.2">
      <c r="A3" s="1" t="s">
        <v>125</v>
      </c>
      <c r="B3" s="7">
        <v>10.76</v>
      </c>
      <c r="C3" t="s">
        <v>148</v>
      </c>
      <c r="D3">
        <f>STDEV(B:B)</f>
        <v>4.1311902546147516</v>
      </c>
      <c r="E3">
        <f t="shared" ref="E3:E66" si="0">ABS(B3-$D$2)/$D$3</f>
        <v>0.86567364766311106</v>
      </c>
      <c r="G3" s="1" t="s">
        <v>125</v>
      </c>
      <c r="H3" s="7">
        <v>10.76</v>
      </c>
      <c r="I3" t="s">
        <v>148</v>
      </c>
      <c r="J3">
        <f>STDEV(H:H)</f>
        <v>6.8022348240411784E-2</v>
      </c>
      <c r="K3">
        <f t="shared" ref="K3:K66" si="1">ABS(H3-$J$2)/$J$3</f>
        <v>2.076189316901226</v>
      </c>
      <c r="M3" s="1" t="s">
        <v>95</v>
      </c>
      <c r="N3" s="3">
        <v>18.8</v>
      </c>
      <c r="O3" t="s">
        <v>148</v>
      </c>
      <c r="P3">
        <f>STDEV(N:N)</f>
        <v>0.91869261477434816</v>
      </c>
      <c r="Q3">
        <f t="shared" ref="Q3:Q48" si="2">ABS(N3-$P$2)/$P$3</f>
        <v>0.39178401164519261</v>
      </c>
      <c r="S3" s="18" t="s">
        <v>95</v>
      </c>
      <c r="T3" s="19">
        <v>18.8</v>
      </c>
      <c r="U3" t="s">
        <v>148</v>
      </c>
      <c r="V3">
        <f>STDEV(T:T)</f>
        <v>6.2928878870849372E-2</v>
      </c>
      <c r="W3">
        <f t="shared" ref="W3:W47" si="3">ABS(T3-$V$2)/$V$3</f>
        <v>3.5950407537807356</v>
      </c>
      <c r="Y3" s="1" t="s">
        <v>27</v>
      </c>
      <c r="Z3" s="3">
        <v>18.97</v>
      </c>
      <c r="AA3" t="s">
        <v>148</v>
      </c>
      <c r="AB3">
        <f>STDEV(Z:Z)</f>
        <v>4.0688102963139496E-2</v>
      </c>
      <c r="AC3">
        <f t="shared" ref="AC3:AC45" si="4">ABS(Z3-$V$2)/$V$3</f>
        <v>0.8935783560651539</v>
      </c>
    </row>
    <row r="4" spans="1:29" x14ac:dyDescent="0.2">
      <c r="A4" s="1" t="s">
        <v>127</v>
      </c>
      <c r="B4" s="7">
        <v>10.772</v>
      </c>
      <c r="E4">
        <f t="shared" si="0"/>
        <v>0.86276891579156478</v>
      </c>
      <c r="G4" s="1" t="s">
        <v>127</v>
      </c>
      <c r="H4" s="7">
        <v>10.772</v>
      </c>
      <c r="K4">
        <f t="shared" si="1"/>
        <v>1.8997767067750837</v>
      </c>
      <c r="M4" s="1" t="s">
        <v>46</v>
      </c>
      <c r="N4" s="3">
        <v>18.93</v>
      </c>
      <c r="Q4">
        <f t="shared" si="2"/>
        <v>0.25027857456063524</v>
      </c>
      <c r="S4" s="1" t="s">
        <v>46</v>
      </c>
      <c r="T4" s="3">
        <v>18.93</v>
      </c>
      <c r="W4">
        <f t="shared" si="3"/>
        <v>1.529216567292343</v>
      </c>
      <c r="Y4" s="1" t="s">
        <v>109</v>
      </c>
      <c r="Z4" s="3">
        <v>18.981999999999999</v>
      </c>
      <c r="AC4">
        <f t="shared" si="4"/>
        <v>0.7028868926969859</v>
      </c>
    </row>
    <row r="5" spans="1:29" x14ac:dyDescent="0.2">
      <c r="A5" s="1" t="s">
        <v>142</v>
      </c>
      <c r="B5" s="6">
        <v>10.794</v>
      </c>
      <c r="C5" t="s">
        <v>150</v>
      </c>
      <c r="D5">
        <f>COUNT(B:B)</f>
        <v>113</v>
      </c>
      <c r="E5">
        <f t="shared" si="0"/>
        <v>0.85744357402706362</v>
      </c>
      <c r="G5" s="1" t="s">
        <v>142</v>
      </c>
      <c r="H5" s="6">
        <v>10.794</v>
      </c>
      <c r="I5" t="s">
        <v>150</v>
      </c>
      <c r="J5">
        <f>COUNT(H:H)</f>
        <v>66</v>
      </c>
      <c r="K5">
        <f t="shared" si="1"/>
        <v>1.576353588210498</v>
      </c>
      <c r="M5" s="1" t="s">
        <v>27</v>
      </c>
      <c r="N5" s="3">
        <v>18.97</v>
      </c>
      <c r="O5" t="s">
        <v>150</v>
      </c>
      <c r="P5">
        <f>COUNT(N:N)</f>
        <v>47</v>
      </c>
      <c r="Q5">
        <f t="shared" si="2"/>
        <v>0.20673844007307973</v>
      </c>
      <c r="S5" s="1" t="s">
        <v>27</v>
      </c>
      <c r="T5" s="3">
        <v>18.97</v>
      </c>
      <c r="U5" t="s">
        <v>150</v>
      </c>
      <c r="V5">
        <f>COUNT(T:T)</f>
        <v>46</v>
      </c>
      <c r="W5">
        <f t="shared" si="3"/>
        <v>0.8935783560651539</v>
      </c>
      <c r="Y5" s="1" t="s">
        <v>74</v>
      </c>
      <c r="Z5" s="3">
        <v>18.988</v>
      </c>
      <c r="AA5" t="s">
        <v>150</v>
      </c>
      <c r="AB5">
        <f>COUNT(Z:Z)</f>
        <v>44</v>
      </c>
      <c r="AC5">
        <f t="shared" si="4"/>
        <v>0.6075411610129019</v>
      </c>
    </row>
    <row r="6" spans="1:29" x14ac:dyDescent="0.2">
      <c r="A6" s="1" t="s">
        <v>96</v>
      </c>
      <c r="B6" s="3">
        <v>10.8</v>
      </c>
      <c r="C6" t="s">
        <v>151</v>
      </c>
      <c r="D6">
        <v>3.2480000000000002</v>
      </c>
      <c r="E6">
        <f t="shared" si="0"/>
        <v>0.85599120809129059</v>
      </c>
      <c r="G6" s="1" t="s">
        <v>96</v>
      </c>
      <c r="H6" s="3">
        <v>10.8</v>
      </c>
      <c r="I6" t="s">
        <v>151</v>
      </c>
      <c r="J6">
        <v>3.0609999999999999</v>
      </c>
      <c r="K6">
        <f t="shared" si="1"/>
        <v>1.4881472831474267</v>
      </c>
      <c r="M6" s="1" t="s">
        <v>109</v>
      </c>
      <c r="N6" s="3">
        <v>18.981999999999999</v>
      </c>
      <c r="O6" t="s">
        <v>151</v>
      </c>
      <c r="P6">
        <v>2.931</v>
      </c>
      <c r="Q6">
        <f t="shared" si="2"/>
        <v>0.1936763997268123</v>
      </c>
      <c r="S6" s="1" t="s">
        <v>109</v>
      </c>
      <c r="T6" s="3">
        <v>18.981999999999999</v>
      </c>
      <c r="U6" t="s">
        <v>151</v>
      </c>
      <c r="V6">
        <v>2.923</v>
      </c>
      <c r="W6">
        <f t="shared" si="3"/>
        <v>0.7028868926969859</v>
      </c>
      <c r="Y6" s="1" t="s">
        <v>59</v>
      </c>
      <c r="Z6" s="3">
        <v>18.989999999999998</v>
      </c>
      <c r="AA6" t="s">
        <v>151</v>
      </c>
      <c r="AB6">
        <v>2.9049999999999998</v>
      </c>
      <c r="AC6">
        <f t="shared" si="4"/>
        <v>0.5757592504515594</v>
      </c>
    </row>
    <row r="7" spans="1:29" x14ac:dyDescent="0.2">
      <c r="A7" s="1" t="s">
        <v>130</v>
      </c>
      <c r="B7" s="9">
        <v>10.802</v>
      </c>
      <c r="E7">
        <f t="shared" si="0"/>
        <v>0.85550708611269977</v>
      </c>
      <c r="G7" s="1" t="s">
        <v>130</v>
      </c>
      <c r="H7" s="9">
        <v>10.802</v>
      </c>
      <c r="K7">
        <f t="shared" si="1"/>
        <v>1.4587451814597538</v>
      </c>
      <c r="M7" s="1" t="s">
        <v>74</v>
      </c>
      <c r="N7" s="3">
        <v>18.988</v>
      </c>
      <c r="Q7">
        <f t="shared" si="2"/>
        <v>0.1871453795536786</v>
      </c>
      <c r="S7" s="1" t="s">
        <v>74</v>
      </c>
      <c r="T7" s="3">
        <v>18.988</v>
      </c>
      <c r="W7">
        <f t="shared" si="3"/>
        <v>0.6075411610129019</v>
      </c>
      <c r="Y7" s="1" t="s">
        <v>39</v>
      </c>
      <c r="Z7" s="3">
        <v>18.99666667</v>
      </c>
      <c r="AC7">
        <f t="shared" si="4"/>
        <v>0.46981949561048708</v>
      </c>
    </row>
    <row r="8" spans="1:29" x14ac:dyDescent="0.2">
      <c r="A8" s="1" t="s">
        <v>82</v>
      </c>
      <c r="B8" s="3">
        <v>10.811999999999999</v>
      </c>
      <c r="E8">
        <f t="shared" si="0"/>
        <v>0.85308647621974476</v>
      </c>
      <c r="G8" s="1" t="s">
        <v>82</v>
      </c>
      <c r="H8" s="3">
        <v>10.811999999999999</v>
      </c>
      <c r="K8">
        <f t="shared" si="1"/>
        <v>1.3117346730213104</v>
      </c>
      <c r="M8" s="1" t="s">
        <v>59</v>
      </c>
      <c r="N8" s="3">
        <v>18.989999999999998</v>
      </c>
      <c r="Q8">
        <f t="shared" si="2"/>
        <v>0.18496837282930198</v>
      </c>
      <c r="S8" s="1" t="s">
        <v>59</v>
      </c>
      <c r="T8" s="3">
        <v>18.989999999999998</v>
      </c>
      <c r="W8">
        <f t="shared" si="3"/>
        <v>0.5757592504515594</v>
      </c>
      <c r="Y8" s="1" t="s">
        <v>13</v>
      </c>
      <c r="Z8" s="3">
        <v>19</v>
      </c>
      <c r="AC8">
        <f t="shared" si="4"/>
        <v>0.4168496976447339</v>
      </c>
    </row>
    <row r="9" spans="1:29" x14ac:dyDescent="0.2">
      <c r="A9" s="1" t="s">
        <v>92</v>
      </c>
      <c r="B9" s="3">
        <v>10.816000000000001</v>
      </c>
      <c r="E9">
        <f t="shared" si="0"/>
        <v>0.85211823226256245</v>
      </c>
      <c r="G9" s="1" t="s">
        <v>92</v>
      </c>
      <c r="H9" s="3">
        <v>10.816000000000001</v>
      </c>
      <c r="K9">
        <f t="shared" si="1"/>
        <v>1.2529304696459123</v>
      </c>
      <c r="M9" s="1" t="s">
        <v>39</v>
      </c>
      <c r="N9" s="3">
        <v>18.99666667</v>
      </c>
      <c r="Q9">
        <f t="shared" si="2"/>
        <v>0.1777116801196966</v>
      </c>
      <c r="S9" s="1" t="s">
        <v>39</v>
      </c>
      <c r="T9" s="3">
        <v>18.99666667</v>
      </c>
      <c r="W9">
        <f t="shared" si="3"/>
        <v>0.46981949561048708</v>
      </c>
      <c r="Y9" s="1" t="s">
        <v>22</v>
      </c>
      <c r="Z9" s="3">
        <v>19</v>
      </c>
      <c r="AC9">
        <f t="shared" si="4"/>
        <v>0.4168496976447339</v>
      </c>
    </row>
    <row r="10" spans="1:29" x14ac:dyDescent="0.2">
      <c r="A10" s="1" t="s">
        <v>45</v>
      </c>
      <c r="B10" s="3">
        <v>10.82</v>
      </c>
      <c r="E10">
        <f t="shared" si="0"/>
        <v>0.85114998830538058</v>
      </c>
      <c r="G10" s="1" t="s">
        <v>45</v>
      </c>
      <c r="H10" s="3">
        <v>10.82</v>
      </c>
      <c r="K10">
        <f t="shared" si="1"/>
        <v>1.1941262662705401</v>
      </c>
      <c r="M10" s="1" t="s">
        <v>13</v>
      </c>
      <c r="N10" s="3">
        <v>19</v>
      </c>
      <c r="Q10">
        <f t="shared" si="2"/>
        <v>0.17408333920741118</v>
      </c>
      <c r="S10" s="1" t="s">
        <v>13</v>
      </c>
      <c r="T10" s="3">
        <v>19</v>
      </c>
      <c r="W10">
        <f t="shared" si="3"/>
        <v>0.4168496976447339</v>
      </c>
      <c r="Y10" s="1" t="s">
        <v>87</v>
      </c>
      <c r="Z10" s="3">
        <v>19.001999999999999</v>
      </c>
      <c r="AC10">
        <f t="shared" si="4"/>
        <v>0.3850677870833914</v>
      </c>
    </row>
    <row r="11" spans="1:29" x14ac:dyDescent="0.2">
      <c r="A11" s="1" t="s">
        <v>131</v>
      </c>
      <c r="B11" s="9">
        <v>10.826000000000001</v>
      </c>
      <c r="E11">
        <f t="shared" si="0"/>
        <v>0.84969762236960744</v>
      </c>
      <c r="G11" s="1" t="s">
        <v>131</v>
      </c>
      <c r="H11" s="9">
        <v>10.826000000000001</v>
      </c>
      <c r="K11">
        <f t="shared" si="1"/>
        <v>1.1059199612074688</v>
      </c>
      <c r="M11" s="1" t="s">
        <v>22</v>
      </c>
      <c r="N11" s="3">
        <v>19</v>
      </c>
      <c r="Q11">
        <f>ABS(N11-$P$2)/$P$3</f>
        <v>0.17408333920741118</v>
      </c>
      <c r="S11" s="1" t="s">
        <v>22</v>
      </c>
      <c r="T11" s="3">
        <v>19</v>
      </c>
      <c r="W11">
        <f t="shared" si="3"/>
        <v>0.4168496976447339</v>
      </c>
      <c r="Y11" s="1" t="s">
        <v>14</v>
      </c>
      <c r="Z11" s="3">
        <v>19.006</v>
      </c>
      <c r="AC11">
        <f t="shared" si="4"/>
        <v>0.3215039659606499</v>
      </c>
    </row>
    <row r="12" spans="1:29" x14ac:dyDescent="0.2">
      <c r="A12" s="1" t="s">
        <v>16</v>
      </c>
      <c r="B12" s="3">
        <v>10.83</v>
      </c>
      <c r="E12">
        <f t="shared" si="0"/>
        <v>0.84872937841242557</v>
      </c>
      <c r="G12" s="1" t="s">
        <v>16</v>
      </c>
      <c r="H12" s="3">
        <v>10.83</v>
      </c>
      <c r="K12">
        <f t="shared" si="1"/>
        <v>1.0471157578320969</v>
      </c>
      <c r="M12" s="1" t="s">
        <v>87</v>
      </c>
      <c r="N12" s="3">
        <v>19.001999999999999</v>
      </c>
      <c r="Q12">
        <f t="shared" si="2"/>
        <v>0.17190633248303455</v>
      </c>
      <c r="S12" s="1" t="s">
        <v>87</v>
      </c>
      <c r="T12" s="3">
        <v>19.001999999999999</v>
      </c>
      <c r="W12">
        <f t="shared" si="3"/>
        <v>0.3850677870833914</v>
      </c>
      <c r="Y12" s="1" t="s">
        <v>9</v>
      </c>
      <c r="Z12" s="3">
        <v>19.010000000000002</v>
      </c>
      <c r="AC12">
        <f t="shared" si="4"/>
        <v>0.25794014483790845</v>
      </c>
    </row>
    <row r="13" spans="1:29" x14ac:dyDescent="0.2">
      <c r="A13" s="1" t="s">
        <v>122</v>
      </c>
      <c r="B13" s="7">
        <v>10.84</v>
      </c>
      <c r="E13">
        <f t="shared" si="0"/>
        <v>0.84630876851947057</v>
      </c>
      <c r="G13" s="1" t="s">
        <v>122</v>
      </c>
      <c r="H13" s="7">
        <v>10.84</v>
      </c>
      <c r="K13">
        <f t="shared" si="1"/>
        <v>0.90010524939365344</v>
      </c>
      <c r="M13" s="1" t="s">
        <v>14</v>
      </c>
      <c r="N13" s="3">
        <v>19.006</v>
      </c>
      <c r="Q13">
        <f t="shared" si="2"/>
        <v>0.16755231903427745</v>
      </c>
      <c r="S13" s="1" t="s">
        <v>14</v>
      </c>
      <c r="T13" s="3">
        <v>19.006</v>
      </c>
      <c r="W13">
        <f t="shared" si="3"/>
        <v>0.3215039659606499</v>
      </c>
      <c r="Y13" s="1" t="s">
        <v>15</v>
      </c>
      <c r="Z13" s="3">
        <v>19.010000000000002</v>
      </c>
      <c r="AC13">
        <f t="shared" si="4"/>
        <v>0.25794014483790845</v>
      </c>
    </row>
    <row r="14" spans="1:29" x14ac:dyDescent="0.2">
      <c r="A14" s="1" t="s">
        <v>116</v>
      </c>
      <c r="B14" s="5">
        <v>10.85</v>
      </c>
      <c r="E14">
        <f t="shared" si="0"/>
        <v>0.84388815862651556</v>
      </c>
      <c r="G14" s="1" t="s">
        <v>116</v>
      </c>
      <c r="H14" s="5">
        <v>10.85</v>
      </c>
      <c r="K14">
        <f t="shared" si="1"/>
        <v>0.75309474095521012</v>
      </c>
      <c r="M14" s="1" t="s">
        <v>9</v>
      </c>
      <c r="N14" s="3">
        <v>19.010000000000002</v>
      </c>
      <c r="Q14">
        <f t="shared" si="2"/>
        <v>0.16319830558552037</v>
      </c>
      <c r="S14" s="1" t="s">
        <v>9</v>
      </c>
      <c r="T14" s="3">
        <v>19.010000000000002</v>
      </c>
      <c r="W14">
        <f t="shared" si="3"/>
        <v>0.25794014483790845</v>
      </c>
      <c r="Y14" s="1" t="s">
        <v>62</v>
      </c>
      <c r="Z14" s="3">
        <v>19.010000000000002</v>
      </c>
      <c r="AC14">
        <f t="shared" si="4"/>
        <v>0.25794014483790845</v>
      </c>
    </row>
    <row r="15" spans="1:29" x14ac:dyDescent="0.2">
      <c r="A15" s="1" t="s">
        <v>81</v>
      </c>
      <c r="B15" s="3">
        <v>10.853999999999999</v>
      </c>
      <c r="E15">
        <f t="shared" si="0"/>
        <v>0.84291991466933358</v>
      </c>
      <c r="G15" s="1" t="s">
        <v>81</v>
      </c>
      <c r="H15" s="3">
        <v>10.853999999999999</v>
      </c>
      <c r="K15">
        <f t="shared" si="1"/>
        <v>0.69429053757983805</v>
      </c>
      <c r="M15" s="1" t="s">
        <v>15</v>
      </c>
      <c r="N15" s="3">
        <v>19.010000000000002</v>
      </c>
      <c r="Q15">
        <f t="shared" si="2"/>
        <v>0.16319830558552037</v>
      </c>
      <c r="S15" s="1" t="s">
        <v>15</v>
      </c>
      <c r="T15" s="3">
        <v>19.010000000000002</v>
      </c>
      <c r="W15">
        <f t="shared" si="3"/>
        <v>0.25794014483790845</v>
      </c>
      <c r="Y15" s="1" t="s">
        <v>56</v>
      </c>
      <c r="Z15" s="3">
        <v>19.013999999999999</v>
      </c>
      <c r="AC15">
        <f t="shared" si="4"/>
        <v>0.1943763237152234</v>
      </c>
    </row>
    <row r="16" spans="1:29" x14ac:dyDescent="0.2">
      <c r="A16" s="1" t="s">
        <v>141</v>
      </c>
      <c r="B16" s="2">
        <v>10.858000000000001</v>
      </c>
      <c r="E16">
        <f t="shared" si="0"/>
        <v>0.84195167071215127</v>
      </c>
      <c r="G16" s="1" t="s">
        <v>141</v>
      </c>
      <c r="H16" s="2">
        <v>10.858000000000001</v>
      </c>
      <c r="K16">
        <f t="shared" si="1"/>
        <v>0.63548633420443978</v>
      </c>
      <c r="M16" s="1" t="s">
        <v>62</v>
      </c>
      <c r="N16" s="3">
        <v>19.010000000000002</v>
      </c>
      <c r="Q16">
        <f t="shared" si="2"/>
        <v>0.16319830558552037</v>
      </c>
      <c r="S16" s="1" t="s">
        <v>62</v>
      </c>
      <c r="T16" s="3">
        <v>19.010000000000002</v>
      </c>
      <c r="W16">
        <f t="shared" si="3"/>
        <v>0.25794014483790845</v>
      </c>
      <c r="Y16" s="1" t="s">
        <v>61</v>
      </c>
      <c r="Z16" s="3">
        <v>19.013999999999999</v>
      </c>
      <c r="AC16">
        <f t="shared" si="4"/>
        <v>0.1943763237152234</v>
      </c>
    </row>
    <row r="17" spans="1:29" x14ac:dyDescent="0.2">
      <c r="A17" s="1" t="s">
        <v>117</v>
      </c>
      <c r="B17" s="5">
        <v>10.86</v>
      </c>
      <c r="E17">
        <f t="shared" si="0"/>
        <v>0.84146754873356056</v>
      </c>
      <c r="G17" s="1" t="s">
        <v>117</v>
      </c>
      <c r="H17" s="5">
        <v>10.86</v>
      </c>
      <c r="K17">
        <f t="shared" si="1"/>
        <v>0.6060842325167668</v>
      </c>
      <c r="M17" s="1" t="s">
        <v>56</v>
      </c>
      <c r="N17" s="3">
        <v>19.013999999999999</v>
      </c>
      <c r="Q17">
        <f t="shared" si="2"/>
        <v>0.15884429213676712</v>
      </c>
      <c r="S17" s="1" t="s">
        <v>56</v>
      </c>
      <c r="T17" s="3">
        <v>19.013999999999999</v>
      </c>
      <c r="W17">
        <f t="shared" si="3"/>
        <v>0.1943763237152234</v>
      </c>
      <c r="Y17" s="1" t="s">
        <v>55</v>
      </c>
      <c r="Z17" s="3">
        <v>19.015999999999998</v>
      </c>
      <c r="AC17">
        <f t="shared" si="4"/>
        <v>0.16259441315388087</v>
      </c>
    </row>
    <row r="18" spans="1:29" x14ac:dyDescent="0.2">
      <c r="A18" s="1" t="s">
        <v>60</v>
      </c>
      <c r="B18" s="3">
        <v>10.864000000000001</v>
      </c>
      <c r="E18">
        <f t="shared" si="0"/>
        <v>0.84049930477637813</v>
      </c>
      <c r="G18" s="1" t="s">
        <v>60</v>
      </c>
      <c r="H18" s="3">
        <v>10.864000000000001</v>
      </c>
      <c r="K18">
        <f t="shared" si="1"/>
        <v>0.54728002914136864</v>
      </c>
      <c r="M18" s="1" t="s">
        <v>61</v>
      </c>
      <c r="N18" s="3">
        <v>19.013999999999999</v>
      </c>
      <c r="Q18">
        <f t="shared" si="2"/>
        <v>0.15884429213676712</v>
      </c>
      <c r="S18" s="1" t="s">
        <v>61</v>
      </c>
      <c r="T18" s="3">
        <v>19.013999999999999</v>
      </c>
      <c r="W18">
        <f t="shared" si="3"/>
        <v>0.1943763237152234</v>
      </c>
      <c r="Y18" s="1" t="s">
        <v>104</v>
      </c>
      <c r="Z18" s="3">
        <v>19.018000000000001</v>
      </c>
      <c r="AC18">
        <f t="shared" si="4"/>
        <v>0.13081250259248189</v>
      </c>
    </row>
    <row r="19" spans="1:29" x14ac:dyDescent="0.2">
      <c r="A19" s="1" t="s">
        <v>91</v>
      </c>
      <c r="B19" s="3">
        <v>10.864000000000001</v>
      </c>
      <c r="E19">
        <f t="shared" si="0"/>
        <v>0.84049930477637813</v>
      </c>
      <c r="G19" s="1" t="s">
        <v>91</v>
      </c>
      <c r="H19" s="3">
        <v>10.864000000000001</v>
      </c>
      <c r="K19">
        <f t="shared" si="1"/>
        <v>0.54728002914136864</v>
      </c>
      <c r="M19" s="1" t="s">
        <v>55</v>
      </c>
      <c r="N19" s="3">
        <v>19.015999999999998</v>
      </c>
      <c r="Q19">
        <f t="shared" si="2"/>
        <v>0.1566672854123905</v>
      </c>
      <c r="S19" s="1" t="s">
        <v>55</v>
      </c>
      <c r="T19" s="3">
        <v>19.015999999999998</v>
      </c>
      <c r="W19">
        <f t="shared" si="3"/>
        <v>0.16259441315388087</v>
      </c>
      <c r="Y19" s="1" t="s">
        <v>107</v>
      </c>
      <c r="Z19" s="3">
        <v>19.02</v>
      </c>
      <c r="AC19">
        <f t="shared" si="4"/>
        <v>9.9030592031139383E-2</v>
      </c>
    </row>
    <row r="20" spans="1:29" x14ac:dyDescent="0.2">
      <c r="A20" s="1" t="s">
        <v>119</v>
      </c>
      <c r="B20" s="6">
        <v>10.868</v>
      </c>
      <c r="E20">
        <f t="shared" si="0"/>
        <v>0.83953106081919626</v>
      </c>
      <c r="G20" s="1" t="s">
        <v>119</v>
      </c>
      <c r="H20" s="6">
        <v>10.868</v>
      </c>
      <c r="K20">
        <f t="shared" si="1"/>
        <v>0.48847582576599646</v>
      </c>
      <c r="M20" s="1" t="s">
        <v>104</v>
      </c>
      <c r="N20" s="3">
        <v>19.018000000000001</v>
      </c>
      <c r="Q20">
        <f t="shared" si="2"/>
        <v>0.15449027868801002</v>
      </c>
      <c r="S20" s="1" t="s">
        <v>104</v>
      </c>
      <c r="T20" s="3">
        <v>19.018000000000001</v>
      </c>
      <c r="W20">
        <f t="shared" si="3"/>
        <v>0.13081250259248189</v>
      </c>
      <c r="Y20" s="1" t="s">
        <v>103</v>
      </c>
      <c r="Z20" s="3">
        <v>19.021999999999998</v>
      </c>
      <c r="AC20">
        <f t="shared" si="4"/>
        <v>6.7248681469796873E-2</v>
      </c>
    </row>
    <row r="21" spans="1:29" x14ac:dyDescent="0.2">
      <c r="A21" s="1" t="s">
        <v>67</v>
      </c>
      <c r="B21" s="3">
        <v>10.88</v>
      </c>
      <c r="E21">
        <f t="shared" si="0"/>
        <v>0.8366263289476501</v>
      </c>
      <c r="G21" s="1" t="s">
        <v>67</v>
      </c>
      <c r="H21" s="3">
        <v>10.88</v>
      </c>
      <c r="K21">
        <f t="shared" si="1"/>
        <v>0.31206321563985406</v>
      </c>
      <c r="M21" s="1" t="s">
        <v>107</v>
      </c>
      <c r="N21" s="3">
        <v>19.02</v>
      </c>
      <c r="Q21">
        <f t="shared" si="2"/>
        <v>0.15231327196363342</v>
      </c>
      <c r="S21" s="1" t="s">
        <v>107</v>
      </c>
      <c r="T21" s="3">
        <v>19.02</v>
      </c>
      <c r="W21">
        <f t="shared" si="3"/>
        <v>9.9030592031139383E-2</v>
      </c>
      <c r="Y21" s="1" t="s">
        <v>70</v>
      </c>
      <c r="Z21" s="3">
        <v>19.032</v>
      </c>
      <c r="AC21">
        <f t="shared" si="4"/>
        <v>9.1660871337028618E-2</v>
      </c>
    </row>
    <row r="22" spans="1:29" x14ac:dyDescent="0.2">
      <c r="A22" s="1" t="s">
        <v>20</v>
      </c>
      <c r="B22" s="3">
        <v>10.882</v>
      </c>
      <c r="E22">
        <f t="shared" si="0"/>
        <v>0.83614220696905928</v>
      </c>
      <c r="G22" s="1" t="s">
        <v>20</v>
      </c>
      <c r="H22" s="3">
        <v>10.882</v>
      </c>
      <c r="K22">
        <f t="shared" si="1"/>
        <v>0.28266111395218108</v>
      </c>
      <c r="M22" s="1" t="s">
        <v>103</v>
      </c>
      <c r="N22" s="3">
        <v>19.021999999999998</v>
      </c>
      <c r="Q22">
        <f t="shared" si="2"/>
        <v>0.1501362652392568</v>
      </c>
      <c r="S22" s="1" t="s">
        <v>103</v>
      </c>
      <c r="T22" s="3">
        <v>19.021999999999998</v>
      </c>
      <c r="W22">
        <f t="shared" si="3"/>
        <v>6.7248681469796873E-2</v>
      </c>
      <c r="Y22" s="1" t="s">
        <v>100</v>
      </c>
      <c r="Z22" s="3">
        <v>19.032</v>
      </c>
      <c r="AC22">
        <f t="shared" si="4"/>
        <v>9.1660871337028618E-2</v>
      </c>
    </row>
    <row r="23" spans="1:29" x14ac:dyDescent="0.2">
      <c r="A23" s="1" t="s">
        <v>42</v>
      </c>
      <c r="B23" s="3">
        <v>10.882</v>
      </c>
      <c r="E23">
        <f t="shared" si="0"/>
        <v>0.83614220696905928</v>
      </c>
      <c r="G23" s="1" t="s">
        <v>42</v>
      </c>
      <c r="H23" s="3">
        <v>10.882</v>
      </c>
      <c r="K23">
        <f t="shared" si="1"/>
        <v>0.28266111395218108</v>
      </c>
      <c r="M23" s="1" t="s">
        <v>70</v>
      </c>
      <c r="N23" s="3">
        <v>19.032</v>
      </c>
      <c r="Q23">
        <f t="shared" si="2"/>
        <v>0.13925123161736599</v>
      </c>
      <c r="S23" s="1" t="s">
        <v>70</v>
      </c>
      <c r="T23" s="3">
        <v>19.032</v>
      </c>
      <c r="W23">
        <f t="shared" si="3"/>
        <v>9.1660871337028618E-2</v>
      </c>
      <c r="Y23" s="1" t="s">
        <v>110</v>
      </c>
      <c r="Z23" s="3">
        <v>19.032</v>
      </c>
      <c r="AC23">
        <f t="shared" si="4"/>
        <v>9.1660871337028618E-2</v>
      </c>
    </row>
    <row r="24" spans="1:29" x14ac:dyDescent="0.2">
      <c r="A24" s="1" t="s">
        <v>124</v>
      </c>
      <c r="B24" s="7">
        <v>10.882</v>
      </c>
      <c r="E24">
        <f t="shared" si="0"/>
        <v>0.83614220696905928</v>
      </c>
      <c r="G24" s="1" t="s">
        <v>124</v>
      </c>
      <c r="H24" s="7">
        <v>10.882</v>
      </c>
      <c r="K24">
        <f t="shared" si="1"/>
        <v>0.28266111395218108</v>
      </c>
      <c r="M24" s="1" t="s">
        <v>100</v>
      </c>
      <c r="N24" s="3">
        <v>19.032</v>
      </c>
      <c r="Q24">
        <f t="shared" si="2"/>
        <v>0.13925123161736599</v>
      </c>
      <c r="S24" s="1" t="s">
        <v>100</v>
      </c>
      <c r="T24" s="3">
        <v>19.032</v>
      </c>
      <c r="W24">
        <f t="shared" si="3"/>
        <v>9.1660871337028618E-2</v>
      </c>
      <c r="Y24" s="1" t="s">
        <v>24</v>
      </c>
      <c r="Z24" s="3">
        <v>19.04</v>
      </c>
      <c r="AC24">
        <f t="shared" si="4"/>
        <v>0.21878851358245513</v>
      </c>
    </row>
    <row r="25" spans="1:29" x14ac:dyDescent="0.2">
      <c r="A25" s="1" t="s">
        <v>41</v>
      </c>
      <c r="B25" s="3">
        <v>10.888</v>
      </c>
      <c r="E25">
        <f t="shared" si="0"/>
        <v>0.83468984103328625</v>
      </c>
      <c r="G25" s="1" t="s">
        <v>41</v>
      </c>
      <c r="H25" s="3">
        <v>10.888</v>
      </c>
      <c r="K25">
        <f t="shared" si="1"/>
        <v>0.19445480888910985</v>
      </c>
      <c r="M25" s="1" t="s">
        <v>110</v>
      </c>
      <c r="N25" s="3">
        <v>19.032</v>
      </c>
      <c r="Q25">
        <f t="shared" si="2"/>
        <v>0.13925123161736599</v>
      </c>
      <c r="S25" s="1" t="s">
        <v>110</v>
      </c>
      <c r="T25" s="3">
        <v>19.032</v>
      </c>
      <c r="W25">
        <f t="shared" si="3"/>
        <v>9.1660871337028618E-2</v>
      </c>
      <c r="Y25" s="1" t="s">
        <v>37</v>
      </c>
      <c r="Z25" s="3">
        <v>19.04</v>
      </c>
      <c r="AC25">
        <f t="shared" si="4"/>
        <v>0.21878851358245513</v>
      </c>
    </row>
    <row r="26" spans="1:29" x14ac:dyDescent="0.2">
      <c r="A26" s="1" t="s">
        <v>121</v>
      </c>
      <c r="B26" s="6">
        <v>10.888</v>
      </c>
      <c r="E26">
        <f t="shared" si="0"/>
        <v>0.83468984103328625</v>
      </c>
      <c r="G26" s="1" t="s">
        <v>121</v>
      </c>
      <c r="H26" s="6">
        <v>10.888</v>
      </c>
      <c r="K26">
        <f t="shared" si="1"/>
        <v>0.19445480888910985</v>
      </c>
      <c r="M26" s="1" t="s">
        <v>24</v>
      </c>
      <c r="N26" s="3">
        <v>19.04</v>
      </c>
      <c r="Q26">
        <f t="shared" si="2"/>
        <v>0.13054320471985564</v>
      </c>
      <c r="S26" s="1" t="s">
        <v>24</v>
      </c>
      <c r="T26" s="3">
        <v>19.04</v>
      </c>
      <c r="W26">
        <f t="shared" si="3"/>
        <v>0.21878851358245513</v>
      </c>
      <c r="Y26" s="1" t="s">
        <v>58</v>
      </c>
      <c r="Z26" s="3">
        <v>19.04</v>
      </c>
      <c r="AC26">
        <f t="shared" si="4"/>
        <v>0.21878851358245513</v>
      </c>
    </row>
    <row r="27" spans="1:29" x14ac:dyDescent="0.2">
      <c r="A27" s="1" t="s">
        <v>90</v>
      </c>
      <c r="B27" s="3">
        <v>10.89</v>
      </c>
      <c r="E27">
        <f t="shared" si="0"/>
        <v>0.83420571905469509</v>
      </c>
      <c r="G27" s="1" t="s">
        <v>90</v>
      </c>
      <c r="H27" s="3">
        <v>10.89</v>
      </c>
      <c r="K27">
        <f t="shared" si="1"/>
        <v>0.16505270720141071</v>
      </c>
      <c r="M27" s="1" t="s">
        <v>37</v>
      </c>
      <c r="N27" s="3">
        <v>19.04</v>
      </c>
      <c r="Q27">
        <f t="shared" si="2"/>
        <v>0.13054320471985564</v>
      </c>
      <c r="S27" s="1" t="s">
        <v>37</v>
      </c>
      <c r="T27" s="3">
        <v>19.04</v>
      </c>
      <c r="W27">
        <f t="shared" si="3"/>
        <v>0.21878851358245513</v>
      </c>
      <c r="Y27" s="1" t="s">
        <v>68</v>
      </c>
      <c r="Z27" s="3">
        <v>19.044</v>
      </c>
      <c r="AC27">
        <f t="shared" si="4"/>
        <v>0.28235233470519661</v>
      </c>
    </row>
    <row r="28" spans="1:29" x14ac:dyDescent="0.2">
      <c r="A28" s="1" t="s">
        <v>35</v>
      </c>
      <c r="B28" s="3">
        <v>10.891999999999999</v>
      </c>
      <c r="E28">
        <f t="shared" si="0"/>
        <v>0.83372159707610427</v>
      </c>
      <c r="G28" s="1" t="s">
        <v>35</v>
      </c>
      <c r="H28" s="3">
        <v>10.891999999999999</v>
      </c>
      <c r="K28">
        <f t="shared" si="1"/>
        <v>0.13565060551373773</v>
      </c>
      <c r="M28" s="1" t="s">
        <v>58</v>
      </c>
      <c r="N28" s="3">
        <v>19.04</v>
      </c>
      <c r="Q28">
        <f t="shared" si="2"/>
        <v>0.13054320471985564</v>
      </c>
      <c r="S28" s="1" t="s">
        <v>58</v>
      </c>
      <c r="T28" s="3">
        <v>19.04</v>
      </c>
      <c r="W28">
        <f t="shared" si="3"/>
        <v>0.21878851358245513</v>
      </c>
      <c r="Y28" s="1" t="s">
        <v>69</v>
      </c>
      <c r="Z28" s="3">
        <v>19.044</v>
      </c>
      <c r="AC28">
        <f t="shared" si="4"/>
        <v>0.28235233470519661</v>
      </c>
    </row>
    <row r="29" spans="1:29" x14ac:dyDescent="0.2">
      <c r="A29" s="1" t="s">
        <v>49</v>
      </c>
      <c r="B29" s="3">
        <v>10.898</v>
      </c>
      <c r="E29">
        <f t="shared" si="0"/>
        <v>0.83226923114033124</v>
      </c>
      <c r="G29" s="1" t="s">
        <v>49</v>
      </c>
      <c r="H29" s="3">
        <v>10.898</v>
      </c>
      <c r="K29">
        <f t="shared" si="1"/>
        <v>4.7444300450666513E-2</v>
      </c>
      <c r="M29" s="1" t="s">
        <v>68</v>
      </c>
      <c r="N29" s="3">
        <v>19.044</v>
      </c>
      <c r="Q29">
        <f t="shared" si="2"/>
        <v>0.12618919127109857</v>
      </c>
      <c r="S29" s="1" t="s">
        <v>68</v>
      </c>
      <c r="T29" s="3">
        <v>19.044</v>
      </c>
      <c r="W29">
        <f t="shared" si="3"/>
        <v>0.28235233470519661</v>
      </c>
      <c r="Y29" s="1" t="s">
        <v>108</v>
      </c>
      <c r="Z29" s="3">
        <v>19.045999999999999</v>
      </c>
      <c r="AC29">
        <f t="shared" si="4"/>
        <v>0.31413424526653916</v>
      </c>
    </row>
    <row r="30" spans="1:29" x14ac:dyDescent="0.2">
      <c r="A30" s="1" t="s">
        <v>140</v>
      </c>
      <c r="B30" s="2">
        <v>10.898</v>
      </c>
      <c r="E30">
        <f t="shared" si="0"/>
        <v>0.83226923114033124</v>
      </c>
      <c r="G30" s="1" t="s">
        <v>140</v>
      </c>
      <c r="H30" s="2">
        <v>10.898</v>
      </c>
      <c r="K30">
        <f t="shared" si="1"/>
        <v>4.7444300450666513E-2</v>
      </c>
      <c r="M30" s="1" t="s">
        <v>69</v>
      </c>
      <c r="N30" s="3">
        <v>19.044</v>
      </c>
      <c r="Q30">
        <f t="shared" si="2"/>
        <v>0.12618919127109857</v>
      </c>
      <c r="S30" s="1" t="s">
        <v>69</v>
      </c>
      <c r="T30" s="3">
        <v>19.044</v>
      </c>
      <c r="W30">
        <f t="shared" si="3"/>
        <v>0.28235233470519661</v>
      </c>
      <c r="Y30" s="1" t="s">
        <v>25</v>
      </c>
      <c r="Z30" s="3">
        <v>19.047999999999998</v>
      </c>
      <c r="AC30">
        <f t="shared" si="4"/>
        <v>0.34591615582788166</v>
      </c>
    </row>
    <row r="31" spans="1:29" x14ac:dyDescent="0.2">
      <c r="A31" s="1" t="s">
        <v>10</v>
      </c>
      <c r="B31" s="3">
        <v>10.9</v>
      </c>
      <c r="E31">
        <f t="shared" si="0"/>
        <v>0.83178510916174009</v>
      </c>
      <c r="G31" s="1" t="s">
        <v>10</v>
      </c>
      <c r="H31" s="3">
        <v>10.9</v>
      </c>
      <c r="K31">
        <f t="shared" si="1"/>
        <v>1.8042198762967403E-2</v>
      </c>
      <c r="M31" s="1" t="s">
        <v>108</v>
      </c>
      <c r="N31" s="3">
        <v>19.045999999999999</v>
      </c>
      <c r="Q31">
        <f t="shared" si="2"/>
        <v>0.12401218454672194</v>
      </c>
      <c r="S31" s="1" t="s">
        <v>108</v>
      </c>
      <c r="T31" s="3">
        <v>19.045999999999999</v>
      </c>
      <c r="W31">
        <f t="shared" si="3"/>
        <v>0.31413424526653916</v>
      </c>
      <c r="Y31" s="1" t="s">
        <v>8</v>
      </c>
      <c r="Z31" s="3">
        <v>19.052</v>
      </c>
      <c r="AC31">
        <f t="shared" si="4"/>
        <v>0.40947997695062316</v>
      </c>
    </row>
    <row r="32" spans="1:29" x14ac:dyDescent="0.2">
      <c r="A32" s="1" t="s">
        <v>86</v>
      </c>
      <c r="B32" s="3">
        <v>10.9</v>
      </c>
      <c r="E32">
        <f t="shared" si="0"/>
        <v>0.83178510916174009</v>
      </c>
      <c r="G32" s="1" t="s">
        <v>86</v>
      </c>
      <c r="H32" s="3">
        <v>10.9</v>
      </c>
      <c r="K32">
        <f t="shared" si="1"/>
        <v>1.8042198762967403E-2</v>
      </c>
      <c r="M32" s="1" t="s">
        <v>25</v>
      </c>
      <c r="N32" s="3">
        <v>19.047999999999998</v>
      </c>
      <c r="Q32">
        <f t="shared" si="2"/>
        <v>0.12183517782234533</v>
      </c>
      <c r="S32" s="1" t="s">
        <v>25</v>
      </c>
      <c r="T32" s="3">
        <v>19.047999999999998</v>
      </c>
      <c r="W32">
        <f t="shared" si="3"/>
        <v>0.34591615582788166</v>
      </c>
      <c r="Y32" s="1" t="s">
        <v>11</v>
      </c>
      <c r="Z32" s="3">
        <v>19.053999999999998</v>
      </c>
      <c r="AC32">
        <f t="shared" si="4"/>
        <v>0.44126188751196566</v>
      </c>
    </row>
    <row r="33" spans="1:29" x14ac:dyDescent="0.2">
      <c r="A33" s="1" t="s">
        <v>120</v>
      </c>
      <c r="B33" s="6">
        <v>10.9</v>
      </c>
      <c r="E33">
        <f t="shared" si="0"/>
        <v>0.83178510916174009</v>
      </c>
      <c r="G33" s="1" t="s">
        <v>120</v>
      </c>
      <c r="H33" s="6">
        <v>10.9</v>
      </c>
      <c r="K33">
        <f t="shared" si="1"/>
        <v>1.8042198762967403E-2</v>
      </c>
      <c r="M33" s="1" t="s">
        <v>8</v>
      </c>
      <c r="N33" s="3">
        <v>19.052</v>
      </c>
      <c r="Q33">
        <f t="shared" si="2"/>
        <v>0.11748116437358823</v>
      </c>
      <c r="S33" s="1" t="s">
        <v>8</v>
      </c>
      <c r="T33" s="3">
        <v>19.052</v>
      </c>
      <c r="W33">
        <f t="shared" si="3"/>
        <v>0.40947997695062316</v>
      </c>
      <c r="Y33" s="1" t="s">
        <v>47</v>
      </c>
      <c r="Z33" s="3">
        <v>19.053999999999998</v>
      </c>
      <c r="AC33">
        <f t="shared" si="4"/>
        <v>0.44126188751196566</v>
      </c>
    </row>
    <row r="34" spans="1:29" x14ac:dyDescent="0.2">
      <c r="A34" s="1" t="s">
        <v>28</v>
      </c>
      <c r="B34" s="3">
        <v>10.901999999999999</v>
      </c>
      <c r="E34">
        <f t="shared" si="0"/>
        <v>0.83130098718314926</v>
      </c>
      <c r="G34" s="1" t="s">
        <v>28</v>
      </c>
      <c r="H34" s="3">
        <v>10.901999999999999</v>
      </c>
      <c r="K34">
        <f t="shared" si="1"/>
        <v>1.1359902924705593E-2</v>
      </c>
      <c r="M34" s="1" t="s">
        <v>11</v>
      </c>
      <c r="N34" s="3">
        <v>19.053999999999998</v>
      </c>
      <c r="Q34">
        <f t="shared" si="2"/>
        <v>0.11530415764921162</v>
      </c>
      <c r="S34" s="1" t="s">
        <v>11</v>
      </c>
      <c r="T34" s="3">
        <v>19.053999999999998</v>
      </c>
      <c r="W34">
        <f t="shared" si="3"/>
        <v>0.44126188751196566</v>
      </c>
      <c r="Y34" s="1" t="s">
        <v>17</v>
      </c>
      <c r="Z34" s="3">
        <v>19.059999999999999</v>
      </c>
      <c r="AC34">
        <f t="shared" si="4"/>
        <v>0.53660761919604971</v>
      </c>
    </row>
    <row r="35" spans="1:29" x14ac:dyDescent="0.2">
      <c r="A35" s="1" t="s">
        <v>123</v>
      </c>
      <c r="B35" s="7">
        <v>10.901999999999999</v>
      </c>
      <c r="E35">
        <f t="shared" si="0"/>
        <v>0.83130098718314926</v>
      </c>
      <c r="G35" s="1" t="s">
        <v>123</v>
      </c>
      <c r="H35" s="7">
        <v>10.901999999999999</v>
      </c>
      <c r="K35">
        <f t="shared" si="1"/>
        <v>1.1359902924705593E-2</v>
      </c>
      <c r="M35" s="1" t="s">
        <v>47</v>
      </c>
      <c r="N35" s="3">
        <v>19.053999999999998</v>
      </c>
      <c r="Q35">
        <f t="shared" si="2"/>
        <v>0.11530415764921162</v>
      </c>
      <c r="S35" s="1" t="s">
        <v>47</v>
      </c>
      <c r="T35" s="3">
        <v>19.053999999999998</v>
      </c>
      <c r="W35">
        <f t="shared" si="3"/>
        <v>0.44126188751196566</v>
      </c>
      <c r="Y35" s="1" t="s">
        <v>57</v>
      </c>
      <c r="Z35" s="3">
        <v>19.059999999999999</v>
      </c>
      <c r="AC35">
        <f t="shared" si="4"/>
        <v>0.53660761919604971</v>
      </c>
    </row>
    <row r="36" spans="1:29" x14ac:dyDescent="0.2">
      <c r="A36" s="1" t="s">
        <v>128</v>
      </c>
      <c r="B36" s="7">
        <v>10.904</v>
      </c>
      <c r="E36">
        <f t="shared" si="0"/>
        <v>0.83081686520455811</v>
      </c>
      <c r="G36" s="1" t="s">
        <v>128</v>
      </c>
      <c r="H36" s="7">
        <v>10.904</v>
      </c>
      <c r="K36">
        <f t="shared" si="1"/>
        <v>4.0762004612404701E-2</v>
      </c>
      <c r="M36" s="1" t="s">
        <v>17</v>
      </c>
      <c r="N36" s="3">
        <v>19.059999999999999</v>
      </c>
      <c r="Q36">
        <f t="shared" si="2"/>
        <v>0.10877313747607791</v>
      </c>
      <c r="S36" s="1" t="s">
        <v>17</v>
      </c>
      <c r="T36" s="3">
        <v>19.059999999999999</v>
      </c>
      <c r="W36">
        <f t="shared" si="3"/>
        <v>0.53660761919604971</v>
      </c>
      <c r="Y36" s="1" t="s">
        <v>44</v>
      </c>
      <c r="Z36" s="3">
        <v>19.062000000000001</v>
      </c>
      <c r="AC36">
        <f t="shared" si="4"/>
        <v>0.56838952975744861</v>
      </c>
    </row>
    <row r="37" spans="1:29" x14ac:dyDescent="0.2">
      <c r="A37" s="1" t="s">
        <v>79</v>
      </c>
      <c r="B37" s="3">
        <v>10.907999999999999</v>
      </c>
      <c r="E37">
        <f t="shared" si="0"/>
        <v>0.82984862124737624</v>
      </c>
      <c r="G37" s="1" t="s">
        <v>79</v>
      </c>
      <c r="H37" s="3">
        <v>10.907999999999999</v>
      </c>
      <c r="K37">
        <f t="shared" si="1"/>
        <v>9.9566207987776809E-2</v>
      </c>
      <c r="M37" s="1" t="s">
        <v>57</v>
      </c>
      <c r="N37" s="3">
        <v>19.059999999999999</v>
      </c>
      <c r="Q37">
        <f t="shared" si="2"/>
        <v>0.10877313747607791</v>
      </c>
      <c r="S37" s="1" t="s">
        <v>57</v>
      </c>
      <c r="T37" s="3">
        <v>19.059999999999999</v>
      </c>
      <c r="W37">
        <f t="shared" si="3"/>
        <v>0.53660761919604971</v>
      </c>
      <c r="Y37" s="1" t="s">
        <v>106</v>
      </c>
      <c r="Z37" s="3">
        <v>19.07</v>
      </c>
      <c r="AC37">
        <f t="shared" si="4"/>
        <v>0.69551717200287511</v>
      </c>
    </row>
    <row r="38" spans="1:29" x14ac:dyDescent="0.2">
      <c r="A38" s="1" t="s">
        <v>80</v>
      </c>
      <c r="B38" s="3">
        <v>10.91</v>
      </c>
      <c r="E38">
        <f t="shared" si="0"/>
        <v>0.82936449926878508</v>
      </c>
      <c r="G38" s="1" t="s">
        <v>80</v>
      </c>
      <c r="H38" s="3">
        <v>10.91</v>
      </c>
      <c r="K38">
        <f t="shared" si="1"/>
        <v>0.12896830967547593</v>
      </c>
      <c r="M38" s="1" t="s">
        <v>44</v>
      </c>
      <c r="N38" s="3">
        <v>19.062000000000001</v>
      </c>
      <c r="Q38">
        <f t="shared" si="2"/>
        <v>0.10659613075169742</v>
      </c>
      <c r="S38" s="1" t="s">
        <v>44</v>
      </c>
      <c r="T38" s="3">
        <v>19.062000000000001</v>
      </c>
      <c r="W38">
        <f t="shared" si="3"/>
        <v>0.56838952975744861</v>
      </c>
      <c r="Y38" s="1" t="s">
        <v>64</v>
      </c>
      <c r="Z38" s="3">
        <v>19.076000000000001</v>
      </c>
      <c r="AC38">
        <f t="shared" si="4"/>
        <v>0.79086290368695911</v>
      </c>
    </row>
    <row r="39" spans="1:29" x14ac:dyDescent="0.2">
      <c r="A39" s="1" t="s">
        <v>118</v>
      </c>
      <c r="B39" s="5">
        <v>10.91</v>
      </c>
      <c r="E39">
        <f t="shared" si="0"/>
        <v>0.82936449926878508</v>
      </c>
      <c r="G39" s="1" t="s">
        <v>118</v>
      </c>
      <c r="H39" s="5">
        <v>10.91</v>
      </c>
      <c r="K39">
        <f t="shared" si="1"/>
        <v>0.12896830967547593</v>
      </c>
      <c r="M39" s="1" t="s">
        <v>106</v>
      </c>
      <c r="N39" s="3">
        <v>19.07</v>
      </c>
      <c r="Q39">
        <f t="shared" si="2"/>
        <v>9.7888103854187086E-2</v>
      </c>
      <c r="S39" s="1" t="s">
        <v>106</v>
      </c>
      <c r="T39" s="3">
        <v>19.07</v>
      </c>
      <c r="W39">
        <f t="shared" si="3"/>
        <v>0.69551717200287511</v>
      </c>
      <c r="Y39" s="1" t="s">
        <v>77</v>
      </c>
      <c r="Z39" s="3">
        <v>19.09</v>
      </c>
      <c r="AC39">
        <f t="shared" si="4"/>
        <v>1.0133362776164696</v>
      </c>
    </row>
    <row r="40" spans="1:29" x14ac:dyDescent="0.2">
      <c r="A40" s="1" t="s">
        <v>73</v>
      </c>
      <c r="B40" s="3">
        <v>10.912000000000001</v>
      </c>
      <c r="E40">
        <f t="shared" si="0"/>
        <v>0.82888037729019381</v>
      </c>
      <c r="G40" s="1" t="s">
        <v>73</v>
      </c>
      <c r="H40" s="3">
        <v>10.912000000000001</v>
      </c>
      <c r="K40">
        <f t="shared" si="1"/>
        <v>0.15837041136317503</v>
      </c>
      <c r="M40" s="1" t="s">
        <v>64</v>
      </c>
      <c r="N40" s="3">
        <v>19.076000000000001</v>
      </c>
      <c r="Q40">
        <f t="shared" si="2"/>
        <v>9.1357083681053372E-2</v>
      </c>
      <c r="S40" s="1" t="s">
        <v>64</v>
      </c>
      <c r="T40" s="3">
        <v>19.076000000000001</v>
      </c>
      <c r="W40">
        <f t="shared" si="3"/>
        <v>0.79086290368695911</v>
      </c>
      <c r="Y40" s="1" t="s">
        <v>71</v>
      </c>
      <c r="Z40" s="3">
        <v>19.100000000000001</v>
      </c>
      <c r="AC40">
        <f t="shared" si="4"/>
        <v>1.1722458304232952</v>
      </c>
    </row>
    <row r="41" spans="1:29" x14ac:dyDescent="0.2">
      <c r="A41" s="1" t="s">
        <v>138</v>
      </c>
      <c r="B41" s="6">
        <v>10.914</v>
      </c>
      <c r="E41">
        <f t="shared" si="0"/>
        <v>0.8283962553116031</v>
      </c>
      <c r="G41" s="1" t="s">
        <v>138</v>
      </c>
      <c r="H41" s="6">
        <v>10.914</v>
      </c>
      <c r="K41">
        <f t="shared" si="1"/>
        <v>0.18777251305084802</v>
      </c>
      <c r="M41" s="1" t="s">
        <v>77</v>
      </c>
      <c r="N41" s="3">
        <v>19.09</v>
      </c>
      <c r="Q41">
        <f t="shared" si="2"/>
        <v>7.6118036610409334E-2</v>
      </c>
      <c r="S41" s="1" t="s">
        <v>77</v>
      </c>
      <c r="T41" s="3">
        <v>19.09</v>
      </c>
      <c r="W41">
        <f t="shared" si="3"/>
        <v>1.0133362776164696</v>
      </c>
      <c r="Y41" s="1" t="s">
        <v>78</v>
      </c>
      <c r="Z41" s="3">
        <v>19.100000000000001</v>
      </c>
      <c r="AC41">
        <f t="shared" si="4"/>
        <v>1.1722458304232952</v>
      </c>
    </row>
    <row r="42" spans="1:29" x14ac:dyDescent="0.2">
      <c r="A42" s="1" t="s">
        <v>133</v>
      </c>
      <c r="B42" s="5">
        <v>10.925000000000001</v>
      </c>
      <c r="E42">
        <f t="shared" si="0"/>
        <v>0.8257335844293523</v>
      </c>
      <c r="G42" s="1" t="s">
        <v>133</v>
      </c>
      <c r="H42" s="5">
        <v>10.925000000000001</v>
      </c>
      <c r="K42">
        <f t="shared" si="1"/>
        <v>0.34948407233315398</v>
      </c>
      <c r="M42" s="1" t="s">
        <v>71</v>
      </c>
      <c r="N42" s="3">
        <v>19.100000000000001</v>
      </c>
      <c r="Q42">
        <f t="shared" si="2"/>
        <v>6.5233002988518515E-2</v>
      </c>
      <c r="S42" s="1" t="s">
        <v>71</v>
      </c>
      <c r="T42" s="3">
        <v>19.100000000000001</v>
      </c>
      <c r="W42">
        <f t="shared" si="3"/>
        <v>1.1722458304232952</v>
      </c>
      <c r="Y42" s="1" t="s">
        <v>94</v>
      </c>
      <c r="Z42" s="3">
        <v>19.100000000000001</v>
      </c>
      <c r="AC42">
        <f t="shared" si="4"/>
        <v>1.1722458304232952</v>
      </c>
    </row>
    <row r="43" spans="1:29" x14ac:dyDescent="0.2">
      <c r="A43" s="1" t="s">
        <v>40</v>
      </c>
      <c r="B43" s="3">
        <v>10.93</v>
      </c>
      <c r="E43">
        <f t="shared" si="0"/>
        <v>0.82452327948287496</v>
      </c>
      <c r="G43" s="1" t="s">
        <v>40</v>
      </c>
      <c r="H43" s="3">
        <v>10.93</v>
      </c>
      <c r="K43">
        <f t="shared" si="1"/>
        <v>0.42298932655236254</v>
      </c>
      <c r="M43" s="1" t="s">
        <v>78</v>
      </c>
      <c r="N43" s="3">
        <v>19.100000000000001</v>
      </c>
      <c r="Q43">
        <f t="shared" si="2"/>
        <v>6.5233002988518515E-2</v>
      </c>
      <c r="S43" s="1" t="s">
        <v>78</v>
      </c>
      <c r="T43" s="3">
        <v>19.100000000000001</v>
      </c>
      <c r="W43">
        <f t="shared" si="3"/>
        <v>1.1722458304232952</v>
      </c>
      <c r="Y43" s="1" t="s">
        <v>50</v>
      </c>
      <c r="Z43" s="3">
        <v>19.108000000000001</v>
      </c>
      <c r="AC43">
        <f t="shared" si="4"/>
        <v>1.2993734726687216</v>
      </c>
    </row>
    <row r="44" spans="1:29" x14ac:dyDescent="0.2">
      <c r="A44" s="1" t="s">
        <v>132</v>
      </c>
      <c r="B44" s="2">
        <v>10.93</v>
      </c>
      <c r="E44">
        <f t="shared" si="0"/>
        <v>0.82452327948287496</v>
      </c>
      <c r="G44" s="1" t="s">
        <v>132</v>
      </c>
      <c r="H44" s="2">
        <v>10.93</v>
      </c>
      <c r="K44">
        <f t="shared" si="1"/>
        <v>0.42298932655236254</v>
      </c>
      <c r="M44" s="1" t="s">
        <v>94</v>
      </c>
      <c r="N44" s="3">
        <v>19.100000000000001</v>
      </c>
      <c r="Q44">
        <f t="shared" si="2"/>
        <v>6.5233002988518515E-2</v>
      </c>
      <c r="S44" s="1" t="s">
        <v>94</v>
      </c>
      <c r="T44" s="3">
        <v>19.100000000000001</v>
      </c>
      <c r="W44">
        <f t="shared" si="3"/>
        <v>1.1722458304232952</v>
      </c>
      <c r="Y44" s="1" t="s">
        <v>65</v>
      </c>
      <c r="Z44" s="3">
        <v>19.11</v>
      </c>
      <c r="AC44">
        <f t="shared" si="4"/>
        <v>1.3311553832300642</v>
      </c>
    </row>
    <row r="45" spans="1:29" x14ac:dyDescent="0.2">
      <c r="A45" s="1" t="s">
        <v>137</v>
      </c>
      <c r="B45" s="11">
        <v>10.93</v>
      </c>
      <c r="E45">
        <f t="shared" si="0"/>
        <v>0.82452327948287496</v>
      </c>
      <c r="G45" s="1" t="s">
        <v>137</v>
      </c>
      <c r="H45" s="11">
        <v>10.93</v>
      </c>
      <c r="K45">
        <f t="shared" si="1"/>
        <v>0.42298932655236254</v>
      </c>
      <c r="M45" s="1" t="s">
        <v>50</v>
      </c>
      <c r="N45" s="3">
        <v>19.108000000000001</v>
      </c>
      <c r="Q45">
        <f t="shared" si="2"/>
        <v>5.6524976091008192E-2</v>
      </c>
      <c r="S45" s="1" t="s">
        <v>50</v>
      </c>
      <c r="T45" s="3">
        <v>19.108000000000001</v>
      </c>
      <c r="W45">
        <f t="shared" si="3"/>
        <v>1.2993734726687216</v>
      </c>
      <c r="Y45" s="1" t="s">
        <v>115</v>
      </c>
      <c r="Z45" s="3">
        <v>19.114000000000001</v>
      </c>
      <c r="AC45">
        <f t="shared" si="4"/>
        <v>1.3947192043528056</v>
      </c>
    </row>
    <row r="46" spans="1:29" x14ac:dyDescent="0.2">
      <c r="A46" s="1" t="s">
        <v>129</v>
      </c>
      <c r="B46" s="9">
        <v>10.932</v>
      </c>
      <c r="E46">
        <f t="shared" si="0"/>
        <v>0.8240391575042838</v>
      </c>
      <c r="G46" s="1" t="s">
        <v>129</v>
      </c>
      <c r="H46" s="9">
        <v>10.932</v>
      </c>
      <c r="K46">
        <f t="shared" si="1"/>
        <v>0.45239142824006168</v>
      </c>
      <c r="M46" s="1" t="s">
        <v>65</v>
      </c>
      <c r="N46" s="3">
        <v>19.11</v>
      </c>
      <c r="Q46">
        <f t="shared" si="2"/>
        <v>5.4347969366631575E-2</v>
      </c>
      <c r="S46" s="1" t="s">
        <v>65</v>
      </c>
      <c r="T46" s="3">
        <v>19.11</v>
      </c>
      <c r="W46">
        <f t="shared" si="3"/>
        <v>1.3311553832300642</v>
      </c>
    </row>
    <row r="47" spans="1:29" x14ac:dyDescent="0.2">
      <c r="A47" s="1" t="s">
        <v>83</v>
      </c>
      <c r="B47" s="3">
        <v>10.933999999999999</v>
      </c>
      <c r="E47">
        <f t="shared" si="0"/>
        <v>0.82355503552569309</v>
      </c>
      <c r="G47" s="1" t="s">
        <v>83</v>
      </c>
      <c r="H47" s="3">
        <v>10.933999999999999</v>
      </c>
      <c r="K47">
        <f t="shared" si="1"/>
        <v>0.48179352992773467</v>
      </c>
      <c r="M47" s="1" t="s">
        <v>115</v>
      </c>
      <c r="N47" s="3">
        <v>19.114000000000001</v>
      </c>
      <c r="Q47">
        <f t="shared" si="2"/>
        <v>4.9993955917874477E-2</v>
      </c>
      <c r="S47" s="1" t="s">
        <v>115</v>
      </c>
      <c r="T47" s="3">
        <v>19.114000000000001</v>
      </c>
      <c r="W47">
        <f t="shared" si="3"/>
        <v>1.3947192043528056</v>
      </c>
    </row>
    <row r="48" spans="1:29" x14ac:dyDescent="0.2">
      <c r="A48" s="1" t="s">
        <v>135</v>
      </c>
      <c r="B48" s="2">
        <v>10.933999999999999</v>
      </c>
      <c r="E48">
        <f t="shared" si="0"/>
        <v>0.82355503552569309</v>
      </c>
      <c r="G48" s="1" t="s">
        <v>135</v>
      </c>
      <c r="H48" s="2">
        <v>10.933999999999999</v>
      </c>
      <c r="K48">
        <f t="shared" si="1"/>
        <v>0.48179352992773467</v>
      </c>
      <c r="M48" s="18" t="s">
        <v>84</v>
      </c>
      <c r="N48" s="19">
        <v>25.31</v>
      </c>
      <c r="Q48">
        <f t="shared" si="2"/>
        <v>6.694372876204616</v>
      </c>
    </row>
    <row r="49" spans="1:11" x14ac:dyDescent="0.2">
      <c r="A49" s="1" t="s">
        <v>26</v>
      </c>
      <c r="B49" s="3">
        <v>10.938000000000001</v>
      </c>
      <c r="E49">
        <f t="shared" si="0"/>
        <v>0.82258679156851078</v>
      </c>
      <c r="G49" s="1" t="s">
        <v>26</v>
      </c>
      <c r="H49" s="3">
        <v>10.938000000000001</v>
      </c>
      <c r="K49">
        <f t="shared" si="1"/>
        <v>0.54059773330313288</v>
      </c>
    </row>
    <row r="50" spans="1:11" x14ac:dyDescent="0.2">
      <c r="A50" s="1" t="s">
        <v>36</v>
      </c>
      <c r="B50" s="3">
        <v>10.938000000000001</v>
      </c>
      <c r="E50">
        <f t="shared" si="0"/>
        <v>0.82258679156851078</v>
      </c>
      <c r="G50" s="1" t="s">
        <v>36</v>
      </c>
      <c r="H50" s="3">
        <v>10.938000000000001</v>
      </c>
      <c r="K50">
        <f t="shared" si="1"/>
        <v>0.54059773330313288</v>
      </c>
    </row>
    <row r="51" spans="1:11" x14ac:dyDescent="0.2">
      <c r="A51" s="1" t="s">
        <v>12</v>
      </c>
      <c r="B51" s="3">
        <v>10.94</v>
      </c>
      <c r="E51">
        <f t="shared" si="0"/>
        <v>0.82210266958991995</v>
      </c>
      <c r="G51" s="1" t="s">
        <v>12</v>
      </c>
      <c r="H51" s="3">
        <v>10.94</v>
      </c>
      <c r="K51">
        <f t="shared" si="1"/>
        <v>0.56999983499080586</v>
      </c>
    </row>
    <row r="52" spans="1:11" x14ac:dyDescent="0.2">
      <c r="A52" s="1" t="s">
        <v>23</v>
      </c>
      <c r="B52" s="3">
        <v>10.94</v>
      </c>
      <c r="E52">
        <f t="shared" si="0"/>
        <v>0.82210266958991995</v>
      </c>
      <c r="G52" s="1" t="s">
        <v>23</v>
      </c>
      <c r="H52" s="3">
        <v>10.94</v>
      </c>
      <c r="K52">
        <f t="shared" si="1"/>
        <v>0.56999983499080586</v>
      </c>
    </row>
    <row r="53" spans="1:11" x14ac:dyDescent="0.2">
      <c r="A53" s="1" t="s">
        <v>32</v>
      </c>
      <c r="B53" s="3">
        <v>10.94</v>
      </c>
      <c r="E53">
        <f t="shared" si="0"/>
        <v>0.82210266958991995</v>
      </c>
      <c r="G53" s="1" t="s">
        <v>32</v>
      </c>
      <c r="H53" s="3">
        <v>10.94</v>
      </c>
      <c r="K53">
        <f t="shared" si="1"/>
        <v>0.56999983499080586</v>
      </c>
    </row>
    <row r="54" spans="1:11" x14ac:dyDescent="0.2">
      <c r="A54" s="1" t="s">
        <v>143</v>
      </c>
      <c r="B54" s="2">
        <v>10.94</v>
      </c>
      <c r="E54">
        <f t="shared" si="0"/>
        <v>0.82210266958991995</v>
      </c>
      <c r="G54" s="1" t="s">
        <v>143</v>
      </c>
      <c r="H54" s="2">
        <v>10.94</v>
      </c>
      <c r="K54">
        <f t="shared" si="1"/>
        <v>0.56999983499080586</v>
      </c>
    </row>
    <row r="55" spans="1:11" x14ac:dyDescent="0.2">
      <c r="A55" s="1" t="s">
        <v>139</v>
      </c>
      <c r="B55" s="2">
        <v>10.948</v>
      </c>
      <c r="E55">
        <f t="shared" si="0"/>
        <v>0.82016618167555577</v>
      </c>
      <c r="G55" s="1" t="s">
        <v>139</v>
      </c>
      <c r="H55" s="2">
        <v>10.948</v>
      </c>
      <c r="K55">
        <f t="shared" si="1"/>
        <v>0.6876082417415762</v>
      </c>
    </row>
    <row r="56" spans="1:11" x14ac:dyDescent="0.2">
      <c r="A56" s="1" t="s">
        <v>136</v>
      </c>
      <c r="B56" s="11">
        <v>10.95</v>
      </c>
      <c r="E56">
        <f t="shared" si="0"/>
        <v>0.81968205969696495</v>
      </c>
      <c r="G56" s="1" t="s">
        <v>136</v>
      </c>
      <c r="H56" s="11">
        <v>10.95</v>
      </c>
      <c r="K56">
        <f t="shared" si="1"/>
        <v>0.71701034342924919</v>
      </c>
    </row>
    <row r="57" spans="1:11" x14ac:dyDescent="0.2">
      <c r="A57" s="1" t="s">
        <v>113</v>
      </c>
      <c r="B57" s="3">
        <v>10.958</v>
      </c>
      <c r="E57">
        <f t="shared" si="0"/>
        <v>0.81774557178260077</v>
      </c>
      <c r="G57" s="1" t="s">
        <v>113</v>
      </c>
      <c r="H57" s="3">
        <v>10.958</v>
      </c>
      <c r="K57">
        <f t="shared" si="1"/>
        <v>0.83461875018001952</v>
      </c>
    </row>
    <row r="58" spans="1:11" x14ac:dyDescent="0.2">
      <c r="A58" s="1" t="s">
        <v>43</v>
      </c>
      <c r="B58" s="3">
        <v>10.97</v>
      </c>
      <c r="E58">
        <f t="shared" si="0"/>
        <v>0.8148408399110546</v>
      </c>
      <c r="G58" s="1" t="s">
        <v>43</v>
      </c>
      <c r="H58" s="3">
        <v>10.97</v>
      </c>
      <c r="K58">
        <f t="shared" si="1"/>
        <v>1.011031360306162</v>
      </c>
    </row>
    <row r="59" spans="1:11" x14ac:dyDescent="0.2">
      <c r="A59" s="1" t="s">
        <v>54</v>
      </c>
      <c r="B59" s="3">
        <v>10.97</v>
      </c>
      <c r="E59">
        <f t="shared" si="0"/>
        <v>0.8148408399110546</v>
      </c>
      <c r="G59" s="1" t="s">
        <v>54</v>
      </c>
      <c r="H59" s="3">
        <v>10.97</v>
      </c>
      <c r="K59">
        <f t="shared" si="1"/>
        <v>1.011031360306162</v>
      </c>
    </row>
    <row r="60" spans="1:11" x14ac:dyDescent="0.2">
      <c r="A60" s="1" t="s">
        <v>134</v>
      </c>
      <c r="B60" s="5">
        <v>10.97</v>
      </c>
      <c r="E60">
        <f t="shared" si="0"/>
        <v>0.8148408399110546</v>
      </c>
      <c r="G60" s="1" t="s">
        <v>134</v>
      </c>
      <c r="H60" s="5">
        <v>10.97</v>
      </c>
      <c r="K60">
        <f t="shared" si="1"/>
        <v>1.011031360306162</v>
      </c>
    </row>
    <row r="61" spans="1:11" x14ac:dyDescent="0.2">
      <c r="A61" s="1" t="s">
        <v>97</v>
      </c>
      <c r="B61" s="3">
        <v>10.978</v>
      </c>
      <c r="E61">
        <f t="shared" si="0"/>
        <v>0.81290435199669075</v>
      </c>
      <c r="G61" s="1" t="s">
        <v>97</v>
      </c>
      <c r="H61" s="3">
        <v>10.978</v>
      </c>
      <c r="K61">
        <f t="shared" si="1"/>
        <v>1.1286397670569062</v>
      </c>
    </row>
    <row r="62" spans="1:11" x14ac:dyDescent="0.2">
      <c r="A62" s="1" t="s">
        <v>51</v>
      </c>
      <c r="B62" s="3">
        <v>10.99</v>
      </c>
      <c r="E62">
        <f t="shared" si="0"/>
        <v>0.80999962012514448</v>
      </c>
      <c r="G62" s="1" t="s">
        <v>51</v>
      </c>
      <c r="H62" s="3">
        <v>10.99</v>
      </c>
      <c r="K62">
        <f t="shared" si="1"/>
        <v>1.3050523771830487</v>
      </c>
    </row>
    <row r="63" spans="1:11" x14ac:dyDescent="0.2">
      <c r="A63" s="1" t="s">
        <v>144</v>
      </c>
      <c r="B63" s="2">
        <v>10.99</v>
      </c>
      <c r="E63">
        <f t="shared" si="0"/>
        <v>0.80999962012514448</v>
      </c>
      <c r="G63" s="1" t="s">
        <v>144</v>
      </c>
      <c r="H63" s="2">
        <v>10.99</v>
      </c>
      <c r="K63">
        <f t="shared" si="1"/>
        <v>1.3050523771830487</v>
      </c>
    </row>
    <row r="64" spans="1:11" x14ac:dyDescent="0.2">
      <c r="A64" s="1" t="s">
        <v>66</v>
      </c>
      <c r="B64" s="3">
        <v>11</v>
      </c>
      <c r="E64">
        <f t="shared" si="0"/>
        <v>0.80757901023218948</v>
      </c>
      <c r="G64" s="1" t="s">
        <v>66</v>
      </c>
      <c r="H64" s="3">
        <v>11</v>
      </c>
      <c r="K64">
        <f t="shared" si="1"/>
        <v>1.4520628856214919</v>
      </c>
    </row>
    <row r="65" spans="1:11" x14ac:dyDescent="0.2">
      <c r="A65" s="1" t="s">
        <v>72</v>
      </c>
      <c r="B65" s="3">
        <v>11</v>
      </c>
      <c r="E65">
        <f t="shared" si="0"/>
        <v>0.80757901023218948</v>
      </c>
      <c r="G65" s="1" t="s">
        <v>72</v>
      </c>
      <c r="H65" s="3">
        <v>11</v>
      </c>
      <c r="K65">
        <f t="shared" si="1"/>
        <v>1.4520628856214919</v>
      </c>
    </row>
    <row r="66" spans="1:11" x14ac:dyDescent="0.2">
      <c r="A66" s="1" t="s">
        <v>63</v>
      </c>
      <c r="B66" s="3">
        <v>11.055999999999999</v>
      </c>
      <c r="E66">
        <f t="shared" si="0"/>
        <v>0.79402359483164142</v>
      </c>
      <c r="G66" s="1" t="s">
        <v>63</v>
      </c>
      <c r="H66" s="3">
        <v>11.055999999999999</v>
      </c>
      <c r="K66">
        <f t="shared" si="1"/>
        <v>2.2753217328767796</v>
      </c>
    </row>
    <row r="67" spans="1:11" x14ac:dyDescent="0.2">
      <c r="A67" s="1" t="s">
        <v>48</v>
      </c>
      <c r="B67" s="3">
        <v>11.108000000000001</v>
      </c>
      <c r="E67">
        <f t="shared" ref="E67:E130" si="5">ABS(B67-$D$2)/$D$3</f>
        <v>0.78143642338827479</v>
      </c>
      <c r="G67" s="1" t="s">
        <v>48</v>
      </c>
      <c r="H67" s="3">
        <v>11.108000000000001</v>
      </c>
      <c r="K67">
        <f t="shared" ref="K67" si="6">ABS(H67-$J$2)/$J$3</f>
        <v>3.0397763767567216</v>
      </c>
    </row>
    <row r="68" spans="1:11" x14ac:dyDescent="0.2">
      <c r="A68" s="1" t="s">
        <v>38</v>
      </c>
      <c r="B68" s="3">
        <v>18.8</v>
      </c>
      <c r="E68">
        <f t="shared" si="5"/>
        <v>1.0804967062727573</v>
      </c>
      <c r="G68" s="1"/>
      <c r="H68" s="3"/>
    </row>
    <row r="69" spans="1:11" x14ac:dyDescent="0.2">
      <c r="A69" s="1" t="s">
        <v>95</v>
      </c>
      <c r="B69" s="3">
        <v>18.8</v>
      </c>
      <c r="E69">
        <f t="shared" si="5"/>
        <v>1.0804967062727573</v>
      </c>
      <c r="G69" s="1"/>
      <c r="H69" s="3"/>
    </row>
    <row r="70" spans="1:11" x14ac:dyDescent="0.2">
      <c r="A70" s="1" t="s">
        <v>46</v>
      </c>
      <c r="B70" s="3">
        <v>18.93</v>
      </c>
      <c r="E70">
        <f t="shared" si="5"/>
        <v>1.1119646348811727</v>
      </c>
      <c r="G70" s="1"/>
      <c r="H70" s="3"/>
    </row>
    <row r="71" spans="1:11" x14ac:dyDescent="0.2">
      <c r="A71" s="1" t="s">
        <v>27</v>
      </c>
      <c r="B71" s="3">
        <v>18.97</v>
      </c>
      <c r="E71">
        <f t="shared" si="5"/>
        <v>1.1216470744529927</v>
      </c>
      <c r="G71" s="1"/>
      <c r="H71" s="3"/>
    </row>
    <row r="72" spans="1:11" x14ac:dyDescent="0.2">
      <c r="A72" s="1" t="s">
        <v>109</v>
      </c>
      <c r="B72" s="3">
        <v>18.981999999999999</v>
      </c>
      <c r="E72">
        <f t="shared" si="5"/>
        <v>1.124551806324539</v>
      </c>
      <c r="G72" s="1"/>
      <c r="H72" s="3"/>
    </row>
    <row r="73" spans="1:11" x14ac:dyDescent="0.2">
      <c r="A73" s="1" t="s">
        <v>74</v>
      </c>
      <c r="B73" s="3">
        <v>18.988</v>
      </c>
      <c r="E73">
        <f t="shared" si="5"/>
        <v>1.126004172260312</v>
      </c>
      <c r="G73" s="1"/>
      <c r="H73" s="3"/>
    </row>
    <row r="74" spans="1:11" x14ac:dyDescent="0.2">
      <c r="A74" s="1" t="s">
        <v>59</v>
      </c>
      <c r="B74" s="3">
        <v>18.989999999999998</v>
      </c>
      <c r="E74">
        <f t="shared" si="5"/>
        <v>1.1264882942389027</v>
      </c>
      <c r="G74" s="1"/>
      <c r="H74" s="3"/>
    </row>
    <row r="75" spans="1:11" x14ac:dyDescent="0.2">
      <c r="A75" s="1" t="s">
        <v>39</v>
      </c>
      <c r="B75" s="3">
        <v>18.99666667</v>
      </c>
      <c r="E75">
        <f t="shared" si="5"/>
        <v>1.1281020349744098</v>
      </c>
      <c r="G75" s="1"/>
      <c r="H75" s="3"/>
    </row>
    <row r="76" spans="1:11" x14ac:dyDescent="0.2">
      <c r="A76" s="1" t="s">
        <v>13</v>
      </c>
      <c r="B76" s="3">
        <v>19</v>
      </c>
      <c r="E76">
        <f t="shared" si="5"/>
        <v>1.1289089041318583</v>
      </c>
      <c r="G76" s="1"/>
      <c r="H76" s="3"/>
    </row>
    <row r="77" spans="1:11" x14ac:dyDescent="0.2">
      <c r="A77" s="1" t="s">
        <v>22</v>
      </c>
      <c r="B77" s="3">
        <v>19</v>
      </c>
      <c r="E77">
        <f t="shared" si="5"/>
        <v>1.1289089041318583</v>
      </c>
      <c r="G77" s="1"/>
      <c r="H77" s="3"/>
    </row>
    <row r="78" spans="1:11" x14ac:dyDescent="0.2">
      <c r="A78" s="1" t="s">
        <v>87</v>
      </c>
      <c r="B78" s="3">
        <v>19.001999999999999</v>
      </c>
      <c r="E78">
        <f t="shared" si="5"/>
        <v>1.129393026110449</v>
      </c>
      <c r="G78" s="1"/>
      <c r="H78" s="3"/>
    </row>
    <row r="79" spans="1:11" x14ac:dyDescent="0.2">
      <c r="A79" s="1" t="s">
        <v>14</v>
      </c>
      <c r="B79" s="3">
        <v>19.006</v>
      </c>
      <c r="E79">
        <f t="shared" si="5"/>
        <v>1.1303612700676313</v>
      </c>
      <c r="G79" s="1"/>
      <c r="H79" s="3"/>
    </row>
    <row r="80" spans="1:11" x14ac:dyDescent="0.2">
      <c r="A80" s="1" t="s">
        <v>9</v>
      </c>
      <c r="B80" s="3">
        <v>19.010000000000002</v>
      </c>
      <c r="E80">
        <f t="shared" si="5"/>
        <v>1.1313295140248136</v>
      </c>
      <c r="G80" s="1"/>
      <c r="H80" s="3"/>
    </row>
    <row r="81" spans="1:8" x14ac:dyDescent="0.2">
      <c r="A81" s="1" t="s">
        <v>15</v>
      </c>
      <c r="B81" s="3">
        <v>19.010000000000002</v>
      </c>
      <c r="E81">
        <f t="shared" si="5"/>
        <v>1.1313295140248136</v>
      </c>
      <c r="G81" s="1"/>
      <c r="H81" s="3"/>
    </row>
    <row r="82" spans="1:8" x14ac:dyDescent="0.2">
      <c r="A82" s="1" t="s">
        <v>62</v>
      </c>
      <c r="B82" s="3">
        <v>19.010000000000002</v>
      </c>
      <c r="E82">
        <f t="shared" si="5"/>
        <v>1.1313295140248136</v>
      </c>
      <c r="G82" s="1"/>
      <c r="H82" s="3"/>
    </row>
    <row r="83" spans="1:8" x14ac:dyDescent="0.2">
      <c r="A83" s="1" t="s">
        <v>56</v>
      </c>
      <c r="B83" s="3">
        <v>19.013999999999999</v>
      </c>
      <c r="E83">
        <f t="shared" si="5"/>
        <v>1.1322977579819953</v>
      </c>
      <c r="G83" s="1"/>
      <c r="H83" s="3"/>
    </row>
    <row r="84" spans="1:8" x14ac:dyDescent="0.2">
      <c r="A84" s="1" t="s">
        <v>61</v>
      </c>
      <c r="B84" s="3">
        <v>19.013999999999999</v>
      </c>
      <c r="E84">
        <f t="shared" si="5"/>
        <v>1.1322977579819953</v>
      </c>
      <c r="G84" s="1"/>
      <c r="H84" s="3"/>
    </row>
    <row r="85" spans="1:8" x14ac:dyDescent="0.2">
      <c r="A85" s="1" t="s">
        <v>55</v>
      </c>
      <c r="B85" s="3">
        <v>19.015999999999998</v>
      </c>
      <c r="E85">
        <f t="shared" si="5"/>
        <v>1.132781879960586</v>
      </c>
      <c r="G85" s="1"/>
      <c r="H85" s="3"/>
    </row>
    <row r="86" spans="1:8" x14ac:dyDescent="0.2">
      <c r="A86" s="1" t="s">
        <v>104</v>
      </c>
      <c r="B86" s="3">
        <v>19.018000000000001</v>
      </c>
      <c r="E86">
        <f t="shared" si="5"/>
        <v>1.1332660019391776</v>
      </c>
      <c r="G86" s="1"/>
      <c r="H86" s="3"/>
    </row>
    <row r="87" spans="1:8" x14ac:dyDescent="0.2">
      <c r="A87" s="1" t="s">
        <v>107</v>
      </c>
      <c r="B87" s="3">
        <v>19.02</v>
      </c>
      <c r="E87">
        <f t="shared" si="5"/>
        <v>1.1337501239177683</v>
      </c>
      <c r="G87" s="1"/>
      <c r="H87" s="3"/>
    </row>
    <row r="88" spans="1:8" x14ac:dyDescent="0.2">
      <c r="A88" s="1" t="s">
        <v>103</v>
      </c>
      <c r="B88" s="3">
        <v>19.021999999999998</v>
      </c>
      <c r="E88">
        <f t="shared" si="5"/>
        <v>1.134234245896359</v>
      </c>
      <c r="G88" s="1"/>
      <c r="H88" s="3"/>
    </row>
    <row r="89" spans="1:8" x14ac:dyDescent="0.2">
      <c r="A89" s="1" t="s">
        <v>70</v>
      </c>
      <c r="B89" s="3">
        <v>19.032</v>
      </c>
      <c r="E89">
        <f t="shared" si="5"/>
        <v>1.1366548557893146</v>
      </c>
      <c r="G89" s="1"/>
      <c r="H89" s="3"/>
    </row>
    <row r="90" spans="1:8" x14ac:dyDescent="0.2">
      <c r="A90" s="1" t="s">
        <v>100</v>
      </c>
      <c r="B90" s="3">
        <v>19.032</v>
      </c>
      <c r="E90">
        <f t="shared" si="5"/>
        <v>1.1366548557893146</v>
      </c>
      <c r="G90" s="1"/>
      <c r="H90" s="3"/>
    </row>
    <row r="91" spans="1:8" x14ac:dyDescent="0.2">
      <c r="A91" s="1" t="s">
        <v>110</v>
      </c>
      <c r="B91" s="3">
        <v>19.032</v>
      </c>
      <c r="E91">
        <f t="shared" si="5"/>
        <v>1.1366548557893146</v>
      </c>
      <c r="G91" s="1"/>
      <c r="H91" s="3"/>
    </row>
    <row r="92" spans="1:8" x14ac:dyDescent="0.2">
      <c r="A92" s="1" t="s">
        <v>24</v>
      </c>
      <c r="B92" s="3">
        <v>19.04</v>
      </c>
      <c r="E92">
        <f t="shared" si="5"/>
        <v>1.1385913437036783</v>
      </c>
      <c r="G92" s="1"/>
      <c r="H92" s="3"/>
    </row>
    <row r="93" spans="1:8" x14ac:dyDescent="0.2">
      <c r="A93" s="1" t="s">
        <v>37</v>
      </c>
      <c r="B93" s="3">
        <v>19.04</v>
      </c>
      <c r="E93">
        <f t="shared" si="5"/>
        <v>1.1385913437036783</v>
      </c>
      <c r="G93" s="1"/>
      <c r="H93" s="3"/>
    </row>
    <row r="94" spans="1:8" x14ac:dyDescent="0.2">
      <c r="A94" s="1" t="s">
        <v>58</v>
      </c>
      <c r="B94" s="3">
        <v>19.04</v>
      </c>
      <c r="E94">
        <f t="shared" si="5"/>
        <v>1.1385913437036783</v>
      </c>
      <c r="G94" s="1"/>
      <c r="H94" s="3"/>
    </row>
    <row r="95" spans="1:8" x14ac:dyDescent="0.2">
      <c r="A95" s="1" t="s">
        <v>68</v>
      </c>
      <c r="B95" s="3">
        <v>19.044</v>
      </c>
      <c r="E95">
        <f t="shared" si="5"/>
        <v>1.1395595876608606</v>
      </c>
      <c r="G95" s="1"/>
      <c r="H95" s="3"/>
    </row>
    <row r="96" spans="1:8" x14ac:dyDescent="0.2">
      <c r="A96" s="1" t="s">
        <v>69</v>
      </c>
      <c r="B96" s="3">
        <v>19.044</v>
      </c>
      <c r="E96">
        <f t="shared" si="5"/>
        <v>1.1395595876608606</v>
      </c>
      <c r="G96" s="1"/>
      <c r="H96" s="3"/>
    </row>
    <row r="97" spans="1:8" x14ac:dyDescent="0.2">
      <c r="A97" s="1" t="s">
        <v>108</v>
      </c>
      <c r="B97" s="3">
        <v>19.045999999999999</v>
      </c>
      <c r="E97">
        <f t="shared" si="5"/>
        <v>1.1400437096394513</v>
      </c>
      <c r="G97" s="1"/>
      <c r="H97" s="3"/>
    </row>
    <row r="98" spans="1:8" x14ac:dyDescent="0.2">
      <c r="A98" s="1" t="s">
        <v>25</v>
      </c>
      <c r="B98" s="3">
        <v>19.047999999999998</v>
      </c>
      <c r="E98">
        <f t="shared" si="5"/>
        <v>1.1405278316180421</v>
      </c>
      <c r="G98" s="1"/>
      <c r="H98" s="3"/>
    </row>
    <row r="99" spans="1:8" x14ac:dyDescent="0.2">
      <c r="A99" s="1" t="s">
        <v>8</v>
      </c>
      <c r="B99" s="3">
        <v>19.052</v>
      </c>
      <c r="E99">
        <f t="shared" si="5"/>
        <v>1.1414960755752246</v>
      </c>
      <c r="G99" s="1"/>
      <c r="H99" s="3"/>
    </row>
    <row r="100" spans="1:8" x14ac:dyDescent="0.2">
      <c r="A100" s="1" t="s">
        <v>11</v>
      </c>
      <c r="B100" s="3">
        <v>19.053999999999998</v>
      </c>
      <c r="E100">
        <f t="shared" si="5"/>
        <v>1.1419801975538153</v>
      </c>
      <c r="G100" s="1"/>
      <c r="H100" s="3"/>
    </row>
    <row r="101" spans="1:8" x14ac:dyDescent="0.2">
      <c r="A101" s="1" t="s">
        <v>47</v>
      </c>
      <c r="B101" s="3">
        <v>19.053999999999998</v>
      </c>
      <c r="E101">
        <f t="shared" si="5"/>
        <v>1.1419801975538153</v>
      </c>
      <c r="G101" s="1"/>
      <c r="H101" s="3"/>
    </row>
    <row r="102" spans="1:8" x14ac:dyDescent="0.2">
      <c r="A102" s="1" t="s">
        <v>17</v>
      </c>
      <c r="B102" s="3">
        <v>19.059999999999999</v>
      </c>
      <c r="E102">
        <f t="shared" si="5"/>
        <v>1.1434325634895883</v>
      </c>
      <c r="G102" s="1"/>
      <c r="H102" s="3"/>
    </row>
    <row r="103" spans="1:8" x14ac:dyDescent="0.2">
      <c r="A103" s="1" t="s">
        <v>57</v>
      </c>
      <c r="B103" s="3">
        <v>19.059999999999999</v>
      </c>
      <c r="E103">
        <f t="shared" si="5"/>
        <v>1.1434325634895883</v>
      </c>
      <c r="G103" s="1"/>
      <c r="H103" s="3"/>
    </row>
    <row r="104" spans="1:8" x14ac:dyDescent="0.2">
      <c r="A104" s="1" t="s">
        <v>44</v>
      </c>
      <c r="B104" s="3">
        <v>19.062000000000001</v>
      </c>
      <c r="E104">
        <f t="shared" si="5"/>
        <v>1.1439166854681799</v>
      </c>
      <c r="G104" s="1"/>
      <c r="H104" s="3"/>
    </row>
    <row r="105" spans="1:8" x14ac:dyDescent="0.2">
      <c r="A105" s="1" t="s">
        <v>106</v>
      </c>
      <c r="B105" s="3">
        <v>19.07</v>
      </c>
      <c r="E105">
        <f t="shared" si="5"/>
        <v>1.1458531733825437</v>
      </c>
      <c r="G105" s="1"/>
      <c r="H105" s="3"/>
    </row>
    <row r="106" spans="1:8" x14ac:dyDescent="0.2">
      <c r="A106" s="1" t="s">
        <v>64</v>
      </c>
      <c r="B106" s="3">
        <v>19.076000000000001</v>
      </c>
      <c r="E106">
        <f t="shared" si="5"/>
        <v>1.1473055393183169</v>
      </c>
      <c r="G106" s="1"/>
      <c r="H106" s="3"/>
    </row>
    <row r="107" spans="1:8" x14ac:dyDescent="0.2">
      <c r="A107" s="1" t="s">
        <v>77</v>
      </c>
      <c r="B107" s="3">
        <v>19.09</v>
      </c>
      <c r="E107">
        <f t="shared" si="5"/>
        <v>1.1506943931684537</v>
      </c>
      <c r="G107" s="1"/>
      <c r="H107" s="3"/>
    </row>
    <row r="108" spans="1:8" x14ac:dyDescent="0.2">
      <c r="A108" s="1" t="s">
        <v>71</v>
      </c>
      <c r="B108" s="3">
        <v>19.100000000000001</v>
      </c>
      <c r="E108">
        <f t="shared" si="5"/>
        <v>1.1531150030614092</v>
      </c>
      <c r="G108" s="1"/>
      <c r="H108" s="3"/>
    </row>
    <row r="109" spans="1:8" x14ac:dyDescent="0.2">
      <c r="A109" s="1" t="s">
        <v>78</v>
      </c>
      <c r="B109" s="3">
        <v>19.100000000000001</v>
      </c>
      <c r="E109">
        <f t="shared" si="5"/>
        <v>1.1531150030614092</v>
      </c>
      <c r="G109" s="1"/>
      <c r="H109" s="3"/>
    </row>
    <row r="110" spans="1:8" x14ac:dyDescent="0.2">
      <c r="A110" s="1" t="s">
        <v>94</v>
      </c>
      <c r="B110" s="3">
        <v>19.100000000000001</v>
      </c>
      <c r="E110">
        <f t="shared" si="5"/>
        <v>1.1531150030614092</v>
      </c>
      <c r="G110" s="1"/>
      <c r="H110" s="3"/>
    </row>
    <row r="111" spans="1:8" x14ac:dyDescent="0.2">
      <c r="A111" s="1" t="s">
        <v>50</v>
      </c>
      <c r="B111" s="3">
        <v>19.108000000000001</v>
      </c>
      <c r="E111">
        <f t="shared" si="5"/>
        <v>1.155051490975773</v>
      </c>
      <c r="G111" s="1"/>
      <c r="H111" s="3"/>
    </row>
    <row r="112" spans="1:8" x14ac:dyDescent="0.2">
      <c r="A112" s="1" t="s">
        <v>65</v>
      </c>
      <c r="B112" s="3">
        <v>19.11</v>
      </c>
      <c r="E112">
        <f t="shared" si="5"/>
        <v>1.1555356129543637</v>
      </c>
      <c r="G112" s="1"/>
      <c r="H112" s="3"/>
    </row>
    <row r="113" spans="1:8" x14ac:dyDescent="0.2">
      <c r="A113" s="1" t="s">
        <v>115</v>
      </c>
      <c r="B113" s="3">
        <v>19.114000000000001</v>
      </c>
      <c r="E113">
        <f t="shared" si="5"/>
        <v>1.1565038569115462</v>
      </c>
      <c r="G113" s="1"/>
      <c r="H113" s="3"/>
    </row>
    <row r="114" spans="1:8" x14ac:dyDescent="0.2">
      <c r="A114" s="1" t="s">
        <v>84</v>
      </c>
      <c r="B114" s="3">
        <v>25.31</v>
      </c>
      <c r="E114">
        <f t="shared" si="5"/>
        <v>2.6563137465865005</v>
      </c>
      <c r="G114" s="1"/>
      <c r="H114" s="3"/>
    </row>
    <row r="115" spans="1:8" x14ac:dyDescent="0.2">
      <c r="A115" s="18" t="s">
        <v>111</v>
      </c>
      <c r="B115" s="19" t="s">
        <v>112</v>
      </c>
      <c r="E115" t="e">
        <f t="shared" si="5"/>
        <v>#VALUE!</v>
      </c>
    </row>
    <row r="116" spans="1:8" x14ac:dyDescent="0.2">
      <c r="A116" s="18" t="s">
        <v>18</v>
      </c>
      <c r="B116" s="19" t="s">
        <v>19</v>
      </c>
      <c r="E116" t="e">
        <f t="shared" si="5"/>
        <v>#VALUE!</v>
      </c>
    </row>
    <row r="117" spans="1:8" x14ac:dyDescent="0.2">
      <c r="A117" s="18" t="s">
        <v>30</v>
      </c>
      <c r="B117" s="19" t="s">
        <v>31</v>
      </c>
      <c r="E117" t="e">
        <f t="shared" si="5"/>
        <v>#VALUE!</v>
      </c>
    </row>
    <row r="118" spans="1:8" x14ac:dyDescent="0.2">
      <c r="A118" s="18" t="s">
        <v>98</v>
      </c>
      <c r="B118" s="19" t="s">
        <v>19</v>
      </c>
      <c r="E118" t="e">
        <f t="shared" si="5"/>
        <v>#VALUE!</v>
      </c>
    </row>
    <row r="119" spans="1:8" x14ac:dyDescent="0.2">
      <c r="A119" s="18" t="s">
        <v>114</v>
      </c>
      <c r="B119" s="19" t="s">
        <v>31</v>
      </c>
      <c r="E119" t="e">
        <f t="shared" si="5"/>
        <v>#VALUE!</v>
      </c>
    </row>
    <row r="120" spans="1:8" x14ac:dyDescent="0.2">
      <c r="A120" s="18" t="s">
        <v>101</v>
      </c>
      <c r="B120" s="29" t="s">
        <v>102</v>
      </c>
      <c r="E120" t="e">
        <f t="shared" si="5"/>
        <v>#VALUE!</v>
      </c>
    </row>
    <row r="121" spans="1:8" x14ac:dyDescent="0.2">
      <c r="A121" s="18" t="s">
        <v>52</v>
      </c>
      <c r="B121" s="29" t="s">
        <v>53</v>
      </c>
      <c r="E121" t="e">
        <f t="shared" si="5"/>
        <v>#VALUE!</v>
      </c>
    </row>
    <row r="122" spans="1:8" x14ac:dyDescent="0.2">
      <c r="A122" s="18" t="s">
        <v>21</v>
      </c>
      <c r="B122" s="19"/>
      <c r="E122">
        <f t="shared" si="5"/>
        <v>3.4702498924827552</v>
      </c>
    </row>
    <row r="123" spans="1:8" x14ac:dyDescent="0.2">
      <c r="A123" s="18" t="s">
        <v>29</v>
      </c>
      <c r="B123" s="19"/>
      <c r="E123">
        <f t="shared" si="5"/>
        <v>3.4702498924827552</v>
      </c>
    </row>
    <row r="124" spans="1:8" x14ac:dyDescent="0.2">
      <c r="A124" s="18" t="s">
        <v>33</v>
      </c>
      <c r="B124" s="19"/>
      <c r="E124">
        <f t="shared" si="5"/>
        <v>3.4702498924827552</v>
      </c>
    </row>
    <row r="125" spans="1:8" x14ac:dyDescent="0.2">
      <c r="A125" s="18" t="s">
        <v>34</v>
      </c>
      <c r="B125" s="19"/>
      <c r="E125">
        <f t="shared" si="5"/>
        <v>3.4702498924827552</v>
      </c>
    </row>
    <row r="126" spans="1:8" x14ac:dyDescent="0.2">
      <c r="A126" s="18" t="s">
        <v>75</v>
      </c>
      <c r="B126" s="19"/>
      <c r="E126">
        <f t="shared" si="5"/>
        <v>3.4702498924827552</v>
      </c>
    </row>
    <row r="127" spans="1:8" x14ac:dyDescent="0.2">
      <c r="A127" s="18" t="s">
        <v>76</v>
      </c>
      <c r="B127" s="19"/>
      <c r="E127">
        <f t="shared" si="5"/>
        <v>3.4702498924827552</v>
      </c>
    </row>
    <row r="128" spans="1:8" x14ac:dyDescent="0.2">
      <c r="A128" s="18" t="s">
        <v>85</v>
      </c>
      <c r="B128" s="19"/>
      <c r="E128">
        <f t="shared" si="5"/>
        <v>3.4702498924827552</v>
      </c>
    </row>
    <row r="129" spans="1:5" x14ac:dyDescent="0.2">
      <c r="A129" s="18" t="s">
        <v>89</v>
      </c>
      <c r="B129" s="19"/>
      <c r="E129">
        <f t="shared" si="5"/>
        <v>3.4702498924827552</v>
      </c>
    </row>
    <row r="130" spans="1:5" x14ac:dyDescent="0.2">
      <c r="A130" s="18" t="s">
        <v>99</v>
      </c>
      <c r="B130" s="19"/>
      <c r="E130">
        <f t="shared" si="5"/>
        <v>3.4702498924827552</v>
      </c>
    </row>
    <row r="131" spans="1:5" x14ac:dyDescent="0.2">
      <c r="A131" s="18" t="s">
        <v>105</v>
      </c>
      <c r="B131" s="19"/>
      <c r="E131">
        <f t="shared" ref="E131" si="7">ABS(B131-$D$2)/$D$3</f>
        <v>3.4702498924827552</v>
      </c>
    </row>
    <row r="250" spans="2:2" x14ac:dyDescent="0.2">
      <c r="B250" s="14"/>
    </row>
  </sheetData>
  <autoFilter ref="A1:B250" xr:uid="{6B151D28-BFE5-DF46-B6B1-0B6EF288E341}">
    <sortState xmlns:xlrd2="http://schemas.microsoft.com/office/spreadsheetml/2017/richdata2" ref="A2:B250">
      <sortCondition ref="B1:B25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7B1F-C95A-A441-B874-C45A4FE80C1A}">
  <dimension ref="A1:J17"/>
  <sheetViews>
    <sheetView tabSelected="1" zoomScale="132" workbookViewId="0">
      <selection activeCell="D8" sqref="D8"/>
    </sheetView>
  </sheetViews>
  <sheetFormatPr baseColWidth="10" defaultRowHeight="16" x14ac:dyDescent="0.2"/>
  <cols>
    <col min="1" max="1" width="29.83203125" customWidth="1"/>
  </cols>
  <sheetData>
    <row r="1" spans="1:10" x14ac:dyDescent="0.2">
      <c r="A1" s="44" t="s">
        <v>152</v>
      </c>
      <c r="B1" s="31" t="s">
        <v>158</v>
      </c>
      <c r="C1" s="31" t="s">
        <v>159</v>
      </c>
      <c r="D1" s="31" t="s">
        <v>160</v>
      </c>
      <c r="E1" s="31" t="s">
        <v>161</v>
      </c>
      <c r="F1" s="31" t="s">
        <v>162</v>
      </c>
      <c r="G1" s="31" t="s">
        <v>163</v>
      </c>
      <c r="H1" s="31" t="s">
        <v>164</v>
      </c>
      <c r="I1" s="31" t="s">
        <v>165</v>
      </c>
      <c r="J1" s="31" t="s">
        <v>166</v>
      </c>
    </row>
    <row r="2" spans="1:10" x14ac:dyDescent="0.2">
      <c r="A2" s="44" t="s">
        <v>153</v>
      </c>
      <c r="B2" s="32">
        <v>9.2764133333359879</v>
      </c>
      <c r="C2" s="32">
        <v>15.539801652892542</v>
      </c>
      <c r="D2" s="32">
        <v>5.3583440860241938</v>
      </c>
      <c r="E2" s="32">
        <v>9.7609093333359951</v>
      </c>
      <c r="F2" s="32">
        <v>25.999220338983069</v>
      </c>
      <c r="G2" s="32">
        <v>26.089371584672111</v>
      </c>
      <c r="H2" s="32">
        <v>25.329906779660995</v>
      </c>
      <c r="I2" s="32">
        <v>10.901227272727278</v>
      </c>
      <c r="J2" s="32">
        <v>19.036515151590912</v>
      </c>
    </row>
    <row r="3" spans="1:10" x14ac:dyDescent="0.2">
      <c r="A3" s="44" t="s">
        <v>154</v>
      </c>
      <c r="B3" s="32">
        <v>4.1321655473138895E-2</v>
      </c>
      <c r="C3" s="32">
        <v>4.019963097565097E-2</v>
      </c>
      <c r="D3" s="32">
        <v>3.5693641126316469E-2</v>
      </c>
      <c r="E3" s="32">
        <v>4.1266191039376642E-2</v>
      </c>
      <c r="F3" s="32">
        <v>0.9020833355063016</v>
      </c>
      <c r="G3" s="32">
        <v>7.1519647972440745E-2</v>
      </c>
      <c r="H3" s="32">
        <v>7.3648969598183192E-2</v>
      </c>
      <c r="I3" s="32">
        <v>6.8022348240411784E-2</v>
      </c>
      <c r="J3" s="32">
        <v>4.0688102963139496E-2</v>
      </c>
    </row>
    <row r="4" spans="1:10" x14ac:dyDescent="0.2">
      <c r="A4" s="44" t="s">
        <v>155</v>
      </c>
      <c r="B4" s="33">
        <v>125</v>
      </c>
      <c r="C4" s="33">
        <v>121</v>
      </c>
      <c r="D4" s="33">
        <v>124</v>
      </c>
      <c r="E4" s="33">
        <v>125</v>
      </c>
      <c r="F4" s="33">
        <v>118</v>
      </c>
      <c r="G4" s="33">
        <v>122</v>
      </c>
      <c r="H4" s="33">
        <v>118</v>
      </c>
      <c r="I4" s="33">
        <v>66</v>
      </c>
      <c r="J4" s="33">
        <v>44</v>
      </c>
    </row>
    <row r="5" spans="1:10" x14ac:dyDescent="0.2">
      <c r="A5" s="44" t="s">
        <v>156</v>
      </c>
      <c r="B5" s="33">
        <v>4</v>
      </c>
      <c r="C5" s="33">
        <v>9</v>
      </c>
      <c r="D5" s="33">
        <v>6</v>
      </c>
      <c r="E5" s="33">
        <v>5</v>
      </c>
      <c r="F5" s="33">
        <v>0</v>
      </c>
      <c r="G5" s="33">
        <v>7</v>
      </c>
      <c r="H5" s="33">
        <v>11</v>
      </c>
      <c r="I5" s="33">
        <v>0</v>
      </c>
      <c r="J5" s="33">
        <v>3</v>
      </c>
    </row>
    <row r="6" spans="1:10" x14ac:dyDescent="0.2">
      <c r="A6" s="45" t="s">
        <v>157</v>
      </c>
      <c r="B6" s="34">
        <v>8.1059999999999999</v>
      </c>
      <c r="C6" s="34">
        <v>16</v>
      </c>
      <c r="D6" s="34">
        <v>15.41</v>
      </c>
      <c r="E6" s="34">
        <v>10.06</v>
      </c>
      <c r="F6" s="40"/>
      <c r="G6" s="34">
        <v>25.28</v>
      </c>
      <c r="H6" s="34">
        <v>25.02</v>
      </c>
      <c r="I6" s="40"/>
      <c r="J6" s="34">
        <v>25.31</v>
      </c>
    </row>
    <row r="7" spans="1:10" x14ac:dyDescent="0.2">
      <c r="A7" s="42"/>
      <c r="B7" s="35">
        <v>9.07</v>
      </c>
      <c r="C7" s="35">
        <v>16.015999999999998</v>
      </c>
      <c r="D7" s="35">
        <v>5.9</v>
      </c>
      <c r="E7" s="39">
        <v>10.266999999999999</v>
      </c>
      <c r="F7" s="36"/>
      <c r="G7" s="35">
        <v>25.3</v>
      </c>
      <c r="H7" s="35">
        <v>26.28</v>
      </c>
      <c r="I7" s="36"/>
      <c r="J7" s="35">
        <v>18.8</v>
      </c>
    </row>
    <row r="8" spans="1:10" x14ac:dyDescent="0.2">
      <c r="A8" s="42"/>
      <c r="B8" s="35">
        <v>9.11</v>
      </c>
      <c r="C8" s="35">
        <v>16.015999999999998</v>
      </c>
      <c r="D8" s="35">
        <v>5.59</v>
      </c>
      <c r="E8" s="38">
        <v>9.9139999999999997</v>
      </c>
      <c r="F8" s="36"/>
      <c r="G8" s="35">
        <v>25.308</v>
      </c>
      <c r="H8" s="35">
        <v>26.71166667</v>
      </c>
      <c r="I8" s="36"/>
      <c r="J8" s="35">
        <v>18.8</v>
      </c>
    </row>
    <row r="9" spans="1:10" x14ac:dyDescent="0.2">
      <c r="A9" s="42"/>
      <c r="B9" s="35">
        <v>9.9290000000000003</v>
      </c>
      <c r="C9" s="35">
        <v>16.03</v>
      </c>
      <c r="D9" s="35">
        <v>5.59</v>
      </c>
      <c r="E9" s="35">
        <v>9.51</v>
      </c>
      <c r="F9" s="36"/>
      <c r="G9" s="35">
        <v>25.31</v>
      </c>
      <c r="H9" s="35">
        <v>27.12</v>
      </c>
      <c r="I9" s="36"/>
      <c r="J9" s="36"/>
    </row>
    <row r="10" spans="1:10" x14ac:dyDescent="0.2">
      <c r="A10" s="42"/>
      <c r="B10" s="35"/>
      <c r="C10" s="35">
        <v>16.45</v>
      </c>
      <c r="D10" s="35">
        <v>5.14</v>
      </c>
      <c r="E10" s="35">
        <v>9.3699999999999992</v>
      </c>
      <c r="F10" s="36"/>
      <c r="G10" s="35">
        <v>25.33</v>
      </c>
      <c r="H10" s="35">
        <v>26.07</v>
      </c>
      <c r="I10" s="36"/>
      <c r="J10" s="36"/>
    </row>
    <row r="11" spans="1:10" x14ac:dyDescent="0.2">
      <c r="A11" s="42"/>
      <c r="B11" s="36"/>
      <c r="C11" s="38">
        <v>15.775</v>
      </c>
      <c r="D11" s="35">
        <v>5.22</v>
      </c>
      <c r="E11" s="36"/>
      <c r="F11" s="36"/>
      <c r="G11" s="35">
        <v>24.1</v>
      </c>
      <c r="H11" s="35">
        <v>26.21</v>
      </c>
      <c r="I11" s="36"/>
      <c r="J11" s="36"/>
    </row>
    <row r="12" spans="1:10" x14ac:dyDescent="0.2">
      <c r="A12" s="42"/>
      <c r="B12" s="36"/>
      <c r="C12" s="35">
        <v>15.692</v>
      </c>
      <c r="D12" s="36"/>
      <c r="E12" s="36"/>
      <c r="F12" s="36"/>
      <c r="G12" s="35">
        <v>130.49</v>
      </c>
      <c r="H12" s="35">
        <v>26.212</v>
      </c>
      <c r="I12" s="36"/>
      <c r="J12" s="36"/>
    </row>
    <row r="13" spans="1:10" x14ac:dyDescent="0.2">
      <c r="A13" s="42"/>
      <c r="B13" s="36"/>
      <c r="C13" s="35">
        <v>15.17</v>
      </c>
      <c r="D13" s="36"/>
      <c r="E13" s="36"/>
      <c r="F13" s="36"/>
      <c r="G13" s="36"/>
      <c r="H13" s="35">
        <v>25.71</v>
      </c>
      <c r="I13" s="36"/>
      <c r="J13" s="36"/>
    </row>
    <row r="14" spans="1:10" x14ac:dyDescent="0.2">
      <c r="A14" s="42"/>
      <c r="B14" s="36"/>
      <c r="C14" s="35">
        <v>15.32</v>
      </c>
      <c r="D14" s="36"/>
      <c r="E14" s="36"/>
      <c r="F14" s="36"/>
      <c r="G14" s="36"/>
      <c r="H14" s="35">
        <v>25.72</v>
      </c>
      <c r="I14" s="36"/>
      <c r="J14" s="36"/>
    </row>
    <row r="15" spans="1:10" x14ac:dyDescent="0.2">
      <c r="A15" s="42"/>
      <c r="B15" s="36"/>
      <c r="C15" s="36"/>
      <c r="D15" s="36"/>
      <c r="E15" s="36"/>
      <c r="F15" s="36"/>
      <c r="G15" s="36"/>
      <c r="H15" s="35">
        <v>25.76</v>
      </c>
      <c r="I15" s="36"/>
      <c r="J15" s="36"/>
    </row>
    <row r="16" spans="1:10" x14ac:dyDescent="0.2">
      <c r="A16" s="43"/>
      <c r="B16" s="37"/>
      <c r="C16" s="37"/>
      <c r="D16" s="37"/>
      <c r="E16" s="37"/>
      <c r="F16" s="37"/>
      <c r="G16" s="37"/>
      <c r="H16" s="41">
        <v>25.67</v>
      </c>
      <c r="I16" s="37"/>
      <c r="J16" s="37"/>
    </row>
    <row r="17" spans="2:10" x14ac:dyDescent="0.2">
      <c r="B17" s="30"/>
      <c r="C17" s="30"/>
      <c r="D17" s="30"/>
      <c r="E17" s="30"/>
      <c r="F17" s="30"/>
      <c r="G17" s="30"/>
      <c r="H17" s="30"/>
      <c r="I17" s="30"/>
      <c r="J17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7E08-7BE0-E04F-A168-8674D9C6D825}">
  <dimension ref="A1:Q131"/>
  <sheetViews>
    <sheetView topLeftCell="A102" zoomScale="75" workbookViewId="0">
      <selection activeCell="B128" sqref="B128"/>
    </sheetView>
  </sheetViews>
  <sheetFormatPr baseColWidth="10" defaultRowHeight="16" x14ac:dyDescent="0.2"/>
  <sheetData>
    <row r="1" spans="1:17" x14ac:dyDescent="0.2">
      <c r="A1" s="1" t="s">
        <v>145</v>
      </c>
      <c r="B1" s="2" t="s">
        <v>0</v>
      </c>
      <c r="C1" t="s">
        <v>146</v>
      </c>
      <c r="E1" t="s">
        <v>149</v>
      </c>
      <c r="G1" s="1" t="s">
        <v>145</v>
      </c>
      <c r="H1" s="2" t="s">
        <v>0</v>
      </c>
      <c r="K1" t="s">
        <v>149</v>
      </c>
      <c r="M1" s="1" t="s">
        <v>145</v>
      </c>
      <c r="N1" s="2" t="s">
        <v>0</v>
      </c>
      <c r="Q1" t="s">
        <v>149</v>
      </c>
    </row>
    <row r="2" spans="1:17" x14ac:dyDescent="0.2">
      <c r="A2" s="18" t="s">
        <v>28</v>
      </c>
      <c r="B2" s="19">
        <v>8.1059999999999999</v>
      </c>
      <c r="C2" t="s">
        <v>147</v>
      </c>
      <c r="D2">
        <f>AVERAGE(B:B)</f>
        <v>9.2695090439302206</v>
      </c>
      <c r="E2">
        <f>ABS(B2-$D$2)/$D$3</f>
        <v>9.1457696301438887</v>
      </c>
      <c r="G2" s="18" t="s">
        <v>95</v>
      </c>
      <c r="H2" s="19">
        <v>9.07</v>
      </c>
      <c r="I2" t="s">
        <v>147</v>
      </c>
      <c r="J2">
        <f>AVERAGE(H:H)</f>
        <v>9.2734776902913261</v>
      </c>
      <c r="K2">
        <f>ABS(H2-$J$2)/$J$3</f>
        <v>4.3092416581711719</v>
      </c>
      <c r="M2" s="1" t="s">
        <v>86</v>
      </c>
      <c r="N2" s="3">
        <v>9.19</v>
      </c>
      <c r="O2" t="s">
        <v>147</v>
      </c>
      <c r="P2">
        <f>AVERAGE(N:N)</f>
        <v>9.2764133333359879</v>
      </c>
      <c r="Q2">
        <f>ABS(N2-$P$2)/$P$3</f>
        <v>2.0912359959092477</v>
      </c>
    </row>
    <row r="3" spans="1:17" x14ac:dyDescent="0.2">
      <c r="A3" s="1" t="s">
        <v>95</v>
      </c>
      <c r="B3" s="3">
        <v>9.07</v>
      </c>
      <c r="C3" t="s">
        <v>148</v>
      </c>
      <c r="D3">
        <f>STDEV(B:B)</f>
        <v>0.12721827587864964</v>
      </c>
      <c r="E3">
        <f>ABS(B3-$D$2)/$D$3</f>
        <v>1.5682420041639851</v>
      </c>
      <c r="G3" s="18" t="s">
        <v>18</v>
      </c>
      <c r="H3" s="19">
        <v>9.11</v>
      </c>
      <c r="I3" t="s">
        <v>148</v>
      </c>
      <c r="J3">
        <f>STDEV(H:H)</f>
        <v>4.7218909133464805E-2</v>
      </c>
      <c r="K3">
        <f t="shared" ref="K3:K66" si="0">ABS(H3-$J$2)/$J$3</f>
        <v>3.4621234012258735</v>
      </c>
      <c r="M3" s="1" t="s">
        <v>124</v>
      </c>
      <c r="N3" s="7">
        <v>9.1920000000000002</v>
      </c>
      <c r="O3" t="s">
        <v>148</v>
      </c>
      <c r="P3">
        <f>STDEV(N:N)</f>
        <v>4.1321655473138895E-2</v>
      </c>
      <c r="Q3">
        <f t="shared" ref="Q3:Q66" si="1">ABS(N3-$P$2)/$P$3</f>
        <v>2.0428352245195156</v>
      </c>
    </row>
    <row r="4" spans="1:17" x14ac:dyDescent="0.2">
      <c r="A4" s="1" t="s">
        <v>18</v>
      </c>
      <c r="B4" s="3">
        <v>9.11</v>
      </c>
      <c r="E4">
        <f t="shared" ref="E4:E66" si="2">ABS(B4-$D$2)/$D$3</f>
        <v>1.2538217707208426</v>
      </c>
      <c r="G4" s="1" t="s">
        <v>86</v>
      </c>
      <c r="H4" s="3">
        <v>9.19</v>
      </c>
      <c r="K4">
        <f t="shared" si="0"/>
        <v>1.7678868873352387</v>
      </c>
      <c r="M4" s="1" t="s">
        <v>39</v>
      </c>
      <c r="N4" s="3">
        <v>9.1966666670000006</v>
      </c>
      <c r="Q4">
        <f t="shared" si="1"/>
        <v>1.9299000832100404</v>
      </c>
    </row>
    <row r="5" spans="1:17" x14ac:dyDescent="0.2">
      <c r="A5" s="1" t="s">
        <v>86</v>
      </c>
      <c r="B5" s="3">
        <v>9.19</v>
      </c>
      <c r="C5" t="s">
        <v>150</v>
      </c>
      <c r="D5">
        <f>COUNT(B2:B131)</f>
        <v>129</v>
      </c>
      <c r="E5">
        <f t="shared" si="2"/>
        <v>0.6249813038345432</v>
      </c>
      <c r="G5" s="1" t="s">
        <v>124</v>
      </c>
      <c r="H5" s="7">
        <v>9.1920000000000002</v>
      </c>
      <c r="I5" t="s">
        <v>150</v>
      </c>
      <c r="J5">
        <f>COUNT(H2:H131)</f>
        <v>127</v>
      </c>
      <c r="K5">
        <f t="shared" si="0"/>
        <v>1.7255309744879588</v>
      </c>
      <c r="M5" s="1" t="s">
        <v>56</v>
      </c>
      <c r="N5" s="3">
        <v>9.1999999999999993</v>
      </c>
      <c r="O5" t="s">
        <v>150</v>
      </c>
      <c r="P5">
        <f>COUNT(N2:N131)</f>
        <v>125</v>
      </c>
      <c r="Q5">
        <f t="shared" si="1"/>
        <v>1.8492321389606734</v>
      </c>
    </row>
    <row r="6" spans="1:17" x14ac:dyDescent="0.2">
      <c r="A6" s="1" t="s">
        <v>124</v>
      </c>
      <c r="B6" s="7">
        <v>9.1920000000000002</v>
      </c>
      <c r="C6" t="s">
        <v>151</v>
      </c>
      <c r="D6">
        <v>3.2909999999999999</v>
      </c>
      <c r="E6">
        <f t="shared" si="2"/>
        <v>0.60926029216238042</v>
      </c>
      <c r="G6" s="1" t="s">
        <v>39</v>
      </c>
      <c r="H6" s="3">
        <v>9.1966666670000006</v>
      </c>
      <c r="I6" t="s">
        <v>151</v>
      </c>
      <c r="J6">
        <v>3.286</v>
      </c>
      <c r="K6">
        <f t="shared" si="0"/>
        <v>1.6267005041183444</v>
      </c>
      <c r="M6" s="1" t="s">
        <v>78</v>
      </c>
      <c r="N6" s="3">
        <v>9.1999999999999993</v>
      </c>
      <c r="O6" t="s">
        <v>151</v>
      </c>
      <c r="P6">
        <v>3.2810000000000001</v>
      </c>
      <c r="Q6">
        <f t="shared" si="1"/>
        <v>1.8492321389606734</v>
      </c>
    </row>
    <row r="7" spans="1:17" x14ac:dyDescent="0.2">
      <c r="A7" s="1" t="s">
        <v>39</v>
      </c>
      <c r="B7" s="3">
        <v>9.1966666670000006</v>
      </c>
      <c r="E7">
        <f t="shared" si="2"/>
        <v>0.5725779289738413</v>
      </c>
      <c r="G7" s="1" t="s">
        <v>56</v>
      </c>
      <c r="H7" s="3">
        <v>9.1999999999999993</v>
      </c>
      <c r="K7">
        <f t="shared" si="0"/>
        <v>1.556107323098914</v>
      </c>
      <c r="M7" s="1" t="s">
        <v>142</v>
      </c>
      <c r="N7" s="15">
        <v>9.1999999999999993</v>
      </c>
      <c r="Q7">
        <f t="shared" si="1"/>
        <v>1.8492321389606734</v>
      </c>
    </row>
    <row r="8" spans="1:17" x14ac:dyDescent="0.2">
      <c r="A8" s="1" t="s">
        <v>56</v>
      </c>
      <c r="B8" s="3">
        <v>9.1999999999999993</v>
      </c>
      <c r="E8">
        <f t="shared" si="2"/>
        <v>0.54637624547375752</v>
      </c>
      <c r="G8" s="1" t="s">
        <v>78</v>
      </c>
      <c r="H8" s="3">
        <v>9.1999999999999993</v>
      </c>
      <c r="K8">
        <f t="shared" si="0"/>
        <v>1.556107323098914</v>
      </c>
      <c r="M8" s="1" t="s">
        <v>64</v>
      </c>
      <c r="N8" s="3">
        <v>9.2040000000000006</v>
      </c>
      <c r="Q8">
        <f t="shared" si="1"/>
        <v>1.7524305961812092</v>
      </c>
    </row>
    <row r="9" spans="1:17" x14ac:dyDescent="0.2">
      <c r="A9" s="1" t="s">
        <v>78</v>
      </c>
      <c r="B9" s="3">
        <v>9.1999999999999993</v>
      </c>
      <c r="E9">
        <f t="shared" si="2"/>
        <v>0.54637624547375752</v>
      </c>
      <c r="G9" s="1" t="s">
        <v>142</v>
      </c>
      <c r="H9" s="15">
        <v>9.1999999999999993</v>
      </c>
      <c r="K9">
        <f t="shared" si="0"/>
        <v>1.556107323098914</v>
      </c>
      <c r="M9" s="1" t="s">
        <v>46</v>
      </c>
      <c r="N9" s="3">
        <v>9.2059999999999995</v>
      </c>
      <c r="Q9">
        <f t="shared" si="1"/>
        <v>1.70402982479152</v>
      </c>
    </row>
    <row r="10" spans="1:17" x14ac:dyDescent="0.2">
      <c r="A10" s="1" t="s">
        <v>142</v>
      </c>
      <c r="B10" s="15">
        <v>9.1999999999999993</v>
      </c>
      <c r="E10">
        <f t="shared" si="2"/>
        <v>0.54637624547375752</v>
      </c>
      <c r="G10" s="1" t="s">
        <v>64</v>
      </c>
      <c r="H10" s="3">
        <v>9.2040000000000006</v>
      </c>
      <c r="K10">
        <f t="shared" si="0"/>
        <v>1.4713954974043542</v>
      </c>
      <c r="M10" s="1" t="s">
        <v>115</v>
      </c>
      <c r="N10" s="3">
        <v>9.2059999999999995</v>
      </c>
      <c r="Q10">
        <f t="shared" si="1"/>
        <v>1.70402982479152</v>
      </c>
    </row>
    <row r="11" spans="1:17" x14ac:dyDescent="0.2">
      <c r="A11" s="1" t="s">
        <v>64</v>
      </c>
      <c r="B11" s="3">
        <v>9.2040000000000006</v>
      </c>
      <c r="E11">
        <f t="shared" si="2"/>
        <v>0.51493422212943207</v>
      </c>
      <c r="G11" s="1" t="s">
        <v>46</v>
      </c>
      <c r="H11" s="3">
        <v>9.2059999999999995</v>
      </c>
      <c r="K11">
        <f t="shared" si="0"/>
        <v>1.4290395845571118</v>
      </c>
      <c r="M11" s="1" t="s">
        <v>60</v>
      </c>
      <c r="N11" s="3">
        <v>9.2080000000000002</v>
      </c>
      <c r="Q11">
        <f t="shared" si="1"/>
        <v>1.6556290534017879</v>
      </c>
    </row>
    <row r="12" spans="1:17" x14ac:dyDescent="0.2">
      <c r="A12" s="1" t="s">
        <v>46</v>
      </c>
      <c r="B12" s="3">
        <v>9.2059999999999995</v>
      </c>
      <c r="E12">
        <f t="shared" si="2"/>
        <v>0.49921321045728329</v>
      </c>
      <c r="G12" s="1" t="s">
        <v>115</v>
      </c>
      <c r="H12" s="3">
        <v>9.2059999999999995</v>
      </c>
      <c r="K12">
        <f t="shared" si="0"/>
        <v>1.4290395845571118</v>
      </c>
      <c r="M12" s="1" t="s">
        <v>27</v>
      </c>
      <c r="N12" s="3">
        <v>9.2100000000000009</v>
      </c>
      <c r="Q12">
        <f t="shared" si="1"/>
        <v>1.6072282820120558</v>
      </c>
    </row>
    <row r="13" spans="1:17" x14ac:dyDescent="0.2">
      <c r="A13" s="1" t="s">
        <v>115</v>
      </c>
      <c r="B13" s="3">
        <v>9.2059999999999995</v>
      </c>
      <c r="E13">
        <f t="shared" si="2"/>
        <v>0.49921321045728329</v>
      </c>
      <c r="G13" s="1" t="s">
        <v>60</v>
      </c>
      <c r="H13" s="3">
        <v>9.2080000000000002</v>
      </c>
      <c r="K13">
        <f t="shared" si="0"/>
        <v>1.3866836717098316</v>
      </c>
      <c r="M13" s="1" t="s">
        <v>75</v>
      </c>
      <c r="N13" s="3">
        <v>9.2140000000000004</v>
      </c>
      <c r="Q13">
        <f t="shared" si="1"/>
        <v>1.5104267392326347</v>
      </c>
    </row>
    <row r="14" spans="1:17" x14ac:dyDescent="0.2">
      <c r="A14" s="1" t="s">
        <v>60</v>
      </c>
      <c r="B14" s="3">
        <v>9.2080000000000002</v>
      </c>
      <c r="E14">
        <f t="shared" si="2"/>
        <v>0.48349219878512062</v>
      </c>
      <c r="G14" s="1" t="s">
        <v>27</v>
      </c>
      <c r="H14" s="3">
        <v>9.2100000000000009</v>
      </c>
      <c r="K14">
        <f t="shared" si="0"/>
        <v>1.3443277588625517</v>
      </c>
      <c r="M14" s="1" t="s">
        <v>85</v>
      </c>
      <c r="N14" s="3">
        <v>9.2140000000000004</v>
      </c>
      <c r="Q14">
        <f t="shared" si="1"/>
        <v>1.5104267392326347</v>
      </c>
    </row>
    <row r="15" spans="1:17" x14ac:dyDescent="0.2">
      <c r="A15" s="1" t="s">
        <v>27</v>
      </c>
      <c r="B15" s="3">
        <v>9.2100000000000009</v>
      </c>
      <c r="E15">
        <f t="shared" si="2"/>
        <v>0.4677711871129579</v>
      </c>
      <c r="G15" s="1" t="s">
        <v>75</v>
      </c>
      <c r="H15" s="3">
        <v>9.2140000000000004</v>
      </c>
      <c r="K15">
        <f t="shared" si="0"/>
        <v>1.2596159331680294</v>
      </c>
      <c r="M15" s="1" t="s">
        <v>47</v>
      </c>
      <c r="N15" s="3">
        <v>9.218</v>
      </c>
      <c r="Q15">
        <f t="shared" si="1"/>
        <v>1.4136251964532134</v>
      </c>
    </row>
    <row r="16" spans="1:17" x14ac:dyDescent="0.2">
      <c r="A16" s="1" t="s">
        <v>75</v>
      </c>
      <c r="B16" s="3">
        <v>9.2140000000000004</v>
      </c>
      <c r="E16">
        <f t="shared" si="2"/>
        <v>0.43632916376864639</v>
      </c>
      <c r="G16" s="1" t="s">
        <v>85</v>
      </c>
      <c r="H16" s="3">
        <v>9.2140000000000004</v>
      </c>
      <c r="K16">
        <f t="shared" si="0"/>
        <v>1.2596159331680294</v>
      </c>
      <c r="M16" s="1" t="s">
        <v>38</v>
      </c>
      <c r="N16" s="3">
        <v>9.2200000000000006</v>
      </c>
      <c r="Q16">
        <f t="shared" si="1"/>
        <v>1.3652244250634813</v>
      </c>
    </row>
    <row r="17" spans="1:17" x14ac:dyDescent="0.2">
      <c r="A17" s="1" t="s">
        <v>85</v>
      </c>
      <c r="B17" s="3">
        <v>9.2140000000000004</v>
      </c>
      <c r="E17">
        <f t="shared" si="2"/>
        <v>0.43632916376864639</v>
      </c>
      <c r="G17" s="1" t="s">
        <v>47</v>
      </c>
      <c r="H17" s="3">
        <v>9.218</v>
      </c>
      <c r="K17">
        <f t="shared" si="0"/>
        <v>1.1749041074735072</v>
      </c>
      <c r="M17" s="1" t="s">
        <v>59</v>
      </c>
      <c r="N17" s="3">
        <v>9.2200000000000006</v>
      </c>
      <c r="Q17">
        <f t="shared" si="1"/>
        <v>1.3652244250634813</v>
      </c>
    </row>
    <row r="18" spans="1:17" x14ac:dyDescent="0.2">
      <c r="A18" s="1" t="s">
        <v>47</v>
      </c>
      <c r="B18" s="3">
        <v>9.218</v>
      </c>
      <c r="E18">
        <f t="shared" si="2"/>
        <v>0.40488714042433493</v>
      </c>
      <c r="G18" s="1" t="s">
        <v>38</v>
      </c>
      <c r="H18" s="3">
        <v>9.2200000000000006</v>
      </c>
      <c r="K18">
        <f t="shared" si="0"/>
        <v>1.132548194626227</v>
      </c>
      <c r="M18" s="1" t="s">
        <v>109</v>
      </c>
      <c r="N18" s="3">
        <v>9.2219999999999995</v>
      </c>
      <c r="Q18">
        <f t="shared" si="1"/>
        <v>1.3168236536737923</v>
      </c>
    </row>
    <row r="19" spans="1:17" x14ac:dyDescent="0.2">
      <c r="A19" s="1" t="s">
        <v>38</v>
      </c>
      <c r="B19" s="3">
        <v>9.2200000000000006</v>
      </c>
      <c r="E19">
        <f t="shared" si="2"/>
        <v>0.38916612875217221</v>
      </c>
      <c r="G19" s="1" t="s">
        <v>59</v>
      </c>
      <c r="H19" s="3">
        <v>9.2200000000000006</v>
      </c>
      <c r="K19">
        <f t="shared" si="0"/>
        <v>1.132548194626227</v>
      </c>
      <c r="M19" s="1" t="s">
        <v>127</v>
      </c>
      <c r="N19" s="7">
        <v>9.2219999999999995</v>
      </c>
      <c r="Q19">
        <f t="shared" si="1"/>
        <v>1.3168236536737923</v>
      </c>
    </row>
    <row r="20" spans="1:17" x14ac:dyDescent="0.2">
      <c r="A20" s="1" t="s">
        <v>59</v>
      </c>
      <c r="B20" s="3">
        <v>9.2200000000000006</v>
      </c>
      <c r="E20">
        <f t="shared" si="2"/>
        <v>0.38916612875217221</v>
      </c>
      <c r="G20" s="1" t="s">
        <v>109</v>
      </c>
      <c r="H20" s="3">
        <v>9.2219999999999995</v>
      </c>
      <c r="K20">
        <f t="shared" si="0"/>
        <v>1.0901922817789846</v>
      </c>
      <c r="M20" s="1" t="s">
        <v>35</v>
      </c>
      <c r="N20" s="3">
        <v>9.2260000000000009</v>
      </c>
      <c r="Q20">
        <f t="shared" si="1"/>
        <v>1.2200221108943279</v>
      </c>
    </row>
    <row r="21" spans="1:17" x14ac:dyDescent="0.2">
      <c r="A21" s="1" t="s">
        <v>109</v>
      </c>
      <c r="B21" s="3">
        <v>9.2219999999999995</v>
      </c>
      <c r="E21">
        <f t="shared" si="2"/>
        <v>0.37344511708002343</v>
      </c>
      <c r="G21" s="1" t="s">
        <v>127</v>
      </c>
      <c r="H21" s="7">
        <v>9.2219999999999995</v>
      </c>
      <c r="K21">
        <f t="shared" si="0"/>
        <v>1.0901922817789846</v>
      </c>
      <c r="M21" s="1" t="s">
        <v>100</v>
      </c>
      <c r="N21" s="3">
        <v>9.2260000000000009</v>
      </c>
      <c r="Q21">
        <f t="shared" si="1"/>
        <v>1.2200221108943279</v>
      </c>
    </row>
    <row r="22" spans="1:17" x14ac:dyDescent="0.2">
      <c r="A22" s="1" t="s">
        <v>127</v>
      </c>
      <c r="B22" s="7">
        <v>9.2219999999999995</v>
      </c>
      <c r="E22">
        <f t="shared" si="2"/>
        <v>0.37344511708002343</v>
      </c>
      <c r="G22" s="1" t="s">
        <v>35</v>
      </c>
      <c r="H22" s="3">
        <v>9.2260000000000009</v>
      </c>
      <c r="K22">
        <f t="shared" si="0"/>
        <v>1.0054804560844248</v>
      </c>
      <c r="M22" s="1" t="s">
        <v>33</v>
      </c>
      <c r="N22" s="3">
        <v>9.23</v>
      </c>
      <c r="Q22">
        <f t="shared" si="1"/>
        <v>1.1232205681149068</v>
      </c>
    </row>
    <row r="23" spans="1:17" x14ac:dyDescent="0.2">
      <c r="A23" s="1" t="s">
        <v>35</v>
      </c>
      <c r="B23" s="3">
        <v>9.2260000000000009</v>
      </c>
      <c r="E23">
        <f t="shared" si="2"/>
        <v>0.34200309373569804</v>
      </c>
      <c r="G23" s="1" t="s">
        <v>100</v>
      </c>
      <c r="H23" s="3">
        <v>9.2260000000000009</v>
      </c>
      <c r="K23">
        <f t="shared" si="0"/>
        <v>1.0054804560844248</v>
      </c>
      <c r="M23" s="1" t="s">
        <v>72</v>
      </c>
      <c r="N23" s="3">
        <v>9.23</v>
      </c>
      <c r="Q23">
        <f t="shared" si="1"/>
        <v>1.1232205681149068</v>
      </c>
    </row>
    <row r="24" spans="1:17" x14ac:dyDescent="0.2">
      <c r="A24" s="1" t="s">
        <v>100</v>
      </c>
      <c r="B24" s="3">
        <v>9.2260000000000009</v>
      </c>
      <c r="E24">
        <f t="shared" si="2"/>
        <v>0.34200309373569804</v>
      </c>
      <c r="G24" s="1" t="s">
        <v>33</v>
      </c>
      <c r="H24" s="3">
        <v>9.23</v>
      </c>
      <c r="K24">
        <f t="shared" si="0"/>
        <v>0.92076863038990242</v>
      </c>
      <c r="M24" s="1" t="s">
        <v>77</v>
      </c>
      <c r="N24" s="3">
        <v>9.23</v>
      </c>
      <c r="Q24">
        <f t="shared" si="1"/>
        <v>1.1232205681149068</v>
      </c>
    </row>
    <row r="25" spans="1:17" x14ac:dyDescent="0.2">
      <c r="A25" s="1" t="s">
        <v>33</v>
      </c>
      <c r="B25" s="3">
        <v>9.23</v>
      </c>
      <c r="E25">
        <f t="shared" si="2"/>
        <v>0.31056107039138653</v>
      </c>
      <c r="G25" s="1" t="s">
        <v>72</v>
      </c>
      <c r="H25" s="3">
        <v>9.23</v>
      </c>
      <c r="K25">
        <f t="shared" si="0"/>
        <v>0.92076863038990242</v>
      </c>
      <c r="M25" s="1" t="s">
        <v>89</v>
      </c>
      <c r="N25" s="3">
        <v>9.23</v>
      </c>
      <c r="Q25">
        <f t="shared" si="1"/>
        <v>1.1232205681149068</v>
      </c>
    </row>
    <row r="26" spans="1:17" x14ac:dyDescent="0.2">
      <c r="A26" s="1" t="s">
        <v>72</v>
      </c>
      <c r="B26" s="3">
        <v>9.23</v>
      </c>
      <c r="E26">
        <f t="shared" si="2"/>
        <v>0.31056107039138653</v>
      </c>
      <c r="G26" s="1" t="s">
        <v>77</v>
      </c>
      <c r="H26" s="3">
        <v>9.23</v>
      </c>
      <c r="K26">
        <f t="shared" si="0"/>
        <v>0.92076863038990242</v>
      </c>
      <c r="M26" s="1" t="s">
        <v>49</v>
      </c>
      <c r="N26" s="3">
        <v>9.2319999999999993</v>
      </c>
      <c r="Q26">
        <f t="shared" si="1"/>
        <v>1.0748197967252178</v>
      </c>
    </row>
    <row r="27" spans="1:17" x14ac:dyDescent="0.2">
      <c r="A27" s="1" t="s">
        <v>77</v>
      </c>
      <c r="B27" s="3">
        <v>9.23</v>
      </c>
      <c r="E27">
        <f t="shared" si="2"/>
        <v>0.31056107039138653</v>
      </c>
      <c r="G27" s="1" t="s">
        <v>89</v>
      </c>
      <c r="H27" s="3">
        <v>9.23</v>
      </c>
      <c r="K27">
        <f t="shared" si="0"/>
        <v>0.92076863038990242</v>
      </c>
      <c r="M27" s="1" t="s">
        <v>20</v>
      </c>
      <c r="N27" s="3">
        <v>9.234</v>
      </c>
      <c r="Q27">
        <f t="shared" si="1"/>
        <v>1.0264190253354855</v>
      </c>
    </row>
    <row r="28" spans="1:17" x14ac:dyDescent="0.2">
      <c r="A28" s="1" t="s">
        <v>89</v>
      </c>
      <c r="B28" s="3">
        <v>9.23</v>
      </c>
      <c r="E28">
        <f t="shared" si="2"/>
        <v>0.31056107039138653</v>
      </c>
      <c r="G28" s="1" t="s">
        <v>49</v>
      </c>
      <c r="H28" s="3">
        <v>9.2319999999999993</v>
      </c>
      <c r="K28">
        <f t="shared" si="0"/>
        <v>0.87841271754266004</v>
      </c>
      <c r="M28" s="1" t="s">
        <v>36</v>
      </c>
      <c r="N28" s="3">
        <v>9.234</v>
      </c>
      <c r="Q28">
        <f t="shared" si="1"/>
        <v>1.0264190253354855</v>
      </c>
    </row>
    <row r="29" spans="1:17" x14ac:dyDescent="0.2">
      <c r="A29" s="1" t="s">
        <v>49</v>
      </c>
      <c r="B29" s="3">
        <v>9.2319999999999993</v>
      </c>
      <c r="E29">
        <f t="shared" si="2"/>
        <v>0.2948400587192378</v>
      </c>
      <c r="G29" s="1" t="s">
        <v>20</v>
      </c>
      <c r="H29" s="3">
        <v>9.234</v>
      </c>
      <c r="K29">
        <f t="shared" si="0"/>
        <v>0.83605680469538013</v>
      </c>
      <c r="M29" s="1" t="s">
        <v>63</v>
      </c>
      <c r="N29" s="3">
        <v>9.24</v>
      </c>
      <c r="Q29">
        <f t="shared" si="1"/>
        <v>0.88121671116633227</v>
      </c>
    </row>
    <row r="30" spans="1:17" x14ac:dyDescent="0.2">
      <c r="A30" s="1" t="s">
        <v>20</v>
      </c>
      <c r="B30" s="3">
        <v>9.234</v>
      </c>
      <c r="E30">
        <f t="shared" si="2"/>
        <v>0.27911904704707508</v>
      </c>
      <c r="G30" s="1" t="s">
        <v>36</v>
      </c>
      <c r="H30" s="3">
        <v>9.234</v>
      </c>
      <c r="K30">
        <f t="shared" si="0"/>
        <v>0.83605680469538013</v>
      </c>
      <c r="M30" s="1" t="s">
        <v>119</v>
      </c>
      <c r="N30" s="6">
        <v>9.2420000000000009</v>
      </c>
      <c r="Q30">
        <f t="shared" si="1"/>
        <v>0.83281593977660018</v>
      </c>
    </row>
    <row r="31" spans="1:17" x14ac:dyDescent="0.2">
      <c r="A31" s="1" t="s">
        <v>36</v>
      </c>
      <c r="B31" s="3">
        <v>9.234</v>
      </c>
      <c r="E31">
        <f t="shared" si="2"/>
        <v>0.27911904704707508</v>
      </c>
      <c r="G31" s="1" t="s">
        <v>63</v>
      </c>
      <c r="H31" s="3">
        <v>9.24</v>
      </c>
      <c r="K31">
        <f t="shared" si="0"/>
        <v>0.70898906615357782</v>
      </c>
      <c r="M31" s="1" t="s">
        <v>51</v>
      </c>
      <c r="N31" s="3">
        <v>9.2469999999999999</v>
      </c>
      <c r="Q31">
        <f t="shared" si="1"/>
        <v>0.71181401130233435</v>
      </c>
    </row>
    <row r="32" spans="1:17" x14ac:dyDescent="0.2">
      <c r="A32" s="1" t="s">
        <v>63</v>
      </c>
      <c r="B32" s="3">
        <v>9.24</v>
      </c>
      <c r="E32">
        <f t="shared" si="2"/>
        <v>0.23195601203060087</v>
      </c>
      <c r="G32" s="1" t="s">
        <v>119</v>
      </c>
      <c r="H32" s="6">
        <v>9.2420000000000009</v>
      </c>
      <c r="K32">
        <f t="shared" si="0"/>
        <v>0.6666331533062978</v>
      </c>
      <c r="M32" s="1" t="s">
        <v>81</v>
      </c>
      <c r="N32" s="3">
        <v>9.2479999999999993</v>
      </c>
      <c r="Q32">
        <f t="shared" si="1"/>
        <v>0.68761362560748984</v>
      </c>
    </row>
    <row r="33" spans="1:17" x14ac:dyDescent="0.2">
      <c r="A33" s="1" t="s">
        <v>119</v>
      </c>
      <c r="B33" s="6">
        <v>9.2420000000000009</v>
      </c>
      <c r="E33">
        <f t="shared" si="2"/>
        <v>0.21623500035843815</v>
      </c>
      <c r="G33" s="1" t="s">
        <v>51</v>
      </c>
      <c r="H33" s="3">
        <v>9.2469999999999999</v>
      </c>
      <c r="K33">
        <f t="shared" si="0"/>
        <v>0.56074337118815432</v>
      </c>
      <c r="M33" s="1" t="s">
        <v>32</v>
      </c>
      <c r="N33" s="3">
        <v>9.25</v>
      </c>
      <c r="Q33">
        <f t="shared" si="1"/>
        <v>0.63921285421775775</v>
      </c>
    </row>
    <row r="34" spans="1:17" x14ac:dyDescent="0.2">
      <c r="A34" s="1" t="s">
        <v>51</v>
      </c>
      <c r="B34" s="3">
        <v>9.2469999999999999</v>
      </c>
      <c r="E34">
        <f t="shared" si="2"/>
        <v>0.1769324711780523</v>
      </c>
      <c r="G34" s="1" t="s">
        <v>81</v>
      </c>
      <c r="H34" s="3">
        <v>9.2479999999999993</v>
      </c>
      <c r="K34">
        <f t="shared" si="0"/>
        <v>0.53956541476453312</v>
      </c>
      <c r="M34" s="1" t="s">
        <v>54</v>
      </c>
      <c r="N34" s="3">
        <v>9.25</v>
      </c>
      <c r="Q34">
        <f t="shared" si="1"/>
        <v>0.63921285421775775</v>
      </c>
    </row>
    <row r="35" spans="1:17" x14ac:dyDescent="0.2">
      <c r="A35" s="1" t="s">
        <v>81</v>
      </c>
      <c r="B35" s="3">
        <v>9.2479999999999993</v>
      </c>
      <c r="E35">
        <f t="shared" si="2"/>
        <v>0.16907196534197794</v>
      </c>
      <c r="G35" s="1" t="s">
        <v>32</v>
      </c>
      <c r="H35" s="3">
        <v>9.25</v>
      </c>
      <c r="K35">
        <f t="shared" si="0"/>
        <v>0.4972095019172531</v>
      </c>
      <c r="M35" s="16" t="s">
        <v>87</v>
      </c>
      <c r="N35" s="17">
        <v>9.25</v>
      </c>
      <c r="Q35">
        <f t="shared" si="1"/>
        <v>0.63921285421775775</v>
      </c>
    </row>
    <row r="36" spans="1:17" x14ac:dyDescent="0.2">
      <c r="A36" s="1" t="s">
        <v>32</v>
      </c>
      <c r="B36" s="3">
        <v>9.25</v>
      </c>
      <c r="E36">
        <f t="shared" si="2"/>
        <v>0.15335095366981522</v>
      </c>
      <c r="G36" s="1" t="s">
        <v>54</v>
      </c>
      <c r="H36" s="3">
        <v>9.25</v>
      </c>
      <c r="K36">
        <f t="shared" si="0"/>
        <v>0.4972095019172531</v>
      </c>
      <c r="M36" s="1" t="s">
        <v>108</v>
      </c>
      <c r="N36" s="3">
        <v>9.2539999999999996</v>
      </c>
      <c r="Q36">
        <f t="shared" si="1"/>
        <v>0.54241131143833654</v>
      </c>
    </row>
    <row r="37" spans="1:17" x14ac:dyDescent="0.2">
      <c r="A37" s="1" t="s">
        <v>54</v>
      </c>
      <c r="B37" s="3">
        <v>9.25</v>
      </c>
      <c r="E37">
        <f t="shared" si="2"/>
        <v>0.15335095366981522</v>
      </c>
      <c r="G37" s="16" t="s">
        <v>87</v>
      </c>
      <c r="H37" s="17">
        <v>9.25</v>
      </c>
      <c r="K37">
        <f t="shared" si="0"/>
        <v>0.4972095019172531</v>
      </c>
      <c r="M37" s="1" t="s">
        <v>11</v>
      </c>
      <c r="N37" s="3">
        <v>9.2579999999999991</v>
      </c>
      <c r="Q37">
        <f t="shared" si="1"/>
        <v>0.44560976865891527</v>
      </c>
    </row>
    <row r="38" spans="1:17" x14ac:dyDescent="0.2">
      <c r="A38" s="1" t="s">
        <v>108</v>
      </c>
      <c r="B38" s="3">
        <v>9.2539999999999996</v>
      </c>
      <c r="E38">
        <f t="shared" si="2"/>
        <v>0.12190893032550373</v>
      </c>
      <c r="G38" s="1" t="s">
        <v>108</v>
      </c>
      <c r="H38" s="3">
        <v>9.2539999999999996</v>
      </c>
      <c r="K38">
        <f t="shared" si="0"/>
        <v>0.41249767622273076</v>
      </c>
      <c r="M38" s="1" t="s">
        <v>61</v>
      </c>
      <c r="N38" s="3">
        <v>9.2579999999999991</v>
      </c>
      <c r="Q38">
        <f t="shared" si="1"/>
        <v>0.44560976865891527</v>
      </c>
    </row>
    <row r="39" spans="1:17" x14ac:dyDescent="0.2">
      <c r="A39" s="1" t="s">
        <v>11</v>
      </c>
      <c r="B39" s="3">
        <v>9.2579999999999991</v>
      </c>
      <c r="E39">
        <f t="shared" si="2"/>
        <v>9.0466906981192252E-2</v>
      </c>
      <c r="G39" s="1" t="s">
        <v>11</v>
      </c>
      <c r="H39" s="3">
        <v>9.2579999999999991</v>
      </c>
      <c r="K39">
        <f t="shared" si="0"/>
        <v>0.32778585052820847</v>
      </c>
      <c r="M39" s="1" t="s">
        <v>10</v>
      </c>
      <c r="N39" s="3">
        <v>9.26</v>
      </c>
      <c r="Q39">
        <f t="shared" si="1"/>
        <v>0.39720899726918318</v>
      </c>
    </row>
    <row r="40" spans="1:17" x14ac:dyDescent="0.2">
      <c r="A40" s="1" t="s">
        <v>61</v>
      </c>
      <c r="B40" s="3">
        <v>9.2579999999999991</v>
      </c>
      <c r="E40">
        <f t="shared" si="2"/>
        <v>9.0466906981192252E-2</v>
      </c>
      <c r="G40" s="1" t="s">
        <v>61</v>
      </c>
      <c r="H40" s="3">
        <v>9.2579999999999991</v>
      </c>
      <c r="K40">
        <f t="shared" si="0"/>
        <v>0.32778585052820847</v>
      </c>
      <c r="M40" s="1" t="s">
        <v>25</v>
      </c>
      <c r="N40" s="3">
        <v>9.26</v>
      </c>
      <c r="Q40">
        <f t="shared" si="1"/>
        <v>0.39720899726918318</v>
      </c>
    </row>
    <row r="41" spans="1:17" x14ac:dyDescent="0.2">
      <c r="A41" s="1" t="s">
        <v>10</v>
      </c>
      <c r="B41" s="3">
        <v>9.26</v>
      </c>
      <c r="E41">
        <f t="shared" si="2"/>
        <v>7.4745895309029545E-2</v>
      </c>
      <c r="G41" s="1" t="s">
        <v>10</v>
      </c>
      <c r="H41" s="3">
        <v>9.26</v>
      </c>
      <c r="K41">
        <f t="shared" si="0"/>
        <v>0.28542993768092845</v>
      </c>
      <c r="M41" s="1" t="s">
        <v>30</v>
      </c>
      <c r="N41" s="3">
        <v>9.26</v>
      </c>
      <c r="Q41">
        <f t="shared" si="1"/>
        <v>0.39720899726918318</v>
      </c>
    </row>
    <row r="42" spans="1:17" x14ac:dyDescent="0.2">
      <c r="A42" s="1" t="s">
        <v>25</v>
      </c>
      <c r="B42" s="3">
        <v>9.26</v>
      </c>
      <c r="E42">
        <f t="shared" si="2"/>
        <v>7.4745895309029545E-2</v>
      </c>
      <c r="G42" s="1" t="s">
        <v>25</v>
      </c>
      <c r="H42" s="3">
        <v>9.26</v>
      </c>
      <c r="K42">
        <f t="shared" si="0"/>
        <v>0.28542993768092845</v>
      </c>
      <c r="M42" s="1" t="s">
        <v>98</v>
      </c>
      <c r="N42" s="3">
        <v>9.26</v>
      </c>
      <c r="Q42">
        <f t="shared" si="1"/>
        <v>0.39720899726918318</v>
      </c>
    </row>
    <row r="43" spans="1:17" x14ac:dyDescent="0.2">
      <c r="A43" s="1" t="s">
        <v>30</v>
      </c>
      <c r="B43" s="3">
        <v>9.26</v>
      </c>
      <c r="E43">
        <f t="shared" si="2"/>
        <v>7.4745895309029545E-2</v>
      </c>
      <c r="G43" s="1" t="s">
        <v>30</v>
      </c>
      <c r="H43" s="3">
        <v>9.26</v>
      </c>
      <c r="K43">
        <f t="shared" si="0"/>
        <v>0.28542993768092845</v>
      </c>
      <c r="M43" s="1" t="s">
        <v>122</v>
      </c>
      <c r="N43" s="7">
        <v>9.26</v>
      </c>
      <c r="Q43">
        <f t="shared" si="1"/>
        <v>0.39720899726918318</v>
      </c>
    </row>
    <row r="44" spans="1:17" x14ac:dyDescent="0.2">
      <c r="A44" s="1" t="s">
        <v>98</v>
      </c>
      <c r="B44" s="3">
        <v>9.26</v>
      </c>
      <c r="E44">
        <f t="shared" si="2"/>
        <v>7.4745895309029545E-2</v>
      </c>
      <c r="G44" s="1" t="s">
        <v>98</v>
      </c>
      <c r="H44" s="3">
        <v>9.26</v>
      </c>
      <c r="K44">
        <f t="shared" si="0"/>
        <v>0.28542993768092845</v>
      </c>
      <c r="M44" s="1" t="s">
        <v>133</v>
      </c>
      <c r="N44" s="5">
        <v>9.2650000000000006</v>
      </c>
      <c r="Q44">
        <f t="shared" si="1"/>
        <v>0.27620706879487444</v>
      </c>
    </row>
    <row r="45" spans="1:17" x14ac:dyDescent="0.2">
      <c r="A45" s="1" t="s">
        <v>122</v>
      </c>
      <c r="B45" s="7">
        <v>9.26</v>
      </c>
      <c r="E45">
        <f t="shared" si="2"/>
        <v>7.4745895309029545E-2</v>
      </c>
      <c r="G45" s="1" t="s">
        <v>122</v>
      </c>
      <c r="H45" s="7">
        <v>9.26</v>
      </c>
      <c r="K45">
        <f t="shared" si="0"/>
        <v>0.28542993768092845</v>
      </c>
      <c r="M45" s="1" t="s">
        <v>26</v>
      </c>
      <c r="N45" s="3">
        <v>9.266</v>
      </c>
      <c r="Q45">
        <f t="shared" si="1"/>
        <v>0.25200668310002988</v>
      </c>
    </row>
    <row r="46" spans="1:17" x14ac:dyDescent="0.2">
      <c r="A46" s="1" t="s">
        <v>133</v>
      </c>
      <c r="B46" s="5">
        <v>9.2650000000000006</v>
      </c>
      <c r="E46">
        <f t="shared" si="2"/>
        <v>3.5443366128629722E-2</v>
      </c>
      <c r="G46" s="1" t="s">
        <v>133</v>
      </c>
      <c r="H46" s="5">
        <v>9.2650000000000006</v>
      </c>
      <c r="K46">
        <f t="shared" si="0"/>
        <v>0.17954015556274733</v>
      </c>
      <c r="M46" s="1" t="s">
        <v>8</v>
      </c>
      <c r="N46" s="3">
        <v>9.27</v>
      </c>
      <c r="Q46">
        <f t="shared" si="1"/>
        <v>0.15520514032060867</v>
      </c>
    </row>
    <row r="47" spans="1:17" x14ac:dyDescent="0.2">
      <c r="A47" s="1" t="s">
        <v>26</v>
      </c>
      <c r="B47" s="3">
        <v>9.266</v>
      </c>
      <c r="E47">
        <f t="shared" si="2"/>
        <v>2.7582860292555345E-2</v>
      </c>
      <c r="G47" s="1" t="s">
        <v>26</v>
      </c>
      <c r="H47" s="3">
        <v>9.266</v>
      </c>
      <c r="K47">
        <f t="shared" si="0"/>
        <v>0.15836219913912614</v>
      </c>
      <c r="M47" s="1" t="s">
        <v>24</v>
      </c>
      <c r="N47" s="3">
        <v>9.27</v>
      </c>
      <c r="Q47">
        <f t="shared" si="1"/>
        <v>0.15520514032060867</v>
      </c>
    </row>
    <row r="48" spans="1:17" x14ac:dyDescent="0.2">
      <c r="A48" s="1" t="s">
        <v>8</v>
      </c>
      <c r="B48" s="3">
        <v>9.27</v>
      </c>
      <c r="E48">
        <f t="shared" si="2"/>
        <v>3.8591630517561294E-3</v>
      </c>
      <c r="G48" s="1" t="s">
        <v>8</v>
      </c>
      <c r="H48" s="3">
        <v>9.27</v>
      </c>
      <c r="K48">
        <f t="shared" si="0"/>
        <v>7.3650373444603803E-2</v>
      </c>
      <c r="M48" s="1" t="s">
        <v>106</v>
      </c>
      <c r="N48" s="3">
        <v>9.27</v>
      </c>
      <c r="Q48">
        <f t="shared" si="1"/>
        <v>0.15520514032060867</v>
      </c>
    </row>
    <row r="49" spans="1:17" x14ac:dyDescent="0.2">
      <c r="A49" s="1" t="s">
        <v>24</v>
      </c>
      <c r="B49" s="3">
        <v>9.27</v>
      </c>
      <c r="E49">
        <f t="shared" si="2"/>
        <v>3.8591630517561294E-3</v>
      </c>
      <c r="G49" s="1" t="s">
        <v>24</v>
      </c>
      <c r="H49" s="3">
        <v>9.27</v>
      </c>
      <c r="K49">
        <f t="shared" si="0"/>
        <v>7.3650373444603803E-2</v>
      </c>
      <c r="M49" s="1" t="s">
        <v>107</v>
      </c>
      <c r="N49" s="3">
        <v>9.27</v>
      </c>
      <c r="Q49">
        <f t="shared" si="1"/>
        <v>0.15520514032060867</v>
      </c>
    </row>
    <row r="50" spans="1:17" x14ac:dyDescent="0.2">
      <c r="A50" s="1" t="s">
        <v>106</v>
      </c>
      <c r="B50" s="3">
        <v>9.27</v>
      </c>
      <c r="E50">
        <f t="shared" si="2"/>
        <v>3.8591630517561294E-3</v>
      </c>
      <c r="G50" s="1" t="s">
        <v>106</v>
      </c>
      <c r="H50" s="3">
        <v>9.27</v>
      </c>
      <c r="K50">
        <f t="shared" si="0"/>
        <v>7.3650373444603803E-2</v>
      </c>
      <c r="M50" s="1" t="s">
        <v>82</v>
      </c>
      <c r="N50" s="3">
        <v>9.2720000000000002</v>
      </c>
      <c r="Q50">
        <f t="shared" si="1"/>
        <v>0.10680436893087657</v>
      </c>
    </row>
    <row r="51" spans="1:17" x14ac:dyDescent="0.2">
      <c r="A51" s="1" t="s">
        <v>107</v>
      </c>
      <c r="B51" s="3">
        <v>9.27</v>
      </c>
      <c r="E51">
        <f t="shared" si="2"/>
        <v>3.8591630517561294E-3</v>
      </c>
      <c r="G51" s="1" t="s">
        <v>107</v>
      </c>
      <c r="H51" s="3">
        <v>9.27</v>
      </c>
      <c r="K51">
        <f t="shared" si="0"/>
        <v>7.3650373444603803E-2</v>
      </c>
      <c r="M51" s="1" t="s">
        <v>123</v>
      </c>
      <c r="N51" s="7">
        <v>9.2729999999999997</v>
      </c>
      <c r="Q51">
        <f t="shared" si="1"/>
        <v>8.2603983236032005E-2</v>
      </c>
    </row>
    <row r="52" spans="1:17" x14ac:dyDescent="0.2">
      <c r="A52" s="1" t="s">
        <v>82</v>
      </c>
      <c r="B52" s="3">
        <v>9.2720000000000002</v>
      </c>
      <c r="E52">
        <f t="shared" si="2"/>
        <v>1.9580174723918847E-2</v>
      </c>
      <c r="G52" s="1" t="s">
        <v>82</v>
      </c>
      <c r="H52" s="3">
        <v>9.2720000000000002</v>
      </c>
      <c r="K52">
        <f t="shared" si="0"/>
        <v>3.1294460597323825E-2</v>
      </c>
      <c r="M52" s="1" t="s">
        <v>110</v>
      </c>
      <c r="N52" s="3">
        <v>9.2780000000000005</v>
      </c>
      <c r="Q52">
        <f t="shared" si="1"/>
        <v>3.8397945238276748E-2</v>
      </c>
    </row>
    <row r="53" spans="1:17" x14ac:dyDescent="0.2">
      <c r="A53" s="1" t="s">
        <v>123</v>
      </c>
      <c r="B53" s="7">
        <v>9.2729999999999997</v>
      </c>
      <c r="E53">
        <f t="shared" si="2"/>
        <v>2.7440680559993227E-2</v>
      </c>
      <c r="G53" s="1" t="s">
        <v>123</v>
      </c>
      <c r="H53" s="7">
        <v>9.2729999999999997</v>
      </c>
      <c r="K53">
        <f t="shared" si="0"/>
        <v>1.0116504173702643E-2</v>
      </c>
      <c r="M53" s="1" t="s">
        <v>113</v>
      </c>
      <c r="N53" s="3">
        <v>9.2780000000000005</v>
      </c>
      <c r="Q53">
        <f t="shared" si="1"/>
        <v>3.8397945238276748E-2</v>
      </c>
    </row>
    <row r="54" spans="1:17" x14ac:dyDescent="0.2">
      <c r="A54" s="1" t="s">
        <v>110</v>
      </c>
      <c r="B54" s="3">
        <v>9.2780000000000005</v>
      </c>
      <c r="E54">
        <f t="shared" si="2"/>
        <v>6.6743209740393036E-2</v>
      </c>
      <c r="G54" s="1" t="s">
        <v>110</v>
      </c>
      <c r="H54" s="3">
        <v>9.2780000000000005</v>
      </c>
      <c r="K54">
        <f t="shared" si="0"/>
        <v>9.5773277944478499E-2</v>
      </c>
      <c r="M54" s="1" t="s">
        <v>14</v>
      </c>
      <c r="N54" s="3">
        <v>9.2799999999999994</v>
      </c>
      <c r="Q54">
        <f t="shared" si="1"/>
        <v>8.6798716627965858E-2</v>
      </c>
    </row>
    <row r="55" spans="1:17" x14ac:dyDescent="0.2">
      <c r="A55" s="1" t="s">
        <v>113</v>
      </c>
      <c r="B55" s="3">
        <v>9.2780000000000005</v>
      </c>
      <c r="E55">
        <f t="shared" si="2"/>
        <v>6.6743209740393036E-2</v>
      </c>
      <c r="G55" s="1" t="s">
        <v>113</v>
      </c>
      <c r="H55" s="3">
        <v>9.2780000000000005</v>
      </c>
      <c r="K55">
        <f t="shared" si="0"/>
        <v>9.5773277944478499E-2</v>
      </c>
      <c r="M55" s="1" t="s">
        <v>21</v>
      </c>
      <c r="N55" s="3">
        <v>9.2799999999999994</v>
      </c>
      <c r="Q55">
        <f t="shared" si="1"/>
        <v>8.6798716627965858E-2</v>
      </c>
    </row>
    <row r="56" spans="1:17" x14ac:dyDescent="0.2">
      <c r="A56" s="1" t="s">
        <v>14</v>
      </c>
      <c r="B56" s="3">
        <v>9.2799999999999994</v>
      </c>
      <c r="E56">
        <f t="shared" si="2"/>
        <v>8.2464221412541797E-2</v>
      </c>
      <c r="G56" s="1" t="s">
        <v>14</v>
      </c>
      <c r="H56" s="3">
        <v>9.2799999999999994</v>
      </c>
      <c r="K56">
        <f t="shared" si="0"/>
        <v>0.13812919079172087</v>
      </c>
      <c r="M56" s="1" t="s">
        <v>37</v>
      </c>
      <c r="N56" s="3">
        <v>9.2799999999999994</v>
      </c>
      <c r="Q56">
        <f t="shared" si="1"/>
        <v>8.6798716627965858E-2</v>
      </c>
    </row>
    <row r="57" spans="1:17" x14ac:dyDescent="0.2">
      <c r="A57" s="1" t="s">
        <v>21</v>
      </c>
      <c r="B57" s="3">
        <v>9.2799999999999994</v>
      </c>
      <c r="E57">
        <f t="shared" si="2"/>
        <v>8.2464221412541797E-2</v>
      </c>
      <c r="G57" s="1" t="s">
        <v>21</v>
      </c>
      <c r="H57" s="3">
        <v>9.2799999999999994</v>
      </c>
      <c r="K57">
        <f t="shared" si="0"/>
        <v>0.13812919079172087</v>
      </c>
      <c r="M57" s="1" t="s">
        <v>45</v>
      </c>
      <c r="N57" s="3">
        <v>9.2799999999999994</v>
      </c>
      <c r="Q57">
        <f t="shared" si="1"/>
        <v>8.6798716627965858E-2</v>
      </c>
    </row>
    <row r="58" spans="1:17" x14ac:dyDescent="0.2">
      <c r="A58" s="1" t="s">
        <v>37</v>
      </c>
      <c r="B58" s="3">
        <v>9.2799999999999994</v>
      </c>
      <c r="E58">
        <f t="shared" si="2"/>
        <v>8.2464221412541797E-2</v>
      </c>
      <c r="G58" s="1" t="s">
        <v>37</v>
      </c>
      <c r="H58" s="3">
        <v>9.2799999999999994</v>
      </c>
      <c r="K58">
        <f t="shared" si="0"/>
        <v>0.13812919079172087</v>
      </c>
      <c r="M58" s="1" t="s">
        <v>50</v>
      </c>
      <c r="N58" s="3">
        <v>9.2799999999999994</v>
      </c>
      <c r="Q58">
        <f t="shared" si="1"/>
        <v>8.6798716627965858E-2</v>
      </c>
    </row>
    <row r="59" spans="1:17" x14ac:dyDescent="0.2">
      <c r="A59" s="1" t="s">
        <v>45</v>
      </c>
      <c r="B59" s="3">
        <v>9.2799999999999994</v>
      </c>
      <c r="E59">
        <f t="shared" si="2"/>
        <v>8.2464221412541797E-2</v>
      </c>
      <c r="G59" s="1" t="s">
        <v>45</v>
      </c>
      <c r="H59" s="3">
        <v>9.2799999999999994</v>
      </c>
      <c r="K59">
        <f t="shared" si="0"/>
        <v>0.13812919079172087</v>
      </c>
      <c r="M59" s="1" t="s">
        <v>66</v>
      </c>
      <c r="N59" s="3">
        <v>9.2799999999999994</v>
      </c>
      <c r="Q59">
        <f t="shared" si="1"/>
        <v>8.6798716627965858E-2</v>
      </c>
    </row>
    <row r="60" spans="1:17" x14ac:dyDescent="0.2">
      <c r="A60" s="1" t="s">
        <v>50</v>
      </c>
      <c r="B60" s="3">
        <v>9.2799999999999994</v>
      </c>
      <c r="E60">
        <f t="shared" si="2"/>
        <v>8.2464221412541797E-2</v>
      </c>
      <c r="G60" s="1" t="s">
        <v>50</v>
      </c>
      <c r="H60" s="3">
        <v>9.2799999999999994</v>
      </c>
      <c r="K60">
        <f t="shared" si="0"/>
        <v>0.13812919079172087</v>
      </c>
      <c r="M60" s="1" t="s">
        <v>67</v>
      </c>
      <c r="N60" s="3">
        <v>9.2799999999999994</v>
      </c>
      <c r="Q60">
        <f t="shared" si="1"/>
        <v>8.6798716627965858E-2</v>
      </c>
    </row>
    <row r="61" spans="1:17" x14ac:dyDescent="0.2">
      <c r="A61" s="1" t="s">
        <v>66</v>
      </c>
      <c r="B61" s="3">
        <v>9.2799999999999994</v>
      </c>
      <c r="E61">
        <f t="shared" si="2"/>
        <v>8.2464221412541797E-2</v>
      </c>
      <c r="G61" s="1" t="s">
        <v>66</v>
      </c>
      <c r="H61" s="3">
        <v>9.2799999999999994</v>
      </c>
      <c r="K61">
        <f t="shared" si="0"/>
        <v>0.13812919079172087</v>
      </c>
      <c r="M61" s="1" t="s">
        <v>114</v>
      </c>
      <c r="N61" s="3">
        <v>9.2799999999999994</v>
      </c>
      <c r="Q61">
        <f t="shared" si="1"/>
        <v>8.6798716627965858E-2</v>
      </c>
    </row>
    <row r="62" spans="1:17" x14ac:dyDescent="0.2">
      <c r="A62" s="1" t="s">
        <v>67</v>
      </c>
      <c r="B62" s="3">
        <v>9.2799999999999994</v>
      </c>
      <c r="E62">
        <f t="shared" si="2"/>
        <v>8.2464221412541797E-2</v>
      </c>
      <c r="G62" s="1" t="s">
        <v>67</v>
      </c>
      <c r="H62" s="3">
        <v>9.2799999999999994</v>
      </c>
      <c r="K62">
        <f t="shared" si="0"/>
        <v>0.13812919079172087</v>
      </c>
      <c r="M62" s="1" t="s">
        <v>117</v>
      </c>
      <c r="N62" s="5">
        <v>9.2799999999999994</v>
      </c>
      <c r="Q62">
        <f t="shared" si="1"/>
        <v>8.6798716627965858E-2</v>
      </c>
    </row>
    <row r="63" spans="1:17" x14ac:dyDescent="0.2">
      <c r="A63" s="1" t="s">
        <v>114</v>
      </c>
      <c r="B63" s="3">
        <v>9.2799999999999994</v>
      </c>
      <c r="E63">
        <f t="shared" si="2"/>
        <v>8.2464221412541797E-2</v>
      </c>
      <c r="G63" s="1" t="s">
        <v>114</v>
      </c>
      <c r="H63" s="3">
        <v>9.2799999999999994</v>
      </c>
      <c r="K63">
        <f t="shared" si="0"/>
        <v>0.13812919079172087</v>
      </c>
      <c r="M63" s="1" t="s">
        <v>129</v>
      </c>
      <c r="N63" s="9">
        <v>9.282</v>
      </c>
      <c r="Q63">
        <f t="shared" si="1"/>
        <v>0.13519948801769796</v>
      </c>
    </row>
    <row r="64" spans="1:17" x14ac:dyDescent="0.2">
      <c r="A64" s="1" t="s">
        <v>117</v>
      </c>
      <c r="B64" s="5">
        <v>9.2799999999999994</v>
      </c>
      <c r="E64">
        <f t="shared" si="2"/>
        <v>8.2464221412541797E-2</v>
      </c>
      <c r="G64" s="1" t="s">
        <v>117</v>
      </c>
      <c r="H64" s="5">
        <v>9.2799999999999994</v>
      </c>
      <c r="K64">
        <f t="shared" si="0"/>
        <v>0.13812919079172087</v>
      </c>
      <c r="M64" s="1" t="s">
        <v>138</v>
      </c>
      <c r="N64" s="6">
        <v>9.282</v>
      </c>
      <c r="Q64">
        <f t="shared" si="1"/>
        <v>0.13519948801769796</v>
      </c>
    </row>
    <row r="65" spans="1:17" x14ac:dyDescent="0.2">
      <c r="A65" s="1" t="s">
        <v>129</v>
      </c>
      <c r="B65" s="9">
        <v>9.282</v>
      </c>
      <c r="E65">
        <f t="shared" si="2"/>
        <v>9.8185233084704518E-2</v>
      </c>
      <c r="G65" s="1" t="s">
        <v>129</v>
      </c>
      <c r="H65" s="9">
        <v>9.282</v>
      </c>
      <c r="K65">
        <f t="shared" si="0"/>
        <v>0.18048510363900083</v>
      </c>
      <c r="M65" s="1" t="s">
        <v>83</v>
      </c>
      <c r="N65" s="3">
        <v>9.2859999999999996</v>
      </c>
      <c r="Q65">
        <f t="shared" si="1"/>
        <v>0.23200103079711917</v>
      </c>
    </row>
    <row r="66" spans="1:17" x14ac:dyDescent="0.2">
      <c r="A66" s="1" t="s">
        <v>138</v>
      </c>
      <c r="B66" s="6">
        <v>9.282</v>
      </c>
      <c r="E66">
        <f t="shared" si="2"/>
        <v>9.8185233084704518E-2</v>
      </c>
      <c r="G66" s="1" t="s">
        <v>138</v>
      </c>
      <c r="H66" s="6">
        <v>9.282</v>
      </c>
      <c r="K66">
        <f t="shared" si="0"/>
        <v>0.18048510363900083</v>
      </c>
      <c r="M66" s="1" t="s">
        <v>91</v>
      </c>
      <c r="N66" s="3">
        <v>9.2880000000000003</v>
      </c>
      <c r="Q66">
        <f t="shared" si="1"/>
        <v>0.28040180218685129</v>
      </c>
    </row>
    <row r="67" spans="1:17" x14ac:dyDescent="0.2">
      <c r="A67" s="1" t="s">
        <v>83</v>
      </c>
      <c r="B67" s="3">
        <v>9.2859999999999996</v>
      </c>
      <c r="E67">
        <f t="shared" ref="E67:E128" si="3">ABS(B67-$D$2)/$D$3</f>
        <v>0.12962725642901599</v>
      </c>
      <c r="G67" s="1" t="s">
        <v>83</v>
      </c>
      <c r="H67" s="3">
        <v>9.2859999999999996</v>
      </c>
      <c r="K67">
        <f t="shared" ref="K67:K128" si="4">ABS(H67-$J$2)/$J$3</f>
        <v>0.26519692933352318</v>
      </c>
      <c r="M67" s="1" t="s">
        <v>103</v>
      </c>
      <c r="N67" s="3">
        <v>9.2880000000000003</v>
      </c>
      <c r="Q67">
        <f t="shared" ref="Q67:Q126" si="5">ABS(N67-$P$2)/$P$3</f>
        <v>0.28040180218685129</v>
      </c>
    </row>
    <row r="68" spans="1:17" x14ac:dyDescent="0.2">
      <c r="A68" s="1" t="s">
        <v>91</v>
      </c>
      <c r="B68" s="3">
        <v>9.2880000000000003</v>
      </c>
      <c r="E68">
        <f t="shared" si="3"/>
        <v>0.14534826810117871</v>
      </c>
      <c r="G68" s="1" t="s">
        <v>91</v>
      </c>
      <c r="H68" s="3">
        <v>9.2880000000000003</v>
      </c>
      <c r="K68">
        <f t="shared" si="4"/>
        <v>0.30755284218080314</v>
      </c>
      <c r="M68" s="1" t="s">
        <v>128</v>
      </c>
      <c r="N68" s="7">
        <v>9.2880000000000003</v>
      </c>
      <c r="Q68">
        <f t="shared" si="5"/>
        <v>0.28040180218685129</v>
      </c>
    </row>
    <row r="69" spans="1:17" x14ac:dyDescent="0.2">
      <c r="A69" s="1" t="s">
        <v>103</v>
      </c>
      <c r="B69" s="3">
        <v>9.2880000000000003</v>
      </c>
      <c r="E69">
        <f t="shared" si="3"/>
        <v>0.14534826810117871</v>
      </c>
      <c r="G69" s="1" t="s">
        <v>103</v>
      </c>
      <c r="H69" s="3">
        <v>9.2880000000000003</v>
      </c>
      <c r="K69">
        <f t="shared" si="4"/>
        <v>0.30755284218080314</v>
      </c>
      <c r="M69" s="1" t="s">
        <v>13</v>
      </c>
      <c r="N69" s="3">
        <v>9.2899999999999991</v>
      </c>
      <c r="Q69">
        <f t="shared" si="5"/>
        <v>0.32880257357654041</v>
      </c>
    </row>
    <row r="70" spans="1:17" x14ac:dyDescent="0.2">
      <c r="A70" s="1" t="s">
        <v>128</v>
      </c>
      <c r="B70" s="7">
        <v>9.2880000000000003</v>
      </c>
      <c r="E70">
        <f t="shared" si="3"/>
        <v>0.14534826810117871</v>
      </c>
      <c r="G70" s="1" t="s">
        <v>128</v>
      </c>
      <c r="H70" s="7">
        <v>9.2880000000000003</v>
      </c>
      <c r="K70">
        <f t="shared" si="4"/>
        <v>0.30755284218080314</v>
      </c>
      <c r="M70" s="1" t="s">
        <v>16</v>
      </c>
      <c r="N70" s="3">
        <v>9.2899999999999991</v>
      </c>
      <c r="Q70">
        <f t="shared" si="5"/>
        <v>0.32880257357654041</v>
      </c>
    </row>
    <row r="71" spans="1:17" x14ac:dyDescent="0.2">
      <c r="A71" s="1" t="s">
        <v>13</v>
      </c>
      <c r="B71" s="3">
        <v>9.2899999999999991</v>
      </c>
      <c r="E71">
        <f t="shared" si="3"/>
        <v>0.16106927977332747</v>
      </c>
      <c r="G71" s="1" t="s">
        <v>13</v>
      </c>
      <c r="H71" s="3">
        <v>9.2899999999999991</v>
      </c>
      <c r="K71">
        <f t="shared" si="4"/>
        <v>0.34990875502804553</v>
      </c>
      <c r="M71" s="1" t="s">
        <v>22</v>
      </c>
      <c r="N71" s="3">
        <v>9.2899999999999991</v>
      </c>
      <c r="Q71">
        <f t="shared" si="5"/>
        <v>0.32880257357654041</v>
      </c>
    </row>
    <row r="72" spans="1:17" x14ac:dyDescent="0.2">
      <c r="A72" s="1" t="s">
        <v>16</v>
      </c>
      <c r="B72" s="3">
        <v>9.2899999999999991</v>
      </c>
      <c r="E72">
        <f t="shared" si="3"/>
        <v>0.16106927977332747</v>
      </c>
      <c r="G72" s="1" t="s">
        <v>16</v>
      </c>
      <c r="H72" s="3">
        <v>9.2899999999999991</v>
      </c>
      <c r="K72">
        <f t="shared" si="4"/>
        <v>0.34990875502804553</v>
      </c>
      <c r="M72" s="1" t="s">
        <v>23</v>
      </c>
      <c r="N72" s="3">
        <v>9.2899999999999991</v>
      </c>
      <c r="Q72">
        <f t="shared" si="5"/>
        <v>0.32880257357654041</v>
      </c>
    </row>
    <row r="73" spans="1:17" x14ac:dyDescent="0.2">
      <c r="A73" s="1" t="s">
        <v>22</v>
      </c>
      <c r="B73" s="3">
        <v>9.2899999999999991</v>
      </c>
      <c r="E73">
        <f t="shared" si="3"/>
        <v>0.16106927977332747</v>
      </c>
      <c r="G73" s="1" t="s">
        <v>22</v>
      </c>
      <c r="H73" s="3">
        <v>9.2899999999999991</v>
      </c>
      <c r="K73">
        <f t="shared" si="4"/>
        <v>0.34990875502804553</v>
      </c>
      <c r="M73" s="1" t="s">
        <v>52</v>
      </c>
      <c r="N73" s="3">
        <v>9.2899999999999991</v>
      </c>
      <c r="Q73">
        <f t="shared" si="5"/>
        <v>0.32880257357654041</v>
      </c>
    </row>
    <row r="74" spans="1:17" x14ac:dyDescent="0.2">
      <c r="A74" s="1" t="s">
        <v>23</v>
      </c>
      <c r="B74" s="3">
        <v>9.2899999999999991</v>
      </c>
      <c r="E74">
        <f t="shared" si="3"/>
        <v>0.16106927977332747</v>
      </c>
      <c r="G74" s="1" t="s">
        <v>23</v>
      </c>
      <c r="H74" s="3">
        <v>9.2899999999999991</v>
      </c>
      <c r="K74">
        <f t="shared" si="4"/>
        <v>0.34990875502804553</v>
      </c>
      <c r="M74" s="1" t="s">
        <v>57</v>
      </c>
      <c r="N74" s="3">
        <v>9.2899999999999991</v>
      </c>
      <c r="Q74">
        <f t="shared" si="5"/>
        <v>0.32880257357654041</v>
      </c>
    </row>
    <row r="75" spans="1:17" x14ac:dyDescent="0.2">
      <c r="A75" s="1" t="s">
        <v>52</v>
      </c>
      <c r="B75" s="3">
        <v>9.2899999999999991</v>
      </c>
      <c r="E75">
        <f t="shared" si="3"/>
        <v>0.16106927977332747</v>
      </c>
      <c r="G75" s="1" t="s">
        <v>52</v>
      </c>
      <c r="H75" s="3">
        <v>9.2899999999999991</v>
      </c>
      <c r="K75">
        <f t="shared" si="4"/>
        <v>0.34990875502804553</v>
      </c>
      <c r="M75" s="1" t="s">
        <v>68</v>
      </c>
      <c r="N75" s="3">
        <v>9.2899999999999991</v>
      </c>
      <c r="Q75">
        <f t="shared" si="5"/>
        <v>0.32880257357654041</v>
      </c>
    </row>
    <row r="76" spans="1:17" x14ac:dyDescent="0.2">
      <c r="A76" s="1" t="s">
        <v>57</v>
      </c>
      <c r="B76" s="3">
        <v>9.2899999999999991</v>
      </c>
      <c r="E76">
        <f t="shared" si="3"/>
        <v>0.16106927977332747</v>
      </c>
      <c r="G76" s="1" t="s">
        <v>57</v>
      </c>
      <c r="H76" s="3">
        <v>9.2899999999999991</v>
      </c>
      <c r="K76">
        <f t="shared" si="4"/>
        <v>0.34990875502804553</v>
      </c>
      <c r="M76" s="1" t="s">
        <v>76</v>
      </c>
      <c r="N76" s="3">
        <v>9.2899999999999991</v>
      </c>
      <c r="Q76">
        <f t="shared" si="5"/>
        <v>0.32880257357654041</v>
      </c>
    </row>
    <row r="77" spans="1:17" x14ac:dyDescent="0.2">
      <c r="A77" s="1" t="s">
        <v>68</v>
      </c>
      <c r="B77" s="3">
        <v>9.2899999999999991</v>
      </c>
      <c r="E77">
        <f t="shared" si="3"/>
        <v>0.16106927977332747</v>
      </c>
      <c r="G77" s="1" t="s">
        <v>68</v>
      </c>
      <c r="H77" s="3">
        <v>9.2899999999999991</v>
      </c>
      <c r="K77">
        <f t="shared" si="4"/>
        <v>0.34990875502804553</v>
      </c>
      <c r="M77" s="1" t="s">
        <v>111</v>
      </c>
      <c r="N77" s="3">
        <v>9.2899999999999991</v>
      </c>
      <c r="Q77">
        <f t="shared" si="5"/>
        <v>0.32880257357654041</v>
      </c>
    </row>
    <row r="78" spans="1:17" x14ac:dyDescent="0.2">
      <c r="A78" s="1" t="s">
        <v>76</v>
      </c>
      <c r="B78" s="3">
        <v>9.2899999999999991</v>
      </c>
      <c r="E78">
        <f t="shared" si="3"/>
        <v>0.16106927977332747</v>
      </c>
      <c r="G78" s="1" t="s">
        <v>76</v>
      </c>
      <c r="H78" s="3">
        <v>9.2899999999999991</v>
      </c>
      <c r="K78">
        <f t="shared" si="4"/>
        <v>0.34990875502804553</v>
      </c>
      <c r="M78" s="1" t="s">
        <v>116</v>
      </c>
      <c r="N78" s="5">
        <v>9.2899999999999991</v>
      </c>
      <c r="Q78">
        <f t="shared" si="5"/>
        <v>0.32880257357654041</v>
      </c>
    </row>
    <row r="79" spans="1:17" x14ac:dyDescent="0.2">
      <c r="A79" s="1" t="s">
        <v>111</v>
      </c>
      <c r="B79" s="3">
        <v>9.2899999999999991</v>
      </c>
      <c r="E79">
        <f t="shared" si="3"/>
        <v>0.16106927977332747</v>
      </c>
      <c r="G79" s="1" t="s">
        <v>111</v>
      </c>
      <c r="H79" s="3">
        <v>9.2899999999999991</v>
      </c>
      <c r="K79">
        <f t="shared" si="4"/>
        <v>0.34990875502804553</v>
      </c>
      <c r="M79" s="1" t="s">
        <v>125</v>
      </c>
      <c r="N79" s="7">
        <v>9.2899999999999991</v>
      </c>
      <c r="Q79">
        <f t="shared" si="5"/>
        <v>0.32880257357654041</v>
      </c>
    </row>
    <row r="80" spans="1:17" x14ac:dyDescent="0.2">
      <c r="A80" s="1" t="s">
        <v>116</v>
      </c>
      <c r="B80" s="5">
        <v>9.2899999999999991</v>
      </c>
      <c r="E80">
        <f t="shared" si="3"/>
        <v>0.16106927977332747</v>
      </c>
      <c r="G80" s="1" t="s">
        <v>116</v>
      </c>
      <c r="H80" s="5">
        <v>9.2899999999999991</v>
      </c>
      <c r="K80">
        <f t="shared" si="4"/>
        <v>0.34990875502804553</v>
      </c>
      <c r="M80" s="1" t="s">
        <v>144</v>
      </c>
      <c r="N80" s="5">
        <v>9.2899999999999991</v>
      </c>
      <c r="Q80">
        <f t="shared" si="5"/>
        <v>0.32880257357654041</v>
      </c>
    </row>
    <row r="81" spans="1:17" x14ac:dyDescent="0.2">
      <c r="A81" s="1" t="s">
        <v>125</v>
      </c>
      <c r="B81" s="7">
        <v>9.2899999999999991</v>
      </c>
      <c r="E81">
        <f t="shared" si="3"/>
        <v>0.16106927977332747</v>
      </c>
      <c r="G81" s="1" t="s">
        <v>125</v>
      </c>
      <c r="H81" s="7">
        <v>9.2899999999999991</v>
      </c>
      <c r="K81">
        <f t="shared" si="4"/>
        <v>0.34990875502804553</v>
      </c>
      <c r="M81" s="1" t="s">
        <v>44</v>
      </c>
      <c r="N81" s="3">
        <v>9.2919999999999998</v>
      </c>
      <c r="Q81">
        <f t="shared" si="5"/>
        <v>0.3772033449662725</v>
      </c>
    </row>
    <row r="82" spans="1:17" x14ac:dyDescent="0.2">
      <c r="A82" s="1" t="s">
        <v>144</v>
      </c>
      <c r="B82" s="5">
        <v>9.2899999999999991</v>
      </c>
      <c r="E82">
        <f t="shared" si="3"/>
        <v>0.16106927977332747</v>
      </c>
      <c r="G82" s="1" t="s">
        <v>144</v>
      </c>
      <c r="H82" s="5">
        <v>9.2899999999999991</v>
      </c>
      <c r="K82">
        <f t="shared" si="4"/>
        <v>0.34990875502804553</v>
      </c>
      <c r="M82" s="1" t="s">
        <v>79</v>
      </c>
      <c r="N82" s="3">
        <v>9.2919999999999998</v>
      </c>
      <c r="Q82">
        <f t="shared" si="5"/>
        <v>0.3772033449662725</v>
      </c>
    </row>
    <row r="83" spans="1:17" x14ac:dyDescent="0.2">
      <c r="A83" s="1" t="s">
        <v>44</v>
      </c>
      <c r="B83" s="3">
        <v>9.2919999999999998</v>
      </c>
      <c r="E83">
        <f t="shared" si="3"/>
        <v>0.17679029144549019</v>
      </c>
      <c r="G83" s="1" t="s">
        <v>44</v>
      </c>
      <c r="H83" s="3">
        <v>9.2919999999999998</v>
      </c>
      <c r="K83">
        <f t="shared" si="4"/>
        <v>0.39226466787532549</v>
      </c>
      <c r="M83" s="1" t="s">
        <v>121</v>
      </c>
      <c r="N83" s="6">
        <v>9.2919999999999998</v>
      </c>
      <c r="Q83">
        <f t="shared" si="5"/>
        <v>0.3772033449662725</v>
      </c>
    </row>
    <row r="84" spans="1:17" x14ac:dyDescent="0.2">
      <c r="A84" s="1" t="s">
        <v>79</v>
      </c>
      <c r="B84" s="3">
        <v>9.2919999999999998</v>
      </c>
      <c r="E84">
        <f t="shared" si="3"/>
        <v>0.17679029144549019</v>
      </c>
      <c r="G84" s="1" t="s">
        <v>79</v>
      </c>
      <c r="H84" s="3">
        <v>9.2919999999999998</v>
      </c>
      <c r="K84">
        <f t="shared" si="4"/>
        <v>0.39226466787532549</v>
      </c>
      <c r="M84" s="1" t="s">
        <v>90</v>
      </c>
      <c r="N84" s="3">
        <v>9.2959999999999994</v>
      </c>
      <c r="Q84">
        <f t="shared" si="5"/>
        <v>0.47400488774569371</v>
      </c>
    </row>
    <row r="85" spans="1:17" x14ac:dyDescent="0.2">
      <c r="A85" s="1" t="s">
        <v>121</v>
      </c>
      <c r="B85" s="6">
        <v>9.2919999999999998</v>
      </c>
      <c r="E85">
        <f t="shared" si="3"/>
        <v>0.17679029144549019</v>
      </c>
      <c r="G85" s="1" t="s">
        <v>121</v>
      </c>
      <c r="H85" s="6">
        <v>9.2919999999999998</v>
      </c>
      <c r="K85">
        <f t="shared" si="4"/>
        <v>0.39226466787532549</v>
      </c>
      <c r="M85" s="1" t="s">
        <v>140</v>
      </c>
      <c r="N85" s="12">
        <f>AVERAGE(9.31,9.28,9.3,9.3,9.29)</f>
        <v>9.2959999999999994</v>
      </c>
      <c r="Q85">
        <f t="shared" si="5"/>
        <v>0.47400488774569371</v>
      </c>
    </row>
    <row r="86" spans="1:17" x14ac:dyDescent="0.2">
      <c r="A86" s="1" t="s">
        <v>90</v>
      </c>
      <c r="B86" s="3">
        <v>9.2959999999999994</v>
      </c>
      <c r="E86">
        <f t="shared" si="3"/>
        <v>0.20823231478980167</v>
      </c>
      <c r="G86" s="1" t="s">
        <v>90</v>
      </c>
      <c r="H86" s="3">
        <v>9.2959999999999994</v>
      </c>
      <c r="K86">
        <f t="shared" si="4"/>
        <v>0.47697649356984784</v>
      </c>
      <c r="M86" s="1" t="s">
        <v>42</v>
      </c>
      <c r="N86" s="3">
        <v>9.298</v>
      </c>
      <c r="Q86">
        <f t="shared" si="5"/>
        <v>0.5224056591354258</v>
      </c>
    </row>
    <row r="87" spans="1:17" x14ac:dyDescent="0.2">
      <c r="A87" s="1" t="s">
        <v>140</v>
      </c>
      <c r="B87" s="12">
        <f>AVERAGE(9.31,9.28,9.3,9.3,9.29)</f>
        <v>9.2959999999999994</v>
      </c>
      <c r="E87">
        <f t="shared" si="3"/>
        <v>0.20823231478980167</v>
      </c>
      <c r="G87" s="1" t="s">
        <v>140</v>
      </c>
      <c r="H87" s="12">
        <f>AVERAGE(9.31,9.28,9.3,9.3,9.29)</f>
        <v>9.2959999999999994</v>
      </c>
      <c r="K87">
        <f t="shared" si="4"/>
        <v>0.47697649356984784</v>
      </c>
      <c r="M87" s="1" t="s">
        <v>9</v>
      </c>
      <c r="N87" s="3">
        <v>9.3000000000000007</v>
      </c>
      <c r="Q87">
        <f t="shared" si="5"/>
        <v>0.57080643052515789</v>
      </c>
    </row>
    <row r="88" spans="1:17" x14ac:dyDescent="0.2">
      <c r="A88" s="1" t="s">
        <v>42</v>
      </c>
      <c r="B88" s="3">
        <v>9.298</v>
      </c>
      <c r="E88">
        <f t="shared" si="3"/>
        <v>0.22395332646196436</v>
      </c>
      <c r="G88" s="1" t="s">
        <v>42</v>
      </c>
      <c r="H88" s="3">
        <v>9.298</v>
      </c>
      <c r="K88">
        <f t="shared" si="4"/>
        <v>0.51933240641712786</v>
      </c>
      <c r="M88" s="1" t="s">
        <v>62</v>
      </c>
      <c r="N88" s="3">
        <v>9.3000000000000007</v>
      </c>
      <c r="Q88">
        <f t="shared" si="5"/>
        <v>0.57080643052515789</v>
      </c>
    </row>
    <row r="89" spans="1:17" x14ac:dyDescent="0.2">
      <c r="A89" s="1" t="s">
        <v>9</v>
      </c>
      <c r="B89" s="3">
        <v>9.3000000000000007</v>
      </c>
      <c r="E89">
        <f t="shared" si="3"/>
        <v>0.23967433813412709</v>
      </c>
      <c r="G89" s="1" t="s">
        <v>9</v>
      </c>
      <c r="H89" s="3">
        <v>9.3000000000000007</v>
      </c>
      <c r="K89">
        <f t="shared" si="4"/>
        <v>0.56168831926440776</v>
      </c>
      <c r="M89" s="1" t="s">
        <v>80</v>
      </c>
      <c r="N89" s="3">
        <v>9.3000000000000007</v>
      </c>
      <c r="Q89">
        <f t="shared" si="5"/>
        <v>0.57080643052515789</v>
      </c>
    </row>
    <row r="90" spans="1:17" x14ac:dyDescent="0.2">
      <c r="A90" s="1" t="s">
        <v>62</v>
      </c>
      <c r="B90" s="3">
        <v>9.3000000000000007</v>
      </c>
      <c r="E90">
        <f t="shared" si="3"/>
        <v>0.23967433813412709</v>
      </c>
      <c r="G90" s="1" t="s">
        <v>62</v>
      </c>
      <c r="H90" s="3">
        <v>9.3000000000000007</v>
      </c>
      <c r="K90">
        <f t="shared" si="4"/>
        <v>0.56168831926440776</v>
      </c>
      <c r="M90" s="1" t="s">
        <v>101</v>
      </c>
      <c r="N90" s="3">
        <v>9.3000000000000007</v>
      </c>
      <c r="Q90">
        <f t="shared" si="5"/>
        <v>0.57080643052515789</v>
      </c>
    </row>
    <row r="91" spans="1:17" x14ac:dyDescent="0.2">
      <c r="A91" s="1" t="s">
        <v>80</v>
      </c>
      <c r="B91" s="3">
        <v>9.3000000000000007</v>
      </c>
      <c r="E91">
        <f t="shared" si="3"/>
        <v>0.23967433813412709</v>
      </c>
      <c r="G91" s="1" t="s">
        <v>80</v>
      </c>
      <c r="H91" s="3">
        <v>9.3000000000000007</v>
      </c>
      <c r="K91">
        <f t="shared" si="4"/>
        <v>0.56168831926440776</v>
      </c>
      <c r="M91" s="1" t="s">
        <v>104</v>
      </c>
      <c r="N91" s="3">
        <v>9.3000000000000007</v>
      </c>
      <c r="Q91">
        <f t="shared" si="5"/>
        <v>0.57080643052515789</v>
      </c>
    </row>
    <row r="92" spans="1:17" x14ac:dyDescent="0.2">
      <c r="A92" s="1" t="s">
        <v>101</v>
      </c>
      <c r="B92" s="3">
        <v>9.3000000000000007</v>
      </c>
      <c r="E92">
        <f t="shared" si="3"/>
        <v>0.23967433813412709</v>
      </c>
      <c r="G92" s="1" t="s">
        <v>101</v>
      </c>
      <c r="H92" s="3">
        <v>9.3000000000000007</v>
      </c>
      <c r="K92">
        <f t="shared" si="4"/>
        <v>0.56168831926440776</v>
      </c>
      <c r="M92" s="1" t="s">
        <v>132</v>
      </c>
      <c r="N92" s="5">
        <v>9.3000000000000007</v>
      </c>
      <c r="Q92">
        <f t="shared" si="5"/>
        <v>0.57080643052515789</v>
      </c>
    </row>
    <row r="93" spans="1:17" x14ac:dyDescent="0.2">
      <c r="A93" s="1" t="s">
        <v>104</v>
      </c>
      <c r="B93" s="3">
        <v>9.3000000000000007</v>
      </c>
      <c r="E93">
        <f t="shared" si="3"/>
        <v>0.23967433813412709</v>
      </c>
      <c r="G93" s="1" t="s">
        <v>104</v>
      </c>
      <c r="H93" s="3">
        <v>9.3000000000000007</v>
      </c>
      <c r="K93">
        <f t="shared" si="4"/>
        <v>0.56168831926440776</v>
      </c>
      <c r="M93" s="1" t="s">
        <v>141</v>
      </c>
      <c r="N93" s="5">
        <v>9.3000000000000007</v>
      </c>
      <c r="Q93">
        <f t="shared" si="5"/>
        <v>0.57080643052515789</v>
      </c>
    </row>
    <row r="94" spans="1:17" x14ac:dyDescent="0.2">
      <c r="A94" s="1" t="s">
        <v>132</v>
      </c>
      <c r="B94" s="5">
        <v>9.3000000000000007</v>
      </c>
      <c r="E94">
        <f t="shared" si="3"/>
        <v>0.23967433813412709</v>
      </c>
      <c r="G94" s="1" t="s">
        <v>132</v>
      </c>
      <c r="H94" s="5">
        <v>9.3000000000000007</v>
      </c>
      <c r="K94">
        <f t="shared" si="4"/>
        <v>0.56168831926440776</v>
      </c>
      <c r="M94" s="1" t="s">
        <v>143</v>
      </c>
      <c r="N94" s="5">
        <v>9.3000000000000007</v>
      </c>
      <c r="Q94">
        <f t="shared" si="5"/>
        <v>0.57080643052515789</v>
      </c>
    </row>
    <row r="95" spans="1:17" x14ac:dyDescent="0.2">
      <c r="A95" s="1" t="s">
        <v>141</v>
      </c>
      <c r="B95" s="5">
        <v>9.3000000000000007</v>
      </c>
      <c r="E95">
        <f t="shared" si="3"/>
        <v>0.23967433813412709</v>
      </c>
      <c r="G95" s="1" t="s">
        <v>141</v>
      </c>
      <c r="H95" s="5">
        <v>9.3000000000000007</v>
      </c>
      <c r="K95">
        <f t="shared" si="4"/>
        <v>0.56168831926440776</v>
      </c>
      <c r="M95" s="1" t="s">
        <v>41</v>
      </c>
      <c r="N95" s="3">
        <v>9.3019999999999996</v>
      </c>
      <c r="Q95">
        <f t="shared" si="5"/>
        <v>0.61920720191484702</v>
      </c>
    </row>
    <row r="96" spans="1:17" x14ac:dyDescent="0.2">
      <c r="A96" s="1" t="s">
        <v>143</v>
      </c>
      <c r="B96" s="5">
        <v>9.3000000000000007</v>
      </c>
      <c r="E96">
        <f t="shared" si="3"/>
        <v>0.23967433813412709</v>
      </c>
      <c r="G96" s="1" t="s">
        <v>143</v>
      </c>
      <c r="H96" s="5">
        <v>9.3000000000000007</v>
      </c>
      <c r="K96">
        <f t="shared" si="4"/>
        <v>0.56168831926440776</v>
      </c>
      <c r="M96" s="1" t="s">
        <v>55</v>
      </c>
      <c r="N96" s="3">
        <v>9.3019999999999996</v>
      </c>
      <c r="Q96">
        <f t="shared" si="5"/>
        <v>0.61920720191484702</v>
      </c>
    </row>
    <row r="97" spans="1:17" x14ac:dyDescent="0.2">
      <c r="A97" s="1" t="s">
        <v>41</v>
      </c>
      <c r="B97" s="3">
        <v>9.3019999999999996</v>
      </c>
      <c r="E97">
        <f t="shared" si="3"/>
        <v>0.25539534980627587</v>
      </c>
      <c r="G97" s="1" t="s">
        <v>41</v>
      </c>
      <c r="H97" s="3">
        <v>9.3019999999999996</v>
      </c>
      <c r="K97">
        <f t="shared" si="4"/>
        <v>0.60404423211165015</v>
      </c>
      <c r="M97" s="1" t="s">
        <v>69</v>
      </c>
      <c r="N97" s="3">
        <v>9.3019999999999996</v>
      </c>
      <c r="Q97">
        <f t="shared" si="5"/>
        <v>0.61920720191484702</v>
      </c>
    </row>
    <row r="98" spans="1:17" x14ac:dyDescent="0.2">
      <c r="A98" s="1" t="s">
        <v>55</v>
      </c>
      <c r="B98" s="3">
        <v>9.3019999999999996</v>
      </c>
      <c r="E98">
        <f t="shared" si="3"/>
        <v>0.25539534980627587</v>
      </c>
      <c r="G98" s="1" t="s">
        <v>55</v>
      </c>
      <c r="H98" s="3">
        <v>9.3019999999999996</v>
      </c>
      <c r="K98">
        <f t="shared" si="4"/>
        <v>0.60404423211165015</v>
      </c>
      <c r="M98" s="1" t="s">
        <v>73</v>
      </c>
      <c r="N98" s="3">
        <v>9.3019999999999996</v>
      </c>
      <c r="Q98">
        <f t="shared" si="5"/>
        <v>0.61920720191484702</v>
      </c>
    </row>
    <row r="99" spans="1:17" x14ac:dyDescent="0.2">
      <c r="A99" s="1" t="s">
        <v>69</v>
      </c>
      <c r="B99" s="3">
        <v>9.3019999999999996</v>
      </c>
      <c r="E99">
        <f t="shared" si="3"/>
        <v>0.25539534980627587</v>
      </c>
      <c r="G99" s="1" t="s">
        <v>69</v>
      </c>
      <c r="H99" s="3">
        <v>9.3019999999999996</v>
      </c>
      <c r="K99">
        <f t="shared" si="4"/>
        <v>0.60404423211165015</v>
      </c>
      <c r="M99" s="1" t="s">
        <v>120</v>
      </c>
      <c r="N99" s="6">
        <v>9.3019999999999996</v>
      </c>
      <c r="Q99">
        <f t="shared" si="5"/>
        <v>0.61920720191484702</v>
      </c>
    </row>
    <row r="100" spans="1:17" x14ac:dyDescent="0.2">
      <c r="A100" s="1" t="s">
        <v>73</v>
      </c>
      <c r="B100" s="3">
        <v>9.3019999999999996</v>
      </c>
      <c r="E100">
        <f t="shared" si="3"/>
        <v>0.25539534980627587</v>
      </c>
      <c r="G100" s="1" t="s">
        <v>73</v>
      </c>
      <c r="H100" s="3">
        <v>9.3019999999999996</v>
      </c>
      <c r="K100">
        <f t="shared" si="4"/>
        <v>0.60404423211165015</v>
      </c>
      <c r="M100" s="1" t="s">
        <v>105</v>
      </c>
      <c r="N100" s="3">
        <v>9.3040000000000003</v>
      </c>
      <c r="Q100">
        <f t="shared" si="5"/>
        <v>0.66760797330457911</v>
      </c>
    </row>
    <row r="101" spans="1:17" x14ac:dyDescent="0.2">
      <c r="A101" s="1" t="s">
        <v>120</v>
      </c>
      <c r="B101" s="6">
        <v>9.3019999999999996</v>
      </c>
      <c r="E101">
        <f t="shared" si="3"/>
        <v>0.25539534980627587</v>
      </c>
      <c r="G101" s="1" t="s">
        <v>120</v>
      </c>
      <c r="H101" s="6">
        <v>9.3019999999999996</v>
      </c>
      <c r="K101">
        <f t="shared" si="4"/>
        <v>0.60404423211165015</v>
      </c>
      <c r="M101" s="1" t="s">
        <v>131</v>
      </c>
      <c r="N101" s="9">
        <v>9.3059999999999992</v>
      </c>
      <c r="Q101">
        <f t="shared" si="5"/>
        <v>0.71600874469426823</v>
      </c>
    </row>
    <row r="102" spans="1:17" x14ac:dyDescent="0.2">
      <c r="A102" s="1" t="s">
        <v>105</v>
      </c>
      <c r="B102" s="3">
        <v>9.3040000000000003</v>
      </c>
      <c r="E102">
        <f t="shared" si="3"/>
        <v>0.27111636147843859</v>
      </c>
      <c r="G102" s="1" t="s">
        <v>105</v>
      </c>
      <c r="H102" s="3">
        <v>9.3040000000000003</v>
      </c>
      <c r="K102">
        <f t="shared" si="4"/>
        <v>0.64640014495893017</v>
      </c>
      <c r="M102" s="1" t="s">
        <v>12</v>
      </c>
      <c r="N102" s="3">
        <v>9.31</v>
      </c>
      <c r="Q102">
        <f t="shared" si="5"/>
        <v>0.81281028747373241</v>
      </c>
    </row>
    <row r="103" spans="1:17" x14ac:dyDescent="0.2">
      <c r="A103" s="1" t="s">
        <v>131</v>
      </c>
      <c r="B103" s="9">
        <v>9.3059999999999992</v>
      </c>
      <c r="E103">
        <f t="shared" si="3"/>
        <v>0.28683737315058733</v>
      </c>
      <c r="G103" s="1" t="s">
        <v>131</v>
      </c>
      <c r="H103" s="9">
        <v>9.3059999999999992</v>
      </c>
      <c r="K103">
        <f t="shared" si="4"/>
        <v>0.68875605780617255</v>
      </c>
      <c r="M103" s="1" t="s">
        <v>15</v>
      </c>
      <c r="N103" s="3">
        <v>9.31</v>
      </c>
      <c r="Q103">
        <f t="shared" si="5"/>
        <v>0.81281028747373241</v>
      </c>
    </row>
    <row r="104" spans="1:17" x14ac:dyDescent="0.2">
      <c r="A104" s="1" t="s">
        <v>12</v>
      </c>
      <c r="B104" s="3">
        <v>9.31</v>
      </c>
      <c r="E104">
        <f t="shared" si="3"/>
        <v>0.31827939649491277</v>
      </c>
      <c r="G104" s="1" t="s">
        <v>12</v>
      </c>
      <c r="H104" s="3">
        <v>9.31</v>
      </c>
      <c r="K104">
        <f t="shared" si="4"/>
        <v>0.77346788350073248</v>
      </c>
      <c r="M104" s="1" t="s">
        <v>29</v>
      </c>
      <c r="N104" s="3">
        <v>9.31</v>
      </c>
      <c r="Q104">
        <f t="shared" si="5"/>
        <v>0.81281028747373241</v>
      </c>
    </row>
    <row r="105" spans="1:17" x14ac:dyDescent="0.2">
      <c r="A105" s="1" t="s">
        <v>15</v>
      </c>
      <c r="B105" s="3">
        <v>9.31</v>
      </c>
      <c r="E105">
        <f t="shared" si="3"/>
        <v>0.31827939649491277</v>
      </c>
      <c r="G105" s="1" t="s">
        <v>15</v>
      </c>
      <c r="H105" s="3">
        <v>9.31</v>
      </c>
      <c r="K105">
        <f t="shared" si="4"/>
        <v>0.77346788350073248</v>
      </c>
      <c r="M105" s="1" t="s">
        <v>40</v>
      </c>
      <c r="N105" s="3">
        <v>9.31</v>
      </c>
      <c r="Q105">
        <f t="shared" si="5"/>
        <v>0.81281028747373241</v>
      </c>
    </row>
    <row r="106" spans="1:17" x14ac:dyDescent="0.2">
      <c r="A106" s="1" t="s">
        <v>29</v>
      </c>
      <c r="B106" s="3">
        <v>9.31</v>
      </c>
      <c r="E106">
        <f t="shared" si="3"/>
        <v>0.31827939649491277</v>
      </c>
      <c r="G106" s="1" t="s">
        <v>29</v>
      </c>
      <c r="H106" s="3">
        <v>9.31</v>
      </c>
      <c r="K106">
        <f t="shared" si="4"/>
        <v>0.77346788350073248</v>
      </c>
      <c r="M106" s="1" t="s">
        <v>58</v>
      </c>
      <c r="N106" s="3">
        <v>9.31</v>
      </c>
      <c r="Q106">
        <f t="shared" si="5"/>
        <v>0.81281028747373241</v>
      </c>
    </row>
    <row r="107" spans="1:17" x14ac:dyDescent="0.2">
      <c r="A107" s="1" t="s">
        <v>40</v>
      </c>
      <c r="B107" s="3">
        <v>9.31</v>
      </c>
      <c r="E107">
        <f t="shared" si="3"/>
        <v>0.31827939649491277</v>
      </c>
      <c r="G107" s="1" t="s">
        <v>40</v>
      </c>
      <c r="H107" s="3">
        <v>9.31</v>
      </c>
      <c r="K107">
        <f t="shared" si="4"/>
        <v>0.77346788350073248</v>
      </c>
      <c r="M107" s="1" t="s">
        <v>118</v>
      </c>
      <c r="N107" s="5">
        <v>9.31</v>
      </c>
      <c r="Q107">
        <f t="shared" si="5"/>
        <v>0.81281028747373241</v>
      </c>
    </row>
    <row r="108" spans="1:17" x14ac:dyDescent="0.2">
      <c r="A108" s="1" t="s">
        <v>58</v>
      </c>
      <c r="B108" s="3">
        <v>9.31</v>
      </c>
      <c r="E108">
        <f t="shared" si="3"/>
        <v>0.31827939649491277</v>
      </c>
      <c r="G108" s="1" t="s">
        <v>58</v>
      </c>
      <c r="H108" s="3">
        <v>9.31</v>
      </c>
      <c r="K108">
        <f t="shared" si="4"/>
        <v>0.77346788350073248</v>
      </c>
      <c r="M108" s="1" t="s">
        <v>126</v>
      </c>
      <c r="N108" s="7">
        <v>9.31</v>
      </c>
      <c r="Q108">
        <f t="shared" si="5"/>
        <v>0.81281028747373241</v>
      </c>
    </row>
    <row r="109" spans="1:17" x14ac:dyDescent="0.2">
      <c r="A109" s="1" t="s">
        <v>118</v>
      </c>
      <c r="B109" s="5">
        <v>9.31</v>
      </c>
      <c r="E109">
        <f t="shared" si="3"/>
        <v>0.31827939649491277</v>
      </c>
      <c r="G109" s="1" t="s">
        <v>118</v>
      </c>
      <c r="H109" s="5">
        <v>9.31</v>
      </c>
      <c r="K109">
        <f t="shared" si="4"/>
        <v>0.77346788350073248</v>
      </c>
      <c r="M109" s="1" t="s">
        <v>17</v>
      </c>
      <c r="N109" s="3">
        <v>9.3119999999999994</v>
      </c>
      <c r="Q109">
        <f t="shared" si="5"/>
        <v>0.86121105886342153</v>
      </c>
    </row>
    <row r="110" spans="1:17" x14ac:dyDescent="0.2">
      <c r="A110" s="1" t="s">
        <v>126</v>
      </c>
      <c r="B110" s="7">
        <v>9.31</v>
      </c>
      <c r="E110">
        <f t="shared" si="3"/>
        <v>0.31827939649491277</v>
      </c>
      <c r="G110" s="1" t="s">
        <v>126</v>
      </c>
      <c r="H110" s="7">
        <v>9.31</v>
      </c>
      <c r="K110">
        <f t="shared" si="4"/>
        <v>0.77346788350073248</v>
      </c>
      <c r="M110" s="1" t="s">
        <v>137</v>
      </c>
      <c r="N110" s="5">
        <v>9.3160000000000007</v>
      </c>
      <c r="Q110">
        <f t="shared" si="5"/>
        <v>0.95801260164288571</v>
      </c>
    </row>
    <row r="111" spans="1:17" x14ac:dyDescent="0.2">
      <c r="A111" s="1" t="s">
        <v>17</v>
      </c>
      <c r="B111" s="3">
        <v>9.3119999999999994</v>
      </c>
      <c r="E111">
        <f t="shared" si="3"/>
        <v>0.3340004081670615</v>
      </c>
      <c r="G111" s="1" t="s">
        <v>17</v>
      </c>
      <c r="H111" s="3">
        <v>9.3119999999999994</v>
      </c>
      <c r="K111">
        <f t="shared" si="4"/>
        <v>0.81582379634797486</v>
      </c>
      <c r="M111" s="1" t="s">
        <v>43</v>
      </c>
      <c r="N111" s="3">
        <v>9.32</v>
      </c>
      <c r="Q111">
        <f t="shared" si="5"/>
        <v>1.0548141444223069</v>
      </c>
    </row>
    <row r="112" spans="1:17" x14ac:dyDescent="0.2">
      <c r="A112" s="1" t="s">
        <v>137</v>
      </c>
      <c r="B112" s="5">
        <v>9.3160000000000007</v>
      </c>
      <c r="E112">
        <f t="shared" si="3"/>
        <v>0.36544243151138694</v>
      </c>
      <c r="G112" s="1" t="s">
        <v>137</v>
      </c>
      <c r="H112" s="5">
        <v>9.3160000000000007</v>
      </c>
      <c r="K112">
        <f t="shared" si="4"/>
        <v>0.90053562204253479</v>
      </c>
      <c r="M112" s="1" t="s">
        <v>84</v>
      </c>
      <c r="N112" s="3">
        <v>9.32</v>
      </c>
      <c r="Q112">
        <f t="shared" si="5"/>
        <v>1.0548141444223069</v>
      </c>
    </row>
    <row r="113" spans="1:17" x14ac:dyDescent="0.2">
      <c r="A113" s="1" t="s">
        <v>43</v>
      </c>
      <c r="B113" s="3">
        <v>9.32</v>
      </c>
      <c r="E113">
        <f t="shared" si="3"/>
        <v>0.39688445485569845</v>
      </c>
      <c r="G113" s="1" t="s">
        <v>43</v>
      </c>
      <c r="H113" s="3">
        <v>9.32</v>
      </c>
      <c r="K113">
        <f t="shared" si="4"/>
        <v>0.98524744773705708</v>
      </c>
      <c r="M113" s="1" t="s">
        <v>94</v>
      </c>
      <c r="N113" s="3">
        <v>9.32</v>
      </c>
      <c r="Q113">
        <f t="shared" si="5"/>
        <v>1.0548141444223069</v>
      </c>
    </row>
    <row r="114" spans="1:17" x14ac:dyDescent="0.2">
      <c r="A114" s="1" t="s">
        <v>84</v>
      </c>
      <c r="B114" s="3">
        <v>9.32</v>
      </c>
      <c r="E114">
        <f t="shared" si="3"/>
        <v>0.39688445485569845</v>
      </c>
      <c r="G114" s="1" t="s">
        <v>84</v>
      </c>
      <c r="H114" s="3">
        <v>9.32</v>
      </c>
      <c r="K114">
        <f t="shared" si="4"/>
        <v>0.98524744773705708</v>
      </c>
      <c r="M114" s="1" t="s">
        <v>96</v>
      </c>
      <c r="N114" s="3">
        <v>9.32</v>
      </c>
      <c r="Q114">
        <f t="shared" si="5"/>
        <v>1.0548141444223069</v>
      </c>
    </row>
    <row r="115" spans="1:17" x14ac:dyDescent="0.2">
      <c r="A115" s="1" t="s">
        <v>94</v>
      </c>
      <c r="B115" s="3">
        <v>9.32</v>
      </c>
      <c r="E115">
        <f t="shared" si="3"/>
        <v>0.39688445485569845</v>
      </c>
      <c r="G115" s="1" t="s">
        <v>94</v>
      </c>
      <c r="H115" s="3">
        <v>9.32</v>
      </c>
      <c r="K115">
        <f t="shared" si="4"/>
        <v>0.98524744773705708</v>
      </c>
      <c r="M115" s="1" t="s">
        <v>135</v>
      </c>
      <c r="N115" s="5">
        <v>9.3219999999999992</v>
      </c>
      <c r="Q115">
        <f t="shared" si="5"/>
        <v>1.1032149158119962</v>
      </c>
    </row>
    <row r="116" spans="1:17" x14ac:dyDescent="0.2">
      <c r="A116" s="1" t="s">
        <v>96</v>
      </c>
      <c r="B116" s="3">
        <v>9.32</v>
      </c>
      <c r="E116">
        <f t="shared" si="3"/>
        <v>0.39688445485569845</v>
      </c>
      <c r="G116" s="1" t="s">
        <v>96</v>
      </c>
      <c r="H116" s="3">
        <v>9.32</v>
      </c>
      <c r="K116">
        <f t="shared" si="4"/>
        <v>0.98524744773705708</v>
      </c>
      <c r="M116" s="1" t="s">
        <v>139</v>
      </c>
      <c r="N116" s="5">
        <v>9.3239999999999998</v>
      </c>
      <c r="Q116">
        <f t="shared" si="5"/>
        <v>1.1516156872017282</v>
      </c>
    </row>
    <row r="117" spans="1:17" x14ac:dyDescent="0.2">
      <c r="A117" s="1" t="s">
        <v>135</v>
      </c>
      <c r="B117" s="5">
        <v>9.3219999999999992</v>
      </c>
      <c r="E117">
        <f t="shared" si="3"/>
        <v>0.41260546652784719</v>
      </c>
      <c r="G117" s="1" t="s">
        <v>135</v>
      </c>
      <c r="H117" s="5">
        <v>9.3219999999999992</v>
      </c>
      <c r="K117">
        <f t="shared" si="4"/>
        <v>1.0276033605842996</v>
      </c>
      <c r="M117" s="1" t="s">
        <v>97</v>
      </c>
      <c r="N117" s="3">
        <v>9.3260000000000005</v>
      </c>
      <c r="Q117">
        <f t="shared" si="5"/>
        <v>1.2000164585914603</v>
      </c>
    </row>
    <row r="118" spans="1:17" x14ac:dyDescent="0.2">
      <c r="A118" s="1" t="s">
        <v>139</v>
      </c>
      <c r="B118" s="5">
        <v>9.3239999999999998</v>
      </c>
      <c r="E118">
        <f t="shared" si="3"/>
        <v>0.42832647820000991</v>
      </c>
      <c r="G118" s="1" t="s">
        <v>139</v>
      </c>
      <c r="H118" s="5">
        <v>9.3239999999999998</v>
      </c>
      <c r="K118">
        <f t="shared" si="4"/>
        <v>1.0699592734315795</v>
      </c>
      <c r="M118" s="1" t="s">
        <v>34</v>
      </c>
      <c r="N118" s="3">
        <v>9.33</v>
      </c>
      <c r="Q118">
        <f t="shared" si="5"/>
        <v>1.2968180013708814</v>
      </c>
    </row>
    <row r="119" spans="1:17" x14ac:dyDescent="0.2">
      <c r="A119" s="1" t="s">
        <v>97</v>
      </c>
      <c r="B119" s="3">
        <v>9.3260000000000005</v>
      </c>
      <c r="E119">
        <f t="shared" si="3"/>
        <v>0.44404748987217263</v>
      </c>
      <c r="G119" s="1" t="s">
        <v>97</v>
      </c>
      <c r="H119" s="3">
        <v>9.3260000000000005</v>
      </c>
      <c r="K119">
        <f t="shared" si="4"/>
        <v>1.1123151862788594</v>
      </c>
      <c r="M119" s="1" t="s">
        <v>71</v>
      </c>
      <c r="N119" s="3">
        <v>9.33</v>
      </c>
      <c r="Q119">
        <f t="shared" si="5"/>
        <v>1.2968180013708814</v>
      </c>
    </row>
    <row r="120" spans="1:17" x14ac:dyDescent="0.2">
      <c r="A120" s="1" t="s">
        <v>34</v>
      </c>
      <c r="B120" s="3">
        <v>9.33</v>
      </c>
      <c r="E120">
        <f t="shared" si="3"/>
        <v>0.47548951321648408</v>
      </c>
      <c r="G120" s="1" t="s">
        <v>34</v>
      </c>
      <c r="H120" s="3">
        <v>9.33</v>
      </c>
      <c r="K120">
        <f t="shared" si="4"/>
        <v>1.1970270119733817</v>
      </c>
      <c r="M120" s="1" t="s">
        <v>134</v>
      </c>
      <c r="N120" s="5">
        <v>9.3320000000000007</v>
      </c>
      <c r="Q120">
        <f t="shared" si="5"/>
        <v>1.3452187727606135</v>
      </c>
    </row>
    <row r="121" spans="1:17" x14ac:dyDescent="0.2">
      <c r="A121" s="1" t="s">
        <v>71</v>
      </c>
      <c r="B121" s="3">
        <v>9.33</v>
      </c>
      <c r="E121">
        <f t="shared" si="3"/>
        <v>0.47548951321648408</v>
      </c>
      <c r="G121" s="1" t="s">
        <v>71</v>
      </c>
      <c r="H121" s="3">
        <v>9.33</v>
      </c>
      <c r="K121">
        <f t="shared" si="4"/>
        <v>1.1970270119733817</v>
      </c>
      <c r="M121" s="1" t="s">
        <v>70</v>
      </c>
      <c r="N121" s="3">
        <v>9.3360000000000003</v>
      </c>
      <c r="Q121">
        <f t="shared" si="5"/>
        <v>1.4420203155400348</v>
      </c>
    </row>
    <row r="122" spans="1:17" x14ac:dyDescent="0.2">
      <c r="A122" s="1" t="s">
        <v>134</v>
      </c>
      <c r="B122" s="5">
        <v>9.3320000000000007</v>
      </c>
      <c r="E122">
        <f t="shared" si="3"/>
        <v>0.4912105248886468</v>
      </c>
      <c r="G122" s="1" t="s">
        <v>134</v>
      </c>
      <c r="H122" s="5">
        <v>9.3320000000000007</v>
      </c>
      <c r="K122">
        <f t="shared" si="4"/>
        <v>1.2393829248206618</v>
      </c>
      <c r="M122" s="1" t="s">
        <v>136</v>
      </c>
      <c r="N122" s="5">
        <v>9.34</v>
      </c>
      <c r="Q122">
        <f t="shared" si="5"/>
        <v>1.5388218583194559</v>
      </c>
    </row>
    <row r="123" spans="1:17" x14ac:dyDescent="0.2">
      <c r="A123" s="1" t="s">
        <v>70</v>
      </c>
      <c r="B123" s="3">
        <v>9.3360000000000003</v>
      </c>
      <c r="E123">
        <f t="shared" si="3"/>
        <v>0.52265254823295826</v>
      </c>
      <c r="G123" s="1" t="s">
        <v>70</v>
      </c>
      <c r="H123" s="3">
        <v>9.3360000000000003</v>
      </c>
      <c r="K123">
        <f t="shared" si="4"/>
        <v>1.3240947505151841</v>
      </c>
      <c r="M123" s="1" t="s">
        <v>48</v>
      </c>
      <c r="N123" s="3">
        <v>9.3680000000000003</v>
      </c>
      <c r="Q123">
        <f t="shared" si="5"/>
        <v>2.2164326577754907</v>
      </c>
    </row>
    <row r="124" spans="1:17" x14ac:dyDescent="0.2">
      <c r="A124" s="1" t="s">
        <v>136</v>
      </c>
      <c r="B124" s="5">
        <v>9.34</v>
      </c>
      <c r="E124">
        <f t="shared" si="3"/>
        <v>0.55409457157726971</v>
      </c>
      <c r="G124" s="1" t="s">
        <v>136</v>
      </c>
      <c r="H124" s="5">
        <v>9.34</v>
      </c>
      <c r="K124">
        <f t="shared" si="4"/>
        <v>1.4088065762097064</v>
      </c>
      <c r="M124" s="16" t="s">
        <v>92</v>
      </c>
      <c r="N124" s="17">
        <v>9.3680000000000003</v>
      </c>
      <c r="Q124">
        <f t="shared" si="5"/>
        <v>2.2164326577754907</v>
      </c>
    </row>
    <row r="125" spans="1:17" x14ac:dyDescent="0.2">
      <c r="A125" s="1" t="s">
        <v>48</v>
      </c>
      <c r="B125" s="3">
        <v>9.3680000000000003</v>
      </c>
      <c r="E125">
        <f t="shared" si="3"/>
        <v>0.77418873498747798</v>
      </c>
      <c r="G125" s="1" t="s">
        <v>48</v>
      </c>
      <c r="H125" s="3">
        <v>9.3680000000000003</v>
      </c>
      <c r="K125">
        <f t="shared" si="4"/>
        <v>2.0017893560714382</v>
      </c>
      <c r="M125" s="1" t="s">
        <v>74</v>
      </c>
      <c r="N125" s="3">
        <v>9.3859999999999992</v>
      </c>
      <c r="Q125">
        <f t="shared" si="5"/>
        <v>2.6520396002829076</v>
      </c>
    </row>
    <row r="126" spans="1:17" x14ac:dyDescent="0.2">
      <c r="A126" s="1" t="s">
        <v>74</v>
      </c>
      <c r="B126" s="3">
        <v>9.3859999999999992</v>
      </c>
      <c r="E126">
        <f t="shared" si="3"/>
        <v>0.91567784003688657</v>
      </c>
      <c r="G126" s="16" t="s">
        <v>92</v>
      </c>
      <c r="H126" s="17">
        <v>9.3680000000000003</v>
      </c>
      <c r="K126">
        <f t="shared" si="4"/>
        <v>2.0017893560714382</v>
      </c>
      <c r="M126" s="1" t="s">
        <v>65</v>
      </c>
      <c r="N126" s="3">
        <v>9.3879999999999999</v>
      </c>
      <c r="Q126">
        <f t="shared" si="5"/>
        <v>2.7004403716726397</v>
      </c>
    </row>
    <row r="127" spans="1:17" x14ac:dyDescent="0.2">
      <c r="A127" s="1" t="s">
        <v>65</v>
      </c>
      <c r="B127" s="3">
        <v>9.3879999999999999</v>
      </c>
      <c r="E127">
        <f t="shared" si="3"/>
        <v>0.93139885170904935</v>
      </c>
      <c r="G127" s="1" t="s">
        <v>74</v>
      </c>
      <c r="H127" s="3">
        <v>9.3859999999999992</v>
      </c>
      <c r="K127">
        <f t="shared" si="4"/>
        <v>2.3829925716968074</v>
      </c>
    </row>
    <row r="128" spans="1:17" x14ac:dyDescent="0.2">
      <c r="A128" s="18" t="s">
        <v>99</v>
      </c>
      <c r="B128" s="19">
        <v>9.9290000000000003</v>
      </c>
      <c r="E128">
        <f t="shared" si="3"/>
        <v>5.1839325090276471</v>
      </c>
      <c r="G128" s="1" t="s">
        <v>65</v>
      </c>
      <c r="H128" s="3">
        <v>9.3879999999999999</v>
      </c>
      <c r="K128">
        <f t="shared" si="4"/>
        <v>2.4253484845440876</v>
      </c>
    </row>
    <row r="129" spans="1:5" x14ac:dyDescent="0.2">
      <c r="A129" s="16" t="s">
        <v>87</v>
      </c>
      <c r="B129" s="17">
        <v>9.25</v>
      </c>
      <c r="E129">
        <f>ABS(B129-$D$2)/$D$3</f>
        <v>0.15335095366981522</v>
      </c>
    </row>
    <row r="130" spans="1:5" x14ac:dyDescent="0.2">
      <c r="A130" s="16" t="s">
        <v>92</v>
      </c>
      <c r="B130" s="17">
        <v>9.3680000000000003</v>
      </c>
      <c r="E130">
        <f>ABS(B130-$D$2)/$D$3</f>
        <v>0.77418873498747798</v>
      </c>
    </row>
    <row r="131" spans="1:5" x14ac:dyDescent="0.2">
      <c r="A131" s="18" t="s">
        <v>130</v>
      </c>
      <c r="B131" s="20"/>
      <c r="E131">
        <f>ABS(B131-$D$2)/$D$3</f>
        <v>72.86302993739811</v>
      </c>
    </row>
  </sheetData>
  <autoFilter ref="G1:H251" xr:uid="{9567BE83-8490-4546-BB79-0775D11B34ED}">
    <sortState xmlns:xlrd2="http://schemas.microsoft.com/office/spreadsheetml/2017/richdata2" ref="G2:H251">
      <sortCondition ref="H1:H25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BC41-1011-C94F-95F7-8977BF0022A1}">
  <dimension ref="A1:W250"/>
  <sheetViews>
    <sheetView zoomScale="65" workbookViewId="0">
      <selection activeCell="H2" sqref="H2:H3"/>
    </sheetView>
  </sheetViews>
  <sheetFormatPr baseColWidth="10" defaultRowHeight="16" x14ac:dyDescent="0.2"/>
  <sheetData>
    <row r="1" spans="1:23" x14ac:dyDescent="0.2">
      <c r="A1" s="1" t="s">
        <v>145</v>
      </c>
      <c r="B1" s="2" t="s">
        <v>1</v>
      </c>
      <c r="C1" t="s">
        <v>146</v>
      </c>
      <c r="E1" t="s">
        <v>149</v>
      </c>
      <c r="G1" s="1" t="s">
        <v>145</v>
      </c>
      <c r="H1" s="2" t="s">
        <v>1</v>
      </c>
      <c r="I1" t="s">
        <v>146</v>
      </c>
      <c r="K1" t="s">
        <v>149</v>
      </c>
      <c r="M1" s="1" t="s">
        <v>145</v>
      </c>
      <c r="N1" s="2" t="s">
        <v>1</v>
      </c>
      <c r="O1" t="s">
        <v>146</v>
      </c>
      <c r="Q1" t="s">
        <v>149</v>
      </c>
      <c r="S1" s="1" t="s">
        <v>145</v>
      </c>
      <c r="T1" s="2" t="s">
        <v>1</v>
      </c>
      <c r="U1" t="s">
        <v>146</v>
      </c>
      <c r="W1" t="s">
        <v>149</v>
      </c>
    </row>
    <row r="2" spans="1:23" x14ac:dyDescent="0.2">
      <c r="A2" s="1" t="s">
        <v>110</v>
      </c>
      <c r="B2" s="3">
        <v>15.17</v>
      </c>
      <c r="C2" t="s">
        <v>147</v>
      </c>
      <c r="D2">
        <f>AVERAGE(B:B)</f>
        <v>15.559884615384599</v>
      </c>
      <c r="E2">
        <f>ABS(B2-$D$2)/$D$3</f>
        <v>3.0277141806655674</v>
      </c>
      <c r="G2" s="18" t="s">
        <v>110</v>
      </c>
      <c r="H2" s="19">
        <v>15.17</v>
      </c>
      <c r="I2" t="s">
        <v>147</v>
      </c>
      <c r="J2">
        <f>AVERAGE(H:H)</f>
        <v>15.538183999999982</v>
      </c>
      <c r="K2">
        <f>ABS(H2-$J$2)/$J$3</f>
        <v>6.0638692361961244</v>
      </c>
      <c r="M2" s="1" t="s">
        <v>78</v>
      </c>
      <c r="N2" s="3">
        <v>15.43</v>
      </c>
      <c r="O2" t="s">
        <v>147</v>
      </c>
      <c r="P2">
        <f>AVERAGE(N:N)</f>
        <v>15.541049180327848</v>
      </c>
      <c r="Q2">
        <f>ABS(N2-$P$2)/$P$3</f>
        <v>2.6229050330489536</v>
      </c>
      <c r="S2" s="1" t="s">
        <v>78</v>
      </c>
      <c r="T2" s="3">
        <v>15.43</v>
      </c>
      <c r="U2" t="s">
        <v>147</v>
      </c>
      <c r="V2">
        <f>AVERAGE(T:T)</f>
        <v>15.539801652892542</v>
      </c>
      <c r="W2">
        <f>ABS(T2-$V$2)/$V$3</f>
        <v>2.7314094738593471</v>
      </c>
    </row>
    <row r="3" spans="1:23" x14ac:dyDescent="0.2">
      <c r="A3" s="1" t="s">
        <v>95</v>
      </c>
      <c r="B3" s="3">
        <v>15.32</v>
      </c>
      <c r="C3" t="s">
        <v>148</v>
      </c>
      <c r="D3">
        <f>STDEV(B:B)</f>
        <v>0.12877193556589028</v>
      </c>
      <c r="E3">
        <f t="shared" ref="E3:E66" si="0">ABS(B3-$D$2)/$D$3</f>
        <v>1.8628640963609167</v>
      </c>
      <c r="G3" s="18" t="s">
        <v>95</v>
      </c>
      <c r="H3" s="19">
        <v>15.32</v>
      </c>
      <c r="I3" t="s">
        <v>148</v>
      </c>
      <c r="J3">
        <f>STDEV(H:H)</f>
        <v>6.0717668151918147E-2</v>
      </c>
      <c r="K3">
        <f t="shared" ref="K3:K66" si="1">ABS(H3-$J$2)/$J$3</f>
        <v>3.5934186315270833</v>
      </c>
      <c r="M3" s="1" t="s">
        <v>51</v>
      </c>
      <c r="N3" s="3">
        <v>15.44</v>
      </c>
      <c r="O3" t="s">
        <v>148</v>
      </c>
      <c r="P3">
        <f>STDEV(N:N)</f>
        <v>4.2338239062647588E-2</v>
      </c>
      <c r="Q3">
        <f t="shared" ref="Q3:Q66" si="2">ABS(N3-$P$2)/$P$3</f>
        <v>2.3867119314605088</v>
      </c>
      <c r="S3" s="1" t="s">
        <v>51</v>
      </c>
      <c r="T3" s="3">
        <v>15.44</v>
      </c>
      <c r="U3" t="s">
        <v>148</v>
      </c>
      <c r="V3">
        <f>STDEV(T:T)</f>
        <v>4.019963097565097E-2</v>
      </c>
      <c r="W3">
        <f t="shared" ref="W3:W66" si="3">ABS(T3-$V$2)/$V$3</f>
        <v>2.4826509714229239</v>
      </c>
    </row>
    <row r="4" spans="1:23" x14ac:dyDescent="0.2">
      <c r="A4" s="1" t="s">
        <v>78</v>
      </c>
      <c r="B4" s="3">
        <v>15.43</v>
      </c>
      <c r="E4">
        <f t="shared" si="0"/>
        <v>1.0086407012041791</v>
      </c>
      <c r="G4" s="1" t="s">
        <v>78</v>
      </c>
      <c r="H4" s="3">
        <v>15.43</v>
      </c>
      <c r="K4">
        <f t="shared" si="1"/>
        <v>1.7817548547698003</v>
      </c>
      <c r="M4" s="1" t="s">
        <v>142</v>
      </c>
      <c r="N4" s="6">
        <v>15.46</v>
      </c>
      <c r="Q4">
        <f t="shared" si="2"/>
        <v>1.9143257282835768</v>
      </c>
      <c r="S4" s="1" t="s">
        <v>142</v>
      </c>
      <c r="T4" s="6">
        <v>15.46</v>
      </c>
      <c r="W4">
        <f t="shared" si="3"/>
        <v>1.9851339665500334</v>
      </c>
    </row>
    <row r="5" spans="1:23" x14ac:dyDescent="0.2">
      <c r="A5" s="1" t="s">
        <v>51</v>
      </c>
      <c r="B5" s="3">
        <v>15.44</v>
      </c>
      <c r="C5" t="s">
        <v>150</v>
      </c>
      <c r="D5">
        <f>COUNT(B:B)</f>
        <v>130</v>
      </c>
      <c r="E5">
        <f t="shared" si="0"/>
        <v>0.93098402891720422</v>
      </c>
      <c r="G5" s="1" t="s">
        <v>51</v>
      </c>
      <c r="H5" s="3">
        <v>15.44</v>
      </c>
      <c r="I5" t="s">
        <v>150</v>
      </c>
      <c r="J5">
        <f>COUNT(H:H)</f>
        <v>125</v>
      </c>
      <c r="K5">
        <f t="shared" si="1"/>
        <v>1.6170581477918682</v>
      </c>
      <c r="M5" s="1" t="s">
        <v>39</v>
      </c>
      <c r="N5" s="3">
        <v>15.465</v>
      </c>
      <c r="O5" t="s">
        <v>150</v>
      </c>
      <c r="P5">
        <f>COUNT(N:N)</f>
        <v>122</v>
      </c>
      <c r="Q5">
        <f t="shared" si="2"/>
        <v>1.7962291774893753</v>
      </c>
      <c r="S5" s="1" t="s">
        <v>39</v>
      </c>
      <c r="T5" s="3">
        <v>15.465</v>
      </c>
      <c r="U5" t="s">
        <v>150</v>
      </c>
      <c r="V5">
        <f>COUNT(T:T)</f>
        <v>121</v>
      </c>
      <c r="W5">
        <f t="shared" si="3"/>
        <v>1.8607547153318438</v>
      </c>
    </row>
    <row r="6" spans="1:23" x14ac:dyDescent="0.2">
      <c r="A6" s="1" t="s">
        <v>142</v>
      </c>
      <c r="B6" s="6">
        <v>15.46</v>
      </c>
      <c r="C6" t="s">
        <v>151</v>
      </c>
      <c r="D6">
        <v>3.294</v>
      </c>
      <c r="E6">
        <f t="shared" si="0"/>
        <v>0.77567068434324071</v>
      </c>
      <c r="G6" s="1" t="s">
        <v>142</v>
      </c>
      <c r="H6" s="6">
        <v>15.46</v>
      </c>
      <c r="I6" t="s">
        <v>151</v>
      </c>
      <c r="J6">
        <v>3.2810000000000001</v>
      </c>
      <c r="K6">
        <f t="shared" si="1"/>
        <v>1.2876647338359746</v>
      </c>
      <c r="M6" s="1" t="s">
        <v>127</v>
      </c>
      <c r="N6" s="8">
        <v>15.474</v>
      </c>
      <c r="O6" t="s">
        <v>151</v>
      </c>
      <c r="P6">
        <v>3.274</v>
      </c>
      <c r="Q6">
        <f t="shared" si="2"/>
        <v>1.5836553860597624</v>
      </c>
      <c r="S6" s="1" t="s">
        <v>127</v>
      </c>
      <c r="T6" s="8">
        <v>15.474</v>
      </c>
      <c r="U6" t="s">
        <v>151</v>
      </c>
      <c r="V6">
        <v>3.27</v>
      </c>
      <c r="W6">
        <f t="shared" si="3"/>
        <v>1.6368720631390496</v>
      </c>
    </row>
    <row r="7" spans="1:23" x14ac:dyDescent="0.2">
      <c r="A7" s="1" t="s">
        <v>39</v>
      </c>
      <c r="B7" s="3">
        <v>15.465</v>
      </c>
      <c r="E7">
        <f t="shared" si="0"/>
        <v>0.73684234819976013</v>
      </c>
      <c r="G7" s="1" t="s">
        <v>39</v>
      </c>
      <c r="H7" s="3">
        <v>15.465</v>
      </c>
      <c r="K7">
        <f t="shared" si="1"/>
        <v>1.2053163803470233</v>
      </c>
      <c r="M7" s="1" t="s">
        <v>59</v>
      </c>
      <c r="N7" s="3">
        <v>15.48</v>
      </c>
      <c r="Q7">
        <f t="shared" si="2"/>
        <v>1.4419395251066871</v>
      </c>
      <c r="S7" s="1" t="s">
        <v>59</v>
      </c>
      <c r="T7" s="3">
        <v>15.48</v>
      </c>
      <c r="W7">
        <f>ABS(T7-$V$2)/$V$3</f>
        <v>1.4876169616771868</v>
      </c>
    </row>
    <row r="8" spans="1:23" x14ac:dyDescent="0.2">
      <c r="A8" s="1" t="s">
        <v>127</v>
      </c>
      <c r="B8" s="8">
        <v>15.474</v>
      </c>
      <c r="E8">
        <f t="shared" si="0"/>
        <v>0.66695134314147864</v>
      </c>
      <c r="G8" s="1" t="s">
        <v>127</v>
      </c>
      <c r="H8" s="8">
        <v>15.474</v>
      </c>
      <c r="K8">
        <f t="shared" si="1"/>
        <v>1.0570893440668754</v>
      </c>
      <c r="M8" s="1" t="s">
        <v>126</v>
      </c>
      <c r="N8" s="8">
        <v>15.48</v>
      </c>
      <c r="Q8">
        <f t="shared" si="2"/>
        <v>1.4419395251066871</v>
      </c>
      <c r="S8" s="1" t="s">
        <v>126</v>
      </c>
      <c r="T8" s="8">
        <v>15.48</v>
      </c>
      <c r="W8">
        <f t="shared" si="3"/>
        <v>1.4876169616771868</v>
      </c>
    </row>
    <row r="9" spans="1:23" x14ac:dyDescent="0.2">
      <c r="A9" s="1" t="s">
        <v>59</v>
      </c>
      <c r="B9" s="3">
        <v>15.48</v>
      </c>
      <c r="E9">
        <f t="shared" si="0"/>
        <v>0.62035733976929086</v>
      </c>
      <c r="G9" s="1" t="s">
        <v>59</v>
      </c>
      <c r="H9" s="3">
        <v>15.48</v>
      </c>
      <c r="K9">
        <f t="shared" si="1"/>
        <v>0.95827131988011027</v>
      </c>
      <c r="M9" s="1" t="s">
        <v>115</v>
      </c>
      <c r="N9" s="3">
        <v>15.488</v>
      </c>
      <c r="Q9">
        <f t="shared" si="2"/>
        <v>1.252985043835948</v>
      </c>
      <c r="S9" s="1" t="s">
        <v>115</v>
      </c>
      <c r="T9" s="3">
        <v>15.488</v>
      </c>
      <c r="W9">
        <f t="shared" si="3"/>
        <v>1.2886101597280659</v>
      </c>
    </row>
    <row r="10" spans="1:23" x14ac:dyDescent="0.2">
      <c r="A10" s="1" t="s">
        <v>126</v>
      </c>
      <c r="B10" s="8">
        <v>15.48</v>
      </c>
      <c r="E10">
        <f t="shared" si="0"/>
        <v>0.62035733976929086</v>
      </c>
      <c r="G10" s="1" t="s">
        <v>126</v>
      </c>
      <c r="H10" s="8">
        <v>15.48</v>
      </c>
      <c r="K10">
        <f t="shared" si="1"/>
        <v>0.95827131988011027</v>
      </c>
      <c r="M10" s="1" t="s">
        <v>109</v>
      </c>
      <c r="N10" s="3">
        <v>15.492000000000001</v>
      </c>
      <c r="Q10">
        <f t="shared" si="2"/>
        <v>1.1585078032005365</v>
      </c>
      <c r="S10" s="1" t="s">
        <v>109</v>
      </c>
      <c r="T10" s="3">
        <v>15.492000000000001</v>
      </c>
      <c r="W10">
        <f t="shared" si="3"/>
        <v>1.1891067587534614</v>
      </c>
    </row>
    <row r="11" spans="1:23" x14ac:dyDescent="0.2">
      <c r="A11" s="1" t="s">
        <v>115</v>
      </c>
      <c r="B11" s="3">
        <v>15.488</v>
      </c>
      <c r="E11">
        <f t="shared" si="0"/>
        <v>0.55823200193971656</v>
      </c>
      <c r="G11" s="1" t="s">
        <v>115</v>
      </c>
      <c r="H11" s="3">
        <v>15.488</v>
      </c>
      <c r="K11">
        <f t="shared" si="1"/>
        <v>0.8265139542977763</v>
      </c>
      <c r="M11" s="1" t="s">
        <v>46</v>
      </c>
      <c r="N11" s="3">
        <v>15.494</v>
      </c>
      <c r="Q11">
        <f t="shared" si="2"/>
        <v>1.1112691828828727</v>
      </c>
      <c r="S11" s="1" t="s">
        <v>46</v>
      </c>
      <c r="T11" s="3">
        <v>15.494</v>
      </c>
      <c r="W11">
        <f t="shared" si="3"/>
        <v>1.1393550582662031</v>
      </c>
    </row>
    <row r="12" spans="1:23" x14ac:dyDescent="0.2">
      <c r="A12" s="1" t="s">
        <v>109</v>
      </c>
      <c r="B12" s="3">
        <v>15.492000000000001</v>
      </c>
      <c r="E12">
        <f t="shared" si="0"/>
        <v>0.52716933302491553</v>
      </c>
      <c r="G12" s="1" t="s">
        <v>109</v>
      </c>
      <c r="H12" s="3">
        <v>15.492000000000001</v>
      </c>
      <c r="K12">
        <f t="shared" si="1"/>
        <v>0.76063527150657995</v>
      </c>
      <c r="M12" s="1" t="s">
        <v>64</v>
      </c>
      <c r="N12" s="3">
        <v>15.494</v>
      </c>
      <c r="Q12">
        <f t="shared" si="2"/>
        <v>1.1112691828828727</v>
      </c>
      <c r="S12" s="1" t="s">
        <v>64</v>
      </c>
      <c r="T12" s="3">
        <v>15.494</v>
      </c>
      <c r="W12">
        <f t="shared" si="3"/>
        <v>1.1393550582662031</v>
      </c>
    </row>
    <row r="13" spans="1:23" x14ac:dyDescent="0.2">
      <c r="A13" s="1" t="s">
        <v>46</v>
      </c>
      <c r="B13" s="3">
        <v>15.494</v>
      </c>
      <c r="E13">
        <f t="shared" si="0"/>
        <v>0.51163799856752878</v>
      </c>
      <c r="G13" s="1" t="s">
        <v>46</v>
      </c>
      <c r="H13" s="3">
        <v>15.494</v>
      </c>
      <c r="K13">
        <f t="shared" si="1"/>
        <v>0.72769593011101108</v>
      </c>
      <c r="M13" s="1" t="s">
        <v>27</v>
      </c>
      <c r="N13" s="3">
        <v>15.5</v>
      </c>
      <c r="Q13">
        <f t="shared" si="2"/>
        <v>0.96955332192979737</v>
      </c>
      <c r="S13" s="1" t="s">
        <v>27</v>
      </c>
      <c r="T13" s="3">
        <v>15.5</v>
      </c>
      <c r="W13">
        <f t="shared" si="3"/>
        <v>0.99009995680434038</v>
      </c>
    </row>
    <row r="14" spans="1:23" x14ac:dyDescent="0.2">
      <c r="A14" s="1" t="s">
        <v>64</v>
      </c>
      <c r="B14" s="3">
        <v>15.494</v>
      </c>
      <c r="E14">
        <f t="shared" si="0"/>
        <v>0.51163799856752878</v>
      </c>
      <c r="G14" s="1" t="s">
        <v>64</v>
      </c>
      <c r="H14" s="3">
        <v>15.494</v>
      </c>
      <c r="K14">
        <f t="shared" si="1"/>
        <v>0.72769593011101108</v>
      </c>
      <c r="M14" s="1" t="s">
        <v>45</v>
      </c>
      <c r="N14" s="3">
        <v>15.5</v>
      </c>
      <c r="Q14">
        <f t="shared" si="2"/>
        <v>0.96955332192979737</v>
      </c>
      <c r="S14" s="1" t="s">
        <v>45</v>
      </c>
      <c r="T14" s="3">
        <v>15.5</v>
      </c>
      <c r="W14">
        <f t="shared" si="3"/>
        <v>0.99009995680434038</v>
      </c>
    </row>
    <row r="15" spans="1:23" x14ac:dyDescent="0.2">
      <c r="A15" s="1" t="s">
        <v>27</v>
      </c>
      <c r="B15" s="3">
        <v>15.5</v>
      </c>
      <c r="E15">
        <f t="shared" si="0"/>
        <v>0.46504399519534112</v>
      </c>
      <c r="G15" s="1" t="s">
        <v>27</v>
      </c>
      <c r="H15" s="3">
        <v>15.5</v>
      </c>
      <c r="K15">
        <f t="shared" si="1"/>
        <v>0.62887790592424597</v>
      </c>
      <c r="M15" s="1" t="s">
        <v>86</v>
      </c>
      <c r="N15" s="3">
        <v>15.5</v>
      </c>
      <c r="Q15">
        <f t="shared" si="2"/>
        <v>0.96955332192979737</v>
      </c>
      <c r="S15" s="1" t="s">
        <v>86</v>
      </c>
      <c r="T15" s="3">
        <v>15.5</v>
      </c>
      <c r="W15">
        <f t="shared" si="3"/>
        <v>0.99009995680434038</v>
      </c>
    </row>
    <row r="16" spans="1:23" x14ac:dyDescent="0.2">
      <c r="A16" s="1" t="s">
        <v>45</v>
      </c>
      <c r="B16" s="3">
        <v>15.5</v>
      </c>
      <c r="E16">
        <f t="shared" si="0"/>
        <v>0.46504399519534112</v>
      </c>
      <c r="G16" s="1" t="s">
        <v>45</v>
      </c>
      <c r="H16" s="3">
        <v>15.5</v>
      </c>
      <c r="K16">
        <f t="shared" si="1"/>
        <v>0.62887790592424597</v>
      </c>
      <c r="M16" s="1" t="s">
        <v>122</v>
      </c>
      <c r="N16" s="8">
        <v>15.5</v>
      </c>
      <c r="Q16">
        <f t="shared" si="2"/>
        <v>0.96955332192979737</v>
      </c>
      <c r="S16" s="1" t="s">
        <v>122</v>
      </c>
      <c r="T16" s="8">
        <v>15.5</v>
      </c>
      <c r="W16">
        <f t="shared" si="3"/>
        <v>0.99009995680434038</v>
      </c>
    </row>
    <row r="17" spans="1:23" x14ac:dyDescent="0.2">
      <c r="A17" s="1" t="s">
        <v>86</v>
      </c>
      <c r="B17" s="3">
        <v>15.5</v>
      </c>
      <c r="E17">
        <f t="shared" si="0"/>
        <v>0.46504399519534112</v>
      </c>
      <c r="G17" s="1" t="s">
        <v>86</v>
      </c>
      <c r="H17" s="3">
        <v>15.5</v>
      </c>
      <c r="K17">
        <f t="shared" si="1"/>
        <v>0.62887790592424597</v>
      </c>
      <c r="M17" s="1" t="s">
        <v>49</v>
      </c>
      <c r="N17" s="3">
        <v>15.504</v>
      </c>
      <c r="Q17">
        <f t="shared" si="2"/>
        <v>0.87507608129442782</v>
      </c>
      <c r="S17" s="1" t="s">
        <v>49</v>
      </c>
      <c r="T17" s="3">
        <v>15.504</v>
      </c>
      <c r="W17">
        <f t="shared" si="3"/>
        <v>0.89059655582977992</v>
      </c>
    </row>
    <row r="18" spans="1:23" x14ac:dyDescent="0.2">
      <c r="A18" s="1" t="s">
        <v>122</v>
      </c>
      <c r="B18" s="8">
        <v>15.5</v>
      </c>
      <c r="E18">
        <f t="shared" si="0"/>
        <v>0.46504399519534112</v>
      </c>
      <c r="G18" s="1" t="s">
        <v>122</v>
      </c>
      <c r="H18" s="8">
        <v>15.5</v>
      </c>
      <c r="K18">
        <f t="shared" si="1"/>
        <v>0.62887790592424597</v>
      </c>
      <c r="M18" s="1" t="s">
        <v>118</v>
      </c>
      <c r="N18" s="5">
        <v>15.504</v>
      </c>
      <c r="Q18">
        <f t="shared" si="2"/>
        <v>0.87507608129442782</v>
      </c>
      <c r="S18" s="1" t="s">
        <v>118</v>
      </c>
      <c r="T18" s="5">
        <v>15.504</v>
      </c>
      <c r="W18">
        <f t="shared" si="3"/>
        <v>0.89059655582977992</v>
      </c>
    </row>
    <row r="19" spans="1:23" x14ac:dyDescent="0.2">
      <c r="A19" s="1" t="s">
        <v>49</v>
      </c>
      <c r="B19" s="3">
        <v>15.504</v>
      </c>
      <c r="E19">
        <f t="shared" si="0"/>
        <v>0.43398132628055397</v>
      </c>
      <c r="G19" s="1" t="s">
        <v>49</v>
      </c>
      <c r="H19" s="3">
        <v>15.504</v>
      </c>
      <c r="K19">
        <f t="shared" si="1"/>
        <v>0.56299922313307893</v>
      </c>
      <c r="M19" s="1" t="s">
        <v>130</v>
      </c>
      <c r="N19" s="10">
        <v>15.504</v>
      </c>
      <c r="Q19">
        <f t="shared" si="2"/>
        <v>0.87507608129442782</v>
      </c>
      <c r="S19" s="1" t="s">
        <v>130</v>
      </c>
      <c r="T19" s="10">
        <v>15.504</v>
      </c>
      <c r="W19">
        <f t="shared" si="3"/>
        <v>0.89059655582977992</v>
      </c>
    </row>
    <row r="20" spans="1:23" x14ac:dyDescent="0.2">
      <c r="A20" s="1" t="s">
        <v>118</v>
      </c>
      <c r="B20" s="5">
        <v>15.504</v>
      </c>
      <c r="E20">
        <f t="shared" si="0"/>
        <v>0.43398132628055397</v>
      </c>
      <c r="G20" s="1" t="s">
        <v>118</v>
      </c>
      <c r="H20" s="5">
        <v>15.504</v>
      </c>
      <c r="K20">
        <f t="shared" si="1"/>
        <v>0.56299922313307893</v>
      </c>
      <c r="M20" s="1" t="s">
        <v>60</v>
      </c>
      <c r="N20" s="3">
        <v>15.506</v>
      </c>
      <c r="Q20">
        <f t="shared" si="2"/>
        <v>0.82783746097672206</v>
      </c>
      <c r="S20" s="1" t="s">
        <v>60</v>
      </c>
      <c r="T20" s="3">
        <v>15.506</v>
      </c>
      <c r="W20">
        <f t="shared" si="3"/>
        <v>0.84084485534247766</v>
      </c>
    </row>
    <row r="21" spans="1:23" x14ac:dyDescent="0.2">
      <c r="A21" s="1" t="s">
        <v>130</v>
      </c>
      <c r="B21" s="10">
        <v>15.504</v>
      </c>
      <c r="E21">
        <f t="shared" si="0"/>
        <v>0.43398132628055397</v>
      </c>
      <c r="G21" s="1" t="s">
        <v>130</v>
      </c>
      <c r="H21" s="10">
        <v>15.504</v>
      </c>
      <c r="K21">
        <f t="shared" si="1"/>
        <v>0.56299922313307893</v>
      </c>
      <c r="M21" s="1" t="s">
        <v>85</v>
      </c>
      <c r="N21" s="3">
        <v>15.506</v>
      </c>
      <c r="Q21">
        <f t="shared" si="2"/>
        <v>0.82783746097672206</v>
      </c>
      <c r="S21" s="1" t="s">
        <v>85</v>
      </c>
      <c r="T21" s="3">
        <v>15.506</v>
      </c>
      <c r="W21">
        <f t="shared" si="3"/>
        <v>0.84084485534247766</v>
      </c>
    </row>
    <row r="22" spans="1:23" x14ac:dyDescent="0.2">
      <c r="A22" s="1" t="s">
        <v>60</v>
      </c>
      <c r="B22" s="3">
        <v>15.506</v>
      </c>
      <c r="E22">
        <f t="shared" si="0"/>
        <v>0.41844999182315346</v>
      </c>
      <c r="G22" s="1" t="s">
        <v>60</v>
      </c>
      <c r="H22" s="3">
        <v>15.506</v>
      </c>
      <c r="K22">
        <f t="shared" si="1"/>
        <v>0.53005988173748086</v>
      </c>
      <c r="M22" s="1" t="s">
        <v>92</v>
      </c>
      <c r="N22" s="3">
        <v>15.506</v>
      </c>
      <c r="Q22">
        <f t="shared" si="2"/>
        <v>0.82783746097672206</v>
      </c>
      <c r="S22" s="1" t="s">
        <v>92</v>
      </c>
      <c r="T22" s="3">
        <v>15.506</v>
      </c>
      <c r="W22">
        <f t="shared" si="3"/>
        <v>0.84084485534247766</v>
      </c>
    </row>
    <row r="23" spans="1:23" x14ac:dyDescent="0.2">
      <c r="A23" s="1" t="s">
        <v>85</v>
      </c>
      <c r="B23" s="3">
        <v>15.506</v>
      </c>
      <c r="E23">
        <f t="shared" si="0"/>
        <v>0.41844999182315346</v>
      </c>
      <c r="G23" s="1" t="s">
        <v>85</v>
      </c>
      <c r="H23" s="3">
        <v>15.506</v>
      </c>
      <c r="K23">
        <f t="shared" si="1"/>
        <v>0.53005988173748086</v>
      </c>
      <c r="M23" s="1" t="s">
        <v>8</v>
      </c>
      <c r="N23" s="3">
        <v>15.507999999999999</v>
      </c>
      <c r="Q23">
        <f t="shared" si="2"/>
        <v>0.78059884065905827</v>
      </c>
      <c r="S23" s="1" t="s">
        <v>8</v>
      </c>
      <c r="T23" s="3">
        <v>15.507999999999999</v>
      </c>
      <c r="W23">
        <f t="shared" si="3"/>
        <v>0.79109315485521947</v>
      </c>
    </row>
    <row r="24" spans="1:23" x14ac:dyDescent="0.2">
      <c r="A24" s="1" t="s">
        <v>92</v>
      </c>
      <c r="B24" s="3">
        <v>15.506</v>
      </c>
      <c r="E24">
        <f t="shared" si="0"/>
        <v>0.41844999182315346</v>
      </c>
      <c r="G24" s="1" t="s">
        <v>92</v>
      </c>
      <c r="H24" s="3">
        <v>15.506</v>
      </c>
      <c r="K24">
        <f t="shared" si="1"/>
        <v>0.53005988173748086</v>
      </c>
      <c r="M24" s="1" t="s">
        <v>82</v>
      </c>
      <c r="N24" s="3">
        <v>15.507999999999999</v>
      </c>
      <c r="Q24">
        <f t="shared" si="2"/>
        <v>0.78059884065905827</v>
      </c>
      <c r="S24" s="1" t="s">
        <v>82</v>
      </c>
      <c r="T24" s="3">
        <v>15.507999999999999</v>
      </c>
      <c r="W24">
        <f t="shared" si="3"/>
        <v>0.79109315485521947</v>
      </c>
    </row>
    <row r="25" spans="1:23" x14ac:dyDescent="0.2">
      <c r="A25" s="1" t="s">
        <v>8</v>
      </c>
      <c r="B25" s="3">
        <v>15.507999999999999</v>
      </c>
      <c r="E25">
        <f t="shared" si="0"/>
        <v>0.40291865736576676</v>
      </c>
      <c r="G25" s="1" t="s">
        <v>8</v>
      </c>
      <c r="H25" s="3">
        <v>15.507999999999999</v>
      </c>
      <c r="K25">
        <f t="shared" si="1"/>
        <v>0.49712054034191194</v>
      </c>
      <c r="M25" s="1" t="s">
        <v>10</v>
      </c>
      <c r="N25" s="3">
        <v>15.51</v>
      </c>
      <c r="Q25">
        <f t="shared" si="2"/>
        <v>0.73336022034135251</v>
      </c>
      <c r="S25" s="1" t="s">
        <v>10</v>
      </c>
      <c r="T25" s="3">
        <v>15.51</v>
      </c>
      <c r="W25">
        <f t="shared" si="3"/>
        <v>0.74134145436791721</v>
      </c>
    </row>
    <row r="26" spans="1:23" x14ac:dyDescent="0.2">
      <c r="A26" s="1" t="s">
        <v>82</v>
      </c>
      <c r="B26" s="3">
        <v>15.507999999999999</v>
      </c>
      <c r="E26">
        <f t="shared" si="0"/>
        <v>0.40291865736576676</v>
      </c>
      <c r="G26" s="1" t="s">
        <v>82</v>
      </c>
      <c r="H26" s="3">
        <v>15.507999999999999</v>
      </c>
      <c r="K26">
        <f t="shared" si="1"/>
        <v>0.49712054034191194</v>
      </c>
      <c r="M26" s="1" t="s">
        <v>16</v>
      </c>
      <c r="N26" s="3">
        <v>15.51</v>
      </c>
      <c r="Q26">
        <f t="shared" si="2"/>
        <v>0.73336022034135251</v>
      </c>
      <c r="S26" s="1" t="s">
        <v>16</v>
      </c>
      <c r="T26" s="3">
        <v>15.51</v>
      </c>
      <c r="W26">
        <f t="shared" si="3"/>
        <v>0.74134145436791721</v>
      </c>
    </row>
    <row r="27" spans="1:23" x14ac:dyDescent="0.2">
      <c r="A27" s="1" t="s">
        <v>10</v>
      </c>
      <c r="B27" s="3">
        <v>15.51</v>
      </c>
      <c r="E27">
        <f t="shared" si="0"/>
        <v>0.38738732290836625</v>
      </c>
      <c r="G27" s="1" t="s">
        <v>10</v>
      </c>
      <c r="H27" s="3">
        <v>15.51</v>
      </c>
      <c r="K27">
        <f t="shared" si="1"/>
        <v>0.46418119894631382</v>
      </c>
      <c r="M27" s="1" t="s">
        <v>22</v>
      </c>
      <c r="N27" s="3">
        <v>15.51</v>
      </c>
      <c r="Q27">
        <f t="shared" si="2"/>
        <v>0.73336022034135251</v>
      </c>
      <c r="S27" s="1" t="s">
        <v>22</v>
      </c>
      <c r="T27" s="3">
        <v>15.51</v>
      </c>
      <c r="W27">
        <f t="shared" si="3"/>
        <v>0.74134145436791721</v>
      </c>
    </row>
    <row r="28" spans="1:23" x14ac:dyDescent="0.2">
      <c r="A28" s="1" t="s">
        <v>16</v>
      </c>
      <c r="B28" s="3">
        <v>15.51</v>
      </c>
      <c r="E28">
        <f t="shared" si="0"/>
        <v>0.38738732290836625</v>
      </c>
      <c r="G28" s="1" t="s">
        <v>16</v>
      </c>
      <c r="H28" s="3">
        <v>15.51</v>
      </c>
      <c r="K28">
        <f t="shared" si="1"/>
        <v>0.46418119894631382</v>
      </c>
      <c r="M28" s="1" t="s">
        <v>24</v>
      </c>
      <c r="N28" s="3">
        <v>15.51</v>
      </c>
      <c r="Q28">
        <f t="shared" si="2"/>
        <v>0.73336022034135251</v>
      </c>
      <c r="S28" s="1" t="s">
        <v>24</v>
      </c>
      <c r="T28" s="3">
        <v>15.51</v>
      </c>
      <c r="W28">
        <f t="shared" si="3"/>
        <v>0.74134145436791721</v>
      </c>
    </row>
    <row r="29" spans="1:23" x14ac:dyDescent="0.2">
      <c r="A29" s="1" t="s">
        <v>22</v>
      </c>
      <c r="B29" s="3">
        <v>15.51</v>
      </c>
      <c r="E29">
        <f t="shared" si="0"/>
        <v>0.38738732290836625</v>
      </c>
      <c r="G29" s="1" t="s">
        <v>22</v>
      </c>
      <c r="H29" s="3">
        <v>15.51</v>
      </c>
      <c r="K29">
        <f t="shared" si="1"/>
        <v>0.46418119894631382</v>
      </c>
      <c r="M29" s="1" t="s">
        <v>33</v>
      </c>
      <c r="N29" s="3">
        <v>15.51</v>
      </c>
      <c r="Q29">
        <f t="shared" si="2"/>
        <v>0.73336022034135251</v>
      </c>
      <c r="S29" s="1" t="s">
        <v>33</v>
      </c>
      <c r="T29" s="3">
        <v>15.51</v>
      </c>
      <c r="W29">
        <f t="shared" si="3"/>
        <v>0.74134145436791721</v>
      </c>
    </row>
    <row r="30" spans="1:23" x14ac:dyDescent="0.2">
      <c r="A30" s="1" t="s">
        <v>24</v>
      </c>
      <c r="B30" s="3">
        <v>15.51</v>
      </c>
      <c r="E30">
        <f t="shared" si="0"/>
        <v>0.38738732290836625</v>
      </c>
      <c r="G30" s="1" t="s">
        <v>24</v>
      </c>
      <c r="H30" s="3">
        <v>15.51</v>
      </c>
      <c r="K30">
        <f t="shared" si="1"/>
        <v>0.46418119894631382</v>
      </c>
      <c r="M30" s="1" t="s">
        <v>37</v>
      </c>
      <c r="N30" s="3">
        <v>15.51</v>
      </c>
      <c r="Q30">
        <f t="shared" si="2"/>
        <v>0.73336022034135251</v>
      </c>
      <c r="S30" s="1" t="s">
        <v>37</v>
      </c>
      <c r="T30" s="3">
        <v>15.51</v>
      </c>
      <c r="W30">
        <f t="shared" si="3"/>
        <v>0.74134145436791721</v>
      </c>
    </row>
    <row r="31" spans="1:23" x14ac:dyDescent="0.2">
      <c r="A31" s="1" t="s">
        <v>33</v>
      </c>
      <c r="B31" s="3">
        <v>15.51</v>
      </c>
      <c r="E31">
        <f t="shared" si="0"/>
        <v>0.38738732290836625</v>
      </c>
      <c r="G31" s="1" t="s">
        <v>33</v>
      </c>
      <c r="H31" s="3">
        <v>15.51</v>
      </c>
      <c r="K31">
        <f t="shared" si="1"/>
        <v>0.46418119894631382</v>
      </c>
      <c r="M31" s="1" t="s">
        <v>63</v>
      </c>
      <c r="N31" s="3">
        <v>15.51</v>
      </c>
      <c r="Q31">
        <f t="shared" si="2"/>
        <v>0.73336022034135251</v>
      </c>
      <c r="S31" s="1" t="s">
        <v>63</v>
      </c>
      <c r="T31" s="3">
        <v>15.51</v>
      </c>
      <c r="W31">
        <f t="shared" si="3"/>
        <v>0.74134145436791721</v>
      </c>
    </row>
    <row r="32" spans="1:23" x14ac:dyDescent="0.2">
      <c r="A32" s="1" t="s">
        <v>37</v>
      </c>
      <c r="B32" s="3">
        <v>15.51</v>
      </c>
      <c r="E32">
        <f t="shared" si="0"/>
        <v>0.38738732290836625</v>
      </c>
      <c r="G32" s="1" t="s">
        <v>37</v>
      </c>
      <c r="H32" s="3">
        <v>15.51</v>
      </c>
      <c r="K32">
        <f t="shared" si="1"/>
        <v>0.46418119894631382</v>
      </c>
      <c r="M32" s="1" t="s">
        <v>66</v>
      </c>
      <c r="N32" s="3">
        <v>15.51</v>
      </c>
      <c r="Q32">
        <f t="shared" si="2"/>
        <v>0.73336022034135251</v>
      </c>
      <c r="S32" s="1" t="s">
        <v>66</v>
      </c>
      <c r="T32" s="3">
        <v>15.51</v>
      </c>
      <c r="W32">
        <f t="shared" si="3"/>
        <v>0.74134145436791721</v>
      </c>
    </row>
    <row r="33" spans="1:23" x14ac:dyDescent="0.2">
      <c r="A33" s="1" t="s">
        <v>63</v>
      </c>
      <c r="B33" s="3">
        <v>15.51</v>
      </c>
      <c r="E33">
        <f t="shared" si="0"/>
        <v>0.38738732290836625</v>
      </c>
      <c r="G33" s="1" t="s">
        <v>63</v>
      </c>
      <c r="H33" s="3">
        <v>15.51</v>
      </c>
      <c r="K33">
        <f t="shared" si="1"/>
        <v>0.46418119894631382</v>
      </c>
      <c r="M33" s="1" t="s">
        <v>101</v>
      </c>
      <c r="N33" s="3">
        <v>15.51</v>
      </c>
      <c r="Q33">
        <f t="shared" si="2"/>
        <v>0.73336022034135251</v>
      </c>
      <c r="S33" s="1" t="s">
        <v>101</v>
      </c>
      <c r="T33" s="3">
        <v>15.51</v>
      </c>
      <c r="W33">
        <f t="shared" si="3"/>
        <v>0.74134145436791721</v>
      </c>
    </row>
    <row r="34" spans="1:23" x14ac:dyDescent="0.2">
      <c r="A34" s="1" t="s">
        <v>66</v>
      </c>
      <c r="B34" s="3">
        <v>15.51</v>
      </c>
      <c r="E34">
        <f t="shared" si="0"/>
        <v>0.38738732290836625</v>
      </c>
      <c r="G34" s="1" t="s">
        <v>66</v>
      </c>
      <c r="H34" s="3">
        <v>15.51</v>
      </c>
      <c r="K34">
        <f t="shared" si="1"/>
        <v>0.46418119894631382</v>
      </c>
      <c r="M34" s="1" t="s">
        <v>124</v>
      </c>
      <c r="N34" s="8">
        <v>15.51</v>
      </c>
      <c r="Q34">
        <f t="shared" si="2"/>
        <v>0.73336022034135251</v>
      </c>
      <c r="S34" s="1" t="s">
        <v>124</v>
      </c>
      <c r="T34" s="8">
        <v>15.51</v>
      </c>
      <c r="W34">
        <f t="shared" si="3"/>
        <v>0.74134145436791721</v>
      </c>
    </row>
    <row r="35" spans="1:23" x14ac:dyDescent="0.2">
      <c r="A35" s="1" t="s">
        <v>101</v>
      </c>
      <c r="B35" s="3">
        <v>15.51</v>
      </c>
      <c r="E35">
        <f t="shared" si="0"/>
        <v>0.38738732290836625</v>
      </c>
      <c r="G35" s="1" t="s">
        <v>101</v>
      </c>
      <c r="H35" s="3">
        <v>15.51</v>
      </c>
      <c r="K35">
        <f t="shared" si="1"/>
        <v>0.46418119894631382</v>
      </c>
      <c r="M35" s="1" t="s">
        <v>113</v>
      </c>
      <c r="N35" s="3">
        <v>15.512</v>
      </c>
      <c r="Q35">
        <f t="shared" si="2"/>
        <v>0.68612160002364675</v>
      </c>
      <c r="S35" s="1" t="s">
        <v>113</v>
      </c>
      <c r="T35" s="3">
        <v>15.512</v>
      </c>
      <c r="W35">
        <f t="shared" si="3"/>
        <v>0.69158975388061483</v>
      </c>
    </row>
    <row r="36" spans="1:23" x14ac:dyDescent="0.2">
      <c r="A36" s="1" t="s">
        <v>124</v>
      </c>
      <c r="B36" s="8">
        <v>15.51</v>
      </c>
      <c r="E36">
        <f t="shared" si="0"/>
        <v>0.38738732290836625</v>
      </c>
      <c r="G36" s="1" t="s">
        <v>124</v>
      </c>
      <c r="H36" s="8">
        <v>15.51</v>
      </c>
      <c r="K36">
        <f t="shared" si="1"/>
        <v>0.46418119894631382</v>
      </c>
      <c r="M36" s="1" t="s">
        <v>138</v>
      </c>
      <c r="N36" s="6">
        <v>15.512</v>
      </c>
      <c r="Q36">
        <f t="shared" si="2"/>
        <v>0.68612160002364675</v>
      </c>
      <c r="S36" s="1" t="s">
        <v>138</v>
      </c>
      <c r="T36" s="6">
        <v>15.512</v>
      </c>
      <c r="W36">
        <f t="shared" si="3"/>
        <v>0.69158975388061483</v>
      </c>
    </row>
    <row r="37" spans="1:23" x14ac:dyDescent="0.2">
      <c r="A37" s="1" t="s">
        <v>113</v>
      </c>
      <c r="B37" s="3">
        <v>15.512</v>
      </c>
      <c r="E37">
        <f t="shared" si="0"/>
        <v>0.37185598845096579</v>
      </c>
      <c r="G37" s="1" t="s">
        <v>113</v>
      </c>
      <c r="H37" s="3">
        <v>15.512</v>
      </c>
      <c r="K37">
        <f t="shared" si="1"/>
        <v>0.43124185755071565</v>
      </c>
      <c r="M37" s="1" t="s">
        <v>14</v>
      </c>
      <c r="N37" s="3">
        <v>15.513999999999999</v>
      </c>
      <c r="Q37">
        <f t="shared" si="2"/>
        <v>0.63888297970598296</v>
      </c>
      <c r="S37" s="1" t="s">
        <v>14</v>
      </c>
      <c r="T37" s="3">
        <v>15.513999999999999</v>
      </c>
      <c r="W37">
        <f t="shared" si="3"/>
        <v>0.64183805339335676</v>
      </c>
    </row>
    <row r="38" spans="1:23" x14ac:dyDescent="0.2">
      <c r="A38" s="1" t="s">
        <v>138</v>
      </c>
      <c r="B38" s="6">
        <v>15.512</v>
      </c>
      <c r="E38">
        <f t="shared" si="0"/>
        <v>0.37185598845096579</v>
      </c>
      <c r="G38" s="1" t="s">
        <v>138</v>
      </c>
      <c r="H38" s="6">
        <v>15.512</v>
      </c>
      <c r="K38">
        <f t="shared" si="1"/>
        <v>0.43124185755071565</v>
      </c>
      <c r="M38" s="1" t="s">
        <v>28</v>
      </c>
      <c r="N38" s="3">
        <v>15.518000000000001</v>
      </c>
      <c r="Q38">
        <f t="shared" si="2"/>
        <v>0.54440573907057144</v>
      </c>
      <c r="S38" s="1" t="s">
        <v>28</v>
      </c>
      <c r="T38" s="3">
        <v>15.518000000000001</v>
      </c>
      <c r="W38">
        <f t="shared" si="3"/>
        <v>0.54233465241875201</v>
      </c>
    </row>
    <row r="39" spans="1:23" x14ac:dyDescent="0.2">
      <c r="A39" s="1" t="s">
        <v>14</v>
      </c>
      <c r="B39" s="3">
        <v>15.513999999999999</v>
      </c>
      <c r="E39">
        <f t="shared" si="0"/>
        <v>0.3563246539935791</v>
      </c>
      <c r="G39" s="1" t="s">
        <v>14</v>
      </c>
      <c r="H39" s="3">
        <v>15.513999999999999</v>
      </c>
      <c r="K39">
        <f t="shared" si="1"/>
        <v>0.39830251615514678</v>
      </c>
      <c r="M39" s="1" t="s">
        <v>128</v>
      </c>
      <c r="N39" s="8">
        <v>15.518000000000001</v>
      </c>
      <c r="Q39">
        <f t="shared" si="2"/>
        <v>0.54440573907057144</v>
      </c>
      <c r="S39" s="1" t="s">
        <v>128</v>
      </c>
      <c r="T39" s="8">
        <v>15.518000000000001</v>
      </c>
      <c r="W39">
        <f t="shared" si="3"/>
        <v>0.54233465241875201</v>
      </c>
    </row>
    <row r="40" spans="1:23" x14ac:dyDescent="0.2">
      <c r="A40" s="1" t="s">
        <v>28</v>
      </c>
      <c r="B40" s="3">
        <v>15.518000000000001</v>
      </c>
      <c r="E40">
        <f t="shared" si="0"/>
        <v>0.32526198507877807</v>
      </c>
      <c r="G40" s="1" t="s">
        <v>28</v>
      </c>
      <c r="H40" s="3">
        <v>15.518000000000001</v>
      </c>
      <c r="K40">
        <f t="shared" si="1"/>
        <v>0.33242383336395054</v>
      </c>
      <c r="M40" s="1" t="s">
        <v>30</v>
      </c>
      <c r="N40" s="3">
        <v>15.52</v>
      </c>
      <c r="Q40">
        <f t="shared" si="2"/>
        <v>0.49716711875290759</v>
      </c>
      <c r="S40" s="1" t="s">
        <v>30</v>
      </c>
      <c r="T40" s="3">
        <v>15.52</v>
      </c>
      <c r="W40">
        <f t="shared" si="3"/>
        <v>0.49258295193149393</v>
      </c>
    </row>
    <row r="41" spans="1:23" x14ac:dyDescent="0.2">
      <c r="A41" s="1" t="s">
        <v>128</v>
      </c>
      <c r="B41" s="8">
        <v>15.518000000000001</v>
      </c>
      <c r="E41">
        <f t="shared" si="0"/>
        <v>0.32526198507877807</v>
      </c>
      <c r="G41" s="1" t="s">
        <v>128</v>
      </c>
      <c r="H41" s="8">
        <v>15.518000000000001</v>
      </c>
      <c r="K41">
        <f t="shared" si="1"/>
        <v>0.33242383336395054</v>
      </c>
      <c r="M41" s="1" t="s">
        <v>67</v>
      </c>
      <c r="N41" s="3">
        <v>15.52</v>
      </c>
      <c r="Q41">
        <f t="shared" si="2"/>
        <v>0.49716711875290759</v>
      </c>
      <c r="S41" s="1" t="s">
        <v>67</v>
      </c>
      <c r="T41" s="3">
        <v>15.52</v>
      </c>
      <c r="W41">
        <f t="shared" si="3"/>
        <v>0.49258295193149393</v>
      </c>
    </row>
    <row r="42" spans="1:23" x14ac:dyDescent="0.2">
      <c r="A42" s="1" t="s">
        <v>30</v>
      </c>
      <c r="B42" s="3">
        <v>15.52</v>
      </c>
      <c r="E42">
        <f t="shared" si="0"/>
        <v>0.30973065062139138</v>
      </c>
      <c r="G42" s="1" t="s">
        <v>30</v>
      </c>
      <c r="H42" s="3">
        <v>15.52</v>
      </c>
      <c r="K42">
        <f t="shared" si="1"/>
        <v>0.29948449196838167</v>
      </c>
      <c r="M42" s="1" t="s">
        <v>72</v>
      </c>
      <c r="N42" s="3">
        <v>15.52</v>
      </c>
      <c r="Q42">
        <f t="shared" si="2"/>
        <v>0.49716711875290759</v>
      </c>
      <c r="S42" s="1" t="s">
        <v>72</v>
      </c>
      <c r="T42" s="3">
        <v>15.52</v>
      </c>
      <c r="W42">
        <f t="shared" si="3"/>
        <v>0.49258295193149393</v>
      </c>
    </row>
    <row r="43" spans="1:23" x14ac:dyDescent="0.2">
      <c r="A43" s="1" t="s">
        <v>67</v>
      </c>
      <c r="B43" s="3">
        <v>15.52</v>
      </c>
      <c r="E43">
        <f t="shared" si="0"/>
        <v>0.30973065062139138</v>
      </c>
      <c r="G43" s="1" t="s">
        <v>67</v>
      </c>
      <c r="H43" s="3">
        <v>15.52</v>
      </c>
      <c r="K43">
        <f t="shared" si="1"/>
        <v>0.29948449196838167</v>
      </c>
      <c r="M43" s="1" t="s">
        <v>96</v>
      </c>
      <c r="N43" s="3">
        <v>15.52</v>
      </c>
      <c r="Q43">
        <f t="shared" si="2"/>
        <v>0.49716711875290759</v>
      </c>
      <c r="S43" s="1" t="s">
        <v>96</v>
      </c>
      <c r="T43" s="3">
        <v>15.52</v>
      </c>
      <c r="W43">
        <f t="shared" si="3"/>
        <v>0.49258295193149393</v>
      </c>
    </row>
    <row r="44" spans="1:23" x14ac:dyDescent="0.2">
      <c r="A44" s="1" t="s">
        <v>72</v>
      </c>
      <c r="B44" s="3">
        <v>15.52</v>
      </c>
      <c r="E44">
        <f t="shared" si="0"/>
        <v>0.30973065062139138</v>
      </c>
      <c r="G44" s="1" t="s">
        <v>72</v>
      </c>
      <c r="H44" s="3">
        <v>15.52</v>
      </c>
      <c r="K44">
        <f t="shared" si="1"/>
        <v>0.29948449196838167</v>
      </c>
      <c r="M44" s="1" t="s">
        <v>107</v>
      </c>
      <c r="N44" s="3">
        <v>15.52</v>
      </c>
      <c r="Q44">
        <f t="shared" si="2"/>
        <v>0.49716711875290759</v>
      </c>
      <c r="S44" s="1" t="s">
        <v>107</v>
      </c>
      <c r="T44" s="3">
        <v>15.52</v>
      </c>
      <c r="W44">
        <f t="shared" si="3"/>
        <v>0.49258295193149393</v>
      </c>
    </row>
    <row r="45" spans="1:23" x14ac:dyDescent="0.2">
      <c r="A45" s="1" t="s">
        <v>96</v>
      </c>
      <c r="B45" s="3">
        <v>15.52</v>
      </c>
      <c r="E45">
        <f t="shared" si="0"/>
        <v>0.30973065062139138</v>
      </c>
      <c r="G45" s="1" t="s">
        <v>96</v>
      </c>
      <c r="H45" s="3">
        <v>15.52</v>
      </c>
      <c r="K45">
        <f t="shared" si="1"/>
        <v>0.29948449196838167</v>
      </c>
      <c r="M45" s="1" t="s">
        <v>116</v>
      </c>
      <c r="N45" s="5">
        <v>15.52</v>
      </c>
      <c r="Q45">
        <f t="shared" si="2"/>
        <v>0.49716711875290759</v>
      </c>
      <c r="S45" s="1" t="s">
        <v>116</v>
      </c>
      <c r="T45" s="5">
        <v>15.52</v>
      </c>
      <c r="W45">
        <f t="shared" si="3"/>
        <v>0.49258295193149393</v>
      </c>
    </row>
    <row r="46" spans="1:23" x14ac:dyDescent="0.2">
      <c r="A46" s="1" t="s">
        <v>107</v>
      </c>
      <c r="B46" s="3">
        <v>15.52</v>
      </c>
      <c r="E46">
        <f t="shared" si="0"/>
        <v>0.30973065062139138</v>
      </c>
      <c r="G46" s="1" t="s">
        <v>107</v>
      </c>
      <c r="H46" s="3">
        <v>15.52</v>
      </c>
      <c r="K46">
        <f t="shared" si="1"/>
        <v>0.29948449196838167</v>
      </c>
      <c r="M46" s="1" t="s">
        <v>117</v>
      </c>
      <c r="N46" s="5">
        <v>15.52</v>
      </c>
      <c r="Q46">
        <f t="shared" si="2"/>
        <v>0.49716711875290759</v>
      </c>
      <c r="S46" s="1" t="s">
        <v>117</v>
      </c>
      <c r="T46" s="5">
        <v>15.52</v>
      </c>
      <c r="W46">
        <f t="shared" si="3"/>
        <v>0.49258295193149393</v>
      </c>
    </row>
    <row r="47" spans="1:23" x14ac:dyDescent="0.2">
      <c r="A47" s="1" t="s">
        <v>116</v>
      </c>
      <c r="B47" s="5">
        <v>15.52</v>
      </c>
      <c r="E47">
        <f t="shared" si="0"/>
        <v>0.30973065062139138</v>
      </c>
      <c r="G47" s="1" t="s">
        <v>116</v>
      </c>
      <c r="H47" s="5">
        <v>15.52</v>
      </c>
      <c r="K47">
        <f t="shared" si="1"/>
        <v>0.29948449196838167</v>
      </c>
      <c r="M47" s="1" t="s">
        <v>121</v>
      </c>
      <c r="N47" s="6">
        <v>15.522</v>
      </c>
      <c r="Q47">
        <f t="shared" si="2"/>
        <v>0.44992849843520183</v>
      </c>
      <c r="S47" s="1" t="s">
        <v>121</v>
      </c>
      <c r="T47" s="6">
        <v>15.522</v>
      </c>
      <c r="W47">
        <f t="shared" si="3"/>
        <v>0.44283125144419161</v>
      </c>
    </row>
    <row r="48" spans="1:23" x14ac:dyDescent="0.2">
      <c r="A48" s="1" t="s">
        <v>117</v>
      </c>
      <c r="B48" s="5">
        <v>15.52</v>
      </c>
      <c r="E48">
        <f t="shared" si="0"/>
        <v>0.30973065062139138</v>
      </c>
      <c r="G48" s="1" t="s">
        <v>117</v>
      </c>
      <c r="H48" s="5">
        <v>15.52</v>
      </c>
      <c r="K48">
        <f t="shared" si="1"/>
        <v>0.29948449196838167</v>
      </c>
      <c r="M48" s="1" t="s">
        <v>70</v>
      </c>
      <c r="N48" s="3">
        <v>15.523999999999999</v>
      </c>
      <c r="Q48">
        <f t="shared" si="2"/>
        <v>0.40268987811753804</v>
      </c>
      <c r="S48" s="1" t="s">
        <v>70</v>
      </c>
      <c r="T48" s="3">
        <v>15.523999999999999</v>
      </c>
      <c r="W48">
        <f t="shared" si="3"/>
        <v>0.39307955095693348</v>
      </c>
    </row>
    <row r="49" spans="1:23" x14ac:dyDescent="0.2">
      <c r="A49" s="1" t="s">
        <v>121</v>
      </c>
      <c r="B49" s="6">
        <v>15.522</v>
      </c>
      <c r="E49">
        <f t="shared" si="0"/>
        <v>0.29419931616399092</v>
      </c>
      <c r="G49" s="1" t="s">
        <v>121</v>
      </c>
      <c r="H49" s="6">
        <v>15.522</v>
      </c>
      <c r="K49">
        <f t="shared" si="1"/>
        <v>0.2665451505727835</v>
      </c>
      <c r="M49" s="1" t="s">
        <v>97</v>
      </c>
      <c r="N49" s="3">
        <v>15.523999999999999</v>
      </c>
      <c r="Q49">
        <f t="shared" si="2"/>
        <v>0.40268987811753804</v>
      </c>
      <c r="S49" s="1" t="s">
        <v>97</v>
      </c>
      <c r="T49" s="3">
        <v>15.523999999999999</v>
      </c>
      <c r="W49">
        <f t="shared" si="3"/>
        <v>0.39307955095693348</v>
      </c>
    </row>
    <row r="50" spans="1:23" x14ac:dyDescent="0.2">
      <c r="A50" s="1" t="s">
        <v>70</v>
      </c>
      <c r="B50" s="3">
        <v>15.523999999999999</v>
      </c>
      <c r="E50">
        <f t="shared" si="0"/>
        <v>0.27866798170660417</v>
      </c>
      <c r="G50" s="1" t="s">
        <v>70</v>
      </c>
      <c r="H50" s="3">
        <v>15.523999999999999</v>
      </c>
      <c r="K50">
        <f t="shared" si="1"/>
        <v>0.23360580917721463</v>
      </c>
      <c r="M50" s="1" t="s">
        <v>100</v>
      </c>
      <c r="N50" s="3">
        <v>15.523999999999999</v>
      </c>
      <c r="Q50">
        <f t="shared" si="2"/>
        <v>0.40268987811753804</v>
      </c>
      <c r="S50" s="1" t="s">
        <v>100</v>
      </c>
      <c r="T50" s="3">
        <v>15.523999999999999</v>
      </c>
      <c r="W50">
        <f t="shared" si="3"/>
        <v>0.39307955095693348</v>
      </c>
    </row>
    <row r="51" spans="1:23" x14ac:dyDescent="0.2">
      <c r="A51" s="1" t="s">
        <v>97</v>
      </c>
      <c r="B51" s="3">
        <v>15.523999999999999</v>
      </c>
      <c r="E51">
        <f t="shared" si="0"/>
        <v>0.27866798170660417</v>
      </c>
      <c r="G51" s="1" t="s">
        <v>97</v>
      </c>
      <c r="H51" s="3">
        <v>15.523999999999999</v>
      </c>
      <c r="K51">
        <f t="shared" si="1"/>
        <v>0.23360580917721463</v>
      </c>
      <c r="M51" s="1" t="s">
        <v>135</v>
      </c>
      <c r="N51" s="5">
        <v>15.526</v>
      </c>
      <c r="Q51">
        <f t="shared" si="2"/>
        <v>0.35545125779983228</v>
      </c>
      <c r="S51" s="1" t="s">
        <v>135</v>
      </c>
      <c r="T51" s="5">
        <v>15.526</v>
      </c>
      <c r="W51">
        <f t="shared" si="3"/>
        <v>0.34332785046963116</v>
      </c>
    </row>
    <row r="52" spans="1:23" x14ac:dyDescent="0.2">
      <c r="A52" s="1" t="s">
        <v>100</v>
      </c>
      <c r="B52" s="3">
        <v>15.523999999999999</v>
      </c>
      <c r="E52">
        <f t="shared" si="0"/>
        <v>0.27866798170660417</v>
      </c>
      <c r="G52" s="1" t="s">
        <v>100</v>
      </c>
      <c r="H52" s="3">
        <v>15.523999999999999</v>
      </c>
      <c r="K52">
        <f t="shared" si="1"/>
        <v>0.23360580917721463</v>
      </c>
      <c r="M52" s="1" t="s">
        <v>74</v>
      </c>
      <c r="N52" s="3">
        <v>15.528</v>
      </c>
      <c r="Q52">
        <f t="shared" si="2"/>
        <v>0.30821263748212652</v>
      </c>
      <c r="S52" s="1" t="s">
        <v>74</v>
      </c>
      <c r="T52" s="3">
        <v>15.528</v>
      </c>
      <c r="W52">
        <f t="shared" si="3"/>
        <v>0.29357614998232884</v>
      </c>
    </row>
    <row r="53" spans="1:23" x14ac:dyDescent="0.2">
      <c r="A53" s="1" t="s">
        <v>135</v>
      </c>
      <c r="B53" s="5">
        <v>15.526</v>
      </c>
      <c r="E53">
        <f t="shared" si="0"/>
        <v>0.26313664724920371</v>
      </c>
      <c r="G53" s="1" t="s">
        <v>135</v>
      </c>
      <c r="H53" s="5">
        <v>15.526</v>
      </c>
      <c r="K53">
        <f t="shared" si="1"/>
        <v>0.20066646778161651</v>
      </c>
      <c r="M53" s="1" t="s">
        <v>38</v>
      </c>
      <c r="N53" s="3">
        <v>15.53</v>
      </c>
      <c r="Q53">
        <f t="shared" si="2"/>
        <v>0.26097401716446272</v>
      </c>
      <c r="S53" s="1" t="s">
        <v>38</v>
      </c>
      <c r="T53" s="3">
        <v>15.53</v>
      </c>
      <c r="W53">
        <f t="shared" si="3"/>
        <v>0.24382444949507068</v>
      </c>
    </row>
    <row r="54" spans="1:23" x14ac:dyDescent="0.2">
      <c r="A54" s="1" t="s">
        <v>74</v>
      </c>
      <c r="B54" s="3">
        <v>15.528</v>
      </c>
      <c r="E54">
        <f t="shared" si="0"/>
        <v>0.2476053127918032</v>
      </c>
      <c r="G54" s="1" t="s">
        <v>74</v>
      </c>
      <c r="H54" s="3">
        <v>15.528</v>
      </c>
      <c r="K54">
        <f t="shared" si="1"/>
        <v>0.16772712638601836</v>
      </c>
      <c r="M54" s="1" t="s">
        <v>40</v>
      </c>
      <c r="N54" s="3">
        <v>15.53</v>
      </c>
      <c r="Q54">
        <f t="shared" si="2"/>
        <v>0.26097401716446272</v>
      </c>
      <c r="S54" s="1" t="s">
        <v>40</v>
      </c>
      <c r="T54" s="3">
        <v>15.53</v>
      </c>
      <c r="W54">
        <f t="shared" si="3"/>
        <v>0.24382444949507068</v>
      </c>
    </row>
    <row r="55" spans="1:23" x14ac:dyDescent="0.2">
      <c r="A55" s="1" t="s">
        <v>38</v>
      </c>
      <c r="B55" s="3">
        <v>15.53</v>
      </c>
      <c r="E55">
        <f t="shared" si="0"/>
        <v>0.23207397833441651</v>
      </c>
      <c r="G55" s="1" t="s">
        <v>38</v>
      </c>
      <c r="H55" s="3">
        <v>15.53</v>
      </c>
      <c r="K55">
        <f t="shared" si="1"/>
        <v>0.13478778499044949</v>
      </c>
      <c r="M55" s="1" t="s">
        <v>41</v>
      </c>
      <c r="N55" s="3">
        <v>15.53</v>
      </c>
      <c r="Q55">
        <f t="shared" si="2"/>
        <v>0.26097401716446272</v>
      </c>
      <c r="S55" s="1" t="s">
        <v>41</v>
      </c>
      <c r="T55" s="3">
        <v>15.53</v>
      </c>
      <c r="W55">
        <f t="shared" si="3"/>
        <v>0.24382444949507068</v>
      </c>
    </row>
    <row r="56" spans="1:23" x14ac:dyDescent="0.2">
      <c r="A56" s="1" t="s">
        <v>40</v>
      </c>
      <c r="B56" s="3">
        <v>15.53</v>
      </c>
      <c r="E56">
        <f t="shared" si="0"/>
        <v>0.23207397833441651</v>
      </c>
      <c r="G56" s="1" t="s">
        <v>40</v>
      </c>
      <c r="H56" s="3">
        <v>15.53</v>
      </c>
      <c r="K56">
        <f t="shared" si="1"/>
        <v>0.13478778499044949</v>
      </c>
      <c r="M56" s="1" t="s">
        <v>81</v>
      </c>
      <c r="N56" s="3">
        <v>15.53</v>
      </c>
      <c r="Q56">
        <f t="shared" si="2"/>
        <v>0.26097401716446272</v>
      </c>
      <c r="S56" s="1" t="s">
        <v>81</v>
      </c>
      <c r="T56" s="3">
        <v>15.53</v>
      </c>
      <c r="W56">
        <f t="shared" si="3"/>
        <v>0.24382444949507068</v>
      </c>
    </row>
    <row r="57" spans="1:23" x14ac:dyDescent="0.2">
      <c r="A57" s="1" t="s">
        <v>41</v>
      </c>
      <c r="B57" s="3">
        <v>15.53</v>
      </c>
      <c r="E57">
        <f t="shared" si="0"/>
        <v>0.23207397833441651</v>
      </c>
      <c r="G57" s="1" t="s">
        <v>41</v>
      </c>
      <c r="H57" s="3">
        <v>15.53</v>
      </c>
      <c r="K57">
        <f t="shared" si="1"/>
        <v>0.13478778499044949</v>
      </c>
      <c r="M57" s="1" t="s">
        <v>103</v>
      </c>
      <c r="N57" s="3">
        <v>15.53</v>
      </c>
      <c r="Q57">
        <f t="shared" si="2"/>
        <v>0.26097401716446272</v>
      </c>
      <c r="S57" s="1" t="s">
        <v>103</v>
      </c>
      <c r="T57" s="3">
        <v>15.53</v>
      </c>
      <c r="W57">
        <f t="shared" si="3"/>
        <v>0.24382444949507068</v>
      </c>
    </row>
    <row r="58" spans="1:23" x14ac:dyDescent="0.2">
      <c r="A58" s="1" t="s">
        <v>81</v>
      </c>
      <c r="B58" s="3">
        <v>15.53</v>
      </c>
      <c r="E58">
        <f t="shared" si="0"/>
        <v>0.23207397833441651</v>
      </c>
      <c r="G58" s="1" t="s">
        <v>81</v>
      </c>
      <c r="H58" s="3">
        <v>15.53</v>
      </c>
      <c r="K58">
        <f t="shared" si="1"/>
        <v>0.13478778499044949</v>
      </c>
      <c r="M58" s="1" t="s">
        <v>131</v>
      </c>
      <c r="N58" s="10">
        <v>15.53</v>
      </c>
      <c r="Q58">
        <f t="shared" si="2"/>
        <v>0.26097401716446272</v>
      </c>
      <c r="S58" s="1" t="s">
        <v>131</v>
      </c>
      <c r="T58" s="10">
        <v>15.53</v>
      </c>
      <c r="W58">
        <f t="shared" si="3"/>
        <v>0.24382444949507068</v>
      </c>
    </row>
    <row r="59" spans="1:23" x14ac:dyDescent="0.2">
      <c r="A59" s="1" t="s">
        <v>103</v>
      </c>
      <c r="B59" s="3">
        <v>15.53</v>
      </c>
      <c r="E59">
        <f t="shared" si="0"/>
        <v>0.23207397833441651</v>
      </c>
      <c r="G59" s="1" t="s">
        <v>103</v>
      </c>
      <c r="H59" s="3">
        <v>15.53</v>
      </c>
      <c r="K59">
        <f t="shared" si="1"/>
        <v>0.13478778499044949</v>
      </c>
      <c r="M59" s="1" t="s">
        <v>141</v>
      </c>
      <c r="N59" s="5">
        <v>15.53</v>
      </c>
      <c r="Q59">
        <f t="shared" si="2"/>
        <v>0.26097401716446272</v>
      </c>
      <c r="S59" s="1" t="s">
        <v>141</v>
      </c>
      <c r="T59" s="5">
        <v>15.53</v>
      </c>
      <c r="W59">
        <f t="shared" si="3"/>
        <v>0.24382444949507068</v>
      </c>
    </row>
    <row r="60" spans="1:23" x14ac:dyDescent="0.2">
      <c r="A60" s="1" t="s">
        <v>131</v>
      </c>
      <c r="B60" s="10">
        <v>15.53</v>
      </c>
      <c r="E60">
        <f t="shared" si="0"/>
        <v>0.23207397833441651</v>
      </c>
      <c r="G60" s="1" t="s">
        <v>131</v>
      </c>
      <c r="H60" s="10">
        <v>15.53</v>
      </c>
      <c r="K60">
        <f t="shared" si="1"/>
        <v>0.13478778499044949</v>
      </c>
      <c r="M60" s="1" t="s">
        <v>55</v>
      </c>
      <c r="N60" s="3">
        <v>15.532</v>
      </c>
      <c r="Q60">
        <f t="shared" si="2"/>
        <v>0.21373539684675696</v>
      </c>
      <c r="S60" s="1" t="s">
        <v>55</v>
      </c>
      <c r="T60" s="3">
        <v>15.532</v>
      </c>
      <c r="W60">
        <f t="shared" si="3"/>
        <v>0.19407274900776836</v>
      </c>
    </row>
    <row r="61" spans="1:23" x14ac:dyDescent="0.2">
      <c r="A61" s="1" t="s">
        <v>141</v>
      </c>
      <c r="B61" s="5">
        <v>15.53</v>
      </c>
      <c r="E61">
        <f t="shared" si="0"/>
        <v>0.23207397833441651</v>
      </c>
      <c r="G61" s="1" t="s">
        <v>141</v>
      </c>
      <c r="H61" s="5">
        <v>15.53</v>
      </c>
      <c r="K61">
        <f t="shared" si="1"/>
        <v>0.13478778499044949</v>
      </c>
      <c r="M61" s="1" t="s">
        <v>137</v>
      </c>
      <c r="N61" s="5">
        <v>15.532</v>
      </c>
      <c r="Q61">
        <f t="shared" si="2"/>
        <v>0.21373539684675696</v>
      </c>
      <c r="S61" s="1" t="s">
        <v>137</v>
      </c>
      <c r="T61" s="5">
        <v>15.532</v>
      </c>
      <c r="W61">
        <f t="shared" si="3"/>
        <v>0.19407274900776836</v>
      </c>
    </row>
    <row r="62" spans="1:23" x14ac:dyDescent="0.2">
      <c r="A62" s="1" t="s">
        <v>55</v>
      </c>
      <c r="B62" s="3">
        <v>15.532</v>
      </c>
      <c r="E62">
        <f t="shared" si="0"/>
        <v>0.21654264387701602</v>
      </c>
      <c r="G62" s="1" t="s">
        <v>55</v>
      </c>
      <c r="H62" s="3">
        <v>15.532</v>
      </c>
      <c r="K62">
        <f t="shared" si="1"/>
        <v>0.10184844359485135</v>
      </c>
      <c r="M62" s="1" t="s">
        <v>26</v>
      </c>
      <c r="N62" s="3">
        <v>15.536</v>
      </c>
      <c r="Q62">
        <f t="shared" si="2"/>
        <v>0.11925815621138741</v>
      </c>
      <c r="S62" s="1" t="s">
        <v>26</v>
      </c>
      <c r="T62" s="3">
        <v>15.536</v>
      </c>
      <c r="W62">
        <f t="shared" si="3"/>
        <v>9.4569348033207906E-2</v>
      </c>
    </row>
    <row r="63" spans="1:23" x14ac:dyDescent="0.2">
      <c r="A63" s="1" t="s">
        <v>137</v>
      </c>
      <c r="B63" s="5">
        <v>15.532</v>
      </c>
      <c r="E63">
        <f t="shared" si="0"/>
        <v>0.21654264387701602</v>
      </c>
      <c r="G63" s="1" t="s">
        <v>137</v>
      </c>
      <c r="H63" s="5">
        <v>15.532</v>
      </c>
      <c r="K63">
        <f t="shared" si="1"/>
        <v>0.10184844359485135</v>
      </c>
      <c r="M63" s="1" t="s">
        <v>129</v>
      </c>
      <c r="N63" s="10">
        <v>15.536</v>
      </c>
      <c r="Q63">
        <f t="shared" si="2"/>
        <v>0.11925815621138741</v>
      </c>
      <c r="S63" s="1" t="s">
        <v>129</v>
      </c>
      <c r="T63" s="10">
        <v>15.536</v>
      </c>
      <c r="W63">
        <f t="shared" si="3"/>
        <v>9.4569348033207906E-2</v>
      </c>
    </row>
    <row r="64" spans="1:23" x14ac:dyDescent="0.2">
      <c r="A64" s="1" t="s">
        <v>26</v>
      </c>
      <c r="B64" s="3">
        <v>15.536</v>
      </c>
      <c r="E64">
        <f t="shared" si="0"/>
        <v>0.18547997496222882</v>
      </c>
      <c r="G64" s="1" t="s">
        <v>26</v>
      </c>
      <c r="H64" s="3">
        <v>15.536</v>
      </c>
      <c r="K64">
        <f t="shared" si="1"/>
        <v>3.5969760803684338E-2</v>
      </c>
      <c r="M64" s="1" t="s">
        <v>69</v>
      </c>
      <c r="N64" s="3">
        <v>15.538</v>
      </c>
      <c r="Q64">
        <f t="shared" si="2"/>
        <v>7.2019535893681652E-2</v>
      </c>
      <c r="S64" s="1" t="s">
        <v>69</v>
      </c>
      <c r="T64" s="3">
        <v>15.538</v>
      </c>
      <c r="W64">
        <f t="shared" si="3"/>
        <v>4.481764754590558E-2</v>
      </c>
    </row>
    <row r="65" spans="1:23" x14ac:dyDescent="0.2">
      <c r="A65" s="1" t="s">
        <v>129</v>
      </c>
      <c r="B65" s="10">
        <v>15.536</v>
      </c>
      <c r="E65">
        <f t="shared" si="0"/>
        <v>0.18547997496222882</v>
      </c>
      <c r="G65" s="1" t="s">
        <v>129</v>
      </c>
      <c r="H65" s="10">
        <v>15.536</v>
      </c>
      <c r="K65">
        <f t="shared" si="1"/>
        <v>3.5969760803684338E-2</v>
      </c>
      <c r="M65" s="1" t="s">
        <v>139</v>
      </c>
      <c r="N65" s="5">
        <v>15.538</v>
      </c>
      <c r="Q65">
        <f t="shared" si="2"/>
        <v>7.2019535893681652E-2</v>
      </c>
      <c r="S65" s="1" t="s">
        <v>139</v>
      </c>
      <c r="T65" s="5">
        <v>15.538</v>
      </c>
      <c r="W65">
        <f t="shared" si="3"/>
        <v>4.481764754590558E-2</v>
      </c>
    </row>
    <row r="66" spans="1:23" x14ac:dyDescent="0.2">
      <c r="A66" s="1" t="s">
        <v>69</v>
      </c>
      <c r="B66" s="3">
        <v>15.538</v>
      </c>
      <c r="E66">
        <f t="shared" si="0"/>
        <v>0.16994864050482833</v>
      </c>
      <c r="G66" s="1" t="s">
        <v>69</v>
      </c>
      <c r="H66" s="3">
        <v>15.538</v>
      </c>
      <c r="K66">
        <f t="shared" si="1"/>
        <v>3.0304194080862019E-3</v>
      </c>
      <c r="M66" s="1" t="s">
        <v>56</v>
      </c>
      <c r="N66" s="3">
        <v>15.54</v>
      </c>
      <c r="Q66">
        <f t="shared" si="2"/>
        <v>2.4780915576017852E-2</v>
      </c>
      <c r="S66" s="1" t="s">
        <v>56</v>
      </c>
      <c r="T66" s="3">
        <v>15.54</v>
      </c>
      <c r="W66">
        <f t="shared" si="3"/>
        <v>4.9340529413525519E-3</v>
      </c>
    </row>
    <row r="67" spans="1:23" x14ac:dyDescent="0.2">
      <c r="A67" s="1" t="s">
        <v>139</v>
      </c>
      <c r="B67" s="5">
        <v>15.538</v>
      </c>
      <c r="E67">
        <f t="shared" ref="E67:E130" si="4">ABS(B67-$D$2)/$D$3</f>
        <v>0.16994864050482833</v>
      </c>
      <c r="G67" s="1" t="s">
        <v>139</v>
      </c>
      <c r="H67" s="5">
        <v>15.538</v>
      </c>
      <c r="K67">
        <f t="shared" ref="K67:K126" si="5">ABS(H67-$J$2)/$J$3</f>
        <v>3.0304194080862019E-3</v>
      </c>
      <c r="M67" s="1" t="s">
        <v>77</v>
      </c>
      <c r="N67" s="3">
        <v>15.54</v>
      </c>
      <c r="Q67">
        <f t="shared" ref="Q67:Q123" si="6">ABS(N67-$P$2)/$P$3</f>
        <v>2.4780915576017852E-2</v>
      </c>
      <c r="S67" s="1" t="s">
        <v>77</v>
      </c>
      <c r="T67" s="3">
        <v>15.54</v>
      </c>
      <c r="W67">
        <f t="shared" ref="W67:W122" si="7">ABS(T67-$V$2)/$V$3</f>
        <v>4.9340529413525519E-3</v>
      </c>
    </row>
    <row r="68" spans="1:23" x14ac:dyDescent="0.2">
      <c r="A68" s="1" t="s">
        <v>56</v>
      </c>
      <c r="B68" s="3">
        <v>15.54</v>
      </c>
      <c r="E68">
        <f t="shared" si="4"/>
        <v>0.15441730604744164</v>
      </c>
      <c r="G68" s="1" t="s">
        <v>56</v>
      </c>
      <c r="H68" s="3">
        <v>15.54</v>
      </c>
      <c r="K68">
        <f t="shared" si="5"/>
        <v>2.9908921987482677E-2</v>
      </c>
      <c r="M68" s="1" t="s">
        <v>89</v>
      </c>
      <c r="N68" s="3">
        <v>15.54</v>
      </c>
      <c r="Q68">
        <f t="shared" si="6"/>
        <v>2.4780915576017852E-2</v>
      </c>
      <c r="S68" s="1" t="s">
        <v>89</v>
      </c>
      <c r="T68" s="3">
        <v>15.54</v>
      </c>
      <c r="W68">
        <f t="shared" si="7"/>
        <v>4.9340529413525519E-3</v>
      </c>
    </row>
    <row r="69" spans="1:23" x14ac:dyDescent="0.2">
      <c r="A69" s="1" t="s">
        <v>77</v>
      </c>
      <c r="B69" s="3">
        <v>15.54</v>
      </c>
      <c r="E69">
        <f t="shared" si="4"/>
        <v>0.15441730604744164</v>
      </c>
      <c r="G69" s="1" t="s">
        <v>77</v>
      </c>
      <c r="H69" s="3">
        <v>15.54</v>
      </c>
      <c r="K69">
        <f t="shared" si="5"/>
        <v>2.9908921987482677E-2</v>
      </c>
      <c r="M69" s="1" t="s">
        <v>99</v>
      </c>
      <c r="N69" s="3">
        <v>15.54</v>
      </c>
      <c r="Q69">
        <f t="shared" si="6"/>
        <v>2.4780915576017852E-2</v>
      </c>
      <c r="S69" s="1" t="s">
        <v>99</v>
      </c>
      <c r="T69" s="3">
        <v>15.54</v>
      </c>
      <c r="W69">
        <f t="shared" si="7"/>
        <v>4.9340529413525519E-3</v>
      </c>
    </row>
    <row r="70" spans="1:23" x14ac:dyDescent="0.2">
      <c r="A70" s="1" t="s">
        <v>89</v>
      </c>
      <c r="B70" s="3">
        <v>15.54</v>
      </c>
      <c r="E70">
        <f t="shared" si="4"/>
        <v>0.15441730604744164</v>
      </c>
      <c r="G70" s="1" t="s">
        <v>89</v>
      </c>
      <c r="H70" s="3">
        <v>15.54</v>
      </c>
      <c r="K70">
        <f t="shared" si="5"/>
        <v>2.9908921987482677E-2</v>
      </c>
      <c r="M70" s="1" t="s">
        <v>114</v>
      </c>
      <c r="N70" s="3">
        <v>15.54</v>
      </c>
      <c r="Q70">
        <f t="shared" si="6"/>
        <v>2.4780915576017852E-2</v>
      </c>
      <c r="S70" s="1" t="s">
        <v>114</v>
      </c>
      <c r="T70" s="3">
        <v>15.54</v>
      </c>
      <c r="W70">
        <f t="shared" si="7"/>
        <v>4.9340529413525519E-3</v>
      </c>
    </row>
    <row r="71" spans="1:23" x14ac:dyDescent="0.2">
      <c r="A71" s="1" t="s">
        <v>99</v>
      </c>
      <c r="B71" s="3">
        <v>15.54</v>
      </c>
      <c r="E71">
        <f t="shared" si="4"/>
        <v>0.15441730604744164</v>
      </c>
      <c r="G71" s="1" t="s">
        <v>99</v>
      </c>
      <c r="H71" s="3">
        <v>15.54</v>
      </c>
      <c r="K71">
        <f t="shared" si="5"/>
        <v>2.9908921987482677E-2</v>
      </c>
      <c r="M71" s="1" t="s">
        <v>20</v>
      </c>
      <c r="N71" s="3">
        <v>15.545999999999999</v>
      </c>
      <c r="Q71">
        <f t="shared" si="6"/>
        <v>0.11693494537705747</v>
      </c>
      <c r="S71" s="1" t="s">
        <v>20</v>
      </c>
      <c r="T71" s="3">
        <v>15.545999999999999</v>
      </c>
      <c r="W71">
        <f t="shared" si="7"/>
        <v>0.15418915440321534</v>
      </c>
    </row>
    <row r="72" spans="1:23" x14ac:dyDescent="0.2">
      <c r="A72" s="1" t="s">
        <v>114</v>
      </c>
      <c r="B72" s="3">
        <v>15.54</v>
      </c>
      <c r="E72">
        <f t="shared" si="4"/>
        <v>0.15441730604744164</v>
      </c>
      <c r="G72" s="1" t="s">
        <v>114</v>
      </c>
      <c r="H72" s="3">
        <v>15.54</v>
      </c>
      <c r="K72">
        <f t="shared" si="5"/>
        <v>2.9908921987482677E-2</v>
      </c>
      <c r="M72" s="1" t="s">
        <v>11</v>
      </c>
      <c r="N72" s="3">
        <v>15.548</v>
      </c>
      <c r="Q72">
        <f t="shared" si="6"/>
        <v>0.16417356569476321</v>
      </c>
      <c r="S72" s="1" t="s">
        <v>11</v>
      </c>
      <c r="T72" s="3">
        <v>15.548</v>
      </c>
      <c r="W72">
        <f t="shared" si="7"/>
        <v>0.20394085489051766</v>
      </c>
    </row>
    <row r="73" spans="1:23" x14ac:dyDescent="0.2">
      <c r="A73" s="1" t="s">
        <v>20</v>
      </c>
      <c r="B73" s="3">
        <v>15.545999999999999</v>
      </c>
      <c r="E73">
        <f t="shared" si="4"/>
        <v>0.10782330267525395</v>
      </c>
      <c r="G73" s="1" t="s">
        <v>20</v>
      </c>
      <c r="H73" s="3">
        <v>15.545999999999999</v>
      </c>
      <c r="K73">
        <f t="shared" si="5"/>
        <v>0.12872694617424782</v>
      </c>
      <c r="M73" s="1" t="s">
        <v>25</v>
      </c>
      <c r="N73" s="3">
        <v>15.548</v>
      </c>
      <c r="Q73">
        <f t="shared" si="6"/>
        <v>0.16417356569476321</v>
      </c>
      <c r="S73" s="1" t="s">
        <v>25</v>
      </c>
      <c r="T73" s="3">
        <v>15.548</v>
      </c>
      <c r="W73">
        <f t="shared" si="7"/>
        <v>0.20394085489051766</v>
      </c>
    </row>
    <row r="74" spans="1:23" x14ac:dyDescent="0.2">
      <c r="A74" s="1" t="s">
        <v>11</v>
      </c>
      <c r="B74" s="3">
        <v>15.548</v>
      </c>
      <c r="E74">
        <f t="shared" si="4"/>
        <v>9.2291968217853446E-2</v>
      </c>
      <c r="G74" s="1" t="s">
        <v>11</v>
      </c>
      <c r="H74" s="3">
        <v>15.548</v>
      </c>
      <c r="K74">
        <f t="shared" si="5"/>
        <v>0.16166628756984597</v>
      </c>
      <c r="M74" s="1" t="s">
        <v>12</v>
      </c>
      <c r="N74" s="3">
        <v>15.55</v>
      </c>
      <c r="Q74">
        <f t="shared" si="6"/>
        <v>0.21141218601246897</v>
      </c>
      <c r="S74" s="1" t="s">
        <v>12</v>
      </c>
      <c r="T74" s="3">
        <v>15.55</v>
      </c>
      <c r="W74">
        <f t="shared" si="7"/>
        <v>0.25369255537781998</v>
      </c>
    </row>
    <row r="75" spans="1:23" x14ac:dyDescent="0.2">
      <c r="A75" s="1" t="s">
        <v>25</v>
      </c>
      <c r="B75" s="3">
        <v>15.548</v>
      </c>
      <c r="E75">
        <f t="shared" si="4"/>
        <v>9.2291968217853446E-2</v>
      </c>
      <c r="G75" s="1" t="s">
        <v>25</v>
      </c>
      <c r="H75" s="3">
        <v>15.548</v>
      </c>
      <c r="K75">
        <f t="shared" si="5"/>
        <v>0.16166628756984597</v>
      </c>
      <c r="M75" s="1" t="s">
        <v>36</v>
      </c>
      <c r="N75" s="3">
        <v>15.55</v>
      </c>
      <c r="Q75">
        <f t="shared" si="6"/>
        <v>0.21141218601246897</v>
      </c>
      <c r="S75" s="1" t="s">
        <v>36</v>
      </c>
      <c r="T75" s="3">
        <v>15.55</v>
      </c>
      <c r="W75">
        <f t="shared" si="7"/>
        <v>0.25369255537781998</v>
      </c>
    </row>
    <row r="76" spans="1:23" x14ac:dyDescent="0.2">
      <c r="A76" s="1" t="s">
        <v>12</v>
      </c>
      <c r="B76" s="3">
        <v>15.55</v>
      </c>
      <c r="E76">
        <f t="shared" si="4"/>
        <v>7.6760633760452959E-2</v>
      </c>
      <c r="G76" s="1" t="s">
        <v>12</v>
      </c>
      <c r="H76" s="3">
        <v>15.55</v>
      </c>
      <c r="K76">
        <f t="shared" si="5"/>
        <v>0.19460562896544409</v>
      </c>
      <c r="M76" s="1" t="s">
        <v>54</v>
      </c>
      <c r="N76" s="3">
        <v>15.55</v>
      </c>
      <c r="Q76">
        <f t="shared" si="6"/>
        <v>0.21141218601246897</v>
      </c>
      <c r="S76" s="1" t="s">
        <v>54</v>
      </c>
      <c r="T76" s="3">
        <v>15.55</v>
      </c>
      <c r="W76">
        <f t="shared" si="7"/>
        <v>0.25369255537781998</v>
      </c>
    </row>
    <row r="77" spans="1:23" x14ac:dyDescent="0.2">
      <c r="A77" s="1" t="s">
        <v>36</v>
      </c>
      <c r="B77" s="3">
        <v>15.55</v>
      </c>
      <c r="E77">
        <f t="shared" si="4"/>
        <v>7.6760633760452959E-2</v>
      </c>
      <c r="G77" s="1" t="s">
        <v>36</v>
      </c>
      <c r="H77" s="3">
        <v>15.55</v>
      </c>
      <c r="K77">
        <f t="shared" si="5"/>
        <v>0.19460562896544409</v>
      </c>
      <c r="M77" s="1" t="s">
        <v>58</v>
      </c>
      <c r="N77" s="3">
        <v>15.55</v>
      </c>
      <c r="Q77">
        <f t="shared" si="6"/>
        <v>0.21141218601246897</v>
      </c>
      <c r="S77" s="1" t="s">
        <v>58</v>
      </c>
      <c r="T77" s="3">
        <v>15.55</v>
      </c>
      <c r="W77">
        <f t="shared" si="7"/>
        <v>0.25369255537781998</v>
      </c>
    </row>
    <row r="78" spans="1:23" x14ac:dyDescent="0.2">
      <c r="A78" s="1" t="s">
        <v>54</v>
      </c>
      <c r="B78" s="3">
        <v>15.55</v>
      </c>
      <c r="E78">
        <f t="shared" si="4"/>
        <v>7.6760633760452959E-2</v>
      </c>
      <c r="G78" s="1" t="s">
        <v>54</v>
      </c>
      <c r="H78" s="3">
        <v>15.55</v>
      </c>
      <c r="K78">
        <f t="shared" si="5"/>
        <v>0.19460562896544409</v>
      </c>
      <c r="M78" s="1" t="s">
        <v>75</v>
      </c>
      <c r="N78" s="3">
        <v>15.55</v>
      </c>
      <c r="Q78">
        <f t="shared" si="6"/>
        <v>0.21141218601246897</v>
      </c>
      <c r="S78" s="1" t="s">
        <v>75</v>
      </c>
      <c r="T78" s="3">
        <v>15.55</v>
      </c>
      <c r="W78">
        <f t="shared" si="7"/>
        <v>0.25369255537781998</v>
      </c>
    </row>
    <row r="79" spans="1:23" x14ac:dyDescent="0.2">
      <c r="A79" s="1" t="s">
        <v>58</v>
      </c>
      <c r="B79" s="3">
        <v>15.55</v>
      </c>
      <c r="E79">
        <f t="shared" si="4"/>
        <v>7.6760633760452959E-2</v>
      </c>
      <c r="G79" s="1" t="s">
        <v>58</v>
      </c>
      <c r="H79" s="3">
        <v>15.55</v>
      </c>
      <c r="K79">
        <f t="shared" si="5"/>
        <v>0.19460562896544409</v>
      </c>
      <c r="M79" s="1" t="s">
        <v>80</v>
      </c>
      <c r="N79" s="3">
        <v>15.55</v>
      </c>
      <c r="Q79">
        <f t="shared" si="6"/>
        <v>0.21141218601246897</v>
      </c>
      <c r="S79" s="1" t="s">
        <v>80</v>
      </c>
      <c r="T79" s="3">
        <v>15.55</v>
      </c>
      <c r="W79">
        <f t="shared" si="7"/>
        <v>0.25369255537781998</v>
      </c>
    </row>
    <row r="80" spans="1:23" x14ac:dyDescent="0.2">
      <c r="A80" s="1" t="s">
        <v>75</v>
      </c>
      <c r="B80" s="3">
        <v>15.55</v>
      </c>
      <c r="E80">
        <f t="shared" si="4"/>
        <v>7.6760633760452959E-2</v>
      </c>
      <c r="G80" s="1" t="s">
        <v>75</v>
      </c>
      <c r="H80" s="3">
        <v>15.55</v>
      </c>
      <c r="K80">
        <f t="shared" si="5"/>
        <v>0.19460562896544409</v>
      </c>
      <c r="M80" s="1" t="s">
        <v>125</v>
      </c>
      <c r="N80" s="8">
        <v>15.55</v>
      </c>
      <c r="Q80">
        <f t="shared" si="6"/>
        <v>0.21141218601246897</v>
      </c>
      <c r="S80" s="1" t="s">
        <v>125</v>
      </c>
      <c r="T80" s="8">
        <v>15.55</v>
      </c>
      <c r="W80">
        <f t="shared" si="7"/>
        <v>0.25369255537781998</v>
      </c>
    </row>
    <row r="81" spans="1:23" x14ac:dyDescent="0.2">
      <c r="A81" s="1" t="s">
        <v>80</v>
      </c>
      <c r="B81" s="3">
        <v>15.55</v>
      </c>
      <c r="E81">
        <f t="shared" si="4"/>
        <v>7.6760633760452959E-2</v>
      </c>
      <c r="G81" s="1" t="s">
        <v>80</v>
      </c>
      <c r="H81" s="3">
        <v>15.55</v>
      </c>
      <c r="K81">
        <f t="shared" si="5"/>
        <v>0.19460562896544409</v>
      </c>
      <c r="M81" s="1" t="s">
        <v>106</v>
      </c>
      <c r="N81" s="3">
        <v>15.552</v>
      </c>
      <c r="Q81">
        <f t="shared" si="6"/>
        <v>0.25865080633013277</v>
      </c>
      <c r="S81" s="1" t="s">
        <v>106</v>
      </c>
      <c r="T81" s="3">
        <v>15.552</v>
      </c>
      <c r="W81">
        <f t="shared" si="7"/>
        <v>0.30344425586507812</v>
      </c>
    </row>
    <row r="82" spans="1:23" x14ac:dyDescent="0.2">
      <c r="A82" s="1" t="s">
        <v>125</v>
      </c>
      <c r="B82" s="8">
        <v>15.55</v>
      </c>
      <c r="E82">
        <f t="shared" si="4"/>
        <v>7.6760633760452959E-2</v>
      </c>
      <c r="G82" s="1" t="s">
        <v>125</v>
      </c>
      <c r="H82" s="8">
        <v>15.55</v>
      </c>
      <c r="K82">
        <f t="shared" si="5"/>
        <v>0.19460562896544409</v>
      </c>
      <c r="M82" s="1" t="s">
        <v>108</v>
      </c>
      <c r="N82" s="3">
        <v>15.552</v>
      </c>
      <c r="Q82">
        <f t="shared" si="6"/>
        <v>0.25865080633013277</v>
      </c>
      <c r="S82" s="1" t="s">
        <v>108</v>
      </c>
      <c r="T82" s="3">
        <v>15.552</v>
      </c>
      <c r="W82">
        <f t="shared" si="7"/>
        <v>0.30344425586507812</v>
      </c>
    </row>
    <row r="83" spans="1:23" x14ac:dyDescent="0.2">
      <c r="A83" s="1" t="s">
        <v>106</v>
      </c>
      <c r="B83" s="3">
        <v>15.552</v>
      </c>
      <c r="E83">
        <f t="shared" si="4"/>
        <v>6.1229299303066254E-2</v>
      </c>
      <c r="G83" s="1" t="s">
        <v>106</v>
      </c>
      <c r="H83" s="3">
        <v>15.552</v>
      </c>
      <c r="K83">
        <f t="shared" si="5"/>
        <v>0.22754497036101298</v>
      </c>
      <c r="M83" s="1" t="s">
        <v>35</v>
      </c>
      <c r="N83" s="3">
        <v>15.558</v>
      </c>
      <c r="Q83">
        <f t="shared" si="6"/>
        <v>0.40036666728320808</v>
      </c>
      <c r="S83" s="1" t="s">
        <v>35</v>
      </c>
      <c r="T83" s="3">
        <v>15.558</v>
      </c>
      <c r="W83">
        <f t="shared" si="7"/>
        <v>0.45269935732694089</v>
      </c>
    </row>
    <row r="84" spans="1:23" x14ac:dyDescent="0.2">
      <c r="A84" s="1" t="s">
        <v>108</v>
      </c>
      <c r="B84" s="3">
        <v>15.552</v>
      </c>
      <c r="E84">
        <f t="shared" si="4"/>
        <v>6.1229299303066254E-2</v>
      </c>
      <c r="G84" s="1" t="s">
        <v>108</v>
      </c>
      <c r="H84" s="3">
        <v>15.552</v>
      </c>
      <c r="K84">
        <f t="shared" si="5"/>
        <v>0.22754497036101298</v>
      </c>
      <c r="M84" s="1" t="s">
        <v>50</v>
      </c>
      <c r="N84" s="3">
        <v>15.558</v>
      </c>
      <c r="Q84">
        <f t="shared" si="6"/>
        <v>0.40036666728320808</v>
      </c>
      <c r="S84" s="1" t="s">
        <v>50</v>
      </c>
      <c r="T84" s="3">
        <v>15.558</v>
      </c>
      <c r="W84">
        <f t="shared" si="7"/>
        <v>0.45269935732694089</v>
      </c>
    </row>
    <row r="85" spans="1:23" x14ac:dyDescent="0.2">
      <c r="A85" s="1" t="s">
        <v>35</v>
      </c>
      <c r="B85" s="3">
        <v>15.558</v>
      </c>
      <c r="E85">
        <f t="shared" si="4"/>
        <v>1.4635295930878568E-2</v>
      </c>
      <c r="G85" s="1" t="s">
        <v>35</v>
      </c>
      <c r="H85" s="3">
        <v>15.558</v>
      </c>
      <c r="K85">
        <f t="shared" si="5"/>
        <v>0.32636299454777812</v>
      </c>
      <c r="M85" s="1" t="s">
        <v>91</v>
      </c>
      <c r="N85" s="3">
        <v>15.558</v>
      </c>
      <c r="Q85">
        <f t="shared" si="6"/>
        <v>0.40036666728320808</v>
      </c>
      <c r="S85" s="1" t="s">
        <v>91</v>
      </c>
      <c r="T85" s="3">
        <v>15.558</v>
      </c>
      <c r="W85">
        <f t="shared" si="7"/>
        <v>0.45269935732694089</v>
      </c>
    </row>
    <row r="86" spans="1:23" x14ac:dyDescent="0.2">
      <c r="A86" s="1" t="s">
        <v>50</v>
      </c>
      <c r="B86" s="3">
        <v>15.558</v>
      </c>
      <c r="E86">
        <f t="shared" si="4"/>
        <v>1.4635295930878568E-2</v>
      </c>
      <c r="G86" s="1" t="s">
        <v>50</v>
      </c>
      <c r="H86" s="3">
        <v>15.558</v>
      </c>
      <c r="K86">
        <f t="shared" si="5"/>
        <v>0.32636299454777812</v>
      </c>
      <c r="M86" s="1" t="s">
        <v>79</v>
      </c>
      <c r="N86" s="3">
        <v>15.56</v>
      </c>
      <c r="Q86">
        <f t="shared" si="6"/>
        <v>0.44760528760091384</v>
      </c>
      <c r="S86" s="1" t="s">
        <v>79</v>
      </c>
      <c r="T86" s="3">
        <v>15.56</v>
      </c>
      <c r="W86">
        <f t="shared" si="7"/>
        <v>0.50245105781424326</v>
      </c>
    </row>
    <row r="87" spans="1:23" x14ac:dyDescent="0.2">
      <c r="A87" s="1" t="s">
        <v>91</v>
      </c>
      <c r="B87" s="3">
        <v>15.558</v>
      </c>
      <c r="E87">
        <f t="shared" si="4"/>
        <v>1.4635295930878568E-2</v>
      </c>
      <c r="G87" s="1" t="s">
        <v>91</v>
      </c>
      <c r="H87" s="3">
        <v>15.558</v>
      </c>
      <c r="K87">
        <f t="shared" si="5"/>
        <v>0.32636299454777812</v>
      </c>
      <c r="M87" s="1" t="s">
        <v>84</v>
      </c>
      <c r="N87" s="3">
        <v>15.56</v>
      </c>
      <c r="Q87">
        <f t="shared" si="6"/>
        <v>0.44760528760091384</v>
      </c>
      <c r="S87" s="1" t="s">
        <v>84</v>
      </c>
      <c r="T87" s="3">
        <v>15.56</v>
      </c>
      <c r="W87">
        <f t="shared" si="7"/>
        <v>0.50245105781424326</v>
      </c>
    </row>
    <row r="88" spans="1:23" x14ac:dyDescent="0.2">
      <c r="A88" s="1" t="s">
        <v>79</v>
      </c>
      <c r="B88" s="3">
        <v>15.56</v>
      </c>
      <c r="E88">
        <f t="shared" si="4"/>
        <v>8.9603852652192625E-4</v>
      </c>
      <c r="G88" s="1" t="s">
        <v>79</v>
      </c>
      <c r="H88" s="3">
        <v>15.56</v>
      </c>
      <c r="K88">
        <f t="shared" si="5"/>
        <v>0.35930233594337624</v>
      </c>
      <c r="M88" s="1" t="s">
        <v>111</v>
      </c>
      <c r="N88" s="3">
        <v>15.56</v>
      </c>
      <c r="Q88">
        <f t="shared" si="6"/>
        <v>0.44760528760091384</v>
      </c>
      <c r="S88" s="1" t="s">
        <v>111</v>
      </c>
      <c r="T88" s="3">
        <v>15.56</v>
      </c>
      <c r="W88">
        <f t="shared" si="7"/>
        <v>0.50245105781424326</v>
      </c>
    </row>
    <row r="89" spans="1:23" x14ac:dyDescent="0.2">
      <c r="A89" s="1" t="s">
        <v>84</v>
      </c>
      <c r="B89" s="3">
        <v>15.56</v>
      </c>
      <c r="E89">
        <f t="shared" si="4"/>
        <v>8.9603852652192625E-4</v>
      </c>
      <c r="G89" s="1" t="s">
        <v>84</v>
      </c>
      <c r="H89" s="3">
        <v>15.56</v>
      </c>
      <c r="K89">
        <f t="shared" si="5"/>
        <v>0.35930233594337624</v>
      </c>
      <c r="M89" s="1" t="s">
        <v>17</v>
      </c>
      <c r="N89" s="3">
        <v>15.561999999999999</v>
      </c>
      <c r="Q89">
        <f t="shared" si="6"/>
        <v>0.49484390791857763</v>
      </c>
      <c r="S89" s="1" t="s">
        <v>17</v>
      </c>
      <c r="T89" s="3">
        <v>15.561999999999999</v>
      </c>
      <c r="W89">
        <f t="shared" si="7"/>
        <v>0.55220275830150134</v>
      </c>
    </row>
    <row r="90" spans="1:23" x14ac:dyDescent="0.2">
      <c r="A90" s="1" t="s">
        <v>111</v>
      </c>
      <c r="B90" s="3">
        <v>15.56</v>
      </c>
      <c r="E90">
        <f t="shared" si="4"/>
        <v>8.9603852652192625E-4</v>
      </c>
      <c r="G90" s="1" t="s">
        <v>111</v>
      </c>
      <c r="H90" s="3">
        <v>15.56</v>
      </c>
      <c r="K90">
        <f t="shared" si="5"/>
        <v>0.35930233594337624</v>
      </c>
      <c r="M90" s="1" t="s">
        <v>42</v>
      </c>
      <c r="N90" s="3">
        <v>15.561999999999999</v>
      </c>
      <c r="Q90">
        <f t="shared" si="6"/>
        <v>0.49484390791857763</v>
      </c>
      <c r="S90" s="1" t="s">
        <v>42</v>
      </c>
      <c r="T90" s="3">
        <v>15.561999999999999</v>
      </c>
      <c r="W90">
        <f t="shared" si="7"/>
        <v>0.55220275830150134</v>
      </c>
    </row>
    <row r="91" spans="1:23" x14ac:dyDescent="0.2">
      <c r="A91" s="1" t="s">
        <v>17</v>
      </c>
      <c r="B91" s="3">
        <v>15.561999999999999</v>
      </c>
      <c r="E91">
        <f t="shared" si="4"/>
        <v>1.6427372983908624E-2</v>
      </c>
      <c r="G91" s="1" t="s">
        <v>17</v>
      </c>
      <c r="H91" s="3">
        <v>15.561999999999999</v>
      </c>
      <c r="K91">
        <f t="shared" si="5"/>
        <v>0.39224167733894516</v>
      </c>
      <c r="M91" s="1" t="s">
        <v>68</v>
      </c>
      <c r="N91" s="3">
        <v>15.566000000000001</v>
      </c>
      <c r="Q91">
        <f t="shared" si="6"/>
        <v>0.5893211485539892</v>
      </c>
      <c r="S91" s="1" t="s">
        <v>68</v>
      </c>
      <c r="T91" s="3">
        <v>15.566000000000001</v>
      </c>
      <c r="W91">
        <f t="shared" si="7"/>
        <v>0.65170615927610598</v>
      </c>
    </row>
    <row r="92" spans="1:23" x14ac:dyDescent="0.2">
      <c r="A92" s="1" t="s">
        <v>42</v>
      </c>
      <c r="B92" s="3">
        <v>15.561999999999999</v>
      </c>
      <c r="E92">
        <f t="shared" si="4"/>
        <v>1.6427372983908624E-2</v>
      </c>
      <c r="G92" s="1" t="s">
        <v>42</v>
      </c>
      <c r="H92" s="3">
        <v>15.561999999999999</v>
      </c>
      <c r="K92">
        <f t="shared" si="5"/>
        <v>0.39224167733894516</v>
      </c>
      <c r="M92" s="1" t="s">
        <v>140</v>
      </c>
      <c r="N92" s="5">
        <v>15.568000000000001</v>
      </c>
      <c r="Q92">
        <f t="shared" si="6"/>
        <v>0.63655976887169496</v>
      </c>
      <c r="S92" s="1" t="s">
        <v>140</v>
      </c>
      <c r="T92" s="5">
        <v>15.568000000000001</v>
      </c>
      <c r="W92">
        <f t="shared" si="7"/>
        <v>0.70145785976340835</v>
      </c>
    </row>
    <row r="93" spans="1:23" x14ac:dyDescent="0.2">
      <c r="A93" s="1" t="s">
        <v>68</v>
      </c>
      <c r="B93" s="3">
        <v>15.566000000000001</v>
      </c>
      <c r="E93">
        <f t="shared" si="4"/>
        <v>4.749004189870961E-2</v>
      </c>
      <c r="G93" s="1" t="s">
        <v>68</v>
      </c>
      <c r="H93" s="3">
        <v>15.566000000000001</v>
      </c>
      <c r="K93">
        <f t="shared" si="5"/>
        <v>0.4581203601301414</v>
      </c>
      <c r="M93" s="1" t="s">
        <v>29</v>
      </c>
      <c r="N93" s="3">
        <v>15.57</v>
      </c>
      <c r="Q93">
        <f t="shared" si="6"/>
        <v>0.68379838918935876</v>
      </c>
      <c r="S93" s="1" t="s">
        <v>29</v>
      </c>
      <c r="T93" s="3">
        <v>15.57</v>
      </c>
      <c r="W93">
        <f t="shared" si="7"/>
        <v>0.75120956025066643</v>
      </c>
    </row>
    <row r="94" spans="1:23" x14ac:dyDescent="0.2">
      <c r="A94" s="1" t="s">
        <v>140</v>
      </c>
      <c r="B94" s="5">
        <v>15.568000000000001</v>
      </c>
      <c r="E94">
        <f t="shared" si="4"/>
        <v>6.3021376356110104E-2</v>
      </c>
      <c r="G94" s="1" t="s">
        <v>140</v>
      </c>
      <c r="H94" s="5">
        <v>15.568000000000001</v>
      </c>
      <c r="K94">
        <f t="shared" si="5"/>
        <v>0.49105970152573952</v>
      </c>
      <c r="M94" s="1" t="s">
        <v>52</v>
      </c>
      <c r="N94" s="3">
        <v>15.57</v>
      </c>
      <c r="Q94">
        <f t="shared" si="6"/>
        <v>0.68379838918935876</v>
      </c>
      <c r="S94" s="1" t="s">
        <v>52</v>
      </c>
      <c r="T94" s="3">
        <v>15.57</v>
      </c>
      <c r="W94">
        <f t="shared" si="7"/>
        <v>0.75120956025066643</v>
      </c>
    </row>
    <row r="95" spans="1:23" x14ac:dyDescent="0.2">
      <c r="A95" s="1" t="s">
        <v>29</v>
      </c>
      <c r="B95" s="3">
        <v>15.57</v>
      </c>
      <c r="E95">
        <f t="shared" si="4"/>
        <v>7.8552710813496809E-2</v>
      </c>
      <c r="G95" s="1" t="s">
        <v>29</v>
      </c>
      <c r="H95" s="3">
        <v>15.57</v>
      </c>
      <c r="K95">
        <f t="shared" si="5"/>
        <v>0.52399904292130839</v>
      </c>
      <c r="M95" s="1" t="s">
        <v>57</v>
      </c>
      <c r="N95" s="3">
        <v>15.57</v>
      </c>
      <c r="Q95">
        <f t="shared" si="6"/>
        <v>0.68379838918935876</v>
      </c>
      <c r="S95" s="1" t="s">
        <v>57</v>
      </c>
      <c r="T95" s="3">
        <v>15.57</v>
      </c>
      <c r="W95">
        <f t="shared" si="7"/>
        <v>0.75120956025066643</v>
      </c>
    </row>
    <row r="96" spans="1:23" x14ac:dyDescent="0.2">
      <c r="A96" s="1" t="s">
        <v>52</v>
      </c>
      <c r="B96" s="3">
        <v>15.57</v>
      </c>
      <c r="E96">
        <f t="shared" si="4"/>
        <v>7.8552710813496809E-2</v>
      </c>
      <c r="G96" s="1" t="s">
        <v>52</v>
      </c>
      <c r="H96" s="3">
        <v>15.57</v>
      </c>
      <c r="K96">
        <f t="shared" si="5"/>
        <v>0.52399904292130839</v>
      </c>
      <c r="M96" s="1" t="s">
        <v>144</v>
      </c>
      <c r="N96" s="5">
        <v>15.57</v>
      </c>
      <c r="Q96">
        <f t="shared" si="6"/>
        <v>0.68379838918935876</v>
      </c>
      <c r="S96" s="1" t="s">
        <v>144</v>
      </c>
      <c r="T96" s="5">
        <v>15.57</v>
      </c>
      <c r="W96">
        <f t="shared" si="7"/>
        <v>0.75120956025066643</v>
      </c>
    </row>
    <row r="97" spans="1:23" x14ac:dyDescent="0.2">
      <c r="A97" s="1" t="s">
        <v>57</v>
      </c>
      <c r="B97" s="3">
        <v>15.57</v>
      </c>
      <c r="E97">
        <f t="shared" si="4"/>
        <v>7.8552710813496809E-2</v>
      </c>
      <c r="G97" s="1" t="s">
        <v>57</v>
      </c>
      <c r="H97" s="3">
        <v>15.57</v>
      </c>
      <c r="K97">
        <f t="shared" si="5"/>
        <v>0.52399904292130839</v>
      </c>
      <c r="M97" s="1" t="s">
        <v>119</v>
      </c>
      <c r="N97" s="6">
        <v>15.574</v>
      </c>
      <c r="Q97">
        <f t="shared" si="6"/>
        <v>0.77827562982472831</v>
      </c>
      <c r="S97" s="1" t="s">
        <v>119</v>
      </c>
      <c r="T97" s="6">
        <v>15.574</v>
      </c>
      <c r="W97">
        <f t="shared" si="7"/>
        <v>0.85071296122522688</v>
      </c>
    </row>
    <row r="98" spans="1:23" x14ac:dyDescent="0.2">
      <c r="A98" s="1" t="s">
        <v>144</v>
      </c>
      <c r="B98" s="5">
        <v>15.57</v>
      </c>
      <c r="E98">
        <f t="shared" si="4"/>
        <v>7.8552710813496809E-2</v>
      </c>
      <c r="G98" s="1" t="s">
        <v>144</v>
      </c>
      <c r="H98" s="5">
        <v>15.57</v>
      </c>
      <c r="K98">
        <f t="shared" si="5"/>
        <v>0.52399904292130839</v>
      </c>
      <c r="M98" s="1" t="s">
        <v>44</v>
      </c>
      <c r="N98" s="3">
        <v>15.577999999999999</v>
      </c>
      <c r="Q98">
        <f t="shared" si="6"/>
        <v>0.87275287046009786</v>
      </c>
      <c r="S98" s="1" t="s">
        <v>44</v>
      </c>
      <c r="T98" s="3">
        <v>15.577999999999999</v>
      </c>
      <c r="W98">
        <f t="shared" si="7"/>
        <v>0.95021636219978733</v>
      </c>
    </row>
    <row r="99" spans="1:23" x14ac:dyDescent="0.2">
      <c r="A99" s="1" t="s">
        <v>119</v>
      </c>
      <c r="B99" s="6">
        <v>15.574</v>
      </c>
      <c r="E99">
        <f t="shared" si="4"/>
        <v>0.109615379728284</v>
      </c>
      <c r="G99" s="1" t="s">
        <v>119</v>
      </c>
      <c r="H99" s="6">
        <v>15.574</v>
      </c>
      <c r="K99">
        <f t="shared" si="5"/>
        <v>0.58987772571247543</v>
      </c>
      <c r="M99" s="1" t="s">
        <v>15</v>
      </c>
      <c r="N99" s="3">
        <v>15.58</v>
      </c>
      <c r="Q99">
        <f t="shared" si="6"/>
        <v>0.91999149077780362</v>
      </c>
      <c r="S99" s="1" t="s">
        <v>15</v>
      </c>
      <c r="T99" s="3">
        <v>15.58</v>
      </c>
      <c r="W99">
        <f t="shared" si="7"/>
        <v>0.99996806268708971</v>
      </c>
    </row>
    <row r="100" spans="1:23" x14ac:dyDescent="0.2">
      <c r="A100" s="1" t="s">
        <v>44</v>
      </c>
      <c r="B100" s="3">
        <v>15.577999999999999</v>
      </c>
      <c r="E100">
        <f t="shared" si="4"/>
        <v>0.14067804864307118</v>
      </c>
      <c r="G100" s="1" t="s">
        <v>44</v>
      </c>
      <c r="H100" s="3">
        <v>15.577999999999999</v>
      </c>
      <c r="K100">
        <f t="shared" si="5"/>
        <v>0.65575640850364247</v>
      </c>
      <c r="M100" s="1" t="s">
        <v>21</v>
      </c>
      <c r="N100" s="3">
        <v>15.58</v>
      </c>
      <c r="Q100">
        <f t="shared" si="6"/>
        <v>0.91999149077780362</v>
      </c>
      <c r="S100" s="1" t="s">
        <v>21</v>
      </c>
      <c r="T100" s="3">
        <v>15.58</v>
      </c>
      <c r="W100">
        <f t="shared" si="7"/>
        <v>0.99996806268708971</v>
      </c>
    </row>
    <row r="101" spans="1:23" x14ac:dyDescent="0.2">
      <c r="A101" s="1" t="s">
        <v>15</v>
      </c>
      <c r="B101" s="3">
        <v>15.58</v>
      </c>
      <c r="E101">
        <f t="shared" si="4"/>
        <v>0.15620938310047169</v>
      </c>
      <c r="G101" s="1" t="s">
        <v>15</v>
      </c>
      <c r="H101" s="3">
        <v>15.58</v>
      </c>
      <c r="K101">
        <f t="shared" si="5"/>
        <v>0.68869574989924054</v>
      </c>
      <c r="M101" s="1" t="s">
        <v>32</v>
      </c>
      <c r="N101" s="3">
        <v>15.58</v>
      </c>
      <c r="Q101">
        <f t="shared" si="6"/>
        <v>0.91999149077780362</v>
      </c>
      <c r="S101" s="1" t="s">
        <v>32</v>
      </c>
      <c r="T101" s="3">
        <v>15.58</v>
      </c>
      <c r="W101">
        <f t="shared" si="7"/>
        <v>0.99996806268708971</v>
      </c>
    </row>
    <row r="102" spans="1:23" x14ac:dyDescent="0.2">
      <c r="A102" s="1" t="s">
        <v>21</v>
      </c>
      <c r="B102" s="3">
        <v>15.58</v>
      </c>
      <c r="E102">
        <f t="shared" si="4"/>
        <v>0.15620938310047169</v>
      </c>
      <c r="G102" s="1" t="s">
        <v>21</v>
      </c>
      <c r="H102" s="3">
        <v>15.58</v>
      </c>
      <c r="K102">
        <f t="shared" si="5"/>
        <v>0.68869574989924054</v>
      </c>
      <c r="M102" s="1" t="s">
        <v>90</v>
      </c>
      <c r="N102" s="3">
        <v>15.58</v>
      </c>
      <c r="Q102">
        <f t="shared" si="6"/>
        <v>0.91999149077780362</v>
      </c>
      <c r="S102" s="1" t="s">
        <v>90</v>
      </c>
      <c r="T102" s="3">
        <v>15.58</v>
      </c>
      <c r="W102">
        <f t="shared" si="7"/>
        <v>0.99996806268708971</v>
      </c>
    </row>
    <row r="103" spans="1:23" x14ac:dyDescent="0.2">
      <c r="A103" s="1" t="s">
        <v>32</v>
      </c>
      <c r="B103" s="3">
        <v>15.58</v>
      </c>
      <c r="E103">
        <f t="shared" si="4"/>
        <v>0.15620938310047169</v>
      </c>
      <c r="G103" s="1" t="s">
        <v>32</v>
      </c>
      <c r="H103" s="3">
        <v>15.58</v>
      </c>
      <c r="K103">
        <f t="shared" si="5"/>
        <v>0.68869574989924054</v>
      </c>
      <c r="M103" s="1" t="s">
        <v>120</v>
      </c>
      <c r="N103" s="6">
        <v>15.58</v>
      </c>
      <c r="Q103">
        <f t="shared" si="6"/>
        <v>0.91999149077780362</v>
      </c>
      <c r="S103" s="1" t="s">
        <v>120</v>
      </c>
      <c r="T103" s="6">
        <v>15.58</v>
      </c>
      <c r="W103">
        <f t="shared" si="7"/>
        <v>0.99996806268708971</v>
      </c>
    </row>
    <row r="104" spans="1:23" x14ac:dyDescent="0.2">
      <c r="A104" s="1" t="s">
        <v>90</v>
      </c>
      <c r="B104" s="3">
        <v>15.58</v>
      </c>
      <c r="E104">
        <f t="shared" si="4"/>
        <v>0.15620938310047169</v>
      </c>
      <c r="G104" s="1" t="s">
        <v>90</v>
      </c>
      <c r="H104" s="3">
        <v>15.58</v>
      </c>
      <c r="K104">
        <f t="shared" si="5"/>
        <v>0.68869574989924054</v>
      </c>
      <c r="M104" s="1" t="s">
        <v>134</v>
      </c>
      <c r="N104" s="5">
        <v>15.58</v>
      </c>
      <c r="Q104">
        <f t="shared" si="6"/>
        <v>0.91999149077780362</v>
      </c>
      <c r="S104" s="1" t="s">
        <v>134</v>
      </c>
      <c r="T104" s="5">
        <v>15.58</v>
      </c>
      <c r="W104">
        <f t="shared" si="7"/>
        <v>0.99996806268708971</v>
      </c>
    </row>
    <row r="105" spans="1:23" x14ac:dyDescent="0.2">
      <c r="A105" s="1" t="s">
        <v>120</v>
      </c>
      <c r="B105" s="6">
        <v>15.58</v>
      </c>
      <c r="E105">
        <f t="shared" si="4"/>
        <v>0.15620938310047169</v>
      </c>
      <c r="G105" s="1" t="s">
        <v>120</v>
      </c>
      <c r="H105" s="6">
        <v>15.58</v>
      </c>
      <c r="K105">
        <f t="shared" si="5"/>
        <v>0.68869574989924054</v>
      </c>
      <c r="M105" s="1" t="s">
        <v>61</v>
      </c>
      <c r="N105" s="3">
        <v>15.582000000000001</v>
      </c>
      <c r="Q105">
        <f t="shared" si="6"/>
        <v>0.96723011109550938</v>
      </c>
      <c r="S105" s="1" t="s">
        <v>61</v>
      </c>
      <c r="T105" s="3">
        <v>15.582000000000001</v>
      </c>
      <c r="W105">
        <f t="shared" si="7"/>
        <v>1.049719763174392</v>
      </c>
    </row>
    <row r="106" spans="1:23" x14ac:dyDescent="0.2">
      <c r="A106" s="1" t="s">
        <v>134</v>
      </c>
      <c r="B106" s="5">
        <v>15.58</v>
      </c>
      <c r="E106">
        <f t="shared" si="4"/>
        <v>0.15620938310047169</v>
      </c>
      <c r="G106" s="1" t="s">
        <v>134</v>
      </c>
      <c r="H106" s="5">
        <v>15.58</v>
      </c>
      <c r="K106">
        <f t="shared" si="5"/>
        <v>0.68869574989924054</v>
      </c>
      <c r="M106" s="1" t="s">
        <v>104</v>
      </c>
      <c r="N106" s="3">
        <v>15.584</v>
      </c>
      <c r="Q106">
        <f t="shared" si="6"/>
        <v>1.0144687314131731</v>
      </c>
      <c r="S106" s="1" t="s">
        <v>104</v>
      </c>
      <c r="T106" s="3">
        <v>15.584</v>
      </c>
      <c r="W106">
        <f t="shared" si="7"/>
        <v>1.0994714636616501</v>
      </c>
    </row>
    <row r="107" spans="1:23" x14ac:dyDescent="0.2">
      <c r="A107" s="1" t="s">
        <v>61</v>
      </c>
      <c r="B107" s="3">
        <v>15.582000000000001</v>
      </c>
      <c r="E107">
        <f t="shared" si="4"/>
        <v>0.17174071755787218</v>
      </c>
      <c r="G107" s="1" t="s">
        <v>61</v>
      </c>
      <c r="H107" s="3">
        <v>15.582000000000001</v>
      </c>
      <c r="K107">
        <f t="shared" si="5"/>
        <v>0.72163509129483872</v>
      </c>
      <c r="M107" s="1" t="s">
        <v>123</v>
      </c>
      <c r="N107" s="8">
        <v>15.585000000000001</v>
      </c>
      <c r="Q107">
        <f t="shared" si="6"/>
        <v>1.038088041572047</v>
      </c>
      <c r="S107" s="1" t="s">
        <v>123</v>
      </c>
      <c r="T107" s="8">
        <v>15.585000000000001</v>
      </c>
      <c r="W107">
        <f t="shared" si="7"/>
        <v>1.1243473139053235</v>
      </c>
    </row>
    <row r="108" spans="1:23" x14ac:dyDescent="0.2">
      <c r="A108" s="1" t="s">
        <v>104</v>
      </c>
      <c r="B108" s="3">
        <v>15.584</v>
      </c>
      <c r="E108">
        <f t="shared" si="4"/>
        <v>0.18727205201525887</v>
      </c>
      <c r="G108" s="1" t="s">
        <v>104</v>
      </c>
      <c r="H108" s="3">
        <v>15.584</v>
      </c>
      <c r="K108">
        <f t="shared" si="5"/>
        <v>0.75457443269040758</v>
      </c>
      <c r="M108" s="1" t="s">
        <v>83</v>
      </c>
      <c r="N108" s="3">
        <v>15.587999999999999</v>
      </c>
      <c r="Q108">
        <f t="shared" si="6"/>
        <v>1.1089459720485426</v>
      </c>
      <c r="S108" s="1" t="s">
        <v>83</v>
      </c>
      <c r="T108" s="3">
        <v>15.587999999999999</v>
      </c>
      <c r="W108">
        <f t="shared" si="7"/>
        <v>1.1989748646362106</v>
      </c>
    </row>
    <row r="109" spans="1:23" x14ac:dyDescent="0.2">
      <c r="A109" s="1" t="s">
        <v>123</v>
      </c>
      <c r="B109" s="8">
        <v>15.585000000000001</v>
      </c>
      <c r="E109">
        <f t="shared" si="4"/>
        <v>0.19503771924396601</v>
      </c>
      <c r="G109" s="1" t="s">
        <v>123</v>
      </c>
      <c r="H109" s="8">
        <v>15.585000000000001</v>
      </c>
      <c r="K109">
        <f t="shared" si="5"/>
        <v>0.77104410338822127</v>
      </c>
      <c r="M109" s="1" t="s">
        <v>9</v>
      </c>
      <c r="N109" s="3">
        <v>15.59</v>
      </c>
      <c r="Q109">
        <f t="shared" si="6"/>
        <v>1.1561845923662484</v>
      </c>
      <c r="S109" s="1" t="s">
        <v>9</v>
      </c>
      <c r="T109" s="3">
        <v>15.59</v>
      </c>
      <c r="W109">
        <f t="shared" si="7"/>
        <v>1.2487265651235129</v>
      </c>
    </row>
    <row r="110" spans="1:23" x14ac:dyDescent="0.2">
      <c r="A110" s="1" t="s">
        <v>83</v>
      </c>
      <c r="B110" s="3">
        <v>15.587999999999999</v>
      </c>
      <c r="E110">
        <f t="shared" si="4"/>
        <v>0.21833472093004608</v>
      </c>
      <c r="G110" s="1" t="s">
        <v>83</v>
      </c>
      <c r="H110" s="3">
        <v>15.587999999999999</v>
      </c>
      <c r="K110">
        <f t="shared" si="5"/>
        <v>0.82045311548157462</v>
      </c>
      <c r="M110" s="1" t="s">
        <v>13</v>
      </c>
      <c r="N110" s="3">
        <v>15.59</v>
      </c>
      <c r="Q110">
        <f t="shared" si="6"/>
        <v>1.1561845923662484</v>
      </c>
      <c r="S110" s="1" t="s">
        <v>13</v>
      </c>
      <c r="T110" s="3">
        <v>15.59</v>
      </c>
      <c r="W110">
        <f t="shared" si="7"/>
        <v>1.2487265651235129</v>
      </c>
    </row>
    <row r="111" spans="1:23" x14ac:dyDescent="0.2">
      <c r="A111" s="1" t="s">
        <v>9</v>
      </c>
      <c r="B111" s="3">
        <v>15.59</v>
      </c>
      <c r="E111">
        <f t="shared" si="4"/>
        <v>0.23386605538744656</v>
      </c>
      <c r="G111" s="1" t="s">
        <v>9</v>
      </c>
      <c r="H111" s="3">
        <v>15.59</v>
      </c>
      <c r="K111">
        <f t="shared" si="5"/>
        <v>0.85339245687717269</v>
      </c>
      <c r="M111" s="1" t="s">
        <v>43</v>
      </c>
      <c r="N111" s="3">
        <v>15.59</v>
      </c>
      <c r="Q111">
        <f t="shared" si="6"/>
        <v>1.1561845923662484</v>
      </c>
      <c r="S111" s="1" t="s">
        <v>43</v>
      </c>
      <c r="T111" s="3">
        <v>15.59</v>
      </c>
      <c r="W111">
        <f t="shared" si="7"/>
        <v>1.2487265651235129</v>
      </c>
    </row>
    <row r="112" spans="1:23" x14ac:dyDescent="0.2">
      <c r="A112" s="1" t="s">
        <v>13</v>
      </c>
      <c r="B112" s="3">
        <v>15.59</v>
      </c>
      <c r="E112">
        <f t="shared" si="4"/>
        <v>0.23386605538744656</v>
      </c>
      <c r="G112" s="1" t="s">
        <v>13</v>
      </c>
      <c r="H112" s="3">
        <v>15.59</v>
      </c>
      <c r="K112">
        <f t="shared" si="5"/>
        <v>0.85339245687717269</v>
      </c>
      <c r="M112" s="1" t="s">
        <v>71</v>
      </c>
      <c r="N112" s="3">
        <v>15.59</v>
      </c>
      <c r="Q112">
        <f t="shared" si="6"/>
        <v>1.1561845923662484</v>
      </c>
      <c r="S112" s="1" t="s">
        <v>71</v>
      </c>
      <c r="T112" s="3">
        <v>15.59</v>
      </c>
      <c r="W112">
        <f t="shared" si="7"/>
        <v>1.2487265651235129</v>
      </c>
    </row>
    <row r="113" spans="1:23" x14ac:dyDescent="0.2">
      <c r="A113" s="1" t="s">
        <v>43</v>
      </c>
      <c r="B113" s="3">
        <v>15.59</v>
      </c>
      <c r="E113">
        <f t="shared" si="4"/>
        <v>0.23386605538744656</v>
      </c>
      <c r="G113" s="1" t="s">
        <v>43</v>
      </c>
      <c r="H113" s="3">
        <v>15.59</v>
      </c>
      <c r="K113">
        <f t="shared" si="5"/>
        <v>0.85339245687717269</v>
      </c>
      <c r="M113" s="1" t="s">
        <v>76</v>
      </c>
      <c r="N113" s="3">
        <v>15.59</v>
      </c>
      <c r="Q113">
        <f t="shared" si="6"/>
        <v>1.1561845923662484</v>
      </c>
      <c r="S113" s="1" t="s">
        <v>76</v>
      </c>
      <c r="T113" s="3">
        <v>15.59</v>
      </c>
      <c r="W113">
        <f t="shared" si="7"/>
        <v>1.2487265651235129</v>
      </c>
    </row>
    <row r="114" spans="1:23" x14ac:dyDescent="0.2">
      <c r="A114" s="1" t="s">
        <v>71</v>
      </c>
      <c r="B114" s="3">
        <v>15.59</v>
      </c>
      <c r="E114">
        <f t="shared" si="4"/>
        <v>0.23386605538744656</v>
      </c>
      <c r="G114" s="1" t="s">
        <v>71</v>
      </c>
      <c r="H114" s="3">
        <v>15.59</v>
      </c>
      <c r="K114">
        <f t="shared" si="5"/>
        <v>0.85339245687717269</v>
      </c>
      <c r="M114" s="1" t="s">
        <v>48</v>
      </c>
      <c r="N114" s="3">
        <v>15.598000000000001</v>
      </c>
      <c r="Q114">
        <f t="shared" si="6"/>
        <v>1.3451390736370294</v>
      </c>
      <c r="S114" s="1" t="s">
        <v>48</v>
      </c>
      <c r="T114" s="3">
        <v>15.598000000000001</v>
      </c>
      <c r="W114">
        <f t="shared" si="7"/>
        <v>1.447733367072678</v>
      </c>
    </row>
    <row r="115" spans="1:23" x14ac:dyDescent="0.2">
      <c r="A115" s="1" t="s">
        <v>76</v>
      </c>
      <c r="B115" s="3">
        <v>15.59</v>
      </c>
      <c r="E115">
        <f t="shared" si="4"/>
        <v>0.23386605538744656</v>
      </c>
      <c r="G115" s="1" t="s">
        <v>76</v>
      </c>
      <c r="H115" s="3">
        <v>15.59</v>
      </c>
      <c r="K115">
        <f t="shared" si="5"/>
        <v>0.85339245687717269</v>
      </c>
      <c r="M115" s="1" t="s">
        <v>34</v>
      </c>
      <c r="N115" s="3">
        <v>15.6</v>
      </c>
      <c r="Q115">
        <f t="shared" si="6"/>
        <v>1.3923776939546932</v>
      </c>
      <c r="S115" s="1" t="s">
        <v>34</v>
      </c>
      <c r="T115" s="3">
        <v>15.6</v>
      </c>
      <c r="W115">
        <f t="shared" si="7"/>
        <v>1.4974850675599363</v>
      </c>
    </row>
    <row r="116" spans="1:23" x14ac:dyDescent="0.2">
      <c r="A116" s="1" t="s">
        <v>48</v>
      </c>
      <c r="B116" s="3">
        <v>15.598000000000001</v>
      </c>
      <c r="E116">
        <f t="shared" si="4"/>
        <v>0.29599139321703477</v>
      </c>
      <c r="G116" s="1" t="s">
        <v>48</v>
      </c>
      <c r="H116" s="3">
        <v>15.598000000000001</v>
      </c>
      <c r="K116">
        <f t="shared" si="5"/>
        <v>0.98514982245953597</v>
      </c>
      <c r="M116" s="1" t="s">
        <v>94</v>
      </c>
      <c r="N116" s="3">
        <v>15.6</v>
      </c>
      <c r="Q116">
        <f t="shared" si="6"/>
        <v>1.3923776939546932</v>
      </c>
      <c r="S116" s="1" t="s">
        <v>94</v>
      </c>
      <c r="T116" s="3">
        <v>15.6</v>
      </c>
      <c r="W116">
        <f t="shared" si="7"/>
        <v>1.4974850675599363</v>
      </c>
    </row>
    <row r="117" spans="1:23" x14ac:dyDescent="0.2">
      <c r="A117" s="1" t="s">
        <v>34</v>
      </c>
      <c r="B117" s="3">
        <v>15.6</v>
      </c>
      <c r="E117">
        <f t="shared" si="4"/>
        <v>0.31152272767442146</v>
      </c>
      <c r="G117" s="1" t="s">
        <v>34</v>
      </c>
      <c r="H117" s="3">
        <v>15.6</v>
      </c>
      <c r="K117">
        <f t="shared" si="5"/>
        <v>1.0180891638551048</v>
      </c>
      <c r="M117" s="1" t="s">
        <v>136</v>
      </c>
      <c r="N117" s="5">
        <v>15.6</v>
      </c>
      <c r="Q117">
        <f t="shared" si="6"/>
        <v>1.3923776939546932</v>
      </c>
      <c r="S117" s="1" t="s">
        <v>136</v>
      </c>
      <c r="T117" s="5">
        <v>15.6</v>
      </c>
      <c r="W117">
        <f t="shared" si="7"/>
        <v>1.4974850675599363</v>
      </c>
    </row>
    <row r="118" spans="1:23" x14ac:dyDescent="0.2">
      <c r="A118" s="1" t="s">
        <v>94</v>
      </c>
      <c r="B118" s="3">
        <v>15.6</v>
      </c>
      <c r="E118">
        <f t="shared" si="4"/>
        <v>0.31152272767442146</v>
      </c>
      <c r="G118" s="1" t="s">
        <v>94</v>
      </c>
      <c r="H118" s="3">
        <v>15.6</v>
      </c>
      <c r="K118">
        <f t="shared" si="5"/>
        <v>1.0180891638551048</v>
      </c>
      <c r="M118" s="1" t="s">
        <v>73</v>
      </c>
      <c r="N118" s="3">
        <v>15.602</v>
      </c>
      <c r="Q118">
        <f t="shared" si="6"/>
        <v>1.439616314272399</v>
      </c>
      <c r="S118" s="1" t="s">
        <v>73</v>
      </c>
      <c r="T118" s="3">
        <v>15.602</v>
      </c>
      <c r="W118">
        <f t="shared" si="7"/>
        <v>1.5472367680472385</v>
      </c>
    </row>
    <row r="119" spans="1:23" x14ac:dyDescent="0.2">
      <c r="A119" s="1" t="s">
        <v>136</v>
      </c>
      <c r="B119" s="5">
        <v>15.6</v>
      </c>
      <c r="E119">
        <f t="shared" si="4"/>
        <v>0.31152272767442146</v>
      </c>
      <c r="G119" s="1" t="s">
        <v>136</v>
      </c>
      <c r="H119" s="5">
        <v>15.6</v>
      </c>
      <c r="K119">
        <f t="shared" si="5"/>
        <v>1.0180891638551048</v>
      </c>
      <c r="M119" s="1" t="s">
        <v>132</v>
      </c>
      <c r="N119" s="5">
        <v>15.62</v>
      </c>
      <c r="Q119">
        <f t="shared" si="6"/>
        <v>1.8647638971315832</v>
      </c>
      <c r="S119" s="1" t="s">
        <v>132</v>
      </c>
      <c r="T119" s="5">
        <v>15.62</v>
      </c>
      <c r="W119">
        <f t="shared" si="7"/>
        <v>1.9950020724327826</v>
      </c>
    </row>
    <row r="120" spans="1:23" x14ac:dyDescent="0.2">
      <c r="A120" s="1" t="s">
        <v>73</v>
      </c>
      <c r="B120" s="3">
        <v>15.602</v>
      </c>
      <c r="E120">
        <f t="shared" si="4"/>
        <v>0.32705406213182192</v>
      </c>
      <c r="G120" s="1" t="s">
        <v>73</v>
      </c>
      <c r="H120" s="3">
        <v>15.602</v>
      </c>
      <c r="K120">
        <f t="shared" si="5"/>
        <v>1.0510285052507031</v>
      </c>
      <c r="M120" s="1" t="s">
        <v>98</v>
      </c>
      <c r="N120" s="3">
        <v>15.63</v>
      </c>
      <c r="Q120">
        <f t="shared" si="6"/>
        <v>2.1009569987200698</v>
      </c>
      <c r="S120" s="1" t="s">
        <v>98</v>
      </c>
      <c r="T120" s="3">
        <v>15.63</v>
      </c>
      <c r="W120">
        <f t="shared" si="7"/>
        <v>2.24376057486925</v>
      </c>
    </row>
    <row r="121" spans="1:23" x14ac:dyDescent="0.2">
      <c r="A121" s="1" t="s">
        <v>132</v>
      </c>
      <c r="B121" s="5">
        <v>15.62</v>
      </c>
      <c r="E121">
        <f t="shared" si="4"/>
        <v>0.4668360722483712</v>
      </c>
      <c r="G121" s="1" t="s">
        <v>132</v>
      </c>
      <c r="H121" s="5">
        <v>15.62</v>
      </c>
      <c r="K121">
        <f t="shared" si="5"/>
        <v>1.3474825778109691</v>
      </c>
      <c r="M121" s="1" t="s">
        <v>143</v>
      </c>
      <c r="N121" s="5">
        <v>15.66</v>
      </c>
      <c r="Q121">
        <f t="shared" si="6"/>
        <v>2.8095363034854044</v>
      </c>
      <c r="S121" s="1" t="s">
        <v>143</v>
      </c>
      <c r="T121" s="5">
        <v>15.66</v>
      </c>
      <c r="W121">
        <f t="shared" si="7"/>
        <v>2.9900360821785199</v>
      </c>
    </row>
    <row r="122" spans="1:23" x14ac:dyDescent="0.2">
      <c r="A122" s="1" t="s">
        <v>98</v>
      </c>
      <c r="B122" s="3">
        <v>15.63</v>
      </c>
      <c r="E122">
        <f t="shared" si="4"/>
        <v>0.5444927445353599</v>
      </c>
      <c r="G122" s="1" t="s">
        <v>98</v>
      </c>
      <c r="H122" s="3">
        <v>15.63</v>
      </c>
      <c r="K122">
        <f t="shared" si="5"/>
        <v>1.5121792847889306</v>
      </c>
      <c r="M122" s="1" t="s">
        <v>23</v>
      </c>
      <c r="N122" s="3">
        <v>15.67</v>
      </c>
      <c r="Q122">
        <f t="shared" si="6"/>
        <v>3.0457294050738493</v>
      </c>
      <c r="S122" s="1" t="s">
        <v>23</v>
      </c>
      <c r="T122" s="3">
        <v>15.67</v>
      </c>
      <c r="W122">
        <f t="shared" si="7"/>
        <v>3.2387945846149431</v>
      </c>
    </row>
    <row r="123" spans="1:23" x14ac:dyDescent="0.2">
      <c r="A123" s="1" t="s">
        <v>143</v>
      </c>
      <c r="B123" s="5">
        <v>15.66</v>
      </c>
      <c r="E123">
        <f t="shared" si="4"/>
        <v>0.77746276139628456</v>
      </c>
      <c r="G123" s="1" t="s">
        <v>143</v>
      </c>
      <c r="H123" s="5">
        <v>15.66</v>
      </c>
      <c r="K123">
        <f t="shared" si="5"/>
        <v>2.0062694057227271</v>
      </c>
      <c r="M123" s="18" t="s">
        <v>65</v>
      </c>
      <c r="N123" s="19">
        <v>15.692</v>
      </c>
      <c r="Q123">
        <f t="shared" si="6"/>
        <v>3.5653542285684447</v>
      </c>
    </row>
    <row r="124" spans="1:23" x14ac:dyDescent="0.2">
      <c r="A124" s="1" t="s">
        <v>23</v>
      </c>
      <c r="B124" s="3">
        <v>15.67</v>
      </c>
      <c r="E124">
        <f t="shared" si="4"/>
        <v>0.85511943368325938</v>
      </c>
      <c r="G124" s="1" t="s">
        <v>23</v>
      </c>
      <c r="H124" s="3">
        <v>15.67</v>
      </c>
      <c r="K124">
        <f t="shared" si="5"/>
        <v>2.1709661127006594</v>
      </c>
    </row>
    <row r="125" spans="1:23" x14ac:dyDescent="0.2">
      <c r="A125" s="1" t="s">
        <v>65</v>
      </c>
      <c r="B125" s="3">
        <v>15.692</v>
      </c>
      <c r="E125">
        <f t="shared" si="4"/>
        <v>1.0259641127146097</v>
      </c>
      <c r="G125" s="1" t="s">
        <v>65</v>
      </c>
      <c r="H125" s="3">
        <v>15.692</v>
      </c>
      <c r="K125">
        <f t="shared" si="5"/>
        <v>2.5332988680521216</v>
      </c>
    </row>
    <row r="126" spans="1:23" x14ac:dyDescent="0.2">
      <c r="A126" s="1" t="s">
        <v>133</v>
      </c>
      <c r="B126" s="5">
        <v>15.775</v>
      </c>
      <c r="E126">
        <f t="shared" si="4"/>
        <v>1.6705144926965163</v>
      </c>
      <c r="G126" s="18" t="s">
        <v>133</v>
      </c>
      <c r="H126" s="21">
        <v>15.775</v>
      </c>
      <c r="K126">
        <f t="shared" si="5"/>
        <v>3.9002815359689911</v>
      </c>
    </row>
    <row r="127" spans="1:23" x14ac:dyDescent="0.2">
      <c r="A127" s="18" t="s">
        <v>47</v>
      </c>
      <c r="B127" s="19">
        <v>16</v>
      </c>
      <c r="E127">
        <f t="shared" si="4"/>
        <v>3.4177896191534858</v>
      </c>
    </row>
    <row r="128" spans="1:23" x14ac:dyDescent="0.2">
      <c r="A128" s="18" t="s">
        <v>87</v>
      </c>
      <c r="B128" s="19">
        <v>16.015999999999998</v>
      </c>
      <c r="E128">
        <f t="shared" si="4"/>
        <v>3.5420402948126344</v>
      </c>
    </row>
    <row r="129" spans="1:5" x14ac:dyDescent="0.2">
      <c r="A129" s="18" t="s">
        <v>105</v>
      </c>
      <c r="B129" s="19">
        <v>16.015999999999998</v>
      </c>
      <c r="E129">
        <f t="shared" si="4"/>
        <v>3.5420402948126344</v>
      </c>
    </row>
    <row r="130" spans="1:5" x14ac:dyDescent="0.2">
      <c r="A130" s="18" t="s">
        <v>62</v>
      </c>
      <c r="B130" s="19">
        <v>16.03</v>
      </c>
      <c r="E130">
        <f t="shared" si="4"/>
        <v>3.6507596360144241</v>
      </c>
    </row>
    <row r="131" spans="1:5" x14ac:dyDescent="0.2">
      <c r="A131" s="18" t="s">
        <v>18</v>
      </c>
      <c r="B131" s="19">
        <v>16.45</v>
      </c>
      <c r="E131">
        <f t="shared" ref="E131" si="8">ABS(B131-$D$2)/$D$3</f>
        <v>6.9123398720674238</v>
      </c>
    </row>
    <row r="250" spans="2:2" x14ac:dyDescent="0.2">
      <c r="B250" s="14"/>
    </row>
  </sheetData>
  <autoFilter ref="A1:B250" xr:uid="{39B9CCFE-42B6-5F4F-BD3F-4FE2768842E4}">
    <sortState xmlns:xlrd2="http://schemas.microsoft.com/office/spreadsheetml/2017/richdata2" ref="A2:B250">
      <sortCondition ref="B1:B25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8872-06D1-9E4E-87BD-B4D6183C250E}">
  <dimension ref="A1:AC250"/>
  <sheetViews>
    <sheetView zoomScale="56" workbookViewId="0">
      <selection activeCell="T2" sqref="T2"/>
    </sheetView>
  </sheetViews>
  <sheetFormatPr baseColWidth="10" defaultRowHeight="16" x14ac:dyDescent="0.2"/>
  <sheetData>
    <row r="1" spans="1:29" x14ac:dyDescent="0.2">
      <c r="A1" s="1" t="s">
        <v>145</v>
      </c>
      <c r="B1" s="2" t="s">
        <v>2</v>
      </c>
      <c r="C1" t="s">
        <v>146</v>
      </c>
      <c r="E1" t="s">
        <v>149</v>
      </c>
      <c r="G1" s="1" t="s">
        <v>145</v>
      </c>
      <c r="H1" s="2" t="s">
        <v>2</v>
      </c>
      <c r="I1" t="s">
        <v>146</v>
      </c>
      <c r="K1" t="s">
        <v>149</v>
      </c>
      <c r="M1" s="1" t="s">
        <v>145</v>
      </c>
      <c r="N1" s="2" t="s">
        <v>2</v>
      </c>
      <c r="O1" t="s">
        <v>146</v>
      </c>
      <c r="Q1" t="s">
        <v>149</v>
      </c>
      <c r="S1" s="1" t="s">
        <v>145</v>
      </c>
      <c r="T1" s="2" t="s">
        <v>2</v>
      </c>
      <c r="U1" t="s">
        <v>146</v>
      </c>
      <c r="W1" t="s">
        <v>149</v>
      </c>
      <c r="Y1" s="1" t="s">
        <v>145</v>
      </c>
      <c r="Z1" s="2" t="s">
        <v>2</v>
      </c>
      <c r="AA1" t="s">
        <v>146</v>
      </c>
      <c r="AC1" t="s">
        <v>149</v>
      </c>
    </row>
    <row r="2" spans="1:29" x14ac:dyDescent="0.2">
      <c r="A2" s="1" t="s">
        <v>95</v>
      </c>
      <c r="B2" s="3">
        <v>5.14</v>
      </c>
      <c r="C2" t="s">
        <v>147</v>
      </c>
      <c r="D2">
        <f>AVERAGE(B:B)</f>
        <v>5.4406512820538451</v>
      </c>
      <c r="E2">
        <f>ABS(B2-$D$2)/$D$3</f>
        <v>0.34015131195554998</v>
      </c>
      <c r="G2" s="1" t="s">
        <v>95</v>
      </c>
      <c r="H2" s="3">
        <v>5.14</v>
      </c>
      <c r="I2" t="s">
        <v>147</v>
      </c>
      <c r="J2">
        <f>AVERAGE(H:H)</f>
        <v>5.3633695090465112</v>
      </c>
      <c r="K2">
        <f>ABS(H2-$J$2)/$J$3</f>
        <v>3.2069296107132383</v>
      </c>
      <c r="M2" s="18" t="s">
        <v>95</v>
      </c>
      <c r="N2" s="19">
        <v>5.14</v>
      </c>
      <c r="O2" t="s">
        <v>147</v>
      </c>
      <c r="P2">
        <f>AVERAGE(N:N)</f>
        <v>5.3591770833359371</v>
      </c>
      <c r="Q2">
        <f>ABS(N2-$P$2)/$P$3</f>
        <v>4.2947774802404934</v>
      </c>
      <c r="S2" s="18" t="s">
        <v>72</v>
      </c>
      <c r="T2" s="19">
        <v>5.22</v>
      </c>
      <c r="U2" t="s">
        <v>147</v>
      </c>
      <c r="V2">
        <f>AVERAGE(T:T)</f>
        <v>5.3572373333359993</v>
      </c>
      <c r="W2">
        <f>ABS(T2-$V$2)/$V$3</f>
        <v>3.6459156865611155</v>
      </c>
      <c r="Y2" s="1" t="s">
        <v>60</v>
      </c>
      <c r="Z2" s="3">
        <v>5.2560000000000002</v>
      </c>
      <c r="AA2" t="s">
        <v>147</v>
      </c>
      <c r="AB2">
        <f>AVERAGE(Z:Z)</f>
        <v>5.3583440860241938</v>
      </c>
      <c r="AC2">
        <f>ABS(Z2-$AB$2)/$AB$3</f>
        <v>2.8672918423202427</v>
      </c>
    </row>
    <row r="3" spans="1:29" x14ac:dyDescent="0.2">
      <c r="A3" s="1" t="s">
        <v>72</v>
      </c>
      <c r="B3" s="3">
        <v>5.22</v>
      </c>
      <c r="C3" t="s">
        <v>148</v>
      </c>
      <c r="D3">
        <f>STDEV(B:B)</f>
        <v>0.88387512112001987</v>
      </c>
      <c r="E3">
        <f t="shared" ref="E3:E66" si="0">ABS(B3-$D$2)/$D$3</f>
        <v>0.24964078836639578</v>
      </c>
      <c r="G3" s="1" t="s">
        <v>72</v>
      </c>
      <c r="H3" s="3">
        <v>5.22</v>
      </c>
      <c r="I3" t="s">
        <v>148</v>
      </c>
      <c r="J3">
        <f>STDEV(H:H)</f>
        <v>6.9652139635466764E-2</v>
      </c>
      <c r="K3">
        <f t="shared" ref="K3:K66" si="1">ABS(H3-$J$2)/$J$3</f>
        <v>2.0583647508440346</v>
      </c>
      <c r="M3" s="1" t="s">
        <v>72</v>
      </c>
      <c r="N3" s="3">
        <v>5.22</v>
      </c>
      <c r="O3" t="s">
        <v>148</v>
      </c>
      <c r="P3">
        <f>STDEV(N:N)</f>
        <v>5.1033396804451965E-2</v>
      </c>
      <c r="Q3">
        <f t="shared" ref="Q3:Q66" si="2">ABS(N3-$P$2)/$P$3</f>
        <v>2.7271765559567078</v>
      </c>
      <c r="S3" s="1" t="s">
        <v>60</v>
      </c>
      <c r="T3" s="3">
        <v>5.2560000000000002</v>
      </c>
      <c r="U3" t="s">
        <v>148</v>
      </c>
      <c r="V3">
        <f>STDEV(T:T)</f>
        <v>3.7641389745203875E-2</v>
      </c>
      <c r="W3">
        <f t="shared" ref="W3:W66" si="3">ABS(T3-$V$2)/$V$3</f>
        <v>2.6895216680701415</v>
      </c>
      <c r="Y3" s="1" t="s">
        <v>115</v>
      </c>
      <c r="Z3" s="3">
        <v>5.2720000000000002</v>
      </c>
      <c r="AA3" t="s">
        <v>148</v>
      </c>
      <c r="AB3">
        <f>STDEV(Z:Z)</f>
        <v>3.5693641126316469E-2</v>
      </c>
      <c r="AC3">
        <f t="shared" ref="AC3:AC66" si="4">ABS(Z3-$AB$2)/$AB$3</f>
        <v>2.4190327268274436</v>
      </c>
    </row>
    <row r="4" spans="1:29" x14ac:dyDescent="0.2">
      <c r="A4" s="1" t="s">
        <v>60</v>
      </c>
      <c r="B4" s="3">
        <v>5.2560000000000002</v>
      </c>
      <c r="E4">
        <f t="shared" si="0"/>
        <v>0.20891105275127589</v>
      </c>
      <c r="G4" s="1" t="s">
        <v>60</v>
      </c>
      <c r="H4" s="3">
        <v>5.2560000000000002</v>
      </c>
      <c r="K4">
        <f t="shared" si="1"/>
        <v>1.541510563902887</v>
      </c>
      <c r="M4" s="1" t="s">
        <v>60</v>
      </c>
      <c r="N4" s="3">
        <v>5.2560000000000002</v>
      </c>
      <c r="Q4">
        <f t="shared" si="2"/>
        <v>2.0217561400289958</v>
      </c>
      <c r="S4" s="1" t="s">
        <v>115</v>
      </c>
      <c r="T4" s="3">
        <v>5.2720000000000002</v>
      </c>
      <c r="W4">
        <f t="shared" si="3"/>
        <v>2.2644576598519359</v>
      </c>
      <c r="Y4" s="1" t="s">
        <v>45</v>
      </c>
      <c r="Z4" s="3">
        <v>5.28</v>
      </c>
      <c r="AC4">
        <f t="shared" si="4"/>
        <v>2.1949031690810443</v>
      </c>
    </row>
    <row r="5" spans="1:29" x14ac:dyDescent="0.2">
      <c r="A5" s="1" t="s">
        <v>115</v>
      </c>
      <c r="B5" s="3">
        <v>5.2720000000000002</v>
      </c>
      <c r="C5" t="s">
        <v>150</v>
      </c>
      <c r="D5">
        <f>COUNT(B:B)</f>
        <v>130</v>
      </c>
      <c r="E5">
        <f t="shared" si="0"/>
        <v>0.19080894803344506</v>
      </c>
      <c r="G5" s="1" t="s">
        <v>115</v>
      </c>
      <c r="H5" s="3">
        <v>5.2720000000000002</v>
      </c>
      <c r="I5" t="s">
        <v>150</v>
      </c>
      <c r="J5">
        <f>COUNT(H:H)</f>
        <v>129</v>
      </c>
      <c r="K5">
        <f t="shared" si="1"/>
        <v>1.3117975919290463</v>
      </c>
      <c r="M5" s="1" t="s">
        <v>115</v>
      </c>
      <c r="N5" s="3">
        <v>5.2720000000000002</v>
      </c>
      <c r="O5" t="s">
        <v>150</v>
      </c>
      <c r="P5">
        <f>COUNT(N:N)</f>
        <v>128</v>
      </c>
      <c r="Q5">
        <f t="shared" si="2"/>
        <v>1.7082359551722388</v>
      </c>
      <c r="S5" s="1" t="s">
        <v>45</v>
      </c>
      <c r="T5" s="3">
        <v>5.28</v>
      </c>
      <c r="U5" t="s">
        <v>150</v>
      </c>
      <c r="V5">
        <f>COUNT(T:T)</f>
        <v>125</v>
      </c>
      <c r="W5">
        <f t="shared" si="3"/>
        <v>2.0519256557428336</v>
      </c>
      <c r="Y5" s="1" t="s">
        <v>50</v>
      </c>
      <c r="Z5" s="3">
        <v>5.28</v>
      </c>
      <c r="AA5" t="s">
        <v>150</v>
      </c>
      <c r="AB5">
        <f>COUNT(Z:Z)</f>
        <v>124</v>
      </c>
      <c r="AC5">
        <f t="shared" si="4"/>
        <v>2.1949031690810443</v>
      </c>
    </row>
    <row r="6" spans="1:29" x14ac:dyDescent="0.2">
      <c r="A6" s="1" t="s">
        <v>45</v>
      </c>
      <c r="B6" s="3">
        <v>5.28</v>
      </c>
      <c r="C6" t="s">
        <v>151</v>
      </c>
      <c r="D6">
        <v>3.294</v>
      </c>
      <c r="E6">
        <f t="shared" si="0"/>
        <v>0.18175789567452966</v>
      </c>
      <c r="G6" s="1" t="s">
        <v>45</v>
      </c>
      <c r="H6" s="3">
        <v>5.28</v>
      </c>
      <c r="I6" t="s">
        <v>151</v>
      </c>
      <c r="J6">
        <v>3.2909999999999999</v>
      </c>
      <c r="K6">
        <f t="shared" si="1"/>
        <v>1.196941105942126</v>
      </c>
      <c r="M6" s="1" t="s">
        <v>45</v>
      </c>
      <c r="N6" s="3">
        <v>5.28</v>
      </c>
      <c r="O6" t="s">
        <v>151</v>
      </c>
      <c r="P6">
        <v>3.2890000000000001</v>
      </c>
      <c r="Q6">
        <f t="shared" si="2"/>
        <v>1.5514758627438603</v>
      </c>
      <c r="S6" s="1" t="s">
        <v>50</v>
      </c>
      <c r="T6" s="3">
        <v>5.28</v>
      </c>
      <c r="U6" t="s">
        <v>151</v>
      </c>
      <c r="V6">
        <v>3.2810000000000001</v>
      </c>
      <c r="W6">
        <f t="shared" si="3"/>
        <v>2.0519256557428336</v>
      </c>
      <c r="Y6" s="1" t="s">
        <v>78</v>
      </c>
      <c r="Z6" s="3">
        <v>5.28</v>
      </c>
      <c r="AA6" t="s">
        <v>151</v>
      </c>
      <c r="AB6">
        <v>3.2789999999999999</v>
      </c>
      <c r="AC6">
        <f t="shared" si="4"/>
        <v>2.1949031690810443</v>
      </c>
    </row>
    <row r="7" spans="1:29" x14ac:dyDescent="0.2">
      <c r="A7" s="1" t="s">
        <v>50</v>
      </c>
      <c r="B7" s="3">
        <v>5.28</v>
      </c>
      <c r="E7">
        <f t="shared" si="0"/>
        <v>0.18175789567452966</v>
      </c>
      <c r="G7" s="1" t="s">
        <v>50</v>
      </c>
      <c r="H7" s="3">
        <v>5.28</v>
      </c>
      <c r="K7">
        <f t="shared" si="1"/>
        <v>1.196941105942126</v>
      </c>
      <c r="M7" s="1" t="s">
        <v>50</v>
      </c>
      <c r="N7" s="3">
        <v>5.28</v>
      </c>
      <c r="Q7">
        <f t="shared" si="2"/>
        <v>1.5514758627438603</v>
      </c>
      <c r="S7" s="1" t="s">
        <v>78</v>
      </c>
      <c r="T7" s="3">
        <v>5.28</v>
      </c>
      <c r="W7">
        <f t="shared" si="3"/>
        <v>2.0519256557428336</v>
      </c>
      <c r="Y7" s="1" t="s">
        <v>75</v>
      </c>
      <c r="Z7" s="3">
        <v>5.282</v>
      </c>
      <c r="AC7">
        <f t="shared" si="4"/>
        <v>2.1388707796444506</v>
      </c>
    </row>
    <row r="8" spans="1:29" x14ac:dyDescent="0.2">
      <c r="A8" s="1" t="s">
        <v>78</v>
      </c>
      <c r="B8" s="3">
        <v>5.28</v>
      </c>
      <c r="E8">
        <f t="shared" si="0"/>
        <v>0.18175789567452966</v>
      </c>
      <c r="G8" s="1" t="s">
        <v>78</v>
      </c>
      <c r="H8" s="3">
        <v>5.28</v>
      </c>
      <c r="K8">
        <f t="shared" si="1"/>
        <v>1.196941105942126</v>
      </c>
      <c r="M8" s="1" t="s">
        <v>78</v>
      </c>
      <c r="N8" s="3">
        <v>5.28</v>
      </c>
      <c r="Q8">
        <f t="shared" si="2"/>
        <v>1.5514758627438603</v>
      </c>
      <c r="S8" s="1" t="s">
        <v>75</v>
      </c>
      <c r="T8" s="3">
        <v>5.282</v>
      </c>
      <c r="W8">
        <f t="shared" si="3"/>
        <v>1.9987926547155637</v>
      </c>
      <c r="Y8" s="1" t="s">
        <v>32</v>
      </c>
      <c r="Z8" s="3">
        <v>5.29</v>
      </c>
      <c r="AC8">
        <f t="shared" si="4"/>
        <v>1.9147412218980513</v>
      </c>
    </row>
    <row r="9" spans="1:29" x14ac:dyDescent="0.2">
      <c r="A9" s="1" t="s">
        <v>75</v>
      </c>
      <c r="B9" s="3">
        <v>5.282</v>
      </c>
      <c r="E9">
        <f t="shared" si="0"/>
        <v>0.17949513258480104</v>
      </c>
      <c r="G9" s="1" t="s">
        <v>75</v>
      </c>
      <c r="H9" s="3">
        <v>5.282</v>
      </c>
      <c r="K9">
        <f t="shared" si="1"/>
        <v>1.168226984445399</v>
      </c>
      <c r="M9" s="1" t="s">
        <v>75</v>
      </c>
      <c r="N9" s="3">
        <v>5.282</v>
      </c>
      <c r="Q9">
        <f t="shared" si="2"/>
        <v>1.51228583963677</v>
      </c>
      <c r="S9" s="1" t="s">
        <v>32</v>
      </c>
      <c r="T9" s="3">
        <v>5.29</v>
      </c>
      <c r="W9">
        <f t="shared" si="3"/>
        <v>1.7862606506064609</v>
      </c>
      <c r="Y9" s="1" t="s">
        <v>118</v>
      </c>
      <c r="Z9" s="5">
        <v>5.3</v>
      </c>
      <c r="AC9">
        <f t="shared" si="4"/>
        <v>1.634579274715058</v>
      </c>
    </row>
    <row r="10" spans="1:29" x14ac:dyDescent="0.2">
      <c r="A10" s="1" t="s">
        <v>32</v>
      </c>
      <c r="B10" s="3">
        <v>5.29</v>
      </c>
      <c r="E10">
        <f t="shared" si="0"/>
        <v>0.17044408022588561</v>
      </c>
      <c r="G10" s="1" t="s">
        <v>32</v>
      </c>
      <c r="H10" s="3">
        <v>5.29</v>
      </c>
      <c r="K10">
        <f t="shared" si="1"/>
        <v>1.0533704984584786</v>
      </c>
      <c r="M10" s="1" t="s">
        <v>32</v>
      </c>
      <c r="N10" s="3">
        <v>5.29</v>
      </c>
      <c r="Q10">
        <f t="shared" si="2"/>
        <v>1.3555257472083915</v>
      </c>
      <c r="S10" s="1" t="s">
        <v>118</v>
      </c>
      <c r="T10" s="5">
        <v>5.3</v>
      </c>
      <c r="W10">
        <f t="shared" si="3"/>
        <v>1.5205956454700884</v>
      </c>
      <c r="Y10" s="1" t="s">
        <v>46</v>
      </c>
      <c r="Z10" s="3">
        <v>5.3019999999999996</v>
      </c>
      <c r="AC10">
        <f t="shared" si="4"/>
        <v>1.5785468852784643</v>
      </c>
    </row>
    <row r="11" spans="1:29" x14ac:dyDescent="0.2">
      <c r="A11" s="1" t="s">
        <v>118</v>
      </c>
      <c r="B11" s="5">
        <v>5.3</v>
      </c>
      <c r="E11">
        <f t="shared" si="0"/>
        <v>0.1591302647772416</v>
      </c>
      <c r="G11" s="1" t="s">
        <v>118</v>
      </c>
      <c r="H11" s="5">
        <v>5.3</v>
      </c>
      <c r="K11">
        <f t="shared" si="1"/>
        <v>0.90979989097483138</v>
      </c>
      <c r="M11" s="1" t="s">
        <v>118</v>
      </c>
      <c r="N11" s="5">
        <v>5.3</v>
      </c>
      <c r="Q11">
        <f t="shared" si="2"/>
        <v>1.1595756316729227</v>
      </c>
      <c r="S11" s="1" t="s">
        <v>46</v>
      </c>
      <c r="T11" s="3">
        <v>5.3019999999999996</v>
      </c>
      <c r="W11">
        <f t="shared" si="3"/>
        <v>1.4674626444428185</v>
      </c>
      <c r="Y11" s="1" t="s">
        <v>39</v>
      </c>
      <c r="Z11" s="3">
        <v>5.306666667</v>
      </c>
      <c r="AC11">
        <f t="shared" si="4"/>
        <v>1.4478046339209887</v>
      </c>
    </row>
    <row r="12" spans="1:29" x14ac:dyDescent="0.2">
      <c r="A12" s="1" t="s">
        <v>46</v>
      </c>
      <c r="B12" s="3">
        <v>5.3019999999999996</v>
      </c>
      <c r="E12">
        <f t="shared" si="0"/>
        <v>0.15686750168751298</v>
      </c>
      <c r="G12" s="1" t="s">
        <v>46</v>
      </c>
      <c r="H12" s="3">
        <v>5.3019999999999996</v>
      </c>
      <c r="K12">
        <f t="shared" si="1"/>
        <v>0.88108576947810457</v>
      </c>
      <c r="M12" s="1" t="s">
        <v>46</v>
      </c>
      <c r="N12" s="3">
        <v>5.3019999999999996</v>
      </c>
      <c r="Q12">
        <f t="shared" si="2"/>
        <v>1.1203856085658324</v>
      </c>
      <c r="S12" s="1" t="s">
        <v>39</v>
      </c>
      <c r="T12" s="3">
        <v>5.306666667</v>
      </c>
      <c r="W12">
        <f t="shared" si="3"/>
        <v>1.3434856331903313</v>
      </c>
      <c r="Y12" s="1" t="s">
        <v>18</v>
      </c>
      <c r="Z12" s="3">
        <v>5.31</v>
      </c>
      <c r="AC12">
        <f t="shared" si="4"/>
        <v>1.3544173275320648</v>
      </c>
    </row>
    <row r="13" spans="1:29" x14ac:dyDescent="0.2">
      <c r="A13" s="1" t="s">
        <v>39</v>
      </c>
      <c r="B13" s="3">
        <v>5.306666667</v>
      </c>
      <c r="E13">
        <f t="shared" si="0"/>
        <v>0.1515877207676847</v>
      </c>
      <c r="G13" s="1" t="s">
        <v>39</v>
      </c>
      <c r="H13" s="3">
        <v>5.306666667</v>
      </c>
      <c r="K13">
        <f t="shared" si="1"/>
        <v>0.81408614786670841</v>
      </c>
      <c r="M13" s="1" t="s">
        <v>39</v>
      </c>
      <c r="N13" s="3">
        <v>5.306666667</v>
      </c>
      <c r="Q13">
        <f t="shared" si="2"/>
        <v>1.0289422147842666</v>
      </c>
      <c r="S13" s="1" t="s">
        <v>18</v>
      </c>
      <c r="T13" s="3">
        <v>5.31</v>
      </c>
      <c r="W13">
        <f t="shared" si="3"/>
        <v>1.2549306403337159</v>
      </c>
      <c r="Y13" s="1" t="s">
        <v>59</v>
      </c>
      <c r="Z13" s="3">
        <v>5.31</v>
      </c>
      <c r="AC13">
        <f t="shared" si="4"/>
        <v>1.3544173275320648</v>
      </c>
    </row>
    <row r="14" spans="1:29" x14ac:dyDescent="0.2">
      <c r="A14" s="1" t="s">
        <v>18</v>
      </c>
      <c r="B14" s="3">
        <v>5.31</v>
      </c>
      <c r="E14">
        <f t="shared" si="0"/>
        <v>0.14781644932859758</v>
      </c>
      <c r="G14" s="1" t="s">
        <v>18</v>
      </c>
      <c r="H14" s="3">
        <v>5.31</v>
      </c>
      <c r="K14">
        <f t="shared" si="1"/>
        <v>0.76622928349118413</v>
      </c>
      <c r="M14" s="1" t="s">
        <v>18</v>
      </c>
      <c r="N14" s="3">
        <v>5.31</v>
      </c>
      <c r="Q14">
        <f t="shared" si="2"/>
        <v>0.96362551613745384</v>
      </c>
      <c r="S14" s="1" t="s">
        <v>59</v>
      </c>
      <c r="T14" s="3">
        <v>5.31</v>
      </c>
      <c r="W14">
        <f t="shared" si="3"/>
        <v>1.2549306403337159</v>
      </c>
      <c r="Y14" s="1" t="s">
        <v>64</v>
      </c>
      <c r="Z14" s="3">
        <v>5.31</v>
      </c>
      <c r="AC14">
        <f t="shared" si="4"/>
        <v>1.3544173275320648</v>
      </c>
    </row>
    <row r="15" spans="1:29" x14ac:dyDescent="0.2">
      <c r="A15" s="1" t="s">
        <v>59</v>
      </c>
      <c r="B15" s="3">
        <v>5.31</v>
      </c>
      <c r="E15">
        <f t="shared" si="0"/>
        <v>0.14781644932859758</v>
      </c>
      <c r="G15" s="1" t="s">
        <v>59</v>
      </c>
      <c r="H15" s="3">
        <v>5.31</v>
      </c>
      <c r="K15">
        <f t="shared" si="1"/>
        <v>0.76622928349118413</v>
      </c>
      <c r="M15" s="1" t="s">
        <v>59</v>
      </c>
      <c r="N15" s="3">
        <v>5.31</v>
      </c>
      <c r="Q15">
        <f t="shared" si="2"/>
        <v>0.96362551613745384</v>
      </c>
      <c r="S15" s="1" t="s">
        <v>64</v>
      </c>
      <c r="T15" s="3">
        <v>5.31</v>
      </c>
      <c r="W15">
        <f t="shared" si="3"/>
        <v>1.2549306403337159</v>
      </c>
      <c r="Y15" s="1" t="s">
        <v>49</v>
      </c>
      <c r="Z15" s="3">
        <v>5.3120000000000003</v>
      </c>
      <c r="AC15">
        <f t="shared" si="4"/>
        <v>1.2983849380954464</v>
      </c>
    </row>
    <row r="16" spans="1:29" x14ac:dyDescent="0.2">
      <c r="A16" s="1" t="s">
        <v>64</v>
      </c>
      <c r="B16" s="3">
        <v>5.31</v>
      </c>
      <c r="E16">
        <f t="shared" si="0"/>
        <v>0.14781644932859758</v>
      </c>
      <c r="G16" s="1" t="s">
        <v>64</v>
      </c>
      <c r="H16" s="3">
        <v>5.31</v>
      </c>
      <c r="K16">
        <f t="shared" si="1"/>
        <v>0.76622928349118413</v>
      </c>
      <c r="M16" s="1" t="s">
        <v>64</v>
      </c>
      <c r="N16" s="3">
        <v>5.31</v>
      </c>
      <c r="Q16">
        <f t="shared" si="2"/>
        <v>0.96362551613745384</v>
      </c>
      <c r="S16" s="1" t="s">
        <v>49</v>
      </c>
      <c r="T16" s="3">
        <v>5.3120000000000003</v>
      </c>
      <c r="W16">
        <f t="shared" si="3"/>
        <v>1.2017976393064225</v>
      </c>
      <c r="Y16" s="1" t="s">
        <v>109</v>
      </c>
      <c r="Z16" s="3">
        <v>5.3140000000000001</v>
      </c>
      <c r="AC16">
        <f t="shared" si="4"/>
        <v>1.2423525486588527</v>
      </c>
    </row>
    <row r="17" spans="1:29" x14ac:dyDescent="0.2">
      <c r="A17" s="1" t="s">
        <v>49</v>
      </c>
      <c r="B17" s="3">
        <v>5.3120000000000003</v>
      </c>
      <c r="E17">
        <f t="shared" si="0"/>
        <v>0.14555368623886797</v>
      </c>
      <c r="G17" s="1" t="s">
        <v>49</v>
      </c>
      <c r="H17" s="3">
        <v>5.3120000000000003</v>
      </c>
      <c r="K17">
        <f t="shared" si="1"/>
        <v>0.73751516199444456</v>
      </c>
      <c r="M17" s="1" t="s">
        <v>49</v>
      </c>
      <c r="N17" s="3">
        <v>5.3120000000000003</v>
      </c>
      <c r="Q17">
        <f t="shared" si="2"/>
        <v>0.92443549303034611</v>
      </c>
      <c r="S17" s="1" t="s">
        <v>109</v>
      </c>
      <c r="T17" s="3">
        <v>5.3140000000000001</v>
      </c>
      <c r="W17">
        <f t="shared" si="3"/>
        <v>1.1486646382791528</v>
      </c>
      <c r="Y17" s="1" t="s">
        <v>56</v>
      </c>
      <c r="Z17" s="3">
        <v>5.3179999999999996</v>
      </c>
      <c r="AC17">
        <f t="shared" si="4"/>
        <v>1.1302877697856655</v>
      </c>
    </row>
    <row r="18" spans="1:29" x14ac:dyDescent="0.2">
      <c r="A18" s="1" t="s">
        <v>109</v>
      </c>
      <c r="B18" s="3">
        <v>5.3140000000000001</v>
      </c>
      <c r="E18">
        <f t="shared" si="0"/>
        <v>0.14329092314913935</v>
      </c>
      <c r="G18" s="1" t="s">
        <v>109</v>
      </c>
      <c r="H18" s="3">
        <v>5.3140000000000001</v>
      </c>
      <c r="K18">
        <f t="shared" si="1"/>
        <v>0.70880104049771764</v>
      </c>
      <c r="M18" s="1" t="s">
        <v>109</v>
      </c>
      <c r="N18" s="3">
        <v>5.3140000000000001</v>
      </c>
      <c r="Q18">
        <f t="shared" si="2"/>
        <v>0.88524546992325581</v>
      </c>
      <c r="S18" s="1" t="s">
        <v>56</v>
      </c>
      <c r="T18" s="3">
        <v>5.3179999999999996</v>
      </c>
      <c r="W18">
        <f t="shared" si="3"/>
        <v>1.0423986362246132</v>
      </c>
      <c r="Y18" s="1" t="s">
        <v>124</v>
      </c>
      <c r="Z18" s="7">
        <v>5.3179999999999996</v>
      </c>
      <c r="AC18">
        <f t="shared" si="4"/>
        <v>1.1302877697856655</v>
      </c>
    </row>
    <row r="19" spans="1:29" x14ac:dyDescent="0.2">
      <c r="A19" s="1" t="s">
        <v>56</v>
      </c>
      <c r="B19" s="3">
        <v>5.3179999999999996</v>
      </c>
      <c r="E19">
        <f t="shared" si="0"/>
        <v>0.13876539696968215</v>
      </c>
      <c r="G19" s="1" t="s">
        <v>56</v>
      </c>
      <c r="H19" s="3">
        <v>5.3179999999999996</v>
      </c>
      <c r="K19">
        <f t="shared" si="1"/>
        <v>0.6513727975042638</v>
      </c>
      <c r="M19" s="1" t="s">
        <v>56</v>
      </c>
      <c r="N19" s="3">
        <v>5.3179999999999996</v>
      </c>
      <c r="Q19">
        <f t="shared" si="2"/>
        <v>0.80686542370907532</v>
      </c>
      <c r="S19" s="1" t="s">
        <v>124</v>
      </c>
      <c r="T19" s="7">
        <v>5.3179999999999996</v>
      </c>
      <c r="W19">
        <f t="shared" si="3"/>
        <v>1.0423986362246132</v>
      </c>
      <c r="Y19" s="1" t="s">
        <v>127</v>
      </c>
      <c r="Z19" s="7">
        <v>5.3179999999999996</v>
      </c>
      <c r="AC19">
        <f t="shared" si="4"/>
        <v>1.1302877697856655</v>
      </c>
    </row>
    <row r="20" spans="1:29" x14ac:dyDescent="0.2">
      <c r="A20" s="1" t="s">
        <v>124</v>
      </c>
      <c r="B20" s="7">
        <v>5.3179999999999996</v>
      </c>
      <c r="E20">
        <f t="shared" si="0"/>
        <v>0.13876539696968215</v>
      </c>
      <c r="G20" s="1" t="s">
        <v>124</v>
      </c>
      <c r="H20" s="7">
        <v>5.3179999999999996</v>
      </c>
      <c r="K20">
        <f t="shared" si="1"/>
        <v>0.6513727975042638</v>
      </c>
      <c r="M20" s="1" t="s">
        <v>124</v>
      </c>
      <c r="N20" s="7">
        <v>5.3179999999999996</v>
      </c>
      <c r="Q20">
        <f t="shared" si="2"/>
        <v>0.80686542370907532</v>
      </c>
      <c r="S20" s="1" t="s">
        <v>127</v>
      </c>
      <c r="T20" s="7">
        <v>5.3179999999999996</v>
      </c>
      <c r="W20">
        <f t="shared" si="3"/>
        <v>1.0423986362246132</v>
      </c>
      <c r="Y20" s="1" t="s">
        <v>16</v>
      </c>
      <c r="Z20" s="3">
        <v>5.32</v>
      </c>
      <c r="AC20">
        <f t="shared" si="4"/>
        <v>1.0742553803490469</v>
      </c>
    </row>
    <row r="21" spans="1:29" x14ac:dyDescent="0.2">
      <c r="A21" s="1" t="s">
        <v>127</v>
      </c>
      <c r="B21" s="7">
        <v>5.3179999999999996</v>
      </c>
      <c r="E21">
        <f t="shared" si="0"/>
        <v>0.13876539696968215</v>
      </c>
      <c r="G21" s="1" t="s">
        <v>127</v>
      </c>
      <c r="H21" s="7">
        <v>5.3179999999999996</v>
      </c>
      <c r="K21">
        <f t="shared" si="1"/>
        <v>0.6513727975042638</v>
      </c>
      <c r="M21" s="1" t="s">
        <v>127</v>
      </c>
      <c r="N21" s="7">
        <v>5.3179999999999996</v>
      </c>
      <c r="Q21">
        <f t="shared" si="2"/>
        <v>0.80686542370907532</v>
      </c>
      <c r="S21" s="1" t="s">
        <v>16</v>
      </c>
      <c r="T21" s="3">
        <v>5.32</v>
      </c>
      <c r="W21">
        <f t="shared" si="3"/>
        <v>0.9892656351973198</v>
      </c>
      <c r="Y21" s="1" t="s">
        <v>22</v>
      </c>
      <c r="Z21" s="3">
        <v>5.32</v>
      </c>
      <c r="AC21">
        <f t="shared" si="4"/>
        <v>1.0742553803490469</v>
      </c>
    </row>
    <row r="22" spans="1:29" x14ac:dyDescent="0.2">
      <c r="A22" s="1" t="s">
        <v>16</v>
      </c>
      <c r="B22" s="3">
        <v>5.32</v>
      </c>
      <c r="E22">
        <f t="shared" si="0"/>
        <v>0.13650263387995254</v>
      </c>
      <c r="G22" s="1" t="s">
        <v>16</v>
      </c>
      <c r="H22" s="3">
        <v>5.32</v>
      </c>
      <c r="K22">
        <f t="shared" si="1"/>
        <v>0.62265867600752423</v>
      </c>
      <c r="M22" s="1" t="s">
        <v>16</v>
      </c>
      <c r="N22" s="3">
        <v>5.32</v>
      </c>
      <c r="Q22">
        <f t="shared" si="2"/>
        <v>0.76767540060196759</v>
      </c>
      <c r="S22" s="1" t="s">
        <v>22</v>
      </c>
      <c r="T22" s="3">
        <v>5.32</v>
      </c>
      <c r="W22">
        <f t="shared" si="3"/>
        <v>0.9892656351973198</v>
      </c>
      <c r="Y22" s="1" t="s">
        <v>52</v>
      </c>
      <c r="Z22" s="3">
        <v>5.32</v>
      </c>
      <c r="AC22">
        <f t="shared" si="4"/>
        <v>1.0742553803490469</v>
      </c>
    </row>
    <row r="23" spans="1:29" x14ac:dyDescent="0.2">
      <c r="A23" s="1" t="s">
        <v>22</v>
      </c>
      <c r="B23" s="3">
        <v>5.32</v>
      </c>
      <c r="E23">
        <f t="shared" si="0"/>
        <v>0.13650263387995254</v>
      </c>
      <c r="G23" s="1" t="s">
        <v>22</v>
      </c>
      <c r="H23" s="3">
        <v>5.32</v>
      </c>
      <c r="K23">
        <f t="shared" si="1"/>
        <v>0.62265867600752423</v>
      </c>
      <c r="M23" s="1" t="s">
        <v>22</v>
      </c>
      <c r="N23" s="3">
        <v>5.32</v>
      </c>
      <c r="Q23">
        <f t="shared" si="2"/>
        <v>0.76767540060196759</v>
      </c>
      <c r="S23" s="1" t="s">
        <v>52</v>
      </c>
      <c r="T23" s="3">
        <v>5.32</v>
      </c>
      <c r="W23">
        <f t="shared" si="3"/>
        <v>0.9892656351973198</v>
      </c>
      <c r="Y23" s="1" t="s">
        <v>130</v>
      </c>
      <c r="Z23" s="9">
        <v>5.3239999999999998</v>
      </c>
      <c r="AC23">
        <f t="shared" si="4"/>
        <v>0.96219060147585955</v>
      </c>
    </row>
    <row r="24" spans="1:29" x14ac:dyDescent="0.2">
      <c r="A24" s="1" t="s">
        <v>52</v>
      </c>
      <c r="B24" s="3">
        <v>5.32</v>
      </c>
      <c r="E24">
        <f t="shared" si="0"/>
        <v>0.13650263387995254</v>
      </c>
      <c r="G24" s="1" t="s">
        <v>52</v>
      </c>
      <c r="H24" s="3">
        <v>5.32</v>
      </c>
      <c r="K24">
        <f t="shared" si="1"/>
        <v>0.62265867600752423</v>
      </c>
      <c r="M24" s="1" t="s">
        <v>52</v>
      </c>
      <c r="N24" s="3">
        <v>5.32</v>
      </c>
      <c r="Q24">
        <f t="shared" si="2"/>
        <v>0.76767540060196759</v>
      </c>
      <c r="S24" s="1" t="s">
        <v>130</v>
      </c>
      <c r="T24" s="9">
        <v>5.3239999999999998</v>
      </c>
      <c r="W24">
        <f t="shared" si="3"/>
        <v>0.88299963314278018</v>
      </c>
      <c r="Y24" s="1" t="s">
        <v>24</v>
      </c>
      <c r="Z24" s="3">
        <v>5.33</v>
      </c>
      <c r="AC24">
        <f t="shared" si="4"/>
        <v>0.79409343316605374</v>
      </c>
    </row>
    <row r="25" spans="1:29" x14ac:dyDescent="0.2">
      <c r="A25" s="1" t="s">
        <v>130</v>
      </c>
      <c r="B25" s="9">
        <v>5.3239999999999998</v>
      </c>
      <c r="E25">
        <f t="shared" si="0"/>
        <v>0.13197710770049534</v>
      </c>
      <c r="G25" s="1" t="s">
        <v>130</v>
      </c>
      <c r="H25" s="9">
        <v>5.3239999999999998</v>
      </c>
      <c r="K25">
        <f t="shared" si="1"/>
        <v>0.56523043301407039</v>
      </c>
      <c r="M25" s="1" t="s">
        <v>130</v>
      </c>
      <c r="N25" s="9">
        <v>5.3239999999999998</v>
      </c>
      <c r="Q25">
        <f t="shared" si="2"/>
        <v>0.689295354387787</v>
      </c>
      <c r="S25" s="1" t="s">
        <v>24</v>
      </c>
      <c r="T25" s="3">
        <v>5.33</v>
      </c>
      <c r="W25">
        <f t="shared" si="3"/>
        <v>0.72360063006094721</v>
      </c>
      <c r="Y25" s="1" t="s">
        <v>27</v>
      </c>
      <c r="Z25" s="3">
        <v>5.33</v>
      </c>
      <c r="AC25">
        <f t="shared" si="4"/>
        <v>0.79409343316605374</v>
      </c>
    </row>
    <row r="26" spans="1:29" x14ac:dyDescent="0.2">
      <c r="A26" s="1" t="s">
        <v>24</v>
      </c>
      <c r="B26" s="3">
        <v>5.33</v>
      </c>
      <c r="E26">
        <f t="shared" si="0"/>
        <v>0.12518881843130852</v>
      </c>
      <c r="G26" s="1" t="s">
        <v>24</v>
      </c>
      <c r="H26" s="3">
        <v>5.33</v>
      </c>
      <c r="K26">
        <f t="shared" si="1"/>
        <v>0.47908806852387698</v>
      </c>
      <c r="M26" s="1" t="s">
        <v>24</v>
      </c>
      <c r="N26" s="3">
        <v>5.33</v>
      </c>
      <c r="Q26">
        <f t="shared" si="2"/>
        <v>0.57172528506649878</v>
      </c>
      <c r="S26" s="1" t="s">
        <v>27</v>
      </c>
      <c r="T26" s="3">
        <v>5.33</v>
      </c>
      <c r="W26">
        <f t="shared" si="3"/>
        <v>0.72360063006094721</v>
      </c>
      <c r="Y26" s="1" t="s">
        <v>68</v>
      </c>
      <c r="Z26" s="3">
        <v>5.33</v>
      </c>
      <c r="AC26">
        <f t="shared" si="4"/>
        <v>0.79409343316605374</v>
      </c>
    </row>
    <row r="27" spans="1:29" x14ac:dyDescent="0.2">
      <c r="A27" s="1" t="s">
        <v>27</v>
      </c>
      <c r="B27" s="3">
        <v>5.33</v>
      </c>
      <c r="E27">
        <f t="shared" si="0"/>
        <v>0.12518881843130852</v>
      </c>
      <c r="G27" s="1" t="s">
        <v>27</v>
      </c>
      <c r="H27" s="3">
        <v>5.33</v>
      </c>
      <c r="K27">
        <f t="shared" si="1"/>
        <v>0.47908806852387698</v>
      </c>
      <c r="M27" s="1" t="s">
        <v>27</v>
      </c>
      <c r="N27" s="3">
        <v>5.33</v>
      </c>
      <c r="Q27">
        <f t="shared" si="2"/>
        <v>0.57172528506649878</v>
      </c>
      <c r="S27" s="1" t="s">
        <v>68</v>
      </c>
      <c r="T27" s="3">
        <v>5.33</v>
      </c>
      <c r="W27">
        <f t="shared" si="3"/>
        <v>0.72360063006094721</v>
      </c>
      <c r="Y27" s="1" t="s">
        <v>94</v>
      </c>
      <c r="Z27" s="3">
        <v>5.33</v>
      </c>
      <c r="AC27">
        <f t="shared" si="4"/>
        <v>0.79409343316605374</v>
      </c>
    </row>
    <row r="28" spans="1:29" x14ac:dyDescent="0.2">
      <c r="A28" s="1" t="s">
        <v>68</v>
      </c>
      <c r="B28" s="3">
        <v>5.33</v>
      </c>
      <c r="E28">
        <f t="shared" si="0"/>
        <v>0.12518881843130852</v>
      </c>
      <c r="G28" s="1" t="s">
        <v>68</v>
      </c>
      <c r="H28" s="3">
        <v>5.33</v>
      </c>
      <c r="K28">
        <f t="shared" si="1"/>
        <v>0.47908806852387698</v>
      </c>
      <c r="M28" s="1" t="s">
        <v>68</v>
      </c>
      <c r="N28" s="3">
        <v>5.33</v>
      </c>
      <c r="Q28">
        <f t="shared" si="2"/>
        <v>0.57172528506649878</v>
      </c>
      <c r="S28" s="1" t="s">
        <v>94</v>
      </c>
      <c r="T28" s="3">
        <v>5.33</v>
      </c>
      <c r="W28">
        <f t="shared" si="3"/>
        <v>0.72360063006094721</v>
      </c>
      <c r="Y28" s="1" t="s">
        <v>96</v>
      </c>
      <c r="Z28" s="3">
        <v>5.33</v>
      </c>
      <c r="AC28">
        <f t="shared" si="4"/>
        <v>0.79409343316605374</v>
      </c>
    </row>
    <row r="29" spans="1:29" x14ac:dyDescent="0.2">
      <c r="A29" s="1" t="s">
        <v>94</v>
      </c>
      <c r="B29" s="3">
        <v>5.33</v>
      </c>
      <c r="E29">
        <f t="shared" si="0"/>
        <v>0.12518881843130852</v>
      </c>
      <c r="G29" s="1" t="s">
        <v>94</v>
      </c>
      <c r="H29" s="3">
        <v>5.33</v>
      </c>
      <c r="K29">
        <f t="shared" si="1"/>
        <v>0.47908806852387698</v>
      </c>
      <c r="M29" s="1" t="s">
        <v>94</v>
      </c>
      <c r="N29" s="3">
        <v>5.33</v>
      </c>
      <c r="Q29">
        <f t="shared" si="2"/>
        <v>0.57172528506649878</v>
      </c>
      <c r="S29" s="1" t="s">
        <v>96</v>
      </c>
      <c r="T29" s="3">
        <v>5.33</v>
      </c>
      <c r="W29">
        <f t="shared" si="3"/>
        <v>0.72360063006094721</v>
      </c>
      <c r="Y29" s="1" t="s">
        <v>97</v>
      </c>
      <c r="Z29" s="3">
        <v>5.33</v>
      </c>
      <c r="AC29">
        <f t="shared" si="4"/>
        <v>0.79409343316605374</v>
      </c>
    </row>
    <row r="30" spans="1:29" x14ac:dyDescent="0.2">
      <c r="A30" s="1" t="s">
        <v>96</v>
      </c>
      <c r="B30" s="3">
        <v>5.33</v>
      </c>
      <c r="E30">
        <f t="shared" si="0"/>
        <v>0.12518881843130852</v>
      </c>
      <c r="G30" s="1" t="s">
        <v>96</v>
      </c>
      <c r="H30" s="3">
        <v>5.33</v>
      </c>
      <c r="K30">
        <f t="shared" si="1"/>
        <v>0.47908806852387698</v>
      </c>
      <c r="M30" s="1" t="s">
        <v>96</v>
      </c>
      <c r="N30" s="3">
        <v>5.33</v>
      </c>
      <c r="Q30">
        <f t="shared" si="2"/>
        <v>0.57172528506649878</v>
      </c>
      <c r="S30" s="1" t="s">
        <v>97</v>
      </c>
      <c r="T30" s="3">
        <v>5.33</v>
      </c>
      <c r="W30">
        <f t="shared" si="3"/>
        <v>0.72360063006094721</v>
      </c>
      <c r="Y30" s="1" t="s">
        <v>126</v>
      </c>
      <c r="Z30" s="7">
        <v>5.33</v>
      </c>
      <c r="AC30">
        <f t="shared" si="4"/>
        <v>0.79409343316605374</v>
      </c>
    </row>
    <row r="31" spans="1:29" x14ac:dyDescent="0.2">
      <c r="A31" s="1" t="s">
        <v>97</v>
      </c>
      <c r="B31" s="3">
        <v>5.33</v>
      </c>
      <c r="E31">
        <f t="shared" si="0"/>
        <v>0.12518881843130852</v>
      </c>
      <c r="G31" s="1" t="s">
        <v>97</v>
      </c>
      <c r="H31" s="3">
        <v>5.33</v>
      </c>
      <c r="K31">
        <f t="shared" si="1"/>
        <v>0.47908806852387698</v>
      </c>
      <c r="M31" s="1" t="s">
        <v>97</v>
      </c>
      <c r="N31" s="3">
        <v>5.33</v>
      </c>
      <c r="Q31">
        <f t="shared" si="2"/>
        <v>0.57172528506649878</v>
      </c>
      <c r="S31" s="1" t="s">
        <v>126</v>
      </c>
      <c r="T31" s="7">
        <v>5.33</v>
      </c>
      <c r="W31">
        <f t="shared" si="3"/>
        <v>0.72360063006094721</v>
      </c>
      <c r="Y31" s="1" t="s">
        <v>132</v>
      </c>
      <c r="Z31" s="5">
        <v>5.3319999999999999</v>
      </c>
      <c r="AC31">
        <f t="shared" si="4"/>
        <v>0.73806104372946002</v>
      </c>
    </row>
    <row r="32" spans="1:29" x14ac:dyDescent="0.2">
      <c r="A32" s="1" t="s">
        <v>126</v>
      </c>
      <c r="B32" s="7">
        <v>5.33</v>
      </c>
      <c r="E32">
        <f t="shared" si="0"/>
        <v>0.12518881843130852</v>
      </c>
      <c r="G32" s="1" t="s">
        <v>126</v>
      </c>
      <c r="H32" s="7">
        <v>5.33</v>
      </c>
      <c r="K32">
        <f t="shared" si="1"/>
        <v>0.47908806852387698</v>
      </c>
      <c r="M32" s="1" t="s">
        <v>126</v>
      </c>
      <c r="N32" s="7">
        <v>5.33</v>
      </c>
      <c r="Q32">
        <f t="shared" si="2"/>
        <v>0.57172528506649878</v>
      </c>
      <c r="S32" s="1" t="s">
        <v>132</v>
      </c>
      <c r="T32" s="5">
        <v>5.3319999999999999</v>
      </c>
      <c r="W32">
        <f t="shared" si="3"/>
        <v>0.67046762903367751</v>
      </c>
      <c r="Y32" s="1" t="s">
        <v>139</v>
      </c>
      <c r="Z32" s="5">
        <v>5.3319999999999999</v>
      </c>
      <c r="AC32">
        <f t="shared" si="4"/>
        <v>0.73806104372946002</v>
      </c>
    </row>
    <row r="33" spans="1:29" x14ac:dyDescent="0.2">
      <c r="A33" s="1" t="s">
        <v>132</v>
      </c>
      <c r="B33" s="5">
        <v>5.3319999999999999</v>
      </c>
      <c r="E33">
        <f t="shared" si="0"/>
        <v>0.12292605534157992</v>
      </c>
      <c r="G33" s="1" t="s">
        <v>132</v>
      </c>
      <c r="H33" s="5">
        <v>5.3319999999999999</v>
      </c>
      <c r="K33">
        <f t="shared" si="1"/>
        <v>0.45037394702715006</v>
      </c>
      <c r="M33" s="1" t="s">
        <v>132</v>
      </c>
      <c r="N33" s="5">
        <v>5.3319999999999999</v>
      </c>
      <c r="Q33">
        <f t="shared" si="2"/>
        <v>0.53253526195940848</v>
      </c>
      <c r="S33" s="1" t="s">
        <v>139</v>
      </c>
      <c r="T33" s="5">
        <v>5.3319999999999999</v>
      </c>
      <c r="W33">
        <f t="shared" si="3"/>
        <v>0.67046762903367751</v>
      </c>
      <c r="Y33" s="1" t="s">
        <v>66</v>
      </c>
      <c r="Z33" s="3">
        <v>5.3339999999999996</v>
      </c>
      <c r="AC33">
        <f t="shared" si="4"/>
        <v>0.68202865429286641</v>
      </c>
    </row>
    <row r="34" spans="1:29" x14ac:dyDescent="0.2">
      <c r="A34" s="1" t="s">
        <v>139</v>
      </c>
      <c r="B34" s="5">
        <v>5.3319999999999999</v>
      </c>
      <c r="E34">
        <f t="shared" si="0"/>
        <v>0.12292605534157992</v>
      </c>
      <c r="G34" s="1" t="s">
        <v>139</v>
      </c>
      <c r="H34" s="5">
        <v>5.3319999999999999</v>
      </c>
      <c r="K34">
        <f t="shared" si="1"/>
        <v>0.45037394702715006</v>
      </c>
      <c r="M34" s="1" t="s">
        <v>139</v>
      </c>
      <c r="N34" s="5">
        <v>5.3319999999999999</v>
      </c>
      <c r="Q34">
        <f t="shared" si="2"/>
        <v>0.53253526195940848</v>
      </c>
      <c r="S34" s="1" t="s">
        <v>66</v>
      </c>
      <c r="T34" s="3">
        <v>5.3339999999999996</v>
      </c>
      <c r="W34">
        <f t="shared" si="3"/>
        <v>0.6173346280064077</v>
      </c>
      <c r="Y34" s="1" t="s">
        <v>67</v>
      </c>
      <c r="Z34" s="3">
        <v>5.3339999999999996</v>
      </c>
      <c r="AC34">
        <f t="shared" si="4"/>
        <v>0.68202865429286641</v>
      </c>
    </row>
    <row r="35" spans="1:29" x14ac:dyDescent="0.2">
      <c r="A35" s="1" t="s">
        <v>66</v>
      </c>
      <c r="B35" s="3">
        <v>5.3339999999999996</v>
      </c>
      <c r="E35">
        <f t="shared" si="0"/>
        <v>0.12066329225185132</v>
      </c>
      <c r="G35" s="1" t="s">
        <v>66</v>
      </c>
      <c r="H35" s="3">
        <v>5.3339999999999996</v>
      </c>
      <c r="K35">
        <f t="shared" si="1"/>
        <v>0.42165982553042319</v>
      </c>
      <c r="M35" s="1" t="s">
        <v>66</v>
      </c>
      <c r="N35" s="3">
        <v>5.3339999999999996</v>
      </c>
      <c r="Q35">
        <f t="shared" si="2"/>
        <v>0.49334523885231824</v>
      </c>
      <c r="S35" s="1" t="s">
        <v>67</v>
      </c>
      <c r="T35" s="3">
        <v>5.3339999999999996</v>
      </c>
      <c r="W35">
        <f t="shared" si="3"/>
        <v>0.6173346280064077</v>
      </c>
      <c r="Y35" s="1" t="s">
        <v>129</v>
      </c>
      <c r="Z35" s="9">
        <v>5.3360000000000003</v>
      </c>
      <c r="AC35">
        <f t="shared" si="4"/>
        <v>0.62599626485624782</v>
      </c>
    </row>
    <row r="36" spans="1:29" x14ac:dyDescent="0.2">
      <c r="A36" s="1" t="s">
        <v>67</v>
      </c>
      <c r="B36" s="3">
        <v>5.3339999999999996</v>
      </c>
      <c r="E36">
        <f t="shared" si="0"/>
        <v>0.12066329225185132</v>
      </c>
      <c r="G36" s="1" t="s">
        <v>67</v>
      </c>
      <c r="H36" s="3">
        <v>5.3339999999999996</v>
      </c>
      <c r="K36">
        <f t="shared" si="1"/>
        <v>0.42165982553042319</v>
      </c>
      <c r="M36" s="1" t="s">
        <v>67</v>
      </c>
      <c r="N36" s="3">
        <v>5.3339999999999996</v>
      </c>
      <c r="Q36">
        <f t="shared" si="2"/>
        <v>0.49334523885231824</v>
      </c>
      <c r="S36" s="1" t="s">
        <v>129</v>
      </c>
      <c r="T36" s="9">
        <v>5.3360000000000003</v>
      </c>
      <c r="W36">
        <f t="shared" si="3"/>
        <v>0.56420162697911436</v>
      </c>
      <c r="Y36" s="1" t="s">
        <v>131</v>
      </c>
      <c r="Z36" s="9">
        <v>5.3380000000000001</v>
      </c>
      <c r="AC36">
        <f t="shared" si="4"/>
        <v>0.56996387541965421</v>
      </c>
    </row>
    <row r="37" spans="1:29" x14ac:dyDescent="0.2">
      <c r="A37" s="1" t="s">
        <v>129</v>
      </c>
      <c r="B37" s="9">
        <v>5.3360000000000003</v>
      </c>
      <c r="E37">
        <f t="shared" si="0"/>
        <v>0.11840052916212171</v>
      </c>
      <c r="G37" s="1" t="s">
        <v>129</v>
      </c>
      <c r="H37" s="9">
        <v>5.3360000000000003</v>
      </c>
      <c r="K37">
        <f t="shared" si="1"/>
        <v>0.39294570403368351</v>
      </c>
      <c r="M37" s="1" t="s">
        <v>129</v>
      </c>
      <c r="N37" s="9">
        <v>5.3360000000000003</v>
      </c>
      <c r="Q37">
        <f t="shared" si="2"/>
        <v>0.45415521574521056</v>
      </c>
      <c r="S37" s="1" t="s">
        <v>131</v>
      </c>
      <c r="T37" s="9">
        <v>5.3380000000000001</v>
      </c>
      <c r="W37">
        <f t="shared" si="3"/>
        <v>0.51106862595184455</v>
      </c>
      <c r="Y37" s="1" t="s">
        <v>30</v>
      </c>
      <c r="Z37" s="3">
        <v>5.34</v>
      </c>
      <c r="AC37">
        <f t="shared" si="4"/>
        <v>0.5139314859830606</v>
      </c>
    </row>
    <row r="38" spans="1:29" x14ac:dyDescent="0.2">
      <c r="A38" s="1" t="s">
        <v>131</v>
      </c>
      <c r="B38" s="9">
        <v>5.3380000000000001</v>
      </c>
      <c r="E38">
        <f t="shared" si="0"/>
        <v>0.11613776607239311</v>
      </c>
      <c r="G38" s="1" t="s">
        <v>131</v>
      </c>
      <c r="H38" s="9">
        <v>5.3380000000000001</v>
      </c>
      <c r="K38">
        <f t="shared" si="1"/>
        <v>0.36423158253695664</v>
      </c>
      <c r="M38" s="1" t="s">
        <v>131</v>
      </c>
      <c r="N38" s="9">
        <v>5.3380000000000001</v>
      </c>
      <c r="Q38">
        <f t="shared" si="2"/>
        <v>0.41496519263812026</v>
      </c>
      <c r="S38" s="1" t="s">
        <v>30</v>
      </c>
      <c r="T38" s="3">
        <v>5.34</v>
      </c>
      <c r="W38">
        <f t="shared" si="3"/>
        <v>0.45793562492457474</v>
      </c>
      <c r="Y38" s="1" t="s">
        <v>80</v>
      </c>
      <c r="Z38" s="3">
        <v>5.34</v>
      </c>
      <c r="AC38">
        <f t="shared" si="4"/>
        <v>0.5139314859830606</v>
      </c>
    </row>
    <row r="39" spans="1:29" x14ac:dyDescent="0.2">
      <c r="A39" s="1" t="s">
        <v>30</v>
      </c>
      <c r="B39" s="3">
        <v>5.34</v>
      </c>
      <c r="E39">
        <f t="shared" si="0"/>
        <v>0.11387500298266451</v>
      </c>
      <c r="G39" s="1" t="s">
        <v>30</v>
      </c>
      <c r="H39" s="3">
        <v>5.34</v>
      </c>
      <c r="K39">
        <f t="shared" si="1"/>
        <v>0.33551746104022973</v>
      </c>
      <c r="M39" s="1" t="s">
        <v>30</v>
      </c>
      <c r="N39" s="3">
        <v>5.34</v>
      </c>
      <c r="Q39">
        <f t="shared" si="2"/>
        <v>0.37577516953103002</v>
      </c>
      <c r="S39" s="1" t="s">
        <v>80</v>
      </c>
      <c r="T39" s="3">
        <v>5.34</v>
      </c>
      <c r="W39">
        <f t="shared" si="3"/>
        <v>0.45793562492457474</v>
      </c>
      <c r="Y39" s="1" t="s">
        <v>86</v>
      </c>
      <c r="Z39" s="3">
        <v>5.34</v>
      </c>
      <c r="AC39">
        <f t="shared" si="4"/>
        <v>0.5139314859830606</v>
      </c>
    </row>
    <row r="40" spans="1:29" x14ac:dyDescent="0.2">
      <c r="A40" s="1" t="s">
        <v>80</v>
      </c>
      <c r="B40" s="3">
        <v>5.34</v>
      </c>
      <c r="E40">
        <f t="shared" si="0"/>
        <v>0.11387500298266451</v>
      </c>
      <c r="G40" s="1" t="s">
        <v>80</v>
      </c>
      <c r="H40" s="3">
        <v>5.34</v>
      </c>
      <c r="K40">
        <f t="shared" si="1"/>
        <v>0.33551746104022973</v>
      </c>
      <c r="M40" s="1" t="s">
        <v>80</v>
      </c>
      <c r="N40" s="3">
        <v>5.34</v>
      </c>
      <c r="Q40">
        <f t="shared" si="2"/>
        <v>0.37577516953103002</v>
      </c>
      <c r="S40" s="1" t="s">
        <v>86</v>
      </c>
      <c r="T40" s="3">
        <v>5.34</v>
      </c>
      <c r="W40">
        <f t="shared" si="3"/>
        <v>0.45793562492457474</v>
      </c>
      <c r="Y40" s="1" t="s">
        <v>138</v>
      </c>
      <c r="Z40" s="6">
        <v>5.3419999999999996</v>
      </c>
      <c r="AC40">
        <f t="shared" si="4"/>
        <v>0.45789909654646688</v>
      </c>
    </row>
    <row r="41" spans="1:29" x14ac:dyDescent="0.2">
      <c r="A41" s="1" t="s">
        <v>86</v>
      </c>
      <c r="B41" s="3">
        <v>5.34</v>
      </c>
      <c r="E41">
        <f t="shared" si="0"/>
        <v>0.11387500298266451</v>
      </c>
      <c r="G41" s="1" t="s">
        <v>86</v>
      </c>
      <c r="H41" s="3">
        <v>5.34</v>
      </c>
      <c r="K41">
        <f t="shared" si="1"/>
        <v>0.33551746104022973</v>
      </c>
      <c r="M41" s="1" t="s">
        <v>86</v>
      </c>
      <c r="N41" s="3">
        <v>5.34</v>
      </c>
      <c r="Q41">
        <f t="shared" si="2"/>
        <v>0.37577516953103002</v>
      </c>
      <c r="S41" s="1" t="s">
        <v>138</v>
      </c>
      <c r="T41" s="6">
        <v>5.3419999999999996</v>
      </c>
      <c r="W41">
        <f t="shared" si="3"/>
        <v>0.40480262389730498</v>
      </c>
      <c r="Y41" s="1" t="s">
        <v>140</v>
      </c>
      <c r="Z41" s="5">
        <v>5.3439999999999994</v>
      </c>
      <c r="AC41">
        <f t="shared" si="4"/>
        <v>0.40186670710987327</v>
      </c>
    </row>
    <row r="42" spans="1:29" x14ac:dyDescent="0.2">
      <c r="A42" s="1" t="s">
        <v>138</v>
      </c>
      <c r="B42" s="6">
        <v>5.3419999999999996</v>
      </c>
      <c r="E42">
        <f t="shared" si="0"/>
        <v>0.11161223989293591</v>
      </c>
      <c r="G42" s="1" t="s">
        <v>138</v>
      </c>
      <c r="H42" s="6">
        <v>5.3419999999999996</v>
      </c>
      <c r="K42">
        <f t="shared" si="1"/>
        <v>0.30680333954350281</v>
      </c>
      <c r="M42" s="1" t="s">
        <v>138</v>
      </c>
      <c r="N42" s="6">
        <v>5.3419999999999996</v>
      </c>
      <c r="Q42">
        <f t="shared" si="2"/>
        <v>0.33658514642393972</v>
      </c>
      <c r="S42" s="1" t="s">
        <v>140</v>
      </c>
      <c r="T42" s="5">
        <v>5.3439999999999994</v>
      </c>
      <c r="W42">
        <f t="shared" si="3"/>
        <v>0.35166962287003517</v>
      </c>
      <c r="Y42" s="1" t="s">
        <v>121</v>
      </c>
      <c r="Z42" s="6">
        <v>5.3440000000000003</v>
      </c>
      <c r="AC42">
        <f t="shared" si="4"/>
        <v>0.40186670710984834</v>
      </c>
    </row>
    <row r="43" spans="1:29" x14ac:dyDescent="0.2">
      <c r="A43" s="1" t="s">
        <v>140</v>
      </c>
      <c r="B43" s="5">
        <v>5.3439999999999994</v>
      </c>
      <c r="E43">
        <f t="shared" si="0"/>
        <v>0.10934947680320729</v>
      </c>
      <c r="G43" s="1" t="s">
        <v>140</v>
      </c>
      <c r="H43" s="5">
        <v>5.3439999999999994</v>
      </c>
      <c r="K43">
        <f t="shared" si="1"/>
        <v>0.27808921804677594</v>
      </c>
      <c r="M43" s="1" t="s">
        <v>140</v>
      </c>
      <c r="N43" s="5">
        <v>5.3439999999999994</v>
      </c>
      <c r="Q43">
        <f t="shared" si="2"/>
        <v>0.29739512331684942</v>
      </c>
      <c r="S43" s="1" t="s">
        <v>121</v>
      </c>
      <c r="T43" s="6">
        <v>5.3440000000000003</v>
      </c>
      <c r="W43">
        <f t="shared" si="3"/>
        <v>0.35166962287001158</v>
      </c>
      <c r="Y43" s="1" t="s">
        <v>38</v>
      </c>
      <c r="Z43" s="3">
        <v>5.35</v>
      </c>
      <c r="AC43">
        <f t="shared" si="4"/>
        <v>0.2337695388000674</v>
      </c>
    </row>
    <row r="44" spans="1:29" x14ac:dyDescent="0.2">
      <c r="A44" s="1" t="s">
        <v>121</v>
      </c>
      <c r="B44" s="6">
        <v>5.3440000000000003</v>
      </c>
      <c r="E44">
        <f t="shared" si="0"/>
        <v>0.10934947680320629</v>
      </c>
      <c r="G44" s="1" t="s">
        <v>121</v>
      </c>
      <c r="H44" s="6">
        <v>5.3440000000000003</v>
      </c>
      <c r="K44">
        <f t="shared" si="1"/>
        <v>0.27808921804676318</v>
      </c>
      <c r="M44" s="1" t="s">
        <v>121</v>
      </c>
      <c r="N44" s="6">
        <v>5.3440000000000003</v>
      </c>
      <c r="Q44">
        <f t="shared" si="2"/>
        <v>0.29739512331683204</v>
      </c>
      <c r="S44" s="1" t="s">
        <v>38</v>
      </c>
      <c r="T44" s="3">
        <v>5.35</v>
      </c>
      <c r="W44">
        <f t="shared" si="3"/>
        <v>0.19227061978820226</v>
      </c>
      <c r="Y44" s="1" t="s">
        <v>47</v>
      </c>
      <c r="Z44" s="3">
        <v>5.35</v>
      </c>
      <c r="AC44">
        <f t="shared" si="4"/>
        <v>0.2337695388000674</v>
      </c>
    </row>
    <row r="45" spans="1:29" x14ac:dyDescent="0.2">
      <c r="A45" s="1" t="s">
        <v>38</v>
      </c>
      <c r="B45" s="3">
        <v>5.35</v>
      </c>
      <c r="E45">
        <f t="shared" si="0"/>
        <v>0.10256118753402048</v>
      </c>
      <c r="G45" s="1" t="s">
        <v>38</v>
      </c>
      <c r="H45" s="3">
        <v>5.35</v>
      </c>
      <c r="K45">
        <f t="shared" si="1"/>
        <v>0.1919468535565825</v>
      </c>
      <c r="M45" s="1" t="s">
        <v>38</v>
      </c>
      <c r="N45" s="3">
        <v>5.35</v>
      </c>
      <c r="Q45">
        <f t="shared" si="2"/>
        <v>0.1798250539955612</v>
      </c>
      <c r="S45" s="1" t="s">
        <v>47</v>
      </c>
      <c r="T45" s="3">
        <v>5.35</v>
      </c>
      <c r="W45">
        <f t="shared" si="3"/>
        <v>0.19227061978820226</v>
      </c>
      <c r="Y45" s="1" t="s">
        <v>54</v>
      </c>
      <c r="Z45" s="3">
        <v>5.35</v>
      </c>
      <c r="AC45">
        <f t="shared" si="4"/>
        <v>0.2337695388000674</v>
      </c>
    </row>
    <row r="46" spans="1:29" x14ac:dyDescent="0.2">
      <c r="A46" s="1" t="s">
        <v>47</v>
      </c>
      <c r="B46" s="3">
        <v>5.35</v>
      </c>
      <c r="E46">
        <f t="shared" si="0"/>
        <v>0.10256118753402048</v>
      </c>
      <c r="G46" s="1" t="s">
        <v>47</v>
      </c>
      <c r="H46" s="3">
        <v>5.35</v>
      </c>
      <c r="K46">
        <f t="shared" si="1"/>
        <v>0.1919468535565825</v>
      </c>
      <c r="M46" s="1" t="s">
        <v>47</v>
      </c>
      <c r="N46" s="3">
        <v>5.35</v>
      </c>
      <c r="Q46">
        <f t="shared" si="2"/>
        <v>0.1798250539955612</v>
      </c>
      <c r="S46" s="1" t="s">
        <v>54</v>
      </c>
      <c r="T46" s="3">
        <v>5.35</v>
      </c>
      <c r="W46">
        <f t="shared" si="3"/>
        <v>0.19227061978820226</v>
      </c>
      <c r="Y46" s="1" t="s">
        <v>77</v>
      </c>
      <c r="Z46" s="3">
        <v>5.35</v>
      </c>
      <c r="AC46">
        <f t="shared" si="4"/>
        <v>0.2337695388000674</v>
      </c>
    </row>
    <row r="47" spans="1:29" x14ac:dyDescent="0.2">
      <c r="A47" s="1" t="s">
        <v>54</v>
      </c>
      <c r="B47" s="3">
        <v>5.35</v>
      </c>
      <c r="E47">
        <f t="shared" si="0"/>
        <v>0.10256118753402048</v>
      </c>
      <c r="G47" s="1" t="s">
        <v>54</v>
      </c>
      <c r="H47" s="3">
        <v>5.35</v>
      </c>
      <c r="K47">
        <f t="shared" si="1"/>
        <v>0.1919468535565825</v>
      </c>
      <c r="M47" s="1" t="s">
        <v>54</v>
      </c>
      <c r="N47" s="3">
        <v>5.35</v>
      </c>
      <c r="Q47">
        <f t="shared" si="2"/>
        <v>0.1798250539955612</v>
      </c>
      <c r="S47" s="1" t="s">
        <v>77</v>
      </c>
      <c r="T47" s="3">
        <v>5.35</v>
      </c>
      <c r="W47">
        <f t="shared" si="3"/>
        <v>0.19227061978820226</v>
      </c>
      <c r="Y47" s="1" t="s">
        <v>89</v>
      </c>
      <c r="Z47" s="3">
        <v>5.35</v>
      </c>
      <c r="AC47">
        <f t="shared" si="4"/>
        <v>0.2337695388000674</v>
      </c>
    </row>
    <row r="48" spans="1:29" x14ac:dyDescent="0.2">
      <c r="A48" s="1" t="s">
        <v>77</v>
      </c>
      <c r="B48" s="3">
        <v>5.35</v>
      </c>
      <c r="E48">
        <f t="shared" si="0"/>
        <v>0.10256118753402048</v>
      </c>
      <c r="G48" s="1" t="s">
        <v>77</v>
      </c>
      <c r="H48" s="3">
        <v>5.35</v>
      </c>
      <c r="K48">
        <f t="shared" si="1"/>
        <v>0.1919468535565825</v>
      </c>
      <c r="M48" s="1" t="s">
        <v>77</v>
      </c>
      <c r="N48" s="3">
        <v>5.35</v>
      </c>
      <c r="Q48">
        <f t="shared" si="2"/>
        <v>0.1798250539955612</v>
      </c>
      <c r="S48" s="1" t="s">
        <v>89</v>
      </c>
      <c r="T48" s="3">
        <v>5.35</v>
      </c>
      <c r="W48">
        <f t="shared" si="3"/>
        <v>0.19227061978820226</v>
      </c>
      <c r="Y48" s="1" t="s">
        <v>122</v>
      </c>
      <c r="Z48" s="7">
        <v>5.35</v>
      </c>
      <c r="AC48">
        <f t="shared" si="4"/>
        <v>0.2337695388000674</v>
      </c>
    </row>
    <row r="49" spans="1:29" x14ac:dyDescent="0.2">
      <c r="A49" s="1" t="s">
        <v>89</v>
      </c>
      <c r="B49" s="3">
        <v>5.35</v>
      </c>
      <c r="E49">
        <f t="shared" si="0"/>
        <v>0.10256118753402048</v>
      </c>
      <c r="G49" s="1" t="s">
        <v>89</v>
      </c>
      <c r="H49" s="3">
        <v>5.35</v>
      </c>
      <c r="K49">
        <f t="shared" si="1"/>
        <v>0.1919468535565825</v>
      </c>
      <c r="M49" s="1" t="s">
        <v>89</v>
      </c>
      <c r="N49" s="3">
        <v>5.35</v>
      </c>
      <c r="Q49">
        <f t="shared" si="2"/>
        <v>0.1798250539955612</v>
      </c>
      <c r="S49" s="1" t="s">
        <v>122</v>
      </c>
      <c r="T49" s="7">
        <v>5.35</v>
      </c>
      <c r="W49">
        <f t="shared" si="3"/>
        <v>0.19227061978820226</v>
      </c>
      <c r="Y49" s="1" t="s">
        <v>28</v>
      </c>
      <c r="Z49" s="3">
        <v>5.3520000000000003</v>
      </c>
      <c r="AC49">
        <f t="shared" si="4"/>
        <v>0.17773714936344887</v>
      </c>
    </row>
    <row r="50" spans="1:29" x14ac:dyDescent="0.2">
      <c r="A50" s="1" t="s">
        <v>122</v>
      </c>
      <c r="B50" s="7">
        <v>5.35</v>
      </c>
      <c r="E50">
        <f t="shared" si="0"/>
        <v>0.10256118753402048</v>
      </c>
      <c r="G50" s="1" t="s">
        <v>122</v>
      </c>
      <c r="H50" s="7">
        <v>5.35</v>
      </c>
      <c r="K50">
        <f t="shared" si="1"/>
        <v>0.1919468535565825</v>
      </c>
      <c r="M50" s="1" t="s">
        <v>122</v>
      </c>
      <c r="N50" s="7">
        <v>5.35</v>
      </c>
      <c r="Q50">
        <f t="shared" si="2"/>
        <v>0.1798250539955612</v>
      </c>
      <c r="S50" s="1" t="s">
        <v>28</v>
      </c>
      <c r="T50" s="3">
        <v>5.3520000000000003</v>
      </c>
      <c r="W50">
        <f t="shared" si="3"/>
        <v>0.13913761876090888</v>
      </c>
      <c r="Y50" s="1" t="s">
        <v>63</v>
      </c>
      <c r="Z50" s="3">
        <v>5.3520000000000003</v>
      </c>
      <c r="AC50">
        <f t="shared" si="4"/>
        <v>0.17773714936344887</v>
      </c>
    </row>
    <row r="51" spans="1:29" x14ac:dyDescent="0.2">
      <c r="A51" s="1" t="s">
        <v>28</v>
      </c>
      <c r="B51" s="3">
        <v>5.3520000000000003</v>
      </c>
      <c r="E51">
        <f t="shared" si="0"/>
        <v>0.10029842444429088</v>
      </c>
      <c r="G51" s="1" t="s">
        <v>28</v>
      </c>
      <c r="H51" s="3">
        <v>5.3520000000000003</v>
      </c>
      <c r="K51">
        <f t="shared" si="1"/>
        <v>0.16323273205984284</v>
      </c>
      <c r="M51" s="1" t="s">
        <v>28</v>
      </c>
      <c r="N51" s="3">
        <v>5.3520000000000003</v>
      </c>
      <c r="Q51">
        <f t="shared" si="2"/>
        <v>0.1406350308884535</v>
      </c>
      <c r="S51" s="1" t="s">
        <v>63</v>
      </c>
      <c r="T51" s="3">
        <v>5.3520000000000003</v>
      </c>
      <c r="W51">
        <f t="shared" si="3"/>
        <v>0.13913761876090888</v>
      </c>
      <c r="Y51" s="1" t="s">
        <v>100</v>
      </c>
      <c r="Z51" s="3">
        <v>5.3520000000000003</v>
      </c>
      <c r="AC51">
        <f t="shared" si="4"/>
        <v>0.17773714936344887</v>
      </c>
    </row>
    <row r="52" spans="1:29" x14ac:dyDescent="0.2">
      <c r="A52" s="1" t="s">
        <v>63</v>
      </c>
      <c r="B52" s="3">
        <v>5.3520000000000003</v>
      </c>
      <c r="E52">
        <f t="shared" si="0"/>
        <v>0.10029842444429088</v>
      </c>
      <c r="G52" s="1" t="s">
        <v>63</v>
      </c>
      <c r="H52" s="3">
        <v>5.3520000000000003</v>
      </c>
      <c r="K52">
        <f t="shared" si="1"/>
        <v>0.16323273205984284</v>
      </c>
      <c r="M52" s="1" t="s">
        <v>63</v>
      </c>
      <c r="N52" s="3">
        <v>5.3520000000000003</v>
      </c>
      <c r="Q52">
        <f t="shared" si="2"/>
        <v>0.1406350308884535</v>
      </c>
      <c r="S52" s="1" t="s">
        <v>100</v>
      </c>
      <c r="T52" s="3">
        <v>5.3520000000000003</v>
      </c>
      <c r="W52">
        <f t="shared" si="3"/>
        <v>0.13913761876090888</v>
      </c>
      <c r="Y52" s="1" t="s">
        <v>92</v>
      </c>
      <c r="Z52" s="3">
        <v>5.3540000000000001</v>
      </c>
      <c r="AC52">
        <f t="shared" si="4"/>
        <v>0.12170475992685521</v>
      </c>
    </row>
    <row r="53" spans="1:29" x14ac:dyDescent="0.2">
      <c r="A53" s="1" t="s">
        <v>100</v>
      </c>
      <c r="B53" s="3">
        <v>5.3520000000000003</v>
      </c>
      <c r="E53">
        <f t="shared" si="0"/>
        <v>0.10029842444429088</v>
      </c>
      <c r="G53" s="1" t="s">
        <v>100</v>
      </c>
      <c r="H53" s="3">
        <v>5.3520000000000003</v>
      </c>
      <c r="K53">
        <f t="shared" si="1"/>
        <v>0.16323273205984284</v>
      </c>
      <c r="M53" s="1" t="s">
        <v>100</v>
      </c>
      <c r="N53" s="3">
        <v>5.3520000000000003</v>
      </c>
      <c r="Q53">
        <f t="shared" si="2"/>
        <v>0.1406350308884535</v>
      </c>
      <c r="S53" s="1" t="s">
        <v>92</v>
      </c>
      <c r="T53" s="3">
        <v>5.3540000000000001</v>
      </c>
      <c r="W53">
        <f t="shared" si="3"/>
        <v>8.6004617733639085E-2</v>
      </c>
      <c r="Y53" s="1" t="s">
        <v>26</v>
      </c>
      <c r="Z53" s="3">
        <v>5.3559999999999999</v>
      </c>
      <c r="AC53">
        <f t="shared" si="4"/>
        <v>6.5672370490261561E-2</v>
      </c>
    </row>
    <row r="54" spans="1:29" x14ac:dyDescent="0.2">
      <c r="A54" s="1" t="s">
        <v>92</v>
      </c>
      <c r="B54" s="3">
        <v>5.3540000000000001</v>
      </c>
      <c r="E54">
        <f t="shared" si="0"/>
        <v>9.8035661354562278E-2</v>
      </c>
      <c r="G54" s="1" t="s">
        <v>92</v>
      </c>
      <c r="H54" s="3">
        <v>5.3540000000000001</v>
      </c>
      <c r="K54">
        <f t="shared" si="1"/>
        <v>0.13451861056311595</v>
      </c>
      <c r="M54" s="1" t="s">
        <v>92</v>
      </c>
      <c r="N54" s="3">
        <v>5.3540000000000001</v>
      </c>
      <c r="Q54">
        <f t="shared" si="2"/>
        <v>0.10144500778136323</v>
      </c>
      <c r="S54" s="1" t="s">
        <v>26</v>
      </c>
      <c r="T54" s="3">
        <v>5.3559999999999999</v>
      </c>
      <c r="W54">
        <f t="shared" si="3"/>
        <v>3.287161670636931E-2</v>
      </c>
      <c r="Y54" s="1" t="s">
        <v>87</v>
      </c>
      <c r="Z54" s="3">
        <v>5.3579999999999997</v>
      </c>
      <c r="AC54">
        <f t="shared" si="4"/>
        <v>9.6399810536679075E-3</v>
      </c>
    </row>
    <row r="55" spans="1:29" x14ac:dyDescent="0.2">
      <c r="A55" s="1" t="s">
        <v>26</v>
      </c>
      <c r="B55" s="3">
        <v>5.3559999999999999</v>
      </c>
      <c r="E55">
        <f t="shared" si="0"/>
        <v>9.5772898264833664E-2</v>
      </c>
      <c r="G55" s="1" t="s">
        <v>26</v>
      </c>
      <c r="H55" s="3">
        <v>5.3559999999999999</v>
      </c>
      <c r="K55">
        <f t="shared" si="1"/>
        <v>0.10580448906638905</v>
      </c>
      <c r="M55" s="1" t="s">
        <v>26</v>
      </c>
      <c r="N55" s="3">
        <v>5.3559999999999999</v>
      </c>
      <c r="Q55">
        <f t="shared" si="2"/>
        <v>6.2254984674272956E-2</v>
      </c>
      <c r="S55" s="1" t="s">
        <v>87</v>
      </c>
      <c r="T55" s="3">
        <v>5.3579999999999997</v>
      </c>
      <c r="W55">
        <f t="shared" si="3"/>
        <v>2.0261384320900473E-2</v>
      </c>
      <c r="Y55" s="1" t="s">
        <v>110</v>
      </c>
      <c r="Z55" s="3">
        <v>5.3579999999999997</v>
      </c>
      <c r="AC55">
        <f t="shared" si="4"/>
        <v>9.6399810536679075E-3</v>
      </c>
    </row>
    <row r="56" spans="1:29" x14ac:dyDescent="0.2">
      <c r="A56" s="1" t="s">
        <v>87</v>
      </c>
      <c r="B56" s="3">
        <v>5.3579999999999997</v>
      </c>
      <c r="E56">
        <f t="shared" si="0"/>
        <v>9.3510135175105064E-2</v>
      </c>
      <c r="G56" s="1" t="s">
        <v>87</v>
      </c>
      <c r="H56" s="3">
        <v>5.3579999999999997</v>
      </c>
      <c r="K56">
        <f t="shared" si="1"/>
        <v>7.7090367569662158E-2</v>
      </c>
      <c r="M56" s="1" t="s">
        <v>87</v>
      </c>
      <c r="N56" s="3">
        <v>5.3579999999999997</v>
      </c>
      <c r="Q56">
        <f t="shared" si="2"/>
        <v>2.3064961567182674E-2</v>
      </c>
      <c r="S56" s="1" t="s">
        <v>110</v>
      </c>
      <c r="T56" s="3">
        <v>5.3579999999999997</v>
      </c>
      <c r="W56">
        <f t="shared" si="3"/>
        <v>2.0261384320900473E-2</v>
      </c>
      <c r="Y56" s="1" t="s">
        <v>137</v>
      </c>
      <c r="Z56" s="5">
        <v>5.3579999999999997</v>
      </c>
      <c r="AC56">
        <f t="shared" si="4"/>
        <v>9.6399810536679075E-3</v>
      </c>
    </row>
    <row r="57" spans="1:29" x14ac:dyDescent="0.2">
      <c r="A57" s="1" t="s">
        <v>110</v>
      </c>
      <c r="B57" s="3">
        <v>5.3579999999999997</v>
      </c>
      <c r="E57">
        <f t="shared" si="0"/>
        <v>9.3510135175105064E-2</v>
      </c>
      <c r="G57" s="1" t="s">
        <v>110</v>
      </c>
      <c r="H57" s="3">
        <v>5.3579999999999997</v>
      </c>
      <c r="K57">
        <f t="shared" si="1"/>
        <v>7.7090367569662158E-2</v>
      </c>
      <c r="M57" s="1" t="s">
        <v>110</v>
      </c>
      <c r="N57" s="3">
        <v>5.3579999999999997</v>
      </c>
      <c r="Q57">
        <f t="shared" si="2"/>
        <v>2.3064961567182674E-2</v>
      </c>
      <c r="S57" s="1" t="s">
        <v>137</v>
      </c>
      <c r="T57" s="5">
        <v>5.3579999999999997</v>
      </c>
      <c r="W57">
        <f t="shared" si="3"/>
        <v>2.0261384320900473E-2</v>
      </c>
      <c r="Y57" s="1" t="s">
        <v>12</v>
      </c>
      <c r="Z57" s="3">
        <v>5.36</v>
      </c>
      <c r="AC57">
        <f t="shared" si="4"/>
        <v>4.6392408382950633E-2</v>
      </c>
    </row>
    <row r="58" spans="1:29" x14ac:dyDescent="0.2">
      <c r="A58" s="1" t="s">
        <v>137</v>
      </c>
      <c r="B58" s="5">
        <v>5.3579999999999997</v>
      </c>
      <c r="E58">
        <f t="shared" si="0"/>
        <v>9.3510135175105064E-2</v>
      </c>
      <c r="G58" s="1" t="s">
        <v>137</v>
      </c>
      <c r="H58" s="5">
        <v>5.3579999999999997</v>
      </c>
      <c r="K58">
        <f t="shared" si="1"/>
        <v>7.7090367569662158E-2</v>
      </c>
      <c r="M58" s="1" t="s">
        <v>137</v>
      </c>
      <c r="N58" s="5">
        <v>5.3579999999999997</v>
      </c>
      <c r="Q58">
        <f t="shared" si="2"/>
        <v>2.3064961567182674E-2</v>
      </c>
      <c r="S58" s="1" t="s">
        <v>12</v>
      </c>
      <c r="T58" s="3">
        <v>5.36</v>
      </c>
      <c r="W58">
        <f t="shared" si="3"/>
        <v>7.3394385348193855E-2</v>
      </c>
      <c r="Y58" s="1" t="s">
        <v>14</v>
      </c>
      <c r="Z58" s="3">
        <v>5.36</v>
      </c>
      <c r="AC58">
        <f t="shared" si="4"/>
        <v>4.6392408382950633E-2</v>
      </c>
    </row>
    <row r="59" spans="1:29" x14ac:dyDescent="0.2">
      <c r="A59" s="1" t="s">
        <v>12</v>
      </c>
      <c r="B59" s="3">
        <v>5.36</v>
      </c>
      <c r="E59">
        <f t="shared" si="0"/>
        <v>9.1247372085375464E-2</v>
      </c>
      <c r="G59" s="1" t="s">
        <v>12</v>
      </c>
      <c r="H59" s="3">
        <v>5.36</v>
      </c>
      <c r="K59">
        <f t="shared" si="1"/>
        <v>4.8376246072922506E-2</v>
      </c>
      <c r="M59" s="1" t="s">
        <v>12</v>
      </c>
      <c r="N59" s="3">
        <v>5.36</v>
      </c>
      <c r="Q59">
        <f t="shared" si="2"/>
        <v>1.6125061539925007E-2</v>
      </c>
      <c r="S59" s="1" t="s">
        <v>14</v>
      </c>
      <c r="T59" s="3">
        <v>5.36</v>
      </c>
      <c r="W59">
        <f t="shared" si="3"/>
        <v>7.3394385348193855E-2</v>
      </c>
      <c r="Y59" s="1" t="s">
        <v>15</v>
      </c>
      <c r="Z59" s="3">
        <v>5.36</v>
      </c>
      <c r="AC59">
        <f t="shared" si="4"/>
        <v>4.6392408382950633E-2</v>
      </c>
    </row>
    <row r="60" spans="1:29" x14ac:dyDescent="0.2">
      <c r="A60" s="1" t="s">
        <v>14</v>
      </c>
      <c r="B60" s="3">
        <v>5.36</v>
      </c>
      <c r="E60">
        <f t="shared" si="0"/>
        <v>9.1247372085375464E-2</v>
      </c>
      <c r="G60" s="1" t="s">
        <v>14</v>
      </c>
      <c r="H60" s="3">
        <v>5.36</v>
      </c>
      <c r="K60">
        <f t="shared" si="1"/>
        <v>4.8376246072922506E-2</v>
      </c>
      <c r="M60" s="1" t="s">
        <v>14</v>
      </c>
      <c r="N60" s="3">
        <v>5.36</v>
      </c>
      <c r="Q60">
        <f t="shared" si="2"/>
        <v>1.6125061539925007E-2</v>
      </c>
      <c r="S60" s="1" t="s">
        <v>15</v>
      </c>
      <c r="T60" s="3">
        <v>5.36</v>
      </c>
      <c r="W60">
        <f t="shared" si="3"/>
        <v>7.3394385348193855E-2</v>
      </c>
      <c r="Y60" s="1" t="s">
        <v>23</v>
      </c>
      <c r="Z60" s="3">
        <v>5.36</v>
      </c>
      <c r="AC60">
        <f t="shared" si="4"/>
        <v>4.6392408382950633E-2</v>
      </c>
    </row>
    <row r="61" spans="1:29" x14ac:dyDescent="0.2">
      <c r="A61" s="1" t="s">
        <v>15</v>
      </c>
      <c r="B61" s="3">
        <v>5.36</v>
      </c>
      <c r="E61">
        <f t="shared" si="0"/>
        <v>9.1247372085375464E-2</v>
      </c>
      <c r="G61" s="1" t="s">
        <v>15</v>
      </c>
      <c r="H61" s="3">
        <v>5.36</v>
      </c>
      <c r="K61">
        <f t="shared" si="1"/>
        <v>4.8376246072922506E-2</v>
      </c>
      <c r="M61" s="1" t="s">
        <v>15</v>
      </c>
      <c r="N61" s="3">
        <v>5.36</v>
      </c>
      <c r="Q61">
        <f t="shared" si="2"/>
        <v>1.6125061539925007E-2</v>
      </c>
      <c r="S61" s="1" t="s">
        <v>23</v>
      </c>
      <c r="T61" s="3">
        <v>5.36</v>
      </c>
      <c r="W61">
        <f t="shared" si="3"/>
        <v>7.3394385348193855E-2</v>
      </c>
      <c r="Y61" s="1" t="s">
        <v>33</v>
      </c>
      <c r="Z61" s="3">
        <v>5.36</v>
      </c>
      <c r="AC61">
        <f t="shared" si="4"/>
        <v>4.6392408382950633E-2</v>
      </c>
    </row>
    <row r="62" spans="1:29" x14ac:dyDescent="0.2">
      <c r="A62" s="1" t="s">
        <v>23</v>
      </c>
      <c r="B62" s="3">
        <v>5.36</v>
      </c>
      <c r="E62">
        <f t="shared" si="0"/>
        <v>9.1247372085375464E-2</v>
      </c>
      <c r="G62" s="1" t="s">
        <v>23</v>
      </c>
      <c r="H62" s="3">
        <v>5.36</v>
      </c>
      <c r="K62">
        <f t="shared" si="1"/>
        <v>4.8376246072922506E-2</v>
      </c>
      <c r="M62" s="1" t="s">
        <v>23</v>
      </c>
      <c r="N62" s="3">
        <v>5.36</v>
      </c>
      <c r="Q62">
        <f t="shared" si="2"/>
        <v>1.6125061539925007E-2</v>
      </c>
      <c r="S62" s="1" t="s">
        <v>33</v>
      </c>
      <c r="T62" s="3">
        <v>5.36</v>
      </c>
      <c r="W62">
        <f t="shared" si="3"/>
        <v>7.3394385348193855E-2</v>
      </c>
      <c r="Y62" s="1" t="s">
        <v>40</v>
      </c>
      <c r="Z62" s="3">
        <v>5.36</v>
      </c>
      <c r="AC62">
        <f t="shared" si="4"/>
        <v>4.6392408382950633E-2</v>
      </c>
    </row>
    <row r="63" spans="1:29" x14ac:dyDescent="0.2">
      <c r="A63" s="1" t="s">
        <v>33</v>
      </c>
      <c r="B63" s="3">
        <v>5.36</v>
      </c>
      <c r="E63">
        <f t="shared" si="0"/>
        <v>9.1247372085375464E-2</v>
      </c>
      <c r="G63" s="1" t="s">
        <v>33</v>
      </c>
      <c r="H63" s="3">
        <v>5.36</v>
      </c>
      <c r="K63">
        <f t="shared" si="1"/>
        <v>4.8376246072922506E-2</v>
      </c>
      <c r="M63" s="1" t="s">
        <v>33</v>
      </c>
      <c r="N63" s="3">
        <v>5.36</v>
      </c>
      <c r="Q63">
        <f t="shared" si="2"/>
        <v>1.6125061539925007E-2</v>
      </c>
      <c r="S63" s="1" t="s">
        <v>40</v>
      </c>
      <c r="T63" s="3">
        <v>5.36</v>
      </c>
      <c r="W63">
        <f t="shared" si="3"/>
        <v>7.3394385348193855E-2</v>
      </c>
      <c r="Y63" s="1" t="s">
        <v>70</v>
      </c>
      <c r="Z63" s="3">
        <v>5.36</v>
      </c>
      <c r="AC63">
        <f t="shared" si="4"/>
        <v>4.6392408382950633E-2</v>
      </c>
    </row>
    <row r="64" spans="1:29" x14ac:dyDescent="0.2">
      <c r="A64" s="1" t="s">
        <v>40</v>
      </c>
      <c r="B64" s="3">
        <v>5.36</v>
      </c>
      <c r="E64">
        <f t="shared" si="0"/>
        <v>9.1247372085375464E-2</v>
      </c>
      <c r="G64" s="1" t="s">
        <v>40</v>
      </c>
      <c r="H64" s="3">
        <v>5.36</v>
      </c>
      <c r="K64">
        <f t="shared" si="1"/>
        <v>4.8376246072922506E-2</v>
      </c>
      <c r="M64" s="1" t="s">
        <v>40</v>
      </c>
      <c r="N64" s="3">
        <v>5.36</v>
      </c>
      <c r="Q64">
        <f t="shared" si="2"/>
        <v>1.6125061539925007E-2</v>
      </c>
      <c r="S64" s="1" t="s">
        <v>70</v>
      </c>
      <c r="T64" s="3">
        <v>5.36</v>
      </c>
      <c r="W64">
        <f t="shared" si="3"/>
        <v>7.3394385348193855E-2</v>
      </c>
      <c r="Y64" s="1" t="s">
        <v>74</v>
      </c>
      <c r="Z64" s="3">
        <v>5.36</v>
      </c>
      <c r="AC64">
        <f t="shared" si="4"/>
        <v>4.6392408382950633E-2</v>
      </c>
    </row>
    <row r="65" spans="1:29" x14ac:dyDescent="0.2">
      <c r="A65" s="1" t="s">
        <v>70</v>
      </c>
      <c r="B65" s="3">
        <v>5.36</v>
      </c>
      <c r="E65">
        <f t="shared" si="0"/>
        <v>9.1247372085375464E-2</v>
      </c>
      <c r="G65" s="1" t="s">
        <v>70</v>
      </c>
      <c r="H65" s="3">
        <v>5.36</v>
      </c>
      <c r="K65">
        <f t="shared" si="1"/>
        <v>4.8376246072922506E-2</v>
      </c>
      <c r="M65" s="1" t="s">
        <v>70</v>
      </c>
      <c r="N65" s="3">
        <v>5.36</v>
      </c>
      <c r="Q65">
        <f t="shared" si="2"/>
        <v>1.6125061539925007E-2</v>
      </c>
      <c r="S65" s="1" t="s">
        <v>74</v>
      </c>
      <c r="T65" s="3">
        <v>5.36</v>
      </c>
      <c r="W65">
        <f t="shared" si="3"/>
        <v>7.3394385348193855E-2</v>
      </c>
      <c r="Y65" s="1" t="s">
        <v>114</v>
      </c>
      <c r="Z65" s="3">
        <v>5.36</v>
      </c>
      <c r="AC65">
        <f t="shared" si="4"/>
        <v>4.6392408382950633E-2</v>
      </c>
    </row>
    <row r="66" spans="1:29" x14ac:dyDescent="0.2">
      <c r="A66" s="1" t="s">
        <v>74</v>
      </c>
      <c r="B66" s="3">
        <v>5.36</v>
      </c>
      <c r="E66">
        <f t="shared" si="0"/>
        <v>9.1247372085375464E-2</v>
      </c>
      <c r="G66" s="1" t="s">
        <v>74</v>
      </c>
      <c r="H66" s="3">
        <v>5.36</v>
      </c>
      <c r="K66">
        <f t="shared" si="1"/>
        <v>4.8376246072922506E-2</v>
      </c>
      <c r="M66" s="1" t="s">
        <v>74</v>
      </c>
      <c r="N66" s="3">
        <v>5.36</v>
      </c>
      <c r="Q66">
        <f t="shared" si="2"/>
        <v>1.6125061539925007E-2</v>
      </c>
      <c r="S66" s="1" t="s">
        <v>114</v>
      </c>
      <c r="T66" s="3">
        <v>5.36</v>
      </c>
      <c r="W66">
        <f t="shared" si="3"/>
        <v>7.3394385348193855E-2</v>
      </c>
      <c r="Y66" s="1" t="s">
        <v>117</v>
      </c>
      <c r="Z66" s="5">
        <v>5.36</v>
      </c>
      <c r="AC66">
        <f t="shared" si="4"/>
        <v>4.6392408382950633E-2</v>
      </c>
    </row>
    <row r="67" spans="1:29" x14ac:dyDescent="0.2">
      <c r="A67" s="1" t="s">
        <v>114</v>
      </c>
      <c r="B67" s="3">
        <v>5.36</v>
      </c>
      <c r="E67">
        <f t="shared" ref="E67:E130" si="5">ABS(B67-$D$2)/$D$3</f>
        <v>9.1247372085375464E-2</v>
      </c>
      <c r="G67" s="1" t="s">
        <v>114</v>
      </c>
      <c r="H67" s="3">
        <v>5.36</v>
      </c>
      <c r="K67">
        <f t="shared" ref="K67:K130" si="6">ABS(H67-$J$2)/$J$3</f>
        <v>4.8376246072922506E-2</v>
      </c>
      <c r="M67" s="1" t="s">
        <v>114</v>
      </c>
      <c r="N67" s="3">
        <v>5.36</v>
      </c>
      <c r="Q67">
        <f t="shared" ref="Q67:Q129" si="7">ABS(N67-$P$2)/$P$3</f>
        <v>1.6125061539925007E-2</v>
      </c>
      <c r="S67" s="1" t="s">
        <v>117</v>
      </c>
      <c r="T67" s="5">
        <v>5.36</v>
      </c>
      <c r="W67">
        <f t="shared" ref="W67:W126" si="8">ABS(T67-$V$2)/$V$3</f>
        <v>7.3394385348193855E-2</v>
      </c>
      <c r="Y67" s="1" t="s">
        <v>119</v>
      </c>
      <c r="Z67" s="6">
        <v>5.36</v>
      </c>
      <c r="AC67">
        <f t="shared" ref="AC67:AC125" si="9">ABS(Z67-$AB$2)/$AB$3</f>
        <v>4.6392408382950633E-2</v>
      </c>
    </row>
    <row r="68" spans="1:29" x14ac:dyDescent="0.2">
      <c r="A68" s="1" t="s">
        <v>117</v>
      </c>
      <c r="B68" s="5">
        <v>5.36</v>
      </c>
      <c r="E68">
        <f t="shared" si="5"/>
        <v>9.1247372085375464E-2</v>
      </c>
      <c r="G68" s="1" t="s">
        <v>117</v>
      </c>
      <c r="H68" s="5">
        <v>5.36</v>
      </c>
      <c r="K68">
        <f t="shared" si="6"/>
        <v>4.8376246072922506E-2</v>
      </c>
      <c r="M68" s="1" t="s">
        <v>117</v>
      </c>
      <c r="N68" s="5">
        <v>5.36</v>
      </c>
      <c r="Q68">
        <f t="shared" si="7"/>
        <v>1.6125061539925007E-2</v>
      </c>
      <c r="S68" s="1" t="s">
        <v>119</v>
      </c>
      <c r="T68" s="6">
        <v>5.36</v>
      </c>
      <c r="W68">
        <f t="shared" si="8"/>
        <v>7.3394385348193855E-2</v>
      </c>
      <c r="Y68" s="1" t="s">
        <v>144</v>
      </c>
      <c r="Z68" s="5">
        <v>5.36</v>
      </c>
      <c r="AC68">
        <f t="shared" si="9"/>
        <v>4.6392408382950633E-2</v>
      </c>
    </row>
    <row r="69" spans="1:29" x14ac:dyDescent="0.2">
      <c r="A69" s="1" t="s">
        <v>119</v>
      </c>
      <c r="B69" s="6">
        <v>5.36</v>
      </c>
      <c r="E69">
        <f t="shared" si="5"/>
        <v>9.1247372085375464E-2</v>
      </c>
      <c r="G69" s="1" t="s">
        <v>119</v>
      </c>
      <c r="H69" s="6">
        <v>5.36</v>
      </c>
      <c r="K69">
        <f t="shared" si="6"/>
        <v>4.8376246072922506E-2</v>
      </c>
      <c r="M69" s="1" t="s">
        <v>119</v>
      </c>
      <c r="N69" s="6">
        <v>5.36</v>
      </c>
      <c r="Q69">
        <f t="shared" si="7"/>
        <v>1.6125061539925007E-2</v>
      </c>
      <c r="S69" s="1" t="s">
        <v>144</v>
      </c>
      <c r="T69" s="5">
        <v>5.36</v>
      </c>
      <c r="W69">
        <f t="shared" si="8"/>
        <v>7.3394385348193855E-2</v>
      </c>
      <c r="Y69" s="1" t="s">
        <v>91</v>
      </c>
      <c r="Z69" s="3">
        <v>5.3639999999999999</v>
      </c>
      <c r="AC69">
        <f t="shared" si="9"/>
        <v>0.15845718725613794</v>
      </c>
    </row>
    <row r="70" spans="1:29" x14ac:dyDescent="0.2">
      <c r="A70" s="1" t="s">
        <v>144</v>
      </c>
      <c r="B70" s="5">
        <v>5.36</v>
      </c>
      <c r="E70">
        <f t="shared" si="5"/>
        <v>9.1247372085375464E-2</v>
      </c>
      <c r="G70" s="1" t="s">
        <v>144</v>
      </c>
      <c r="H70" s="5">
        <v>5.36</v>
      </c>
      <c r="K70">
        <f t="shared" si="6"/>
        <v>4.8376246072922506E-2</v>
      </c>
      <c r="M70" s="1" t="s">
        <v>144</v>
      </c>
      <c r="N70" s="5">
        <v>5.36</v>
      </c>
      <c r="Q70">
        <f t="shared" si="7"/>
        <v>1.6125061539925007E-2</v>
      </c>
      <c r="S70" s="1" t="s">
        <v>91</v>
      </c>
      <c r="T70" s="3">
        <v>5.3639999999999999</v>
      </c>
      <c r="W70">
        <f t="shared" si="8"/>
        <v>0.17966038740273341</v>
      </c>
      <c r="Y70" s="1" t="s">
        <v>55</v>
      </c>
      <c r="Z70" s="3">
        <v>5.3659999999999997</v>
      </c>
      <c r="AC70">
        <f t="shared" si="9"/>
        <v>0.21448957669273158</v>
      </c>
    </row>
    <row r="71" spans="1:29" x14ac:dyDescent="0.2">
      <c r="A71" s="1" t="s">
        <v>91</v>
      </c>
      <c r="B71" s="3">
        <v>5.3639999999999999</v>
      </c>
      <c r="E71">
        <f t="shared" si="5"/>
        <v>8.6721845905918249E-2</v>
      </c>
      <c r="G71" s="1" t="s">
        <v>91</v>
      </c>
      <c r="H71" s="3">
        <v>5.3639999999999999</v>
      </c>
      <c r="K71">
        <f t="shared" si="6"/>
        <v>9.051996920531288E-3</v>
      </c>
      <c r="M71" s="1" t="s">
        <v>91</v>
      </c>
      <c r="N71" s="3">
        <v>5.3639999999999999</v>
      </c>
      <c r="Q71">
        <f t="shared" si="7"/>
        <v>9.4505107754105561E-2</v>
      </c>
      <c r="S71" s="1" t="s">
        <v>55</v>
      </c>
      <c r="T71" s="3">
        <v>5.3659999999999997</v>
      </c>
      <c r="W71">
        <f t="shared" si="8"/>
        <v>0.23279338843000319</v>
      </c>
      <c r="Y71" s="1" t="s">
        <v>106</v>
      </c>
      <c r="Z71" s="3">
        <v>5.3659999999999997</v>
      </c>
      <c r="AC71">
        <f t="shared" si="9"/>
        <v>0.21448957669273158</v>
      </c>
    </row>
    <row r="72" spans="1:29" x14ac:dyDescent="0.2">
      <c r="A72" s="1" t="s">
        <v>55</v>
      </c>
      <c r="B72" s="3">
        <v>5.3659999999999997</v>
      </c>
      <c r="E72">
        <f t="shared" si="5"/>
        <v>8.4459082816189648E-2</v>
      </c>
      <c r="G72" s="1" t="s">
        <v>55</v>
      </c>
      <c r="H72" s="3">
        <v>5.3659999999999997</v>
      </c>
      <c r="K72">
        <f t="shared" si="6"/>
        <v>3.7766118417258188E-2</v>
      </c>
      <c r="M72" s="1" t="s">
        <v>55</v>
      </c>
      <c r="N72" s="3">
        <v>5.3659999999999997</v>
      </c>
      <c r="Q72">
        <f t="shared" si="7"/>
        <v>0.13369513086119583</v>
      </c>
      <c r="S72" s="1" t="s">
        <v>106</v>
      </c>
      <c r="T72" s="3">
        <v>5.3659999999999997</v>
      </c>
      <c r="W72">
        <f t="shared" si="8"/>
        <v>0.23279338843000319</v>
      </c>
      <c r="Y72" s="1" t="s">
        <v>10</v>
      </c>
      <c r="Z72" s="3">
        <v>5.37</v>
      </c>
      <c r="AC72">
        <f t="shared" si="9"/>
        <v>0.32655435556594375</v>
      </c>
    </row>
    <row r="73" spans="1:29" x14ac:dyDescent="0.2">
      <c r="A73" s="1" t="s">
        <v>106</v>
      </c>
      <c r="B73" s="3">
        <v>5.3659999999999997</v>
      </c>
      <c r="E73">
        <f t="shared" si="5"/>
        <v>8.4459082816189648E-2</v>
      </c>
      <c r="G73" s="1" t="s">
        <v>106</v>
      </c>
      <c r="H73" s="3">
        <v>5.3659999999999997</v>
      </c>
      <c r="K73">
        <f t="shared" si="6"/>
        <v>3.7766118417258188E-2</v>
      </c>
      <c r="M73" s="1" t="s">
        <v>106</v>
      </c>
      <c r="N73" s="3">
        <v>5.3659999999999997</v>
      </c>
      <c r="Q73">
        <f t="shared" si="7"/>
        <v>0.13369513086119583</v>
      </c>
      <c r="S73" s="1" t="s">
        <v>10</v>
      </c>
      <c r="T73" s="3">
        <v>5.37</v>
      </c>
      <c r="W73">
        <f t="shared" si="8"/>
        <v>0.33905939048456635</v>
      </c>
      <c r="Y73" s="1" t="s">
        <v>57</v>
      </c>
      <c r="Z73" s="3">
        <v>5.37</v>
      </c>
      <c r="AC73">
        <f t="shared" si="9"/>
        <v>0.32655435556594375</v>
      </c>
    </row>
    <row r="74" spans="1:29" x14ac:dyDescent="0.2">
      <c r="A74" s="1" t="s">
        <v>10</v>
      </c>
      <c r="B74" s="3">
        <v>5.37</v>
      </c>
      <c r="E74">
        <f t="shared" si="5"/>
        <v>7.9933556636731434E-2</v>
      </c>
      <c r="G74" s="1" t="s">
        <v>10</v>
      </c>
      <c r="H74" s="3">
        <v>5.37</v>
      </c>
      <c r="K74">
        <f t="shared" si="6"/>
        <v>9.5194361410724737E-2</v>
      </c>
      <c r="M74" s="1" t="s">
        <v>10</v>
      </c>
      <c r="N74" s="3">
        <v>5.37</v>
      </c>
      <c r="Q74">
        <f t="shared" si="7"/>
        <v>0.21207517707539381</v>
      </c>
      <c r="S74" s="1" t="s">
        <v>57</v>
      </c>
      <c r="T74" s="3">
        <v>5.37</v>
      </c>
      <c r="W74">
        <f t="shared" si="8"/>
        <v>0.33905939048456635</v>
      </c>
      <c r="Y74" s="1" t="s">
        <v>99</v>
      </c>
      <c r="Z74" s="3">
        <v>5.37</v>
      </c>
      <c r="AC74">
        <f t="shared" si="9"/>
        <v>0.32655435556594375</v>
      </c>
    </row>
    <row r="75" spans="1:29" x14ac:dyDescent="0.2">
      <c r="A75" s="1" t="s">
        <v>57</v>
      </c>
      <c r="B75" s="3">
        <v>5.37</v>
      </c>
      <c r="E75">
        <f t="shared" si="5"/>
        <v>7.9933556636731434E-2</v>
      </c>
      <c r="G75" s="1" t="s">
        <v>57</v>
      </c>
      <c r="H75" s="3">
        <v>5.37</v>
      </c>
      <c r="K75">
        <f t="shared" si="6"/>
        <v>9.5194361410724737E-2</v>
      </c>
      <c r="M75" s="1" t="s">
        <v>57</v>
      </c>
      <c r="N75" s="3">
        <v>5.37</v>
      </c>
      <c r="Q75">
        <f t="shared" si="7"/>
        <v>0.21207517707539381</v>
      </c>
      <c r="S75" s="1" t="s">
        <v>99</v>
      </c>
      <c r="T75" s="3">
        <v>5.37</v>
      </c>
      <c r="W75">
        <f t="shared" si="8"/>
        <v>0.33905939048456635</v>
      </c>
      <c r="Y75" s="1" t="s">
        <v>107</v>
      </c>
      <c r="Z75" s="3">
        <v>5.37</v>
      </c>
      <c r="AC75">
        <f t="shared" si="9"/>
        <v>0.32655435556594375</v>
      </c>
    </row>
    <row r="76" spans="1:29" x14ac:dyDescent="0.2">
      <c r="A76" s="1" t="s">
        <v>99</v>
      </c>
      <c r="B76" s="3">
        <v>5.37</v>
      </c>
      <c r="E76">
        <f t="shared" si="5"/>
        <v>7.9933556636731434E-2</v>
      </c>
      <c r="G76" s="1" t="s">
        <v>99</v>
      </c>
      <c r="H76" s="3">
        <v>5.37</v>
      </c>
      <c r="K76">
        <f t="shared" si="6"/>
        <v>9.5194361410724737E-2</v>
      </c>
      <c r="M76" s="1" t="s">
        <v>99</v>
      </c>
      <c r="N76" s="3">
        <v>5.37</v>
      </c>
      <c r="Q76">
        <f t="shared" si="7"/>
        <v>0.21207517707539381</v>
      </c>
      <c r="S76" s="1" t="s">
        <v>107</v>
      </c>
      <c r="T76" s="3">
        <v>5.37</v>
      </c>
      <c r="W76">
        <f t="shared" si="8"/>
        <v>0.33905939048456635</v>
      </c>
      <c r="Y76" s="1" t="s">
        <v>116</v>
      </c>
      <c r="Z76" s="5">
        <v>5.37</v>
      </c>
      <c r="AC76">
        <f t="shared" si="9"/>
        <v>0.32655435556594375</v>
      </c>
    </row>
    <row r="77" spans="1:29" x14ac:dyDescent="0.2">
      <c r="A77" s="1" t="s">
        <v>107</v>
      </c>
      <c r="B77" s="3">
        <v>5.37</v>
      </c>
      <c r="E77">
        <f t="shared" si="5"/>
        <v>7.9933556636731434E-2</v>
      </c>
      <c r="G77" s="1" t="s">
        <v>107</v>
      </c>
      <c r="H77" s="3">
        <v>5.37</v>
      </c>
      <c r="K77">
        <f t="shared" si="6"/>
        <v>9.5194361410724737E-2</v>
      </c>
      <c r="M77" s="1" t="s">
        <v>107</v>
      </c>
      <c r="N77" s="3">
        <v>5.37</v>
      </c>
      <c r="Q77">
        <f t="shared" si="7"/>
        <v>0.21207517707539381</v>
      </c>
      <c r="S77" s="1" t="s">
        <v>116</v>
      </c>
      <c r="T77" s="5">
        <v>5.37</v>
      </c>
      <c r="W77">
        <f t="shared" si="8"/>
        <v>0.33905939048456635</v>
      </c>
      <c r="Y77" s="1" t="s">
        <v>142</v>
      </c>
      <c r="Z77" s="6">
        <v>5.3719999999999999</v>
      </c>
      <c r="AC77">
        <f t="shared" si="9"/>
        <v>0.38258674500253742</v>
      </c>
    </row>
    <row r="78" spans="1:29" x14ac:dyDescent="0.2">
      <c r="A78" s="1" t="s">
        <v>116</v>
      </c>
      <c r="B78" s="5">
        <v>5.37</v>
      </c>
      <c r="E78">
        <f t="shared" si="5"/>
        <v>7.9933556636731434E-2</v>
      </c>
      <c r="G78" s="1" t="s">
        <v>116</v>
      </c>
      <c r="H78" s="5">
        <v>5.37</v>
      </c>
      <c r="K78">
        <f t="shared" si="6"/>
        <v>9.5194361410724737E-2</v>
      </c>
      <c r="M78" s="1" t="s">
        <v>116</v>
      </c>
      <c r="N78" s="5">
        <v>5.37</v>
      </c>
      <c r="Q78">
        <f t="shared" si="7"/>
        <v>0.21207517707539381</v>
      </c>
      <c r="S78" s="1" t="s">
        <v>142</v>
      </c>
      <c r="T78" s="6">
        <v>5.3719999999999999</v>
      </c>
      <c r="W78">
        <f t="shared" si="8"/>
        <v>0.39219239151183616</v>
      </c>
      <c r="Y78" s="1" t="s">
        <v>20</v>
      </c>
      <c r="Z78" s="3">
        <v>5.3739999999999997</v>
      </c>
      <c r="AC78">
        <f t="shared" si="9"/>
        <v>0.43861913443913109</v>
      </c>
    </row>
    <row r="79" spans="1:29" x14ac:dyDescent="0.2">
      <c r="A79" s="1" t="s">
        <v>142</v>
      </c>
      <c r="B79" s="6">
        <v>5.3719999999999999</v>
      </c>
      <c r="E79">
        <f t="shared" si="5"/>
        <v>7.7670793547002834E-2</v>
      </c>
      <c r="G79" s="1" t="s">
        <v>142</v>
      </c>
      <c r="H79" s="6">
        <v>5.3719999999999999</v>
      </c>
      <c r="K79">
        <f t="shared" si="6"/>
        <v>0.12390848290745163</v>
      </c>
      <c r="M79" s="1" t="s">
        <v>142</v>
      </c>
      <c r="N79" s="6">
        <v>5.3719999999999999</v>
      </c>
      <c r="Q79">
        <f t="shared" si="7"/>
        <v>0.25126520018248411</v>
      </c>
      <c r="S79" s="1" t="s">
        <v>20</v>
      </c>
      <c r="T79" s="3">
        <v>5.3739999999999997</v>
      </c>
      <c r="W79">
        <f t="shared" si="8"/>
        <v>0.44532539253910591</v>
      </c>
      <c r="Y79" s="1" t="s">
        <v>42</v>
      </c>
      <c r="Z79" s="3">
        <v>5.3739999999999997</v>
      </c>
      <c r="AC79">
        <f t="shared" si="9"/>
        <v>0.43861913443913109</v>
      </c>
    </row>
    <row r="80" spans="1:29" x14ac:dyDescent="0.2">
      <c r="A80" s="1" t="s">
        <v>20</v>
      </c>
      <c r="B80" s="3">
        <v>5.3739999999999997</v>
      </c>
      <c r="E80">
        <f t="shared" si="5"/>
        <v>7.5408030457274233E-2</v>
      </c>
      <c r="G80" s="1" t="s">
        <v>20</v>
      </c>
      <c r="H80" s="3">
        <v>5.3739999999999997</v>
      </c>
      <c r="K80">
        <f t="shared" si="6"/>
        <v>0.15262260440417852</v>
      </c>
      <c r="M80" s="1" t="s">
        <v>20</v>
      </c>
      <c r="N80" s="3">
        <v>5.3739999999999997</v>
      </c>
      <c r="Q80">
        <f t="shared" si="7"/>
        <v>0.29045522328957435</v>
      </c>
      <c r="S80" s="1" t="s">
        <v>42</v>
      </c>
      <c r="T80" s="3">
        <v>5.3739999999999997</v>
      </c>
      <c r="W80">
        <f t="shared" si="8"/>
        <v>0.44532539253910591</v>
      </c>
      <c r="Y80" s="1" t="s">
        <v>125</v>
      </c>
      <c r="Z80" s="7">
        <v>5.375</v>
      </c>
      <c r="AC80">
        <f t="shared" si="9"/>
        <v>0.46663532915744038</v>
      </c>
    </row>
    <row r="81" spans="1:29" x14ac:dyDescent="0.2">
      <c r="A81" s="1" t="s">
        <v>42</v>
      </c>
      <c r="B81" s="3">
        <v>5.3739999999999997</v>
      </c>
      <c r="E81">
        <f t="shared" si="5"/>
        <v>7.5408030457274233E-2</v>
      </c>
      <c r="G81" s="1" t="s">
        <v>42</v>
      </c>
      <c r="H81" s="3">
        <v>5.3739999999999997</v>
      </c>
      <c r="K81">
        <f t="shared" si="6"/>
        <v>0.15262260440417852</v>
      </c>
      <c r="M81" s="1" t="s">
        <v>42</v>
      </c>
      <c r="N81" s="3">
        <v>5.3739999999999997</v>
      </c>
      <c r="Q81">
        <f t="shared" si="7"/>
        <v>0.29045522328957435</v>
      </c>
      <c r="S81" s="1" t="s">
        <v>125</v>
      </c>
      <c r="T81" s="7">
        <v>5.375</v>
      </c>
      <c r="W81">
        <f t="shared" si="8"/>
        <v>0.47189189305275259</v>
      </c>
      <c r="Y81" s="1" t="s">
        <v>25</v>
      </c>
      <c r="Z81" s="3">
        <v>5.3760000000000003</v>
      </c>
      <c r="AC81">
        <f t="shared" si="9"/>
        <v>0.49465152387574962</v>
      </c>
    </row>
    <row r="82" spans="1:29" x14ac:dyDescent="0.2">
      <c r="A82" s="1" t="s">
        <v>125</v>
      </c>
      <c r="B82" s="7">
        <v>5.375</v>
      </c>
      <c r="E82">
        <f t="shared" si="5"/>
        <v>7.4276648912409426E-2</v>
      </c>
      <c r="G82" s="1" t="s">
        <v>125</v>
      </c>
      <c r="H82" s="7">
        <v>5.375</v>
      </c>
      <c r="K82">
        <f t="shared" si="6"/>
        <v>0.16697966515254833</v>
      </c>
      <c r="M82" s="1" t="s">
        <v>125</v>
      </c>
      <c r="N82" s="7">
        <v>5.375</v>
      </c>
      <c r="Q82">
        <f t="shared" si="7"/>
        <v>0.31005023484312821</v>
      </c>
      <c r="S82" s="1" t="s">
        <v>25</v>
      </c>
      <c r="T82" s="3">
        <v>5.3760000000000003</v>
      </c>
      <c r="W82">
        <f t="shared" si="8"/>
        <v>0.49845839356639932</v>
      </c>
      <c r="Y82" s="1" t="s">
        <v>82</v>
      </c>
      <c r="Z82" s="3">
        <v>5.3760000000000003</v>
      </c>
      <c r="AC82">
        <f t="shared" si="9"/>
        <v>0.49465152387574962</v>
      </c>
    </row>
    <row r="83" spans="1:29" x14ac:dyDescent="0.2">
      <c r="A83" s="1" t="s">
        <v>25</v>
      </c>
      <c r="B83" s="3">
        <v>5.3760000000000003</v>
      </c>
      <c r="E83">
        <f t="shared" si="5"/>
        <v>7.314526736754462E-2</v>
      </c>
      <c r="G83" s="1" t="s">
        <v>25</v>
      </c>
      <c r="H83" s="3">
        <v>5.3760000000000003</v>
      </c>
      <c r="K83">
        <f t="shared" si="6"/>
        <v>0.18133672590091818</v>
      </c>
      <c r="M83" s="1" t="s">
        <v>25</v>
      </c>
      <c r="N83" s="3">
        <v>5.3760000000000003</v>
      </c>
      <c r="Q83">
        <f t="shared" si="7"/>
        <v>0.32964524639668202</v>
      </c>
      <c r="S83" s="1" t="s">
        <v>82</v>
      </c>
      <c r="T83" s="3">
        <v>5.3760000000000003</v>
      </c>
      <c r="W83">
        <f t="shared" si="8"/>
        <v>0.49845839356639932</v>
      </c>
      <c r="Y83" s="1" t="s">
        <v>108</v>
      </c>
      <c r="Z83" s="3">
        <v>5.3760000000000003</v>
      </c>
      <c r="AC83">
        <f t="shared" si="9"/>
        <v>0.49465152387574962</v>
      </c>
    </row>
    <row r="84" spans="1:29" x14ac:dyDescent="0.2">
      <c r="A84" s="1" t="s">
        <v>82</v>
      </c>
      <c r="B84" s="3">
        <v>5.3760000000000003</v>
      </c>
      <c r="E84">
        <f t="shared" si="5"/>
        <v>7.314526736754462E-2</v>
      </c>
      <c r="G84" s="1" t="s">
        <v>82</v>
      </c>
      <c r="H84" s="3">
        <v>5.3760000000000003</v>
      </c>
      <c r="K84">
        <f t="shared" si="6"/>
        <v>0.18133672590091818</v>
      </c>
      <c r="M84" s="1" t="s">
        <v>82</v>
      </c>
      <c r="N84" s="3">
        <v>5.3760000000000003</v>
      </c>
      <c r="Q84">
        <f t="shared" si="7"/>
        <v>0.32964524639668202</v>
      </c>
      <c r="S84" s="1" t="s">
        <v>108</v>
      </c>
      <c r="T84" s="3">
        <v>5.3760000000000003</v>
      </c>
      <c r="W84">
        <f t="shared" si="8"/>
        <v>0.49845839356639932</v>
      </c>
      <c r="Y84" s="1" t="s">
        <v>123</v>
      </c>
      <c r="Z84" s="7">
        <v>5.3760000000000003</v>
      </c>
      <c r="AC84">
        <f t="shared" si="9"/>
        <v>0.49465152387574962</v>
      </c>
    </row>
    <row r="85" spans="1:29" x14ac:dyDescent="0.2">
      <c r="A85" s="1" t="s">
        <v>108</v>
      </c>
      <c r="B85" s="3">
        <v>5.3760000000000003</v>
      </c>
      <c r="E85">
        <f t="shared" si="5"/>
        <v>7.314526736754462E-2</v>
      </c>
      <c r="G85" s="1" t="s">
        <v>108</v>
      </c>
      <c r="H85" s="3">
        <v>5.3760000000000003</v>
      </c>
      <c r="K85">
        <f t="shared" si="6"/>
        <v>0.18133672590091818</v>
      </c>
      <c r="M85" s="1" t="s">
        <v>108</v>
      </c>
      <c r="N85" s="3">
        <v>5.3760000000000003</v>
      </c>
      <c r="Q85">
        <f t="shared" si="7"/>
        <v>0.32964524639668202</v>
      </c>
      <c r="S85" s="1" t="s">
        <v>123</v>
      </c>
      <c r="T85" s="7">
        <v>5.3760000000000003</v>
      </c>
      <c r="W85">
        <f t="shared" si="8"/>
        <v>0.49845839356639932</v>
      </c>
      <c r="Y85" s="1" t="s">
        <v>11</v>
      </c>
      <c r="Z85" s="3">
        <v>5.38</v>
      </c>
      <c r="AC85">
        <f t="shared" si="9"/>
        <v>0.60671630274893695</v>
      </c>
    </row>
    <row r="86" spans="1:29" x14ac:dyDescent="0.2">
      <c r="A86" s="1" t="s">
        <v>123</v>
      </c>
      <c r="B86" s="7">
        <v>5.3760000000000003</v>
      </c>
      <c r="E86">
        <f t="shared" si="5"/>
        <v>7.314526736754462E-2</v>
      </c>
      <c r="G86" s="1" t="s">
        <v>123</v>
      </c>
      <c r="H86" s="7">
        <v>5.3760000000000003</v>
      </c>
      <c r="K86">
        <f t="shared" si="6"/>
        <v>0.18133672590091818</v>
      </c>
      <c r="M86" s="1" t="s">
        <v>123</v>
      </c>
      <c r="N86" s="7">
        <v>5.3760000000000003</v>
      </c>
      <c r="Q86">
        <f t="shared" si="7"/>
        <v>0.32964524639668202</v>
      </c>
      <c r="S86" s="1" t="s">
        <v>11</v>
      </c>
      <c r="T86" s="3">
        <v>5.38</v>
      </c>
      <c r="W86">
        <f t="shared" si="8"/>
        <v>0.60472439562093883</v>
      </c>
      <c r="Y86" s="1" t="s">
        <v>37</v>
      </c>
      <c r="Z86" s="3">
        <v>5.38</v>
      </c>
      <c r="AC86">
        <f t="shared" si="9"/>
        <v>0.60671630274893695</v>
      </c>
    </row>
    <row r="87" spans="1:29" x14ac:dyDescent="0.2">
      <c r="A87" s="1" t="s">
        <v>11</v>
      </c>
      <c r="B87" s="3">
        <v>5.38</v>
      </c>
      <c r="E87">
        <f t="shared" si="5"/>
        <v>6.8619741188087419E-2</v>
      </c>
      <c r="G87" s="1" t="s">
        <v>11</v>
      </c>
      <c r="H87" s="3">
        <v>5.38</v>
      </c>
      <c r="K87">
        <f t="shared" si="6"/>
        <v>0.23876496889437196</v>
      </c>
      <c r="M87" s="1" t="s">
        <v>11</v>
      </c>
      <c r="N87" s="3">
        <v>5.38</v>
      </c>
      <c r="Q87">
        <f t="shared" si="7"/>
        <v>0.40802529261086262</v>
      </c>
      <c r="S87" s="1" t="s">
        <v>37</v>
      </c>
      <c r="T87" s="3">
        <v>5.38</v>
      </c>
      <c r="W87">
        <f t="shared" si="8"/>
        <v>0.60472439562093883</v>
      </c>
      <c r="Y87" s="1" t="s">
        <v>58</v>
      </c>
      <c r="Z87" s="3">
        <v>5.38</v>
      </c>
      <c r="AC87">
        <f t="shared" si="9"/>
        <v>0.60671630274893695</v>
      </c>
    </row>
    <row r="88" spans="1:29" x14ac:dyDescent="0.2">
      <c r="A88" s="1" t="s">
        <v>37</v>
      </c>
      <c r="B88" s="3">
        <v>5.38</v>
      </c>
      <c r="E88">
        <f t="shared" si="5"/>
        <v>6.8619741188087419E-2</v>
      </c>
      <c r="G88" s="1" t="s">
        <v>37</v>
      </c>
      <c r="H88" s="3">
        <v>5.38</v>
      </c>
      <c r="K88">
        <f t="shared" si="6"/>
        <v>0.23876496889437196</v>
      </c>
      <c r="M88" s="1" t="s">
        <v>37</v>
      </c>
      <c r="N88" s="3">
        <v>5.38</v>
      </c>
      <c r="Q88">
        <f t="shared" si="7"/>
        <v>0.40802529261086262</v>
      </c>
      <c r="S88" s="1" t="s">
        <v>58</v>
      </c>
      <c r="T88" s="3">
        <v>5.38</v>
      </c>
      <c r="W88">
        <f t="shared" si="8"/>
        <v>0.60472439562093883</v>
      </c>
      <c r="Y88" s="1" t="s">
        <v>76</v>
      </c>
      <c r="Z88" s="3">
        <v>5.38</v>
      </c>
      <c r="AC88">
        <f t="shared" si="9"/>
        <v>0.60671630274893695</v>
      </c>
    </row>
    <row r="89" spans="1:29" x14ac:dyDescent="0.2">
      <c r="A89" s="1" t="s">
        <v>58</v>
      </c>
      <c r="B89" s="3">
        <v>5.38</v>
      </c>
      <c r="E89">
        <f t="shared" si="5"/>
        <v>6.8619741188087419E-2</v>
      </c>
      <c r="G89" s="1" t="s">
        <v>58</v>
      </c>
      <c r="H89" s="3">
        <v>5.38</v>
      </c>
      <c r="K89">
        <f t="shared" si="6"/>
        <v>0.23876496889437196</v>
      </c>
      <c r="M89" s="1" t="s">
        <v>58</v>
      </c>
      <c r="N89" s="3">
        <v>5.38</v>
      </c>
      <c r="Q89">
        <f t="shared" si="7"/>
        <v>0.40802529261086262</v>
      </c>
      <c r="S89" s="1" t="s">
        <v>76</v>
      </c>
      <c r="T89" s="3">
        <v>5.38</v>
      </c>
      <c r="W89">
        <f t="shared" si="8"/>
        <v>0.60472439562093883</v>
      </c>
      <c r="Y89" s="1" t="s">
        <v>101</v>
      </c>
      <c r="Z89" s="3">
        <v>5.38</v>
      </c>
      <c r="AC89">
        <f t="shared" si="9"/>
        <v>0.60671630274893695</v>
      </c>
    </row>
    <row r="90" spans="1:29" x14ac:dyDescent="0.2">
      <c r="A90" s="1" t="s">
        <v>76</v>
      </c>
      <c r="B90" s="3">
        <v>5.38</v>
      </c>
      <c r="E90">
        <f t="shared" si="5"/>
        <v>6.8619741188087419E-2</v>
      </c>
      <c r="G90" s="1" t="s">
        <v>76</v>
      </c>
      <c r="H90" s="3">
        <v>5.38</v>
      </c>
      <c r="K90">
        <f t="shared" si="6"/>
        <v>0.23876496889437196</v>
      </c>
      <c r="M90" s="1" t="s">
        <v>76</v>
      </c>
      <c r="N90" s="3">
        <v>5.38</v>
      </c>
      <c r="Q90">
        <f t="shared" si="7"/>
        <v>0.40802529261086262</v>
      </c>
      <c r="S90" s="1" t="s">
        <v>101</v>
      </c>
      <c r="T90" s="3">
        <v>5.38</v>
      </c>
      <c r="W90">
        <f t="shared" si="8"/>
        <v>0.60472439562093883</v>
      </c>
      <c r="Y90" s="1" t="s">
        <v>134</v>
      </c>
      <c r="Z90" s="5">
        <v>5.38</v>
      </c>
      <c r="AC90">
        <f t="shared" si="9"/>
        <v>0.60671630274893695</v>
      </c>
    </row>
    <row r="91" spans="1:29" x14ac:dyDescent="0.2">
      <c r="A91" s="1" t="s">
        <v>101</v>
      </c>
      <c r="B91" s="3">
        <v>5.38</v>
      </c>
      <c r="E91">
        <f t="shared" si="5"/>
        <v>6.8619741188087419E-2</v>
      </c>
      <c r="G91" s="1" t="s">
        <v>101</v>
      </c>
      <c r="H91" s="3">
        <v>5.38</v>
      </c>
      <c r="K91">
        <f t="shared" si="6"/>
        <v>0.23876496889437196</v>
      </c>
      <c r="M91" s="1" t="s">
        <v>101</v>
      </c>
      <c r="N91" s="3">
        <v>5.38</v>
      </c>
      <c r="Q91">
        <f t="shared" si="7"/>
        <v>0.40802529261086262</v>
      </c>
      <c r="S91" s="1" t="s">
        <v>134</v>
      </c>
      <c r="T91" s="5">
        <v>5.38</v>
      </c>
      <c r="W91">
        <f t="shared" si="8"/>
        <v>0.60472439562093883</v>
      </c>
      <c r="Y91" s="1" t="s">
        <v>69</v>
      </c>
      <c r="Z91" s="3">
        <v>5.3819999999999997</v>
      </c>
      <c r="AC91">
        <f t="shared" si="9"/>
        <v>0.66274869218553056</v>
      </c>
    </row>
    <row r="92" spans="1:29" x14ac:dyDescent="0.2">
      <c r="A92" s="1" t="s">
        <v>134</v>
      </c>
      <c r="B92" s="5">
        <v>5.38</v>
      </c>
      <c r="E92">
        <f t="shared" si="5"/>
        <v>6.8619741188087419E-2</v>
      </c>
      <c r="G92" s="1" t="s">
        <v>134</v>
      </c>
      <c r="H92" s="5">
        <v>5.38</v>
      </c>
      <c r="K92">
        <f t="shared" si="6"/>
        <v>0.23876496889437196</v>
      </c>
      <c r="M92" s="1" t="s">
        <v>134</v>
      </c>
      <c r="N92" s="5">
        <v>5.38</v>
      </c>
      <c r="Q92">
        <f t="shared" si="7"/>
        <v>0.40802529261086262</v>
      </c>
      <c r="S92" s="1" t="s">
        <v>69</v>
      </c>
      <c r="T92" s="3">
        <v>5.3819999999999997</v>
      </c>
      <c r="W92">
        <f t="shared" si="8"/>
        <v>0.65785739664820864</v>
      </c>
      <c r="Y92" s="1" t="s">
        <v>81</v>
      </c>
      <c r="Z92" s="3">
        <v>5.3819999999999997</v>
      </c>
      <c r="AC92">
        <f t="shared" si="9"/>
        <v>0.66274869218553056</v>
      </c>
    </row>
    <row r="93" spans="1:29" x14ac:dyDescent="0.2">
      <c r="A93" s="1" t="s">
        <v>69</v>
      </c>
      <c r="B93" s="3">
        <v>5.3819999999999997</v>
      </c>
      <c r="E93">
        <f t="shared" si="5"/>
        <v>6.6356978098358804E-2</v>
      </c>
      <c r="G93" s="1" t="s">
        <v>69</v>
      </c>
      <c r="H93" s="3">
        <v>5.3819999999999997</v>
      </c>
      <c r="K93">
        <f t="shared" si="6"/>
        <v>0.26747909039109885</v>
      </c>
      <c r="M93" s="1" t="s">
        <v>69</v>
      </c>
      <c r="N93" s="3">
        <v>5.3819999999999997</v>
      </c>
      <c r="Q93">
        <f t="shared" si="7"/>
        <v>0.44721531571795287</v>
      </c>
      <c r="S93" s="1" t="s">
        <v>81</v>
      </c>
      <c r="T93" s="3">
        <v>5.3819999999999997</v>
      </c>
      <c r="W93">
        <f t="shared" si="8"/>
        <v>0.65785739664820864</v>
      </c>
      <c r="Y93" s="1" t="s">
        <v>90</v>
      </c>
      <c r="Z93" s="3">
        <v>5.3819999999999997</v>
      </c>
      <c r="AC93">
        <f t="shared" si="9"/>
        <v>0.66274869218553056</v>
      </c>
    </row>
    <row r="94" spans="1:29" x14ac:dyDescent="0.2">
      <c r="A94" s="1" t="s">
        <v>81</v>
      </c>
      <c r="B94" s="3">
        <v>5.3819999999999997</v>
      </c>
      <c r="E94">
        <f t="shared" si="5"/>
        <v>6.6356978098358804E-2</v>
      </c>
      <c r="G94" s="1" t="s">
        <v>81</v>
      </c>
      <c r="H94" s="3">
        <v>5.3819999999999997</v>
      </c>
      <c r="K94">
        <f t="shared" si="6"/>
        <v>0.26747909039109885</v>
      </c>
      <c r="M94" s="1" t="s">
        <v>81</v>
      </c>
      <c r="N94" s="3">
        <v>5.3819999999999997</v>
      </c>
      <c r="Q94">
        <f t="shared" si="7"/>
        <v>0.44721531571795287</v>
      </c>
      <c r="S94" s="1" t="s">
        <v>90</v>
      </c>
      <c r="T94" s="3">
        <v>5.3819999999999997</v>
      </c>
      <c r="W94">
        <f t="shared" si="8"/>
        <v>0.65785739664820864</v>
      </c>
      <c r="Y94" s="1" t="s">
        <v>103</v>
      </c>
      <c r="Z94" s="3">
        <v>5.3819999999999997</v>
      </c>
      <c r="AC94">
        <f t="shared" si="9"/>
        <v>0.66274869218553056</v>
      </c>
    </row>
    <row r="95" spans="1:29" x14ac:dyDescent="0.2">
      <c r="A95" s="1" t="s">
        <v>90</v>
      </c>
      <c r="B95" s="3">
        <v>5.3819999999999997</v>
      </c>
      <c r="E95">
        <f t="shared" si="5"/>
        <v>6.6356978098358804E-2</v>
      </c>
      <c r="G95" s="1" t="s">
        <v>90</v>
      </c>
      <c r="H95" s="3">
        <v>5.3819999999999997</v>
      </c>
      <c r="K95">
        <f t="shared" si="6"/>
        <v>0.26747909039109885</v>
      </c>
      <c r="M95" s="1" t="s">
        <v>90</v>
      </c>
      <c r="N95" s="3">
        <v>5.3819999999999997</v>
      </c>
      <c r="Q95">
        <f t="shared" si="7"/>
        <v>0.44721531571795287</v>
      </c>
      <c r="S95" s="1" t="s">
        <v>103</v>
      </c>
      <c r="T95" s="3">
        <v>5.3819999999999997</v>
      </c>
      <c r="W95">
        <f t="shared" si="8"/>
        <v>0.65785739664820864</v>
      </c>
      <c r="Y95" s="1" t="s">
        <v>73</v>
      </c>
      <c r="Z95" s="3">
        <v>5.3860000000000001</v>
      </c>
      <c r="AC95">
        <f t="shared" si="9"/>
        <v>0.77481347105874276</v>
      </c>
    </row>
    <row r="96" spans="1:29" x14ac:dyDescent="0.2">
      <c r="A96" s="1" t="s">
        <v>103</v>
      </c>
      <c r="B96" s="3">
        <v>5.3819999999999997</v>
      </c>
      <c r="E96">
        <f t="shared" si="5"/>
        <v>6.6356978098358804E-2</v>
      </c>
      <c r="G96" s="1" t="s">
        <v>103</v>
      </c>
      <c r="H96" s="3">
        <v>5.3819999999999997</v>
      </c>
      <c r="K96">
        <f t="shared" si="6"/>
        <v>0.26747909039109885</v>
      </c>
      <c r="M96" s="1" t="s">
        <v>103</v>
      </c>
      <c r="N96" s="3">
        <v>5.3819999999999997</v>
      </c>
      <c r="Q96">
        <f t="shared" si="7"/>
        <v>0.44721531571795287</v>
      </c>
      <c r="S96" s="1" t="s">
        <v>73</v>
      </c>
      <c r="T96" s="3">
        <v>5.3860000000000001</v>
      </c>
      <c r="W96">
        <f t="shared" si="8"/>
        <v>0.76412339870277179</v>
      </c>
      <c r="Y96" s="1" t="s">
        <v>128</v>
      </c>
      <c r="Z96" s="7">
        <v>5.3860000000000001</v>
      </c>
      <c r="AC96">
        <f t="shared" si="9"/>
        <v>0.77481347105874276</v>
      </c>
    </row>
    <row r="97" spans="1:29" x14ac:dyDescent="0.2">
      <c r="A97" s="1" t="s">
        <v>73</v>
      </c>
      <c r="B97" s="3">
        <v>5.3860000000000001</v>
      </c>
      <c r="E97">
        <f t="shared" si="5"/>
        <v>6.1831451918900597E-2</v>
      </c>
      <c r="G97" s="1" t="s">
        <v>73</v>
      </c>
      <c r="H97" s="3">
        <v>5.3860000000000001</v>
      </c>
      <c r="K97">
        <f t="shared" si="6"/>
        <v>0.3249073333845654</v>
      </c>
      <c r="M97" s="1" t="s">
        <v>73</v>
      </c>
      <c r="N97" s="3">
        <v>5.3860000000000001</v>
      </c>
      <c r="Q97">
        <f t="shared" si="7"/>
        <v>0.52559536193215084</v>
      </c>
      <c r="S97" s="1" t="s">
        <v>128</v>
      </c>
      <c r="T97" s="7">
        <v>5.3860000000000001</v>
      </c>
      <c r="W97">
        <f t="shared" si="8"/>
        <v>0.76412339870277179</v>
      </c>
      <c r="Y97" s="1" t="s">
        <v>48</v>
      </c>
      <c r="Z97" s="3">
        <v>5.3879999999999999</v>
      </c>
      <c r="AC97">
        <f t="shared" si="9"/>
        <v>0.83084586049533637</v>
      </c>
    </row>
    <row r="98" spans="1:29" x14ac:dyDescent="0.2">
      <c r="A98" s="1" t="s">
        <v>128</v>
      </c>
      <c r="B98" s="7">
        <v>5.3860000000000001</v>
      </c>
      <c r="E98">
        <f t="shared" si="5"/>
        <v>6.1831451918900597E-2</v>
      </c>
      <c r="G98" s="1" t="s">
        <v>128</v>
      </c>
      <c r="H98" s="7">
        <v>5.3860000000000001</v>
      </c>
      <c r="K98">
        <f t="shared" si="6"/>
        <v>0.3249073333845654</v>
      </c>
      <c r="M98" s="1" t="s">
        <v>128</v>
      </c>
      <c r="N98" s="7">
        <v>5.3860000000000001</v>
      </c>
      <c r="Q98">
        <f t="shared" si="7"/>
        <v>0.52559536193215084</v>
      </c>
      <c r="S98" s="1" t="s">
        <v>48</v>
      </c>
      <c r="T98" s="3">
        <v>5.3879999999999999</v>
      </c>
      <c r="W98">
        <f t="shared" si="8"/>
        <v>0.8172563997300416</v>
      </c>
      <c r="Y98" s="1" t="s">
        <v>120</v>
      </c>
      <c r="Z98" s="6">
        <v>5.3879999999999999</v>
      </c>
      <c r="AC98">
        <f t="shared" si="9"/>
        <v>0.83084586049533637</v>
      </c>
    </row>
    <row r="99" spans="1:29" x14ac:dyDescent="0.2">
      <c r="A99" s="1" t="s">
        <v>48</v>
      </c>
      <c r="B99" s="3">
        <v>5.3879999999999999</v>
      </c>
      <c r="E99">
        <f t="shared" si="5"/>
        <v>5.9568688829171997E-2</v>
      </c>
      <c r="G99" s="1" t="s">
        <v>48</v>
      </c>
      <c r="H99" s="3">
        <v>5.3879999999999999</v>
      </c>
      <c r="K99">
        <f t="shared" si="6"/>
        <v>0.35362145488129232</v>
      </c>
      <c r="M99" s="1" t="s">
        <v>48</v>
      </c>
      <c r="N99" s="3">
        <v>5.3879999999999999</v>
      </c>
      <c r="Q99">
        <f t="shared" si="7"/>
        <v>0.56478538503924114</v>
      </c>
      <c r="S99" s="1" t="s">
        <v>120</v>
      </c>
      <c r="T99" s="6">
        <v>5.3879999999999999</v>
      </c>
      <c r="W99">
        <f t="shared" si="8"/>
        <v>0.8172563997300416</v>
      </c>
      <c r="Y99" s="1" t="s">
        <v>9</v>
      </c>
      <c r="Z99" s="3">
        <v>5.39</v>
      </c>
      <c r="AC99">
        <f t="shared" si="9"/>
        <v>0.8868782499319301</v>
      </c>
    </row>
    <row r="100" spans="1:29" x14ac:dyDescent="0.2">
      <c r="A100" s="1" t="s">
        <v>120</v>
      </c>
      <c r="B100" s="6">
        <v>5.3879999999999999</v>
      </c>
      <c r="E100">
        <f t="shared" si="5"/>
        <v>5.9568688829171997E-2</v>
      </c>
      <c r="G100" s="1" t="s">
        <v>120</v>
      </c>
      <c r="H100" s="6">
        <v>5.3879999999999999</v>
      </c>
      <c r="K100">
        <f t="shared" si="6"/>
        <v>0.35362145488129232</v>
      </c>
      <c r="M100" s="1" t="s">
        <v>120</v>
      </c>
      <c r="N100" s="6">
        <v>5.3879999999999999</v>
      </c>
      <c r="Q100">
        <f t="shared" si="7"/>
        <v>0.56478538503924114</v>
      </c>
      <c r="S100" s="1" t="s">
        <v>9</v>
      </c>
      <c r="T100" s="3">
        <v>5.39</v>
      </c>
      <c r="W100">
        <f t="shared" si="8"/>
        <v>0.87038940075731142</v>
      </c>
      <c r="Y100" s="1" t="s">
        <v>21</v>
      </c>
      <c r="Z100" s="3">
        <v>5.39</v>
      </c>
      <c r="AC100">
        <f t="shared" si="9"/>
        <v>0.8868782499319301</v>
      </c>
    </row>
    <row r="101" spans="1:29" x14ac:dyDescent="0.2">
      <c r="A101" s="1" t="s">
        <v>9</v>
      </c>
      <c r="B101" s="3">
        <v>5.39</v>
      </c>
      <c r="E101">
        <f t="shared" si="5"/>
        <v>5.7305925739443389E-2</v>
      </c>
      <c r="G101" s="1" t="s">
        <v>9</v>
      </c>
      <c r="H101" s="3">
        <v>5.39</v>
      </c>
      <c r="K101">
        <f t="shared" si="6"/>
        <v>0.38233557637801918</v>
      </c>
      <c r="M101" s="1" t="s">
        <v>9</v>
      </c>
      <c r="N101" s="3">
        <v>5.39</v>
      </c>
      <c r="Q101">
        <f t="shared" si="7"/>
        <v>0.60397540814633144</v>
      </c>
      <c r="S101" s="1" t="s">
        <v>21</v>
      </c>
      <c r="T101" s="3">
        <v>5.39</v>
      </c>
      <c r="W101">
        <f t="shared" si="8"/>
        <v>0.87038940075731142</v>
      </c>
      <c r="Y101" s="1" t="s">
        <v>29</v>
      </c>
      <c r="Z101" s="3">
        <v>5.39</v>
      </c>
      <c r="AC101">
        <f t="shared" si="9"/>
        <v>0.8868782499319301</v>
      </c>
    </row>
    <row r="102" spans="1:29" x14ac:dyDescent="0.2">
      <c r="A102" s="1" t="s">
        <v>21</v>
      </c>
      <c r="B102" s="3">
        <v>5.39</v>
      </c>
      <c r="E102">
        <f t="shared" si="5"/>
        <v>5.7305925739443389E-2</v>
      </c>
      <c r="G102" s="1" t="s">
        <v>21</v>
      </c>
      <c r="H102" s="3">
        <v>5.39</v>
      </c>
      <c r="K102">
        <f t="shared" si="6"/>
        <v>0.38233557637801918</v>
      </c>
      <c r="M102" s="1" t="s">
        <v>21</v>
      </c>
      <c r="N102" s="3">
        <v>5.39</v>
      </c>
      <c r="Q102">
        <f t="shared" si="7"/>
        <v>0.60397540814633144</v>
      </c>
      <c r="S102" s="1" t="s">
        <v>29</v>
      </c>
      <c r="T102" s="3">
        <v>5.39</v>
      </c>
      <c r="W102">
        <f t="shared" si="8"/>
        <v>0.87038940075731142</v>
      </c>
      <c r="Y102" s="1" t="s">
        <v>136</v>
      </c>
      <c r="Z102" s="5">
        <v>5.39</v>
      </c>
      <c r="AC102">
        <f t="shared" si="9"/>
        <v>0.8868782499319301</v>
      </c>
    </row>
    <row r="103" spans="1:29" x14ac:dyDescent="0.2">
      <c r="A103" s="1" t="s">
        <v>29</v>
      </c>
      <c r="B103" s="3">
        <v>5.39</v>
      </c>
      <c r="E103">
        <f t="shared" si="5"/>
        <v>5.7305925739443389E-2</v>
      </c>
      <c r="G103" s="1" t="s">
        <v>29</v>
      </c>
      <c r="H103" s="3">
        <v>5.39</v>
      </c>
      <c r="K103">
        <f t="shared" si="6"/>
        <v>0.38233557637801918</v>
      </c>
      <c r="M103" s="1" t="s">
        <v>29</v>
      </c>
      <c r="N103" s="3">
        <v>5.39</v>
      </c>
      <c r="Q103">
        <f t="shared" si="7"/>
        <v>0.60397540814633144</v>
      </c>
      <c r="S103" s="1" t="s">
        <v>136</v>
      </c>
      <c r="T103" s="5">
        <v>5.39</v>
      </c>
      <c r="W103">
        <f t="shared" si="8"/>
        <v>0.87038940075731142</v>
      </c>
      <c r="Y103" s="1" t="s">
        <v>113</v>
      </c>
      <c r="Z103" s="3">
        <v>5.3920000000000003</v>
      </c>
      <c r="AC103">
        <f t="shared" si="9"/>
        <v>0.94291063936854858</v>
      </c>
    </row>
    <row r="104" spans="1:29" x14ac:dyDescent="0.2">
      <c r="A104" s="1" t="s">
        <v>136</v>
      </c>
      <c r="B104" s="5">
        <v>5.39</v>
      </c>
      <c r="E104">
        <f t="shared" si="5"/>
        <v>5.7305925739443389E-2</v>
      </c>
      <c r="G104" s="1" t="s">
        <v>136</v>
      </c>
      <c r="H104" s="5">
        <v>5.39</v>
      </c>
      <c r="K104">
        <f t="shared" si="6"/>
        <v>0.38233557637801918</v>
      </c>
      <c r="M104" s="1" t="s">
        <v>136</v>
      </c>
      <c r="N104" s="5">
        <v>5.39</v>
      </c>
      <c r="Q104">
        <f t="shared" si="7"/>
        <v>0.60397540814633144</v>
      </c>
      <c r="S104" s="1" t="s">
        <v>113</v>
      </c>
      <c r="T104" s="3">
        <v>5.3920000000000003</v>
      </c>
      <c r="W104">
        <f t="shared" si="8"/>
        <v>0.92352240178460476</v>
      </c>
      <c r="Y104" s="1" t="s">
        <v>135</v>
      </c>
      <c r="Z104" s="5">
        <v>5.3920000000000003</v>
      </c>
      <c r="AC104">
        <f t="shared" si="9"/>
        <v>0.94291063936854858</v>
      </c>
    </row>
    <row r="105" spans="1:29" x14ac:dyDescent="0.2">
      <c r="A105" s="1" t="s">
        <v>113</v>
      </c>
      <c r="B105" s="3">
        <v>5.3920000000000003</v>
      </c>
      <c r="E105">
        <f t="shared" si="5"/>
        <v>5.5043162649713782E-2</v>
      </c>
      <c r="G105" s="1" t="s">
        <v>113</v>
      </c>
      <c r="H105" s="3">
        <v>5.3920000000000003</v>
      </c>
      <c r="K105">
        <f t="shared" si="6"/>
        <v>0.41104969787475887</v>
      </c>
      <c r="M105" s="1" t="s">
        <v>113</v>
      </c>
      <c r="N105" s="3">
        <v>5.3920000000000003</v>
      </c>
      <c r="Q105">
        <f t="shared" si="7"/>
        <v>0.64316543125343906</v>
      </c>
      <c r="S105" s="1" t="s">
        <v>135</v>
      </c>
      <c r="T105" s="5">
        <v>5.3920000000000003</v>
      </c>
      <c r="W105">
        <f t="shared" si="8"/>
        <v>0.92352240178460476</v>
      </c>
      <c r="Y105" s="1" t="s">
        <v>61</v>
      </c>
      <c r="Z105" s="3">
        <v>5.3940000000000001</v>
      </c>
      <c r="AC105">
        <f t="shared" si="9"/>
        <v>0.9989430288051423</v>
      </c>
    </row>
    <row r="106" spans="1:29" x14ac:dyDescent="0.2">
      <c r="A106" s="1" t="s">
        <v>135</v>
      </c>
      <c r="B106" s="5">
        <v>5.3920000000000003</v>
      </c>
      <c r="E106">
        <f t="shared" si="5"/>
        <v>5.5043162649713782E-2</v>
      </c>
      <c r="G106" s="1" t="s">
        <v>135</v>
      </c>
      <c r="H106" s="5">
        <v>5.3920000000000003</v>
      </c>
      <c r="K106">
        <f t="shared" si="6"/>
        <v>0.41104969787475887</v>
      </c>
      <c r="M106" s="1" t="s">
        <v>135</v>
      </c>
      <c r="N106" s="5">
        <v>5.3920000000000003</v>
      </c>
      <c r="Q106">
        <f t="shared" si="7"/>
        <v>0.64316543125343906</v>
      </c>
      <c r="S106" s="1" t="s">
        <v>61</v>
      </c>
      <c r="T106" s="3">
        <v>5.3940000000000001</v>
      </c>
      <c r="W106">
        <f t="shared" si="8"/>
        <v>0.97665540281187457</v>
      </c>
      <c r="Y106" s="1" t="s">
        <v>62</v>
      </c>
      <c r="Z106" s="3">
        <v>5.3959999999999999</v>
      </c>
      <c r="AC106">
        <f t="shared" si="9"/>
        <v>1.0549754182417359</v>
      </c>
    </row>
    <row r="107" spans="1:29" x14ac:dyDescent="0.2">
      <c r="A107" s="1" t="s">
        <v>61</v>
      </c>
      <c r="B107" s="3">
        <v>5.3940000000000001</v>
      </c>
      <c r="E107">
        <f t="shared" si="5"/>
        <v>5.2780399559985182E-2</v>
      </c>
      <c r="G107" s="1" t="s">
        <v>61</v>
      </c>
      <c r="H107" s="3">
        <v>5.3940000000000001</v>
      </c>
      <c r="K107">
        <f t="shared" si="6"/>
        <v>0.43976381937148573</v>
      </c>
      <c r="M107" s="1" t="s">
        <v>61</v>
      </c>
      <c r="N107" s="3">
        <v>5.3940000000000001</v>
      </c>
      <c r="Q107">
        <f t="shared" si="7"/>
        <v>0.68235545436052936</v>
      </c>
      <c r="S107" s="1" t="s">
        <v>62</v>
      </c>
      <c r="T107" s="3">
        <v>5.3959999999999999</v>
      </c>
      <c r="W107">
        <f t="shared" si="8"/>
        <v>1.0297884038391443</v>
      </c>
      <c r="Y107" s="1" t="s">
        <v>83</v>
      </c>
      <c r="Z107" s="3">
        <v>5.3959999999999999</v>
      </c>
      <c r="AC107">
        <f t="shared" si="9"/>
        <v>1.0549754182417359</v>
      </c>
    </row>
    <row r="108" spans="1:29" x14ac:dyDescent="0.2">
      <c r="A108" s="1" t="s">
        <v>62</v>
      </c>
      <c r="B108" s="3">
        <v>5.3959999999999999</v>
      </c>
      <c r="E108">
        <f t="shared" si="5"/>
        <v>5.0517636470256574E-2</v>
      </c>
      <c r="G108" s="1" t="s">
        <v>62</v>
      </c>
      <c r="H108" s="3">
        <v>5.3959999999999999</v>
      </c>
      <c r="K108">
        <f t="shared" si="6"/>
        <v>0.46847794086821265</v>
      </c>
      <c r="M108" s="1" t="s">
        <v>62</v>
      </c>
      <c r="N108" s="3">
        <v>5.3959999999999999</v>
      </c>
      <c r="Q108">
        <f t="shared" si="7"/>
        <v>0.72154547746761966</v>
      </c>
      <c r="S108" s="1" t="s">
        <v>83</v>
      </c>
      <c r="T108" s="3">
        <v>5.3959999999999999</v>
      </c>
      <c r="W108">
        <f t="shared" si="8"/>
        <v>1.0297884038391443</v>
      </c>
      <c r="Y108" s="1" t="s">
        <v>104</v>
      </c>
      <c r="Z108" s="3">
        <v>5.3959999999999999</v>
      </c>
      <c r="AC108">
        <f t="shared" si="9"/>
        <v>1.0549754182417359</v>
      </c>
    </row>
    <row r="109" spans="1:29" x14ac:dyDescent="0.2">
      <c r="A109" s="1" t="s">
        <v>83</v>
      </c>
      <c r="B109" s="3">
        <v>5.3959999999999999</v>
      </c>
      <c r="E109">
        <f t="shared" si="5"/>
        <v>5.0517636470256574E-2</v>
      </c>
      <c r="G109" s="1" t="s">
        <v>83</v>
      </c>
      <c r="H109" s="3">
        <v>5.3959999999999999</v>
      </c>
      <c r="K109">
        <f t="shared" si="6"/>
        <v>0.46847794086821265</v>
      </c>
      <c r="M109" s="1" t="s">
        <v>83</v>
      </c>
      <c r="N109" s="3">
        <v>5.3959999999999999</v>
      </c>
      <c r="Q109">
        <f t="shared" si="7"/>
        <v>0.72154547746761966</v>
      </c>
      <c r="S109" s="1" t="s">
        <v>104</v>
      </c>
      <c r="T109" s="3">
        <v>5.3959999999999999</v>
      </c>
      <c r="W109">
        <f t="shared" si="8"/>
        <v>1.0297884038391443</v>
      </c>
      <c r="Y109" s="1" t="s">
        <v>105</v>
      </c>
      <c r="Z109" s="3">
        <v>5.3959999999999999</v>
      </c>
      <c r="AC109">
        <f t="shared" si="9"/>
        <v>1.0549754182417359</v>
      </c>
    </row>
    <row r="110" spans="1:29" x14ac:dyDescent="0.2">
      <c r="A110" s="1" t="s">
        <v>104</v>
      </c>
      <c r="B110" s="3">
        <v>5.3959999999999999</v>
      </c>
      <c r="E110">
        <f t="shared" si="5"/>
        <v>5.0517636470256574E-2</v>
      </c>
      <c r="G110" s="1" t="s">
        <v>104</v>
      </c>
      <c r="H110" s="3">
        <v>5.3959999999999999</v>
      </c>
      <c r="K110">
        <f t="shared" si="6"/>
        <v>0.46847794086821265</v>
      </c>
      <c r="M110" s="1" t="s">
        <v>104</v>
      </c>
      <c r="N110" s="3">
        <v>5.3959999999999999</v>
      </c>
      <c r="Q110">
        <f t="shared" si="7"/>
        <v>0.72154547746761966</v>
      </c>
      <c r="S110" s="1" t="s">
        <v>105</v>
      </c>
      <c r="T110" s="3">
        <v>5.3959999999999999</v>
      </c>
      <c r="W110">
        <f t="shared" si="8"/>
        <v>1.0297884038391443</v>
      </c>
      <c r="Y110" s="1" t="s">
        <v>8</v>
      </c>
      <c r="Z110" s="3">
        <v>5.3979999999999997</v>
      </c>
      <c r="AC110">
        <f t="shared" si="9"/>
        <v>1.1110078076783296</v>
      </c>
    </row>
    <row r="111" spans="1:29" x14ac:dyDescent="0.2">
      <c r="A111" s="1" t="s">
        <v>105</v>
      </c>
      <c r="B111" s="3">
        <v>5.3959999999999999</v>
      </c>
      <c r="E111">
        <f t="shared" si="5"/>
        <v>5.0517636470256574E-2</v>
      </c>
      <c r="G111" s="1" t="s">
        <v>105</v>
      </c>
      <c r="H111" s="3">
        <v>5.3959999999999999</v>
      </c>
      <c r="K111">
        <f t="shared" si="6"/>
        <v>0.46847794086821265</v>
      </c>
      <c r="M111" s="1" t="s">
        <v>105</v>
      </c>
      <c r="N111" s="3">
        <v>5.3959999999999999</v>
      </c>
      <c r="Q111">
        <f t="shared" si="7"/>
        <v>0.72154547746761966</v>
      </c>
      <c r="S111" s="1" t="s">
        <v>8</v>
      </c>
      <c r="T111" s="3">
        <v>5.3979999999999997</v>
      </c>
      <c r="W111">
        <f t="shared" si="8"/>
        <v>1.0829214048664142</v>
      </c>
      <c r="Y111" s="1" t="s">
        <v>35</v>
      </c>
      <c r="Z111" s="3">
        <v>5.3979999999999997</v>
      </c>
      <c r="AC111">
        <f t="shared" si="9"/>
        <v>1.1110078076783296</v>
      </c>
    </row>
    <row r="112" spans="1:29" x14ac:dyDescent="0.2">
      <c r="A112" s="1" t="s">
        <v>8</v>
      </c>
      <c r="B112" s="3">
        <v>5.3979999999999997</v>
      </c>
      <c r="E112">
        <f t="shared" si="5"/>
        <v>4.8254873380527974E-2</v>
      </c>
      <c r="G112" s="1" t="s">
        <v>8</v>
      </c>
      <c r="H112" s="3">
        <v>5.3979999999999997</v>
      </c>
      <c r="K112">
        <f t="shared" si="6"/>
        <v>0.49719206236493951</v>
      </c>
      <c r="M112" s="1" t="s">
        <v>8</v>
      </c>
      <c r="N112" s="3">
        <v>5.3979999999999997</v>
      </c>
      <c r="Q112">
        <f t="shared" si="7"/>
        <v>0.76073550057470996</v>
      </c>
      <c r="S112" s="1" t="s">
        <v>35</v>
      </c>
      <c r="T112" s="3">
        <v>5.3979999999999997</v>
      </c>
      <c r="W112">
        <f t="shared" si="8"/>
        <v>1.0829214048664142</v>
      </c>
      <c r="Y112" s="1" t="s">
        <v>13</v>
      </c>
      <c r="Z112" s="3">
        <v>5.4</v>
      </c>
      <c r="AC112">
        <f t="shared" si="9"/>
        <v>1.1670401971149482</v>
      </c>
    </row>
    <row r="113" spans="1:29" x14ac:dyDescent="0.2">
      <c r="A113" s="1" t="s">
        <v>35</v>
      </c>
      <c r="B113" s="3">
        <v>5.3979999999999997</v>
      </c>
      <c r="E113">
        <f t="shared" si="5"/>
        <v>4.8254873380527974E-2</v>
      </c>
      <c r="G113" s="1" t="s">
        <v>35</v>
      </c>
      <c r="H113" s="3">
        <v>5.3979999999999997</v>
      </c>
      <c r="K113">
        <f t="shared" si="6"/>
        <v>0.49719206236493951</v>
      </c>
      <c r="M113" s="1" t="s">
        <v>35</v>
      </c>
      <c r="N113" s="3">
        <v>5.3979999999999997</v>
      </c>
      <c r="Q113">
        <f t="shared" si="7"/>
        <v>0.76073550057470996</v>
      </c>
      <c r="S113" s="1" t="s">
        <v>13</v>
      </c>
      <c r="T113" s="3">
        <v>5.4</v>
      </c>
      <c r="W113">
        <f t="shared" si="8"/>
        <v>1.1360544058937074</v>
      </c>
      <c r="Y113" s="1" t="s">
        <v>34</v>
      </c>
      <c r="Z113" s="3">
        <v>5.4</v>
      </c>
      <c r="AC113">
        <f t="shared" si="9"/>
        <v>1.1670401971149482</v>
      </c>
    </row>
    <row r="114" spans="1:29" x14ac:dyDescent="0.2">
      <c r="A114" s="1" t="s">
        <v>13</v>
      </c>
      <c r="B114" s="3">
        <v>5.4</v>
      </c>
      <c r="E114">
        <f t="shared" si="5"/>
        <v>4.5992110290798367E-2</v>
      </c>
      <c r="G114" s="1" t="s">
        <v>13</v>
      </c>
      <c r="H114" s="3">
        <v>5.4</v>
      </c>
      <c r="K114">
        <f t="shared" si="6"/>
        <v>0.5259061838616792</v>
      </c>
      <c r="M114" s="1" t="s">
        <v>13</v>
      </c>
      <c r="N114" s="3">
        <v>5.4</v>
      </c>
      <c r="Q114">
        <f t="shared" si="7"/>
        <v>0.79992552368181757</v>
      </c>
      <c r="S114" s="1" t="s">
        <v>34</v>
      </c>
      <c r="T114" s="3">
        <v>5.4</v>
      </c>
      <c r="W114">
        <f t="shared" si="8"/>
        <v>1.1360544058937074</v>
      </c>
      <c r="Y114" s="1" t="s">
        <v>71</v>
      </c>
      <c r="Z114" s="3">
        <v>5.4</v>
      </c>
      <c r="AC114">
        <f t="shared" si="9"/>
        <v>1.1670401971149482</v>
      </c>
    </row>
    <row r="115" spans="1:29" x14ac:dyDescent="0.2">
      <c r="A115" s="1" t="s">
        <v>34</v>
      </c>
      <c r="B115" s="3">
        <v>5.4</v>
      </c>
      <c r="E115">
        <f t="shared" si="5"/>
        <v>4.5992110290798367E-2</v>
      </c>
      <c r="G115" s="1" t="s">
        <v>34</v>
      </c>
      <c r="H115" s="3">
        <v>5.4</v>
      </c>
      <c r="K115">
        <f t="shared" si="6"/>
        <v>0.5259061838616792</v>
      </c>
      <c r="M115" s="1" t="s">
        <v>34</v>
      </c>
      <c r="N115" s="3">
        <v>5.4</v>
      </c>
      <c r="Q115">
        <f t="shared" si="7"/>
        <v>0.79992552368181757</v>
      </c>
      <c r="S115" s="1" t="s">
        <v>71</v>
      </c>
      <c r="T115" s="3">
        <v>5.4</v>
      </c>
      <c r="W115">
        <f t="shared" si="8"/>
        <v>1.1360544058937074</v>
      </c>
      <c r="Y115" s="1" t="s">
        <v>84</v>
      </c>
      <c r="Z115" s="3">
        <v>5.4</v>
      </c>
      <c r="AC115">
        <f t="shared" si="9"/>
        <v>1.1670401971149482</v>
      </c>
    </row>
    <row r="116" spans="1:29" x14ac:dyDescent="0.2">
      <c r="A116" s="1" t="s">
        <v>71</v>
      </c>
      <c r="B116" s="3">
        <v>5.4</v>
      </c>
      <c r="E116">
        <f t="shared" si="5"/>
        <v>4.5992110290798367E-2</v>
      </c>
      <c r="G116" s="1" t="s">
        <v>71</v>
      </c>
      <c r="H116" s="3">
        <v>5.4</v>
      </c>
      <c r="K116">
        <f t="shared" si="6"/>
        <v>0.5259061838616792</v>
      </c>
      <c r="M116" s="1" t="s">
        <v>71</v>
      </c>
      <c r="N116" s="3">
        <v>5.4</v>
      </c>
      <c r="Q116">
        <f t="shared" si="7"/>
        <v>0.79992552368181757</v>
      </c>
      <c r="S116" s="1" t="s">
        <v>84</v>
      </c>
      <c r="T116" s="3">
        <v>5.4</v>
      </c>
      <c r="W116">
        <f t="shared" si="8"/>
        <v>1.1360544058937074</v>
      </c>
      <c r="Y116" s="1" t="s">
        <v>111</v>
      </c>
      <c r="Z116" s="3">
        <v>5.4</v>
      </c>
      <c r="AC116">
        <f t="shared" si="9"/>
        <v>1.1670401971149482</v>
      </c>
    </row>
    <row r="117" spans="1:29" x14ac:dyDescent="0.2">
      <c r="A117" s="1" t="s">
        <v>84</v>
      </c>
      <c r="B117" s="3">
        <v>5.4</v>
      </c>
      <c r="E117">
        <f t="shared" si="5"/>
        <v>4.5992110290798367E-2</v>
      </c>
      <c r="G117" s="1" t="s">
        <v>84</v>
      </c>
      <c r="H117" s="3">
        <v>5.4</v>
      </c>
      <c r="K117">
        <f t="shared" si="6"/>
        <v>0.5259061838616792</v>
      </c>
      <c r="M117" s="1" t="s">
        <v>84</v>
      </c>
      <c r="N117" s="3">
        <v>5.4</v>
      </c>
      <c r="Q117">
        <f t="shared" si="7"/>
        <v>0.79992552368181757</v>
      </c>
      <c r="S117" s="1" t="s">
        <v>111</v>
      </c>
      <c r="T117" s="3">
        <v>5.4</v>
      </c>
      <c r="W117">
        <f t="shared" si="8"/>
        <v>1.1360544058937074</v>
      </c>
      <c r="Y117" s="1" t="s">
        <v>41</v>
      </c>
      <c r="Z117" s="3">
        <v>5.4020000000000001</v>
      </c>
      <c r="AC117">
        <f t="shared" si="9"/>
        <v>1.2230725865515417</v>
      </c>
    </row>
    <row r="118" spans="1:29" x14ac:dyDescent="0.2">
      <c r="A118" s="1" t="s">
        <v>111</v>
      </c>
      <c r="B118" s="3">
        <v>5.4</v>
      </c>
      <c r="E118">
        <f t="shared" si="5"/>
        <v>4.5992110290798367E-2</v>
      </c>
      <c r="G118" s="1" t="s">
        <v>111</v>
      </c>
      <c r="H118" s="3">
        <v>5.4</v>
      </c>
      <c r="K118">
        <f t="shared" si="6"/>
        <v>0.5259061838616792</v>
      </c>
      <c r="M118" s="1" t="s">
        <v>111</v>
      </c>
      <c r="N118" s="3">
        <v>5.4</v>
      </c>
      <c r="Q118">
        <f t="shared" si="7"/>
        <v>0.79992552368181757</v>
      </c>
      <c r="S118" s="1" t="s">
        <v>41</v>
      </c>
      <c r="T118" s="3">
        <v>5.4020000000000001</v>
      </c>
      <c r="W118">
        <f t="shared" si="8"/>
        <v>1.1891874069209774</v>
      </c>
      <c r="Y118" s="1" t="s">
        <v>141</v>
      </c>
      <c r="Z118" s="5">
        <v>5.4080000000000004</v>
      </c>
      <c r="AC118">
        <f t="shared" si="9"/>
        <v>1.3911697548613475</v>
      </c>
    </row>
    <row r="119" spans="1:29" x14ac:dyDescent="0.2">
      <c r="A119" s="1" t="s">
        <v>41</v>
      </c>
      <c r="B119" s="3">
        <v>5.4020000000000001</v>
      </c>
      <c r="E119">
        <f t="shared" si="5"/>
        <v>4.372934720106976E-2</v>
      </c>
      <c r="G119" s="1" t="s">
        <v>41</v>
      </c>
      <c r="H119" s="3">
        <v>5.4020000000000001</v>
      </c>
      <c r="K119">
        <f t="shared" si="6"/>
        <v>0.55462030535840612</v>
      </c>
      <c r="M119" s="1" t="s">
        <v>41</v>
      </c>
      <c r="N119" s="3">
        <v>5.4020000000000001</v>
      </c>
      <c r="Q119">
        <f t="shared" si="7"/>
        <v>0.83911554678890787</v>
      </c>
      <c r="S119" s="1" t="s">
        <v>141</v>
      </c>
      <c r="T119" s="5">
        <v>5.4080000000000004</v>
      </c>
      <c r="W119">
        <f t="shared" si="8"/>
        <v>1.3485864100028102</v>
      </c>
      <c r="Y119" s="1" t="s">
        <v>65</v>
      </c>
      <c r="Z119" s="3">
        <v>5.41</v>
      </c>
      <c r="AC119">
        <f t="shared" si="9"/>
        <v>1.4472021442979413</v>
      </c>
    </row>
    <row r="120" spans="1:29" x14ac:dyDescent="0.2">
      <c r="A120" s="1" t="s">
        <v>141</v>
      </c>
      <c r="B120" s="5">
        <v>5.4080000000000004</v>
      </c>
      <c r="E120">
        <f t="shared" si="5"/>
        <v>3.6941057931882945E-2</v>
      </c>
      <c r="G120" s="1" t="s">
        <v>141</v>
      </c>
      <c r="H120" s="5">
        <v>5.4080000000000004</v>
      </c>
      <c r="K120">
        <f t="shared" si="6"/>
        <v>0.64076266984859953</v>
      </c>
      <c r="M120" s="1" t="s">
        <v>141</v>
      </c>
      <c r="N120" s="5">
        <v>5.4080000000000004</v>
      </c>
      <c r="Q120">
        <f t="shared" si="7"/>
        <v>0.95668561611019609</v>
      </c>
      <c r="S120" s="1" t="s">
        <v>65</v>
      </c>
      <c r="T120" s="3">
        <v>5.41</v>
      </c>
      <c r="W120">
        <f t="shared" si="8"/>
        <v>1.4017194110300799</v>
      </c>
      <c r="Y120" s="1" t="s">
        <v>143</v>
      </c>
      <c r="Z120" s="5">
        <v>5.41</v>
      </c>
      <c r="AC120">
        <f t="shared" si="9"/>
        <v>1.4472021442979413</v>
      </c>
    </row>
    <row r="121" spans="1:29" x14ac:dyDescent="0.2">
      <c r="A121" s="1" t="s">
        <v>65</v>
      </c>
      <c r="B121" s="3">
        <v>5.41</v>
      </c>
      <c r="E121">
        <f t="shared" si="5"/>
        <v>3.4678294842154345E-2</v>
      </c>
      <c r="G121" s="1" t="s">
        <v>65</v>
      </c>
      <c r="H121" s="3">
        <v>5.41</v>
      </c>
      <c r="K121">
        <f t="shared" si="6"/>
        <v>0.66947679134532645</v>
      </c>
      <c r="M121" s="1" t="s">
        <v>65</v>
      </c>
      <c r="N121" s="3">
        <v>5.41</v>
      </c>
      <c r="Q121">
        <f t="shared" si="7"/>
        <v>0.99587563921728639</v>
      </c>
      <c r="S121" s="1" t="s">
        <v>143</v>
      </c>
      <c r="T121" s="5">
        <v>5.41</v>
      </c>
      <c r="W121">
        <f t="shared" si="8"/>
        <v>1.4017194110300799</v>
      </c>
      <c r="Y121" s="1" t="s">
        <v>44</v>
      </c>
      <c r="Z121" s="3">
        <v>5.4119999999999999</v>
      </c>
      <c r="AC121">
        <f t="shared" si="9"/>
        <v>1.503234533734535</v>
      </c>
    </row>
    <row r="122" spans="1:29" x14ac:dyDescent="0.2">
      <c r="A122" s="1" t="s">
        <v>143</v>
      </c>
      <c r="B122" s="5">
        <v>5.41</v>
      </c>
      <c r="E122">
        <f t="shared" si="5"/>
        <v>3.4678294842154345E-2</v>
      </c>
      <c r="G122" s="1" t="s">
        <v>143</v>
      </c>
      <c r="H122" s="5">
        <v>5.41</v>
      </c>
      <c r="K122">
        <f t="shared" si="6"/>
        <v>0.66947679134532645</v>
      </c>
      <c r="M122" s="1" t="s">
        <v>143</v>
      </c>
      <c r="N122" s="5">
        <v>5.41</v>
      </c>
      <c r="Q122">
        <f t="shared" si="7"/>
        <v>0.99587563921728639</v>
      </c>
      <c r="S122" s="1" t="s">
        <v>44</v>
      </c>
      <c r="T122" s="3">
        <v>5.4119999999999999</v>
      </c>
      <c r="W122">
        <f t="shared" si="8"/>
        <v>1.4548524120573498</v>
      </c>
      <c r="Y122" s="1" t="s">
        <v>79</v>
      </c>
      <c r="Z122" s="3">
        <v>5.4160000000000004</v>
      </c>
      <c r="AC122">
        <f t="shared" si="9"/>
        <v>1.6152993126077471</v>
      </c>
    </row>
    <row r="123" spans="1:29" x14ac:dyDescent="0.2">
      <c r="A123" s="1" t="s">
        <v>44</v>
      </c>
      <c r="B123" s="3">
        <v>5.4119999999999999</v>
      </c>
      <c r="E123">
        <f t="shared" si="5"/>
        <v>3.2415531752425737E-2</v>
      </c>
      <c r="G123" s="1" t="s">
        <v>44</v>
      </c>
      <c r="H123" s="3">
        <v>5.4119999999999999</v>
      </c>
      <c r="K123">
        <f t="shared" si="6"/>
        <v>0.69819091284205337</v>
      </c>
      <c r="M123" s="1" t="s">
        <v>44</v>
      </c>
      <c r="N123" s="3">
        <v>5.4119999999999999</v>
      </c>
      <c r="Q123">
        <f t="shared" si="7"/>
        <v>1.0350656623243768</v>
      </c>
      <c r="S123" s="1" t="s">
        <v>79</v>
      </c>
      <c r="T123" s="3">
        <v>5.4160000000000004</v>
      </c>
      <c r="W123">
        <f t="shared" si="8"/>
        <v>1.561118414111913</v>
      </c>
      <c r="Y123" s="1" t="s">
        <v>133</v>
      </c>
      <c r="Z123" s="5">
        <v>5.4249999999999998</v>
      </c>
      <c r="AC123">
        <f t="shared" si="9"/>
        <v>1.867445065072431</v>
      </c>
    </row>
    <row r="124" spans="1:29" x14ac:dyDescent="0.2">
      <c r="A124" s="1" t="s">
        <v>79</v>
      </c>
      <c r="B124" s="3">
        <v>5.4160000000000004</v>
      </c>
      <c r="E124">
        <f t="shared" si="5"/>
        <v>2.7890005572967527E-2</v>
      </c>
      <c r="G124" s="1" t="s">
        <v>79</v>
      </c>
      <c r="H124" s="3">
        <v>5.4160000000000004</v>
      </c>
      <c r="K124">
        <f t="shared" si="6"/>
        <v>0.75561915583551986</v>
      </c>
      <c r="M124" s="1" t="s">
        <v>79</v>
      </c>
      <c r="N124" s="3">
        <v>5.4160000000000004</v>
      </c>
      <c r="Q124">
        <f t="shared" si="7"/>
        <v>1.1134457085385747</v>
      </c>
      <c r="S124" s="1" t="s">
        <v>133</v>
      </c>
      <c r="T124" s="5">
        <v>5.4249999999999998</v>
      </c>
      <c r="W124">
        <f t="shared" si="8"/>
        <v>1.8002169187346386</v>
      </c>
      <c r="Y124" s="1" t="s">
        <v>43</v>
      </c>
      <c r="Z124" s="3">
        <v>5.43</v>
      </c>
      <c r="AC124">
        <f t="shared" si="9"/>
        <v>2.0075260386639275</v>
      </c>
    </row>
    <row r="125" spans="1:29" x14ac:dyDescent="0.2">
      <c r="A125" s="1" t="s">
        <v>133</v>
      </c>
      <c r="B125" s="5">
        <v>5.4249999999999998</v>
      </c>
      <c r="E125">
        <f t="shared" si="5"/>
        <v>1.7707571669188311E-2</v>
      </c>
      <c r="G125" s="1" t="s">
        <v>133</v>
      </c>
      <c r="H125" s="5">
        <v>5.4249999999999998</v>
      </c>
      <c r="K125">
        <f t="shared" si="6"/>
        <v>0.88483270257079727</v>
      </c>
      <c r="M125" s="1" t="s">
        <v>133</v>
      </c>
      <c r="N125" s="5">
        <v>5.4249999999999998</v>
      </c>
      <c r="Q125">
        <f t="shared" si="7"/>
        <v>1.2898008125204896</v>
      </c>
      <c r="S125" s="1" t="s">
        <v>43</v>
      </c>
      <c r="T125" s="3">
        <v>5.43</v>
      </c>
      <c r="W125">
        <f t="shared" si="8"/>
        <v>1.9330494213028251</v>
      </c>
      <c r="Y125" s="1" t="s">
        <v>85</v>
      </c>
      <c r="Z125" s="3">
        <v>5.4340000000000002</v>
      </c>
      <c r="AC125">
        <f t="shared" si="9"/>
        <v>2.1195908175371398</v>
      </c>
    </row>
    <row r="126" spans="1:29" x14ac:dyDescent="0.2">
      <c r="A126" s="1" t="s">
        <v>43</v>
      </c>
      <c r="B126" s="3">
        <v>5.43</v>
      </c>
      <c r="E126">
        <f t="shared" si="5"/>
        <v>1.2050663944866299E-2</v>
      </c>
      <c r="G126" s="1" t="s">
        <v>43</v>
      </c>
      <c r="H126" s="3">
        <v>5.43</v>
      </c>
      <c r="K126">
        <f t="shared" si="6"/>
        <v>0.95661800631262084</v>
      </c>
      <c r="M126" s="1" t="s">
        <v>43</v>
      </c>
      <c r="N126" s="3">
        <v>5.43</v>
      </c>
      <c r="Q126">
        <f t="shared" si="7"/>
        <v>1.3877758702882239</v>
      </c>
      <c r="S126" s="1" t="s">
        <v>85</v>
      </c>
      <c r="T126" s="3">
        <v>5.4340000000000002</v>
      </c>
      <c r="W126">
        <f t="shared" si="8"/>
        <v>2.039315423357388</v>
      </c>
    </row>
    <row r="127" spans="1:29" x14ac:dyDescent="0.2">
      <c r="A127" s="1" t="s">
        <v>85</v>
      </c>
      <c r="B127" s="3">
        <v>5.4340000000000002</v>
      </c>
      <c r="E127">
        <f t="shared" si="5"/>
        <v>7.5251377654080879E-3</v>
      </c>
      <c r="G127" s="1" t="s">
        <v>85</v>
      </c>
      <c r="H127" s="3">
        <v>5.4340000000000002</v>
      </c>
      <c r="K127">
        <f t="shared" si="6"/>
        <v>1.0140462493060873</v>
      </c>
      <c r="M127" s="1" t="s">
        <v>85</v>
      </c>
      <c r="N127" s="3">
        <v>5.4340000000000002</v>
      </c>
      <c r="Q127">
        <f t="shared" si="7"/>
        <v>1.4661559165024221</v>
      </c>
    </row>
    <row r="128" spans="1:29" x14ac:dyDescent="0.2">
      <c r="A128" s="1" t="s">
        <v>17</v>
      </c>
      <c r="B128" s="3">
        <v>5.59</v>
      </c>
      <c r="E128">
        <f t="shared" si="5"/>
        <v>0.16897038323344207</v>
      </c>
      <c r="G128" s="1" t="s">
        <v>17</v>
      </c>
      <c r="H128" s="3">
        <v>5.59</v>
      </c>
      <c r="K128">
        <f t="shared" si="6"/>
        <v>3.2537477260510275</v>
      </c>
      <c r="M128" s="18" t="s">
        <v>17</v>
      </c>
      <c r="N128" s="19">
        <v>5.59</v>
      </c>
      <c r="Q128">
        <f t="shared" si="7"/>
        <v>4.5229777188557945</v>
      </c>
    </row>
    <row r="129" spans="1:17" x14ac:dyDescent="0.2">
      <c r="A129" s="1" t="s">
        <v>51</v>
      </c>
      <c r="B129" s="3">
        <v>5.59</v>
      </c>
      <c r="E129">
        <f t="shared" si="5"/>
        <v>0.16897038323344207</v>
      </c>
      <c r="G129" s="1" t="s">
        <v>51</v>
      </c>
      <c r="H129" s="3">
        <v>5.59</v>
      </c>
      <c r="K129">
        <f t="shared" si="6"/>
        <v>3.2537477260510275</v>
      </c>
      <c r="M129" s="18" t="s">
        <v>51</v>
      </c>
      <c r="N129" s="19">
        <v>5.59</v>
      </c>
      <c r="Q129">
        <f t="shared" si="7"/>
        <v>4.5229777188557945</v>
      </c>
    </row>
    <row r="130" spans="1:17" x14ac:dyDescent="0.2">
      <c r="A130" s="1" t="s">
        <v>98</v>
      </c>
      <c r="B130" s="3">
        <v>5.9</v>
      </c>
      <c r="E130">
        <f t="shared" si="5"/>
        <v>0.5196986621414148</v>
      </c>
      <c r="G130" s="18" t="s">
        <v>98</v>
      </c>
      <c r="H130" s="19">
        <v>5.9</v>
      </c>
      <c r="K130">
        <f t="shared" si="6"/>
        <v>7.7044365580441942</v>
      </c>
    </row>
    <row r="131" spans="1:17" x14ac:dyDescent="0.2">
      <c r="A131" s="18" t="s">
        <v>36</v>
      </c>
      <c r="B131" s="19">
        <v>15.41</v>
      </c>
      <c r="E131">
        <f t="shared" ref="E131" si="10">ABS(B131-$D$2)/$D$3</f>
        <v>11.279137153802107</v>
      </c>
    </row>
    <row r="250" spans="2:2" x14ac:dyDescent="0.2">
      <c r="B250" s="14"/>
    </row>
  </sheetData>
  <autoFilter ref="A1:B250" xr:uid="{E79258D1-EF30-624B-9B02-E0782EB78DF2}">
    <sortState xmlns:xlrd2="http://schemas.microsoft.com/office/spreadsheetml/2017/richdata2" ref="A2:B249">
      <sortCondition ref="B1:B24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B0092-6369-7E4C-BE3C-FF1D25E09C20}">
  <dimension ref="A1:W250"/>
  <sheetViews>
    <sheetView zoomScale="69" workbookViewId="0">
      <selection activeCell="B2" sqref="B2"/>
    </sheetView>
  </sheetViews>
  <sheetFormatPr baseColWidth="10" defaultRowHeight="16" x14ac:dyDescent="0.2"/>
  <sheetData>
    <row r="1" spans="1:23" x14ac:dyDescent="0.2">
      <c r="A1" s="1" t="s">
        <v>145</v>
      </c>
      <c r="B1" s="2" t="s">
        <v>3</v>
      </c>
      <c r="C1" t="s">
        <v>146</v>
      </c>
      <c r="E1" t="s">
        <v>149</v>
      </c>
      <c r="G1" s="1" t="s">
        <v>145</v>
      </c>
      <c r="H1" s="2" t="s">
        <v>3</v>
      </c>
      <c r="I1" t="s">
        <v>146</v>
      </c>
      <c r="K1" t="s">
        <v>149</v>
      </c>
      <c r="M1" s="1" t="s">
        <v>145</v>
      </c>
      <c r="N1" s="2" t="s">
        <v>3</v>
      </c>
      <c r="O1" t="s">
        <v>146</v>
      </c>
      <c r="Q1" t="s">
        <v>149</v>
      </c>
      <c r="S1" s="1" t="s">
        <v>145</v>
      </c>
      <c r="T1" s="2" t="s">
        <v>3</v>
      </c>
      <c r="U1" t="s">
        <v>146</v>
      </c>
      <c r="W1" t="s">
        <v>149</v>
      </c>
    </row>
    <row r="2" spans="1:23" x14ac:dyDescent="0.2">
      <c r="A2" s="18" t="s">
        <v>8</v>
      </c>
      <c r="B2" s="19">
        <v>9.3699999999999992</v>
      </c>
      <c r="C2" t="s">
        <v>147</v>
      </c>
      <c r="D2">
        <f>AVERAGE(B:B)</f>
        <v>9.7633435897461496</v>
      </c>
      <c r="E2">
        <f>ABS(B2-$D$2)/$D$3</f>
        <v>5.0099769616807341</v>
      </c>
      <c r="G2" s="18" t="s">
        <v>51</v>
      </c>
      <c r="H2" s="19">
        <v>9.51</v>
      </c>
      <c r="I2" t="s">
        <v>147</v>
      </c>
      <c r="J2">
        <f>AVERAGE(H:H)</f>
        <v>9.760139107614167</v>
      </c>
      <c r="K2">
        <f>ABS(H2-$J$2)/$J$3</f>
        <v>5.1480252507937569</v>
      </c>
      <c r="M2" s="1" t="s">
        <v>95</v>
      </c>
      <c r="N2" s="3">
        <v>9.6300000000000008</v>
      </c>
      <c r="O2" t="s">
        <v>147</v>
      </c>
      <c r="P2">
        <f>AVERAGE(N:N)</f>
        <v>9.7621243386269789</v>
      </c>
      <c r="Q2">
        <f>ABS(N2-$P$2)/$P$3</f>
        <v>3.0510520340781109</v>
      </c>
      <c r="S2" s="1" t="s">
        <v>95</v>
      </c>
      <c r="T2" s="3">
        <v>9.6300000000000008</v>
      </c>
      <c r="U2" t="s">
        <v>147</v>
      </c>
      <c r="V2">
        <f>AVERAGE(T:T)</f>
        <v>9.7609093333359951</v>
      </c>
      <c r="W2">
        <f>ABS(T2-$V$2)/$V$3</f>
        <v>3.172314430742571</v>
      </c>
    </row>
    <row r="3" spans="1:23" x14ac:dyDescent="0.2">
      <c r="A3" s="1" t="s">
        <v>51</v>
      </c>
      <c r="B3" s="3">
        <v>9.51</v>
      </c>
      <c r="C3" t="s">
        <v>148</v>
      </c>
      <c r="D3">
        <f>STDEV(B:B)</f>
        <v>7.8512055595200275E-2</v>
      </c>
      <c r="E3">
        <f t="shared" ref="E3:E66" si="0">ABS(B3-$D$2)/$D$3</f>
        <v>3.2268113199374389</v>
      </c>
      <c r="G3" s="1" t="s">
        <v>95</v>
      </c>
      <c r="H3" s="3">
        <v>9.6300000000000008</v>
      </c>
      <c r="I3" t="s">
        <v>148</v>
      </c>
      <c r="J3">
        <f>STDEV(H:H)</f>
        <v>4.8589331914329507E-2</v>
      </c>
      <c r="K3">
        <f t="shared" ref="K3:K66" si="1">ABS(H3-$J$2)/$J$3</f>
        <v>2.678347334423564</v>
      </c>
      <c r="M3" s="1" t="s">
        <v>49</v>
      </c>
      <c r="N3" s="3">
        <v>9.6539999999999999</v>
      </c>
      <c r="O3" t="s">
        <v>148</v>
      </c>
      <c r="P3">
        <f>STDEV(N:N)</f>
        <v>4.3304518294424992E-2</v>
      </c>
      <c r="Q3">
        <f t="shared" ref="Q3:Q66" si="2">ABS(N3-$P$2)/$P$3</f>
        <v>2.4968373482842527</v>
      </c>
      <c r="S3" s="1" t="s">
        <v>49</v>
      </c>
      <c r="T3" s="3">
        <v>9.6539999999999999</v>
      </c>
      <c r="U3" t="s">
        <v>148</v>
      </c>
      <c r="V3">
        <f>STDEV(T:T)</f>
        <v>4.1266191039376642E-2</v>
      </c>
      <c r="W3">
        <f t="shared" ref="W3:W66" si="3">ABS(T3-$V$2)/$V$3</f>
        <v>2.5907245288032796</v>
      </c>
    </row>
    <row r="4" spans="1:23" x14ac:dyDescent="0.2">
      <c r="A4" s="1" t="s">
        <v>95</v>
      </c>
      <c r="B4" s="3">
        <v>9.6300000000000008</v>
      </c>
      <c r="E4">
        <f t="shared" si="0"/>
        <v>1.698383627014608</v>
      </c>
      <c r="G4" s="1" t="s">
        <v>49</v>
      </c>
      <c r="H4" s="3">
        <v>9.6539999999999999</v>
      </c>
      <c r="K4">
        <f t="shared" si="1"/>
        <v>2.1844117511495473</v>
      </c>
      <c r="M4" s="1" t="s">
        <v>39</v>
      </c>
      <c r="N4" s="3">
        <v>9.6866666670000008</v>
      </c>
      <c r="Q4">
        <f t="shared" si="2"/>
        <v>1.7424895738118056</v>
      </c>
      <c r="S4" s="1" t="s">
        <v>39</v>
      </c>
      <c r="T4" s="3">
        <v>9.6866666670000008</v>
      </c>
      <c r="W4">
        <f t="shared" si="3"/>
        <v>1.7991160430860011</v>
      </c>
    </row>
    <row r="5" spans="1:23" x14ac:dyDescent="0.2">
      <c r="A5" s="1" t="s">
        <v>49</v>
      </c>
      <c r="B5" s="3">
        <v>9.6539999999999999</v>
      </c>
      <c r="C5" t="s">
        <v>150</v>
      </c>
      <c r="D5">
        <f>COUNT(B:B)</f>
        <v>130</v>
      </c>
      <c r="E5">
        <f t="shared" si="0"/>
        <v>1.3926980884300555</v>
      </c>
      <c r="G5" s="1" t="s">
        <v>39</v>
      </c>
      <c r="H5" s="3">
        <v>9.6866666670000008</v>
      </c>
      <c r="I5" t="s">
        <v>150</v>
      </c>
      <c r="J5">
        <f>COUNT(H:H)</f>
        <v>127</v>
      </c>
      <c r="K5">
        <f t="shared" si="1"/>
        <v>1.5121105337218774</v>
      </c>
      <c r="M5" s="1" t="s">
        <v>124</v>
      </c>
      <c r="N5" s="7">
        <v>9.6920000000000002</v>
      </c>
      <c r="O5" t="s">
        <v>150</v>
      </c>
      <c r="P5">
        <f>COUNT(N:N)</f>
        <v>126</v>
      </c>
      <c r="Q5">
        <f t="shared" si="2"/>
        <v>1.6193307624439397</v>
      </c>
      <c r="S5" s="1" t="s">
        <v>124</v>
      </c>
      <c r="T5" s="7">
        <v>9.6920000000000002</v>
      </c>
      <c r="U5" t="s">
        <v>150</v>
      </c>
      <c r="V5">
        <f>COUNT(T:T)</f>
        <v>125</v>
      </c>
      <c r="W5">
        <f t="shared" si="3"/>
        <v>1.6698738507326953</v>
      </c>
    </row>
    <row r="6" spans="1:23" x14ac:dyDescent="0.2">
      <c r="A6" s="1" t="s">
        <v>39</v>
      </c>
      <c r="B6" s="3">
        <v>9.6866666670000008</v>
      </c>
      <c r="C6" t="s">
        <v>151</v>
      </c>
      <c r="D6">
        <v>3.294</v>
      </c>
      <c r="E6">
        <f t="shared" si="0"/>
        <v>0.97662610111097803</v>
      </c>
      <c r="G6" s="1" t="s">
        <v>124</v>
      </c>
      <c r="H6" s="7">
        <v>9.6920000000000002</v>
      </c>
      <c r="I6" t="s">
        <v>151</v>
      </c>
      <c r="J6">
        <v>3.286</v>
      </c>
      <c r="K6">
        <f t="shared" si="1"/>
        <v>1.402347077632321</v>
      </c>
      <c r="M6" s="1" t="s">
        <v>127</v>
      </c>
      <c r="N6" s="7">
        <v>9.6959999999999997</v>
      </c>
      <c r="O6" t="s">
        <v>151</v>
      </c>
      <c r="P6">
        <v>3.2839999999999998</v>
      </c>
      <c r="Q6">
        <f t="shared" si="2"/>
        <v>1.5269616481449702</v>
      </c>
      <c r="S6" s="1" t="s">
        <v>127</v>
      </c>
      <c r="T6" s="7">
        <v>9.6959999999999997</v>
      </c>
      <c r="U6" t="s">
        <v>151</v>
      </c>
      <c r="V6">
        <v>3.2810000000000001</v>
      </c>
      <c r="W6">
        <f t="shared" si="3"/>
        <v>1.5729422004094871</v>
      </c>
    </row>
    <row r="7" spans="1:23" x14ac:dyDescent="0.2">
      <c r="A7" s="1" t="s">
        <v>124</v>
      </c>
      <c r="B7" s="7">
        <v>9.6920000000000002</v>
      </c>
      <c r="E7">
        <f t="shared" si="0"/>
        <v>0.90869598567115972</v>
      </c>
      <c r="G7" s="1" t="s">
        <v>127</v>
      </c>
      <c r="H7" s="7">
        <v>9.6959999999999997</v>
      </c>
      <c r="K7">
        <f t="shared" si="1"/>
        <v>1.3200244804199912</v>
      </c>
      <c r="M7" s="1" t="s">
        <v>27</v>
      </c>
      <c r="N7" s="3">
        <v>9.6999999999999993</v>
      </c>
      <c r="Q7">
        <f t="shared" si="2"/>
        <v>1.4345925338460006</v>
      </c>
      <c r="S7" s="1" t="s">
        <v>27</v>
      </c>
      <c r="T7" s="3">
        <v>9.6999999999999993</v>
      </c>
      <c r="W7">
        <f t="shared" si="3"/>
        <v>1.476010550086279</v>
      </c>
    </row>
    <row r="8" spans="1:23" x14ac:dyDescent="0.2">
      <c r="A8" s="1" t="s">
        <v>127</v>
      </c>
      <c r="B8" s="7">
        <v>9.6959999999999997</v>
      </c>
      <c r="E8">
        <f t="shared" si="0"/>
        <v>0.85774839590707141</v>
      </c>
      <c r="G8" s="1" t="s">
        <v>27</v>
      </c>
      <c r="H8" s="3">
        <v>9.6999999999999993</v>
      </c>
      <c r="K8">
        <f t="shared" si="1"/>
        <v>1.2377018832076612</v>
      </c>
      <c r="M8" s="1" t="s">
        <v>33</v>
      </c>
      <c r="N8" s="3">
        <v>9.6999999999999993</v>
      </c>
      <c r="Q8">
        <f t="shared" si="2"/>
        <v>1.4345925338460006</v>
      </c>
      <c r="S8" s="1" t="s">
        <v>33</v>
      </c>
      <c r="T8" s="3">
        <v>9.6999999999999993</v>
      </c>
      <c r="W8">
        <f t="shared" si="3"/>
        <v>1.476010550086279</v>
      </c>
    </row>
    <row r="9" spans="1:23" x14ac:dyDescent="0.2">
      <c r="A9" s="1" t="s">
        <v>27</v>
      </c>
      <c r="B9" s="3">
        <v>9.6999999999999993</v>
      </c>
      <c r="E9">
        <f t="shared" si="0"/>
        <v>0.80680080614298311</v>
      </c>
      <c r="G9" s="1" t="s">
        <v>33</v>
      </c>
      <c r="H9" s="3">
        <v>9.6999999999999993</v>
      </c>
      <c r="K9">
        <f t="shared" si="1"/>
        <v>1.2377018832076612</v>
      </c>
      <c r="M9" s="1" t="s">
        <v>118</v>
      </c>
      <c r="N9" s="5">
        <v>9.6999999999999993</v>
      </c>
      <c r="Q9">
        <f t="shared" si="2"/>
        <v>1.4345925338460006</v>
      </c>
      <c r="S9" s="1" t="s">
        <v>118</v>
      </c>
      <c r="T9" s="5">
        <v>9.6999999999999993</v>
      </c>
      <c r="W9">
        <f t="shared" si="3"/>
        <v>1.476010550086279</v>
      </c>
    </row>
    <row r="10" spans="1:23" x14ac:dyDescent="0.2">
      <c r="A10" s="1" t="s">
        <v>33</v>
      </c>
      <c r="B10" s="3">
        <v>9.6999999999999993</v>
      </c>
      <c r="E10">
        <f t="shared" si="0"/>
        <v>0.80680080614298311</v>
      </c>
      <c r="G10" s="1" t="s">
        <v>118</v>
      </c>
      <c r="H10" s="5">
        <v>9.6999999999999993</v>
      </c>
      <c r="K10">
        <f t="shared" si="1"/>
        <v>1.2377018832076612</v>
      </c>
      <c r="M10" s="1" t="s">
        <v>126</v>
      </c>
      <c r="N10" s="7">
        <v>9.6999999999999993</v>
      </c>
      <c r="Q10">
        <f t="shared" si="2"/>
        <v>1.4345925338460006</v>
      </c>
      <c r="S10" s="1" t="s">
        <v>126</v>
      </c>
      <c r="T10" s="7">
        <v>9.6999999999999993</v>
      </c>
      <c r="W10">
        <f t="shared" si="3"/>
        <v>1.476010550086279</v>
      </c>
    </row>
    <row r="11" spans="1:23" x14ac:dyDescent="0.2">
      <c r="A11" s="1" t="s">
        <v>118</v>
      </c>
      <c r="B11" s="5">
        <v>9.6999999999999993</v>
      </c>
      <c r="E11">
        <f t="shared" si="0"/>
        <v>0.80680080614298311</v>
      </c>
      <c r="G11" s="1" t="s">
        <v>126</v>
      </c>
      <c r="H11" s="7">
        <v>9.6999999999999993</v>
      </c>
      <c r="K11">
        <f t="shared" si="1"/>
        <v>1.2377018832076612</v>
      </c>
      <c r="M11" s="1" t="s">
        <v>92</v>
      </c>
      <c r="N11" s="3">
        <v>9.7040000000000006</v>
      </c>
      <c r="Q11">
        <f t="shared" si="2"/>
        <v>1.34222341954699</v>
      </c>
      <c r="S11" s="1" t="s">
        <v>92</v>
      </c>
      <c r="T11" s="3">
        <v>9.7040000000000006</v>
      </c>
      <c r="W11">
        <f t="shared" si="3"/>
        <v>1.3790788997630279</v>
      </c>
    </row>
    <row r="12" spans="1:23" x14ac:dyDescent="0.2">
      <c r="A12" s="1" t="s">
        <v>126</v>
      </c>
      <c r="B12" s="7">
        <v>9.6999999999999993</v>
      </c>
      <c r="E12">
        <f t="shared" si="0"/>
        <v>0.80680080614298311</v>
      </c>
      <c r="G12" s="1" t="s">
        <v>92</v>
      </c>
      <c r="H12" s="3">
        <v>9.7040000000000006</v>
      </c>
      <c r="K12">
        <f t="shared" si="1"/>
        <v>1.1553792859952945</v>
      </c>
      <c r="M12" s="1" t="s">
        <v>47</v>
      </c>
      <c r="N12" s="3">
        <v>9.7059999999999995</v>
      </c>
      <c r="Q12">
        <f t="shared" si="2"/>
        <v>1.2960388623975259</v>
      </c>
      <c r="S12" s="1" t="s">
        <v>47</v>
      </c>
      <c r="T12" s="3">
        <v>9.7059999999999995</v>
      </c>
      <c r="W12">
        <f t="shared" si="3"/>
        <v>1.3306130746014455</v>
      </c>
    </row>
    <row r="13" spans="1:23" x14ac:dyDescent="0.2">
      <c r="A13" s="1" t="s">
        <v>92</v>
      </c>
      <c r="B13" s="3">
        <v>9.7040000000000006</v>
      </c>
      <c r="E13">
        <f t="shared" si="0"/>
        <v>0.75585321637887215</v>
      </c>
      <c r="G13" s="1" t="s">
        <v>47</v>
      </c>
      <c r="H13" s="3">
        <v>9.7059999999999995</v>
      </c>
      <c r="K13">
        <f t="shared" si="1"/>
        <v>1.1142179873891478</v>
      </c>
      <c r="M13" s="1" t="s">
        <v>64</v>
      </c>
      <c r="N13" s="3">
        <v>9.7059999999999995</v>
      </c>
      <c r="Q13">
        <f t="shared" si="2"/>
        <v>1.2960388623975259</v>
      </c>
      <c r="S13" s="1" t="s">
        <v>64</v>
      </c>
      <c r="T13" s="3">
        <v>9.7059999999999995</v>
      </c>
      <c r="W13">
        <f t="shared" si="3"/>
        <v>1.3306130746014455</v>
      </c>
    </row>
    <row r="14" spans="1:23" x14ac:dyDescent="0.2">
      <c r="A14" s="1" t="s">
        <v>47</v>
      </c>
      <c r="B14" s="3">
        <v>9.7059999999999995</v>
      </c>
      <c r="E14">
        <f t="shared" si="0"/>
        <v>0.73037942149683921</v>
      </c>
      <c r="G14" s="1" t="s">
        <v>64</v>
      </c>
      <c r="H14" s="3">
        <v>9.7059999999999995</v>
      </c>
      <c r="K14">
        <f t="shared" si="1"/>
        <v>1.1142179873891478</v>
      </c>
      <c r="M14" s="1" t="s">
        <v>130</v>
      </c>
      <c r="N14" s="9">
        <v>9.7059999999999995</v>
      </c>
      <c r="Q14">
        <f t="shared" si="2"/>
        <v>1.2960388623975259</v>
      </c>
      <c r="S14" s="1" t="s">
        <v>130</v>
      </c>
      <c r="T14" s="9">
        <v>9.7059999999999995</v>
      </c>
      <c r="W14">
        <f t="shared" si="3"/>
        <v>1.3306130746014455</v>
      </c>
    </row>
    <row r="15" spans="1:23" x14ac:dyDescent="0.2">
      <c r="A15" s="1" t="s">
        <v>64</v>
      </c>
      <c r="B15" s="3">
        <v>9.7059999999999995</v>
      </c>
      <c r="E15">
        <f t="shared" si="0"/>
        <v>0.73037942149683921</v>
      </c>
      <c r="G15" s="1" t="s">
        <v>130</v>
      </c>
      <c r="H15" s="9">
        <v>9.7059999999999995</v>
      </c>
      <c r="K15">
        <f t="shared" si="1"/>
        <v>1.1142179873891478</v>
      </c>
      <c r="M15" s="1" t="s">
        <v>109</v>
      </c>
      <c r="N15" s="3">
        <v>9.7080000000000002</v>
      </c>
      <c r="Q15">
        <f t="shared" si="2"/>
        <v>1.2498543052480204</v>
      </c>
      <c r="S15" s="1" t="s">
        <v>109</v>
      </c>
      <c r="T15" s="3">
        <v>9.7080000000000002</v>
      </c>
      <c r="W15">
        <f t="shared" si="3"/>
        <v>1.2821472494398198</v>
      </c>
    </row>
    <row r="16" spans="1:23" x14ac:dyDescent="0.2">
      <c r="A16" s="1" t="s">
        <v>130</v>
      </c>
      <c r="B16" s="9">
        <v>9.7059999999999995</v>
      </c>
      <c r="E16">
        <f t="shared" si="0"/>
        <v>0.73037942149683921</v>
      </c>
      <c r="G16" s="1" t="s">
        <v>109</v>
      </c>
      <c r="H16" s="3">
        <v>9.7080000000000002</v>
      </c>
      <c r="K16">
        <f t="shared" si="1"/>
        <v>1.0730566887829647</v>
      </c>
      <c r="M16" s="1" t="s">
        <v>16</v>
      </c>
      <c r="N16" s="3">
        <v>9.7100000000000009</v>
      </c>
      <c r="Q16">
        <f t="shared" si="2"/>
        <v>1.2036697480985152</v>
      </c>
      <c r="S16" s="1" t="s">
        <v>16</v>
      </c>
      <c r="T16" s="3">
        <v>9.7100000000000009</v>
      </c>
      <c r="W16">
        <f t="shared" si="3"/>
        <v>1.2336814242781944</v>
      </c>
    </row>
    <row r="17" spans="1:23" x14ac:dyDescent="0.2">
      <c r="A17" s="1" t="s">
        <v>109</v>
      </c>
      <c r="B17" s="3">
        <v>9.7080000000000002</v>
      </c>
      <c r="E17">
        <f t="shared" si="0"/>
        <v>0.70490562661478373</v>
      </c>
      <c r="G17" s="1" t="s">
        <v>16</v>
      </c>
      <c r="H17" s="3">
        <v>9.7100000000000009</v>
      </c>
      <c r="K17">
        <f t="shared" si="1"/>
        <v>1.0318953901767813</v>
      </c>
      <c r="M17" s="1" t="s">
        <v>59</v>
      </c>
      <c r="N17" s="3">
        <v>9.7100000000000009</v>
      </c>
      <c r="Q17">
        <f t="shared" si="2"/>
        <v>1.2036697480985152</v>
      </c>
      <c r="S17" s="1" t="s">
        <v>59</v>
      </c>
      <c r="T17" s="3">
        <v>9.7100000000000009</v>
      </c>
      <c r="W17">
        <f t="shared" si="3"/>
        <v>1.2336814242781944</v>
      </c>
    </row>
    <row r="18" spans="1:23" x14ac:dyDescent="0.2">
      <c r="A18" s="1" t="s">
        <v>16</v>
      </c>
      <c r="B18" s="3">
        <v>9.7100000000000009</v>
      </c>
      <c r="E18">
        <f t="shared" si="0"/>
        <v>0.67943183173272825</v>
      </c>
      <c r="G18" s="1" t="s">
        <v>59</v>
      </c>
      <c r="H18" s="3">
        <v>9.7100000000000009</v>
      </c>
      <c r="K18">
        <f t="shared" si="1"/>
        <v>1.0318953901767813</v>
      </c>
      <c r="M18" s="1" t="s">
        <v>73</v>
      </c>
      <c r="N18" s="3">
        <v>9.7100000000000009</v>
      </c>
      <c r="Q18">
        <f t="shared" si="2"/>
        <v>1.2036697480985152</v>
      </c>
      <c r="S18" s="1" t="s">
        <v>73</v>
      </c>
      <c r="T18" s="3">
        <v>9.7100000000000009</v>
      </c>
      <c r="W18">
        <f t="shared" si="3"/>
        <v>1.2336814242781944</v>
      </c>
    </row>
    <row r="19" spans="1:23" x14ac:dyDescent="0.2">
      <c r="A19" s="1" t="s">
        <v>59</v>
      </c>
      <c r="B19" s="3">
        <v>9.7100000000000009</v>
      </c>
      <c r="E19">
        <f t="shared" si="0"/>
        <v>0.67943183173272825</v>
      </c>
      <c r="G19" s="1" t="s">
        <v>73</v>
      </c>
      <c r="H19" s="3">
        <v>9.7100000000000009</v>
      </c>
      <c r="K19">
        <f t="shared" si="1"/>
        <v>1.0318953901767813</v>
      </c>
      <c r="M19" s="1" t="s">
        <v>78</v>
      </c>
      <c r="N19" s="3">
        <v>9.7100000000000009</v>
      </c>
      <c r="Q19">
        <f t="shared" si="2"/>
        <v>1.2036697480985152</v>
      </c>
      <c r="S19" s="1" t="s">
        <v>78</v>
      </c>
      <c r="T19" s="3">
        <v>9.7100000000000009</v>
      </c>
      <c r="W19">
        <f t="shared" si="3"/>
        <v>1.2336814242781944</v>
      </c>
    </row>
    <row r="20" spans="1:23" x14ac:dyDescent="0.2">
      <c r="A20" s="1" t="s">
        <v>73</v>
      </c>
      <c r="B20" s="3">
        <v>9.7100000000000009</v>
      </c>
      <c r="E20">
        <f t="shared" si="0"/>
        <v>0.67943183173272825</v>
      </c>
      <c r="G20" s="1" t="s">
        <v>78</v>
      </c>
      <c r="H20" s="3">
        <v>9.7100000000000009</v>
      </c>
      <c r="K20">
        <f t="shared" si="1"/>
        <v>1.0318953901767813</v>
      </c>
      <c r="M20" s="1" t="s">
        <v>46</v>
      </c>
      <c r="N20" s="3">
        <v>9.7119999999999997</v>
      </c>
      <c r="Q20">
        <f t="shared" si="2"/>
        <v>1.1574851909490509</v>
      </c>
      <c r="S20" s="1" t="s">
        <v>46</v>
      </c>
      <c r="T20" s="3">
        <v>9.7119999999999997</v>
      </c>
      <c r="W20">
        <f t="shared" si="3"/>
        <v>1.1852155991166118</v>
      </c>
    </row>
    <row r="21" spans="1:23" x14ac:dyDescent="0.2">
      <c r="A21" s="1" t="s">
        <v>78</v>
      </c>
      <c r="B21" s="3">
        <v>9.7100000000000009</v>
      </c>
      <c r="E21">
        <f t="shared" si="0"/>
        <v>0.67943183173272825</v>
      </c>
      <c r="G21" s="1" t="s">
        <v>46</v>
      </c>
      <c r="H21" s="3">
        <v>9.7119999999999997</v>
      </c>
      <c r="K21">
        <f t="shared" si="1"/>
        <v>0.99073409157063452</v>
      </c>
      <c r="M21" s="1" t="s">
        <v>60</v>
      </c>
      <c r="N21" s="3">
        <v>9.7159999999999993</v>
      </c>
      <c r="Q21">
        <f t="shared" si="2"/>
        <v>1.0651160766500813</v>
      </c>
      <c r="S21" s="1" t="s">
        <v>60</v>
      </c>
      <c r="T21" s="3">
        <v>9.7159999999999993</v>
      </c>
      <c r="W21">
        <f t="shared" si="3"/>
        <v>1.0882839487934037</v>
      </c>
    </row>
    <row r="22" spans="1:23" x14ac:dyDescent="0.2">
      <c r="A22" s="1" t="s">
        <v>46</v>
      </c>
      <c r="B22" s="3">
        <v>9.7119999999999997</v>
      </c>
      <c r="E22">
        <f t="shared" si="0"/>
        <v>0.65395803685069542</v>
      </c>
      <c r="G22" s="1" t="s">
        <v>60</v>
      </c>
      <c r="H22" s="3">
        <v>9.7159999999999993</v>
      </c>
      <c r="K22">
        <f t="shared" si="1"/>
        <v>0.90841149435830459</v>
      </c>
      <c r="M22" s="1" t="s">
        <v>115</v>
      </c>
      <c r="N22" s="3">
        <v>9.7159999999999993</v>
      </c>
      <c r="Q22">
        <f t="shared" si="2"/>
        <v>1.0651160766500813</v>
      </c>
      <c r="S22" s="1" t="s">
        <v>115</v>
      </c>
      <c r="T22" s="3">
        <v>9.7159999999999993</v>
      </c>
      <c r="W22">
        <f t="shared" si="3"/>
        <v>1.0882839487934037</v>
      </c>
    </row>
    <row r="23" spans="1:23" x14ac:dyDescent="0.2">
      <c r="A23" s="1" t="s">
        <v>60</v>
      </c>
      <c r="B23" s="3">
        <v>9.7159999999999993</v>
      </c>
      <c r="E23">
        <f t="shared" si="0"/>
        <v>0.60301044708660712</v>
      </c>
      <c r="G23" s="1" t="s">
        <v>115</v>
      </c>
      <c r="H23" s="3">
        <v>9.7159999999999993</v>
      </c>
      <c r="K23">
        <f t="shared" si="1"/>
        <v>0.90841149435830459</v>
      </c>
      <c r="M23" s="1" t="s">
        <v>10</v>
      </c>
      <c r="N23" s="3">
        <v>9.7200000000000006</v>
      </c>
      <c r="Q23">
        <f t="shared" si="2"/>
        <v>0.97274696235107083</v>
      </c>
      <c r="S23" s="1" t="s">
        <v>10</v>
      </c>
      <c r="T23" s="3">
        <v>9.7200000000000006</v>
      </c>
      <c r="W23">
        <f t="shared" si="3"/>
        <v>0.99135229847015249</v>
      </c>
    </row>
    <row r="24" spans="1:23" x14ac:dyDescent="0.2">
      <c r="A24" s="1" t="s">
        <v>115</v>
      </c>
      <c r="B24" s="3">
        <v>9.7159999999999993</v>
      </c>
      <c r="E24">
        <f t="shared" si="0"/>
        <v>0.60301044708660712</v>
      </c>
      <c r="G24" s="1" t="s">
        <v>10</v>
      </c>
      <c r="H24" s="3">
        <v>9.7200000000000006</v>
      </c>
      <c r="K24">
        <f t="shared" si="1"/>
        <v>0.82608889714593803</v>
      </c>
      <c r="M24" s="1" t="s">
        <v>45</v>
      </c>
      <c r="N24" s="3">
        <v>9.7200000000000006</v>
      </c>
      <c r="Q24">
        <f t="shared" si="2"/>
        <v>0.97274696235107083</v>
      </c>
      <c r="S24" s="1" t="s">
        <v>45</v>
      </c>
      <c r="T24" s="3">
        <v>9.7200000000000006</v>
      </c>
      <c r="W24">
        <f t="shared" si="3"/>
        <v>0.99135229847015249</v>
      </c>
    </row>
    <row r="25" spans="1:23" x14ac:dyDescent="0.2">
      <c r="A25" s="1" t="s">
        <v>10</v>
      </c>
      <c r="B25" s="3">
        <v>9.7200000000000006</v>
      </c>
      <c r="E25">
        <f t="shared" si="0"/>
        <v>0.55206285732249616</v>
      </c>
      <c r="G25" s="1" t="s">
        <v>45</v>
      </c>
      <c r="H25" s="3">
        <v>9.7200000000000006</v>
      </c>
      <c r="K25">
        <f t="shared" si="1"/>
        <v>0.82608889714593803</v>
      </c>
      <c r="M25" s="1" t="s">
        <v>81</v>
      </c>
      <c r="N25" s="3">
        <v>9.7200000000000006</v>
      </c>
      <c r="Q25">
        <f t="shared" si="2"/>
        <v>0.97274696235107083</v>
      </c>
      <c r="S25" s="1" t="s">
        <v>81</v>
      </c>
      <c r="T25" s="3">
        <v>9.7200000000000006</v>
      </c>
      <c r="W25">
        <f t="shared" si="3"/>
        <v>0.99135229847015249</v>
      </c>
    </row>
    <row r="26" spans="1:23" x14ac:dyDescent="0.2">
      <c r="A26" s="1" t="s">
        <v>45</v>
      </c>
      <c r="B26" s="3">
        <v>9.7200000000000006</v>
      </c>
      <c r="E26">
        <f t="shared" si="0"/>
        <v>0.55206285732249616</v>
      </c>
      <c r="G26" s="1" t="s">
        <v>81</v>
      </c>
      <c r="H26" s="3">
        <v>9.7200000000000006</v>
      </c>
      <c r="K26">
        <f t="shared" si="1"/>
        <v>0.82608889714593803</v>
      </c>
      <c r="M26" s="1" t="s">
        <v>96</v>
      </c>
      <c r="N26" s="3">
        <v>9.7200000000000006</v>
      </c>
      <c r="Q26">
        <f t="shared" si="2"/>
        <v>0.97274696235107083</v>
      </c>
      <c r="S26" s="1" t="s">
        <v>96</v>
      </c>
      <c r="T26" s="3">
        <v>9.7200000000000006</v>
      </c>
      <c r="W26">
        <f t="shared" si="3"/>
        <v>0.99135229847015249</v>
      </c>
    </row>
    <row r="27" spans="1:23" x14ac:dyDescent="0.2">
      <c r="A27" s="1" t="s">
        <v>81</v>
      </c>
      <c r="B27" s="3">
        <v>9.7200000000000006</v>
      </c>
      <c r="E27">
        <f t="shared" si="0"/>
        <v>0.55206285732249616</v>
      </c>
      <c r="G27" s="1" t="s">
        <v>96</v>
      </c>
      <c r="H27" s="3">
        <v>9.7200000000000006</v>
      </c>
      <c r="K27">
        <f t="shared" si="1"/>
        <v>0.82608889714593803</v>
      </c>
      <c r="M27" s="1" t="s">
        <v>98</v>
      </c>
      <c r="N27" s="3">
        <v>9.7200000000000006</v>
      </c>
      <c r="Q27">
        <f t="shared" si="2"/>
        <v>0.97274696235107083</v>
      </c>
      <c r="S27" s="1" t="s">
        <v>98</v>
      </c>
      <c r="T27" s="3">
        <v>9.7200000000000006</v>
      </c>
      <c r="W27">
        <f t="shared" si="3"/>
        <v>0.99135229847015249</v>
      </c>
    </row>
    <row r="28" spans="1:23" x14ac:dyDescent="0.2">
      <c r="A28" s="1" t="s">
        <v>96</v>
      </c>
      <c r="B28" s="3">
        <v>9.7200000000000006</v>
      </c>
      <c r="E28">
        <f t="shared" si="0"/>
        <v>0.55206285732249616</v>
      </c>
      <c r="G28" s="1" t="s">
        <v>98</v>
      </c>
      <c r="H28" s="3">
        <v>9.7200000000000006</v>
      </c>
      <c r="K28">
        <f t="shared" si="1"/>
        <v>0.82608889714593803</v>
      </c>
      <c r="M28" s="1" t="s">
        <v>107</v>
      </c>
      <c r="N28" s="3">
        <v>9.7200000000000006</v>
      </c>
      <c r="Q28">
        <f t="shared" si="2"/>
        <v>0.97274696235107083</v>
      </c>
      <c r="S28" s="1" t="s">
        <v>107</v>
      </c>
      <c r="T28" s="3">
        <v>9.7200000000000006</v>
      </c>
      <c r="W28">
        <f t="shared" si="3"/>
        <v>0.99135229847015249</v>
      </c>
    </row>
    <row r="29" spans="1:23" x14ac:dyDescent="0.2">
      <c r="A29" s="1" t="s">
        <v>98</v>
      </c>
      <c r="B29" s="3">
        <v>9.7200000000000006</v>
      </c>
      <c r="E29">
        <f t="shared" si="0"/>
        <v>0.55206285732249616</v>
      </c>
      <c r="G29" s="1" t="s">
        <v>107</v>
      </c>
      <c r="H29" s="3">
        <v>9.7200000000000006</v>
      </c>
      <c r="K29">
        <f t="shared" si="1"/>
        <v>0.82608889714593803</v>
      </c>
      <c r="M29" s="1" t="s">
        <v>97</v>
      </c>
      <c r="N29" s="3">
        <v>9.7240000000000002</v>
      </c>
      <c r="Q29">
        <f t="shared" si="2"/>
        <v>0.88037784805210129</v>
      </c>
      <c r="S29" s="1" t="s">
        <v>97</v>
      </c>
      <c r="T29" s="3">
        <v>9.7240000000000002</v>
      </c>
      <c r="W29">
        <f t="shared" si="3"/>
        <v>0.89442064814694444</v>
      </c>
    </row>
    <row r="30" spans="1:23" x14ac:dyDescent="0.2">
      <c r="A30" s="1" t="s">
        <v>107</v>
      </c>
      <c r="B30" s="3">
        <v>9.7200000000000006</v>
      </c>
      <c r="E30">
        <f t="shared" si="0"/>
        <v>0.55206285732249616</v>
      </c>
      <c r="G30" s="1" t="s">
        <v>97</v>
      </c>
      <c r="H30" s="3">
        <v>9.7240000000000002</v>
      </c>
      <c r="K30">
        <f t="shared" si="1"/>
        <v>0.74376629993360799</v>
      </c>
      <c r="M30" s="1" t="s">
        <v>41</v>
      </c>
      <c r="N30" s="3">
        <v>9.7260000000000009</v>
      </c>
      <c r="Q30">
        <f t="shared" si="2"/>
        <v>0.83419329090259609</v>
      </c>
      <c r="S30" s="1" t="s">
        <v>41</v>
      </c>
      <c r="T30" s="3">
        <v>9.7260000000000009</v>
      </c>
      <c r="W30">
        <f t="shared" si="3"/>
        <v>0.84595482298531888</v>
      </c>
    </row>
    <row r="31" spans="1:23" x14ac:dyDescent="0.2">
      <c r="A31" s="1" t="s">
        <v>97</v>
      </c>
      <c r="B31" s="3">
        <v>9.7240000000000002</v>
      </c>
      <c r="E31">
        <f t="shared" si="0"/>
        <v>0.50111526755840785</v>
      </c>
      <c r="G31" s="1" t="s">
        <v>41</v>
      </c>
      <c r="H31" s="3">
        <v>9.7260000000000009</v>
      </c>
      <c r="K31">
        <f t="shared" si="1"/>
        <v>0.70260500132742476</v>
      </c>
      <c r="M31" s="1" t="s">
        <v>91</v>
      </c>
      <c r="N31" s="3">
        <v>9.7260000000000009</v>
      </c>
      <c r="Q31">
        <f t="shared" si="2"/>
        <v>0.83419329090259609</v>
      </c>
      <c r="S31" s="1" t="s">
        <v>91</v>
      </c>
      <c r="T31" s="3">
        <v>9.7260000000000009</v>
      </c>
      <c r="W31">
        <f t="shared" si="3"/>
        <v>0.84595482298531888</v>
      </c>
    </row>
    <row r="32" spans="1:23" x14ac:dyDescent="0.2">
      <c r="A32" s="1" t="s">
        <v>41</v>
      </c>
      <c r="B32" s="3">
        <v>9.7260000000000009</v>
      </c>
      <c r="E32">
        <f t="shared" si="0"/>
        <v>0.47564147267635237</v>
      </c>
      <c r="G32" s="1" t="s">
        <v>91</v>
      </c>
      <c r="H32" s="3">
        <v>9.7260000000000009</v>
      </c>
      <c r="K32">
        <f t="shared" si="1"/>
        <v>0.70260500132742476</v>
      </c>
      <c r="M32" s="1" t="s">
        <v>24</v>
      </c>
      <c r="N32" s="3">
        <v>9.73</v>
      </c>
      <c r="Q32">
        <f t="shared" si="2"/>
        <v>0.74182417660362654</v>
      </c>
      <c r="S32" s="1" t="s">
        <v>24</v>
      </c>
      <c r="T32" s="3">
        <v>9.73</v>
      </c>
      <c r="W32">
        <f t="shared" si="3"/>
        <v>0.74902317266211083</v>
      </c>
    </row>
    <row r="33" spans="1:23" x14ac:dyDescent="0.2">
      <c r="A33" s="1" t="s">
        <v>91</v>
      </c>
      <c r="B33" s="3">
        <v>9.7260000000000009</v>
      </c>
      <c r="E33">
        <f t="shared" si="0"/>
        <v>0.47564147267635237</v>
      </c>
      <c r="G33" s="1" t="s">
        <v>24</v>
      </c>
      <c r="H33" s="3">
        <v>9.73</v>
      </c>
      <c r="K33">
        <f t="shared" si="1"/>
        <v>0.62028240411509472</v>
      </c>
      <c r="M33" s="1" t="s">
        <v>52</v>
      </c>
      <c r="N33" s="3">
        <v>9.73</v>
      </c>
      <c r="Q33">
        <f t="shared" si="2"/>
        <v>0.74182417660362654</v>
      </c>
      <c r="S33" s="1" t="s">
        <v>52</v>
      </c>
      <c r="T33" s="3">
        <v>9.73</v>
      </c>
      <c r="W33">
        <f t="shared" si="3"/>
        <v>0.74902317266211083</v>
      </c>
    </row>
    <row r="34" spans="1:23" x14ac:dyDescent="0.2">
      <c r="A34" s="1" t="s">
        <v>24</v>
      </c>
      <c r="B34" s="3">
        <v>9.73</v>
      </c>
      <c r="E34">
        <f t="shared" si="0"/>
        <v>0.42469388291226401</v>
      </c>
      <c r="G34" s="1" t="s">
        <v>52</v>
      </c>
      <c r="H34" s="3">
        <v>9.73</v>
      </c>
      <c r="K34">
        <f t="shared" si="1"/>
        <v>0.62028240411509472</v>
      </c>
      <c r="M34" s="1" t="s">
        <v>87</v>
      </c>
      <c r="N34" s="3">
        <v>9.734</v>
      </c>
      <c r="Q34">
        <f t="shared" si="2"/>
        <v>0.64945506230465699</v>
      </c>
      <c r="S34" s="1" t="s">
        <v>87</v>
      </c>
      <c r="T34" s="3">
        <v>9.734</v>
      </c>
      <c r="W34">
        <f t="shared" si="3"/>
        <v>0.65209152233890266</v>
      </c>
    </row>
    <row r="35" spans="1:23" x14ac:dyDescent="0.2">
      <c r="A35" s="1" t="s">
        <v>52</v>
      </c>
      <c r="B35" s="3">
        <v>9.73</v>
      </c>
      <c r="E35">
        <f t="shared" si="0"/>
        <v>0.42469388291226401</v>
      </c>
      <c r="G35" s="1" t="s">
        <v>87</v>
      </c>
      <c r="H35" s="3">
        <v>9.734</v>
      </c>
      <c r="K35">
        <f t="shared" si="1"/>
        <v>0.53795980690276468</v>
      </c>
      <c r="M35" s="1" t="s">
        <v>63</v>
      </c>
      <c r="N35" s="3">
        <v>9.7360000000000007</v>
      </c>
      <c r="Q35">
        <f t="shared" si="2"/>
        <v>0.60327050515515168</v>
      </c>
      <c r="S35" s="1" t="s">
        <v>63</v>
      </c>
      <c r="T35" s="3">
        <v>9.7360000000000007</v>
      </c>
      <c r="W35">
        <f t="shared" si="3"/>
        <v>0.6036256971772771</v>
      </c>
    </row>
    <row r="36" spans="1:23" x14ac:dyDescent="0.2">
      <c r="A36" s="1" t="s">
        <v>87</v>
      </c>
      <c r="B36" s="3">
        <v>9.734</v>
      </c>
      <c r="E36">
        <f t="shared" si="0"/>
        <v>0.3737462931481757</v>
      </c>
      <c r="G36" s="1" t="s">
        <v>63</v>
      </c>
      <c r="H36" s="3">
        <v>9.7360000000000007</v>
      </c>
      <c r="K36">
        <f t="shared" si="1"/>
        <v>0.49679850829658145</v>
      </c>
      <c r="M36" s="1" t="s">
        <v>106</v>
      </c>
      <c r="N36" s="3">
        <v>9.7379999999999995</v>
      </c>
      <c r="Q36">
        <f t="shared" si="2"/>
        <v>0.55708594800568745</v>
      </c>
      <c r="S36" s="1" t="s">
        <v>106</v>
      </c>
      <c r="T36" s="3">
        <v>9.7379999999999995</v>
      </c>
      <c r="W36">
        <f t="shared" si="3"/>
        <v>0.55515987201569461</v>
      </c>
    </row>
    <row r="37" spans="1:23" x14ac:dyDescent="0.2">
      <c r="A37" s="1" t="s">
        <v>63</v>
      </c>
      <c r="B37" s="3">
        <v>9.7360000000000007</v>
      </c>
      <c r="E37">
        <f t="shared" si="0"/>
        <v>0.34827249826612022</v>
      </c>
      <c r="G37" s="1" t="s">
        <v>106</v>
      </c>
      <c r="H37" s="3">
        <v>9.7379999999999995</v>
      </c>
      <c r="K37">
        <f t="shared" si="1"/>
        <v>0.4556372096904347</v>
      </c>
      <c r="M37" s="1" t="s">
        <v>132</v>
      </c>
      <c r="N37" s="5">
        <v>9.7379999999999995</v>
      </c>
      <c r="Q37">
        <f t="shared" si="2"/>
        <v>0.55708594800568745</v>
      </c>
      <c r="S37" s="1" t="s">
        <v>132</v>
      </c>
      <c r="T37" s="5">
        <v>9.7379999999999995</v>
      </c>
      <c r="W37">
        <f t="shared" si="3"/>
        <v>0.55515987201569461</v>
      </c>
    </row>
    <row r="38" spans="1:23" x14ac:dyDescent="0.2">
      <c r="A38" s="1" t="s">
        <v>106</v>
      </c>
      <c r="B38" s="3">
        <v>9.7379999999999995</v>
      </c>
      <c r="E38">
        <f t="shared" si="0"/>
        <v>0.32279870338408734</v>
      </c>
      <c r="G38" s="1" t="s">
        <v>132</v>
      </c>
      <c r="H38" s="5">
        <v>9.7379999999999995</v>
      </c>
      <c r="K38">
        <f t="shared" si="1"/>
        <v>0.4556372096904347</v>
      </c>
      <c r="M38" s="1" t="s">
        <v>15</v>
      </c>
      <c r="N38" s="3">
        <v>9.74</v>
      </c>
      <c r="Q38">
        <f t="shared" si="2"/>
        <v>0.51090139085618214</v>
      </c>
      <c r="S38" s="1" t="s">
        <v>15</v>
      </c>
      <c r="T38" s="3">
        <v>9.74</v>
      </c>
      <c r="W38">
        <f t="shared" si="3"/>
        <v>0.50669404685406905</v>
      </c>
    </row>
    <row r="39" spans="1:23" x14ac:dyDescent="0.2">
      <c r="A39" s="1" t="s">
        <v>132</v>
      </c>
      <c r="B39" s="5">
        <v>9.7379999999999995</v>
      </c>
      <c r="E39">
        <f t="shared" si="0"/>
        <v>0.32279870338408734</v>
      </c>
      <c r="G39" s="1" t="s">
        <v>15</v>
      </c>
      <c r="H39" s="3">
        <v>9.74</v>
      </c>
      <c r="K39">
        <f t="shared" si="1"/>
        <v>0.41447591108425147</v>
      </c>
      <c r="M39" s="1" t="s">
        <v>56</v>
      </c>
      <c r="N39" s="3">
        <v>9.74</v>
      </c>
      <c r="Q39">
        <f t="shared" si="2"/>
        <v>0.51090139085618214</v>
      </c>
      <c r="S39" s="1" t="s">
        <v>56</v>
      </c>
      <c r="T39" s="3">
        <v>9.74</v>
      </c>
      <c r="W39">
        <f t="shared" si="3"/>
        <v>0.50669404685406905</v>
      </c>
    </row>
    <row r="40" spans="1:23" x14ac:dyDescent="0.2">
      <c r="A40" s="1" t="s">
        <v>15</v>
      </c>
      <c r="B40" s="3">
        <v>9.74</v>
      </c>
      <c r="E40">
        <f t="shared" si="0"/>
        <v>0.29732490850203186</v>
      </c>
      <c r="G40" s="1" t="s">
        <v>56</v>
      </c>
      <c r="H40" s="3">
        <v>9.74</v>
      </c>
      <c r="K40">
        <f t="shared" si="1"/>
        <v>0.41447591108425147</v>
      </c>
      <c r="M40" s="1" t="s">
        <v>67</v>
      </c>
      <c r="N40" s="3">
        <v>9.74</v>
      </c>
      <c r="Q40">
        <f t="shared" si="2"/>
        <v>0.51090139085618214</v>
      </c>
      <c r="S40" s="1" t="s">
        <v>67</v>
      </c>
      <c r="T40" s="3">
        <v>9.74</v>
      </c>
      <c r="W40">
        <f t="shared" si="3"/>
        <v>0.50669404685406905</v>
      </c>
    </row>
    <row r="41" spans="1:23" x14ac:dyDescent="0.2">
      <c r="A41" s="1" t="s">
        <v>56</v>
      </c>
      <c r="B41" s="3">
        <v>9.74</v>
      </c>
      <c r="E41">
        <f t="shared" si="0"/>
        <v>0.29732490850203186</v>
      </c>
      <c r="G41" s="1" t="s">
        <v>67</v>
      </c>
      <c r="H41" s="3">
        <v>9.74</v>
      </c>
      <c r="K41">
        <f t="shared" si="1"/>
        <v>0.41447591108425147</v>
      </c>
      <c r="M41" s="1" t="s">
        <v>84</v>
      </c>
      <c r="N41" s="3">
        <v>9.74</v>
      </c>
      <c r="Q41">
        <f t="shared" si="2"/>
        <v>0.51090139085618214</v>
      </c>
      <c r="S41" s="1" t="s">
        <v>84</v>
      </c>
      <c r="T41" s="3">
        <v>9.74</v>
      </c>
      <c r="W41">
        <f t="shared" si="3"/>
        <v>0.50669404685406905</v>
      </c>
    </row>
    <row r="42" spans="1:23" x14ac:dyDescent="0.2">
      <c r="A42" s="1" t="s">
        <v>67</v>
      </c>
      <c r="B42" s="3">
        <v>9.74</v>
      </c>
      <c r="E42">
        <f t="shared" si="0"/>
        <v>0.29732490850203186</v>
      </c>
      <c r="G42" s="1" t="s">
        <v>84</v>
      </c>
      <c r="H42" s="3">
        <v>9.74</v>
      </c>
      <c r="K42">
        <f t="shared" si="1"/>
        <v>0.41447591108425147</v>
      </c>
      <c r="M42" s="1" t="s">
        <v>89</v>
      </c>
      <c r="N42" s="3">
        <v>9.74</v>
      </c>
      <c r="Q42">
        <f t="shared" si="2"/>
        <v>0.51090139085618214</v>
      </c>
      <c r="S42" s="1" t="s">
        <v>89</v>
      </c>
      <c r="T42" s="3">
        <v>9.74</v>
      </c>
      <c r="W42">
        <f t="shared" si="3"/>
        <v>0.50669404685406905</v>
      </c>
    </row>
    <row r="43" spans="1:23" x14ac:dyDescent="0.2">
      <c r="A43" s="1" t="s">
        <v>84</v>
      </c>
      <c r="B43" s="3">
        <v>9.74</v>
      </c>
      <c r="E43">
        <f t="shared" si="0"/>
        <v>0.29732490850203186</v>
      </c>
      <c r="G43" s="1" t="s">
        <v>89</v>
      </c>
      <c r="H43" s="3">
        <v>9.74</v>
      </c>
      <c r="K43">
        <f t="shared" si="1"/>
        <v>0.41447591108425147</v>
      </c>
      <c r="M43" s="1" t="s">
        <v>122</v>
      </c>
      <c r="N43" s="7">
        <v>9.74</v>
      </c>
      <c r="Q43">
        <f t="shared" si="2"/>
        <v>0.51090139085618214</v>
      </c>
      <c r="S43" s="1" t="s">
        <v>122</v>
      </c>
      <c r="T43" s="7">
        <v>9.74</v>
      </c>
      <c r="W43">
        <f t="shared" si="3"/>
        <v>0.50669404685406905</v>
      </c>
    </row>
    <row r="44" spans="1:23" x14ac:dyDescent="0.2">
      <c r="A44" s="1" t="s">
        <v>89</v>
      </c>
      <c r="B44" s="3">
        <v>9.74</v>
      </c>
      <c r="E44">
        <f t="shared" si="0"/>
        <v>0.29732490850203186</v>
      </c>
      <c r="G44" s="1" t="s">
        <v>122</v>
      </c>
      <c r="H44" s="7">
        <v>9.74</v>
      </c>
      <c r="K44">
        <f t="shared" si="1"/>
        <v>0.41447591108425147</v>
      </c>
      <c r="M44" s="1" t="s">
        <v>11</v>
      </c>
      <c r="N44" s="3">
        <v>9.7439999999999998</v>
      </c>
      <c r="Q44">
        <f t="shared" si="2"/>
        <v>0.41853227655721259</v>
      </c>
      <c r="S44" s="1" t="s">
        <v>11</v>
      </c>
      <c r="T44" s="3">
        <v>9.7439999999999998</v>
      </c>
      <c r="W44">
        <f t="shared" si="3"/>
        <v>0.409762396530861</v>
      </c>
    </row>
    <row r="45" spans="1:23" x14ac:dyDescent="0.2">
      <c r="A45" s="1" t="s">
        <v>122</v>
      </c>
      <c r="B45" s="7">
        <v>9.74</v>
      </c>
      <c r="E45">
        <f t="shared" si="0"/>
        <v>0.29732490850203186</v>
      </c>
      <c r="G45" s="1" t="s">
        <v>11</v>
      </c>
      <c r="H45" s="3">
        <v>9.7439999999999998</v>
      </c>
      <c r="K45">
        <f t="shared" si="1"/>
        <v>0.33215331387192143</v>
      </c>
      <c r="M45" s="1" t="s">
        <v>42</v>
      </c>
      <c r="N45" s="3">
        <v>9.7439999999999998</v>
      </c>
      <c r="Q45">
        <f t="shared" si="2"/>
        <v>0.41853227655721259</v>
      </c>
      <c r="S45" s="1" t="s">
        <v>42</v>
      </c>
      <c r="T45" s="3">
        <v>9.7439999999999998</v>
      </c>
      <c r="W45">
        <f t="shared" si="3"/>
        <v>0.409762396530861</v>
      </c>
    </row>
    <row r="46" spans="1:23" x14ac:dyDescent="0.2">
      <c r="A46" s="1" t="s">
        <v>11</v>
      </c>
      <c r="B46" s="3">
        <v>9.7439999999999998</v>
      </c>
      <c r="E46">
        <f t="shared" si="0"/>
        <v>0.24637731873794355</v>
      </c>
      <c r="G46" s="1" t="s">
        <v>42</v>
      </c>
      <c r="H46" s="3">
        <v>9.7439999999999998</v>
      </c>
      <c r="K46">
        <f t="shared" si="1"/>
        <v>0.33215331387192143</v>
      </c>
      <c r="M46" s="1" t="s">
        <v>108</v>
      </c>
      <c r="N46" s="3">
        <v>9.7439999999999998</v>
      </c>
      <c r="Q46">
        <f t="shared" si="2"/>
        <v>0.41853227655721259</v>
      </c>
      <c r="S46" s="1" t="s">
        <v>108</v>
      </c>
      <c r="T46" s="3">
        <v>9.7439999999999998</v>
      </c>
      <c r="W46">
        <f t="shared" si="3"/>
        <v>0.409762396530861</v>
      </c>
    </row>
    <row r="47" spans="1:23" x14ac:dyDescent="0.2">
      <c r="A47" s="1" t="s">
        <v>42</v>
      </c>
      <c r="B47" s="3">
        <v>9.7439999999999998</v>
      </c>
      <c r="E47">
        <f t="shared" si="0"/>
        <v>0.24637731873794355</v>
      </c>
      <c r="G47" s="1" t="s">
        <v>108</v>
      </c>
      <c r="H47" s="3">
        <v>9.7439999999999998</v>
      </c>
      <c r="K47">
        <f t="shared" si="1"/>
        <v>0.33215331387192143</v>
      </c>
      <c r="M47" s="1" t="s">
        <v>26</v>
      </c>
      <c r="N47" s="3">
        <v>9.7460000000000004</v>
      </c>
      <c r="Q47">
        <f t="shared" si="2"/>
        <v>0.37234771940770733</v>
      </c>
      <c r="S47" s="1" t="s">
        <v>26</v>
      </c>
      <c r="T47" s="3">
        <v>9.7460000000000004</v>
      </c>
      <c r="W47">
        <f t="shared" si="3"/>
        <v>0.36129657136923543</v>
      </c>
    </row>
    <row r="48" spans="1:23" x14ac:dyDescent="0.2">
      <c r="A48" s="1" t="s">
        <v>108</v>
      </c>
      <c r="B48" s="3">
        <v>9.7439999999999998</v>
      </c>
      <c r="E48">
        <f t="shared" si="0"/>
        <v>0.24637731873794355</v>
      </c>
      <c r="G48" s="1" t="s">
        <v>26</v>
      </c>
      <c r="H48" s="3">
        <v>9.7460000000000004</v>
      </c>
      <c r="K48">
        <f t="shared" si="1"/>
        <v>0.29099201526573815</v>
      </c>
      <c r="M48" s="1" t="s">
        <v>35</v>
      </c>
      <c r="N48" s="3">
        <v>9.7460000000000004</v>
      </c>
      <c r="Q48">
        <f t="shared" si="2"/>
        <v>0.37234771940770733</v>
      </c>
      <c r="S48" s="1" t="s">
        <v>35</v>
      </c>
      <c r="T48" s="3">
        <v>9.7460000000000004</v>
      </c>
      <c r="W48">
        <f t="shared" si="3"/>
        <v>0.36129657136923543</v>
      </c>
    </row>
    <row r="49" spans="1:23" x14ac:dyDescent="0.2">
      <c r="A49" s="1" t="s">
        <v>26</v>
      </c>
      <c r="B49" s="3">
        <v>9.7460000000000004</v>
      </c>
      <c r="E49">
        <f t="shared" si="0"/>
        <v>0.22090352385588807</v>
      </c>
      <c r="G49" s="1" t="s">
        <v>35</v>
      </c>
      <c r="H49" s="3">
        <v>9.7460000000000004</v>
      </c>
      <c r="K49">
        <f t="shared" si="1"/>
        <v>0.29099201526573815</v>
      </c>
      <c r="M49" s="1" t="s">
        <v>121</v>
      </c>
      <c r="N49" s="6">
        <v>9.7460000000000004</v>
      </c>
      <c r="Q49">
        <f t="shared" si="2"/>
        <v>0.37234771940770733</v>
      </c>
      <c r="S49" s="1" t="s">
        <v>121</v>
      </c>
      <c r="T49" s="6">
        <v>9.7460000000000004</v>
      </c>
      <c r="W49">
        <f t="shared" si="3"/>
        <v>0.36129657136923543</v>
      </c>
    </row>
    <row r="50" spans="1:23" x14ac:dyDescent="0.2">
      <c r="A50" s="1" t="s">
        <v>35</v>
      </c>
      <c r="B50" s="3">
        <v>9.7460000000000004</v>
      </c>
      <c r="E50">
        <f t="shared" si="0"/>
        <v>0.22090352385588807</v>
      </c>
      <c r="G50" s="1" t="s">
        <v>121</v>
      </c>
      <c r="H50" s="6">
        <v>9.7460000000000004</v>
      </c>
      <c r="K50">
        <f t="shared" si="1"/>
        <v>0.29099201526573815</v>
      </c>
      <c r="M50" s="1" t="s">
        <v>138</v>
      </c>
      <c r="N50" s="6">
        <v>9.7479999999999993</v>
      </c>
      <c r="Q50">
        <f t="shared" si="2"/>
        <v>0.32616316225824304</v>
      </c>
      <c r="S50" s="1" t="s">
        <v>138</v>
      </c>
      <c r="T50" s="6">
        <v>9.7479999999999993</v>
      </c>
      <c r="W50">
        <f t="shared" si="3"/>
        <v>0.31283074620765289</v>
      </c>
    </row>
    <row r="51" spans="1:23" x14ac:dyDescent="0.2">
      <c r="A51" s="1" t="s">
        <v>121</v>
      </c>
      <c r="B51" s="6">
        <v>9.7460000000000004</v>
      </c>
      <c r="E51">
        <f t="shared" si="0"/>
        <v>0.22090352385588807</v>
      </c>
      <c r="G51" s="1" t="s">
        <v>138</v>
      </c>
      <c r="H51" s="6">
        <v>9.7479999999999993</v>
      </c>
      <c r="K51">
        <f t="shared" si="1"/>
        <v>0.24983071665959145</v>
      </c>
      <c r="M51" s="1" t="s">
        <v>9</v>
      </c>
      <c r="N51" s="3">
        <v>9.75</v>
      </c>
      <c r="Q51">
        <f t="shared" si="2"/>
        <v>0.27997860510873779</v>
      </c>
      <c r="S51" s="1" t="s">
        <v>9</v>
      </c>
      <c r="T51" s="3">
        <v>9.75</v>
      </c>
      <c r="W51">
        <f t="shared" si="3"/>
        <v>0.26436492104602732</v>
      </c>
    </row>
    <row r="52" spans="1:23" x14ac:dyDescent="0.2">
      <c r="A52" s="1" t="s">
        <v>138</v>
      </c>
      <c r="B52" s="6">
        <v>9.7479999999999993</v>
      </c>
      <c r="E52">
        <f t="shared" si="0"/>
        <v>0.19542972897385522</v>
      </c>
      <c r="G52" s="1" t="s">
        <v>9</v>
      </c>
      <c r="H52" s="3">
        <v>9.75</v>
      </c>
      <c r="K52">
        <f t="shared" si="1"/>
        <v>0.20866941805340816</v>
      </c>
      <c r="M52" s="1" t="s">
        <v>22</v>
      </c>
      <c r="N52" s="3">
        <v>9.75</v>
      </c>
      <c r="Q52">
        <f t="shared" si="2"/>
        <v>0.27997860510873779</v>
      </c>
      <c r="S52" s="1" t="s">
        <v>22</v>
      </c>
      <c r="T52" s="3">
        <v>9.75</v>
      </c>
      <c r="W52">
        <f t="shared" si="3"/>
        <v>0.26436492104602732</v>
      </c>
    </row>
    <row r="53" spans="1:23" x14ac:dyDescent="0.2">
      <c r="A53" s="1" t="s">
        <v>9</v>
      </c>
      <c r="B53" s="3">
        <v>9.75</v>
      </c>
      <c r="E53">
        <f t="shared" si="0"/>
        <v>0.16995593409179974</v>
      </c>
      <c r="G53" s="1" t="s">
        <v>22</v>
      </c>
      <c r="H53" s="3">
        <v>9.75</v>
      </c>
      <c r="K53">
        <f t="shared" si="1"/>
        <v>0.20866941805340816</v>
      </c>
      <c r="M53" s="1" t="s">
        <v>111</v>
      </c>
      <c r="N53" s="3">
        <v>9.75</v>
      </c>
      <c r="Q53">
        <f t="shared" si="2"/>
        <v>0.27997860510873779</v>
      </c>
      <c r="S53" s="1" t="s">
        <v>111</v>
      </c>
      <c r="T53" s="3">
        <v>9.75</v>
      </c>
      <c r="W53">
        <f t="shared" si="3"/>
        <v>0.26436492104602732</v>
      </c>
    </row>
    <row r="54" spans="1:23" x14ac:dyDescent="0.2">
      <c r="A54" s="1" t="s">
        <v>22</v>
      </c>
      <c r="B54" s="3">
        <v>9.75</v>
      </c>
      <c r="E54">
        <f t="shared" si="0"/>
        <v>0.16995593409179974</v>
      </c>
      <c r="G54" s="1" t="s">
        <v>111</v>
      </c>
      <c r="H54" s="3">
        <v>9.75</v>
      </c>
      <c r="K54">
        <f t="shared" si="1"/>
        <v>0.20866941805340816</v>
      </c>
      <c r="M54" s="1" t="s">
        <v>116</v>
      </c>
      <c r="N54" s="6">
        <v>9.75</v>
      </c>
      <c r="Q54">
        <f t="shared" si="2"/>
        <v>0.27997860510873779</v>
      </c>
      <c r="S54" s="1" t="s">
        <v>116</v>
      </c>
      <c r="T54" s="6">
        <v>9.75</v>
      </c>
      <c r="W54">
        <f t="shared" si="3"/>
        <v>0.26436492104602732</v>
      </c>
    </row>
    <row r="55" spans="1:23" x14ac:dyDescent="0.2">
      <c r="A55" s="1" t="s">
        <v>111</v>
      </c>
      <c r="B55" s="3">
        <v>9.75</v>
      </c>
      <c r="E55">
        <f t="shared" si="0"/>
        <v>0.16995593409179974</v>
      </c>
      <c r="G55" s="1" t="s">
        <v>116</v>
      </c>
      <c r="H55" s="6">
        <v>9.75</v>
      </c>
      <c r="K55">
        <f t="shared" si="1"/>
        <v>0.20866941805340816</v>
      </c>
      <c r="M55" s="1" t="s">
        <v>117</v>
      </c>
      <c r="N55" s="5">
        <v>9.75</v>
      </c>
      <c r="Q55">
        <f t="shared" si="2"/>
        <v>0.27997860510873779</v>
      </c>
      <c r="S55" s="1" t="s">
        <v>117</v>
      </c>
      <c r="T55" s="5">
        <v>9.75</v>
      </c>
      <c r="W55">
        <f t="shared" si="3"/>
        <v>0.26436492104602732</v>
      </c>
    </row>
    <row r="56" spans="1:23" x14ac:dyDescent="0.2">
      <c r="A56" s="1" t="s">
        <v>116</v>
      </c>
      <c r="B56" s="6">
        <v>9.75</v>
      </c>
      <c r="E56">
        <f t="shared" si="0"/>
        <v>0.16995593409179974</v>
      </c>
      <c r="G56" s="1" t="s">
        <v>117</v>
      </c>
      <c r="H56" s="5">
        <v>9.75</v>
      </c>
      <c r="K56">
        <f t="shared" si="1"/>
        <v>0.20866941805340816</v>
      </c>
      <c r="M56" s="1" t="s">
        <v>137</v>
      </c>
      <c r="N56" s="5">
        <v>9.75</v>
      </c>
      <c r="Q56">
        <f t="shared" si="2"/>
        <v>0.27997860510873779</v>
      </c>
      <c r="S56" s="1" t="s">
        <v>137</v>
      </c>
      <c r="T56" s="5">
        <v>9.75</v>
      </c>
      <c r="W56">
        <f t="shared" si="3"/>
        <v>0.26436492104602732</v>
      </c>
    </row>
    <row r="57" spans="1:23" x14ac:dyDescent="0.2">
      <c r="A57" s="1" t="s">
        <v>117</v>
      </c>
      <c r="B57" s="5">
        <v>9.75</v>
      </c>
      <c r="E57">
        <f t="shared" si="0"/>
        <v>0.16995593409179974</v>
      </c>
      <c r="G57" s="1" t="s">
        <v>137</v>
      </c>
      <c r="H57" s="5">
        <v>9.75</v>
      </c>
      <c r="K57">
        <f t="shared" si="1"/>
        <v>0.20866941805340816</v>
      </c>
      <c r="M57" s="1" t="s">
        <v>131</v>
      </c>
      <c r="N57" s="9">
        <v>9.7579999999999991</v>
      </c>
      <c r="Q57">
        <f t="shared" si="2"/>
        <v>9.5240376510798697E-2</v>
      </c>
      <c r="S57" s="1" t="s">
        <v>131</v>
      </c>
      <c r="T57" s="9">
        <v>9.7579999999999991</v>
      </c>
      <c r="W57">
        <f t="shared" si="3"/>
        <v>7.0501620399611151E-2</v>
      </c>
    </row>
    <row r="58" spans="1:23" x14ac:dyDescent="0.2">
      <c r="A58" s="1" t="s">
        <v>137</v>
      </c>
      <c r="B58" s="5">
        <v>9.75</v>
      </c>
      <c r="E58">
        <f t="shared" si="0"/>
        <v>0.16995593409179974</v>
      </c>
      <c r="G58" s="1" t="s">
        <v>131</v>
      </c>
      <c r="H58" s="9">
        <v>9.7579999999999991</v>
      </c>
      <c r="K58">
        <f t="shared" si="1"/>
        <v>4.4024223628748159E-2</v>
      </c>
      <c r="M58" s="1" t="s">
        <v>141</v>
      </c>
      <c r="N58" s="5">
        <v>9.7579999999999991</v>
      </c>
      <c r="Q58">
        <f t="shared" si="2"/>
        <v>9.5240376510798697E-2</v>
      </c>
      <c r="S58" s="1" t="s">
        <v>141</v>
      </c>
      <c r="T58" s="5">
        <v>9.7579999999999991</v>
      </c>
      <c r="W58">
        <f t="shared" si="3"/>
        <v>7.0501620399611151E-2</v>
      </c>
    </row>
    <row r="59" spans="1:23" x14ac:dyDescent="0.2">
      <c r="A59" s="1" t="s">
        <v>131</v>
      </c>
      <c r="B59" s="9">
        <v>9.7579999999999991</v>
      </c>
      <c r="E59">
        <f t="shared" si="0"/>
        <v>6.8060754563623094E-2</v>
      </c>
      <c r="G59" s="1" t="s">
        <v>141</v>
      </c>
      <c r="H59" s="5">
        <v>9.7579999999999991</v>
      </c>
      <c r="K59">
        <f t="shared" si="1"/>
        <v>4.4024223628748159E-2</v>
      </c>
      <c r="M59" s="1" t="s">
        <v>12</v>
      </c>
      <c r="N59" s="3">
        <v>9.7639999999999993</v>
      </c>
      <c r="Q59">
        <f t="shared" si="2"/>
        <v>4.3313294937676119E-2</v>
      </c>
      <c r="S59" s="1" t="s">
        <v>12</v>
      </c>
      <c r="T59" s="3">
        <v>9.7639999999999993</v>
      </c>
      <c r="W59">
        <f t="shared" si="3"/>
        <v>7.4895855085222493E-2</v>
      </c>
    </row>
    <row r="60" spans="1:23" x14ac:dyDescent="0.2">
      <c r="A60" s="1" t="s">
        <v>141</v>
      </c>
      <c r="B60" s="5">
        <v>9.7579999999999991</v>
      </c>
      <c r="E60">
        <f t="shared" si="0"/>
        <v>6.8060754563623094E-2</v>
      </c>
      <c r="G60" s="1" t="s">
        <v>12</v>
      </c>
      <c r="H60" s="3">
        <v>9.7639999999999993</v>
      </c>
      <c r="K60">
        <f t="shared" si="1"/>
        <v>7.9459672189765115E-2</v>
      </c>
      <c r="M60" s="1" t="s">
        <v>74</v>
      </c>
      <c r="N60" s="3">
        <v>9.766</v>
      </c>
      <c r="Q60">
        <f t="shared" si="2"/>
        <v>8.949785208718139E-2</v>
      </c>
      <c r="S60" s="1" t="s">
        <v>74</v>
      </c>
      <c r="T60" s="3">
        <v>9.766</v>
      </c>
      <c r="W60">
        <f t="shared" si="3"/>
        <v>0.12336168024684807</v>
      </c>
    </row>
    <row r="61" spans="1:23" x14ac:dyDescent="0.2">
      <c r="A61" s="1" t="s">
        <v>12</v>
      </c>
      <c r="B61" s="3">
        <v>9.7639999999999993</v>
      </c>
      <c r="E61">
        <f t="shared" si="0"/>
        <v>8.3606300825207203E-3</v>
      </c>
      <c r="G61" s="1" t="s">
        <v>74</v>
      </c>
      <c r="H61" s="3">
        <v>9.766</v>
      </c>
      <c r="K61">
        <f t="shared" si="1"/>
        <v>0.1206209707959484</v>
      </c>
      <c r="M61" s="1" t="s">
        <v>44</v>
      </c>
      <c r="N61" s="3">
        <v>9.7680000000000007</v>
      </c>
      <c r="Q61">
        <f t="shared" si="2"/>
        <v>0.13568240923668667</v>
      </c>
      <c r="S61" s="1" t="s">
        <v>44</v>
      </c>
      <c r="T61" s="3">
        <v>9.7680000000000007</v>
      </c>
      <c r="W61">
        <f t="shared" si="3"/>
        <v>0.17182750540847364</v>
      </c>
    </row>
    <row r="62" spans="1:23" x14ac:dyDescent="0.2">
      <c r="A62" s="1" t="s">
        <v>74</v>
      </c>
      <c r="B62" s="3">
        <v>9.766</v>
      </c>
      <c r="E62">
        <f t="shared" si="0"/>
        <v>3.3834424964576199E-2</v>
      </c>
      <c r="G62" s="1" t="s">
        <v>44</v>
      </c>
      <c r="H62" s="3">
        <v>9.7680000000000007</v>
      </c>
      <c r="K62">
        <f t="shared" si="1"/>
        <v>0.16178226940213167</v>
      </c>
      <c r="M62" s="1" t="s">
        <v>139</v>
      </c>
      <c r="N62" s="5">
        <v>9.7680000000000007</v>
      </c>
      <c r="Q62">
        <f t="shared" si="2"/>
        <v>0.13568240923668667</v>
      </c>
      <c r="S62" s="1" t="s">
        <v>139</v>
      </c>
      <c r="T62" s="5">
        <v>9.7680000000000007</v>
      </c>
      <c r="W62">
        <f t="shared" si="3"/>
        <v>0.17182750540847364</v>
      </c>
    </row>
    <row r="63" spans="1:23" x14ac:dyDescent="0.2">
      <c r="A63" s="1" t="s">
        <v>44</v>
      </c>
      <c r="B63" s="3">
        <v>9.7680000000000007</v>
      </c>
      <c r="E63">
        <f t="shared" si="0"/>
        <v>5.9308219846631677E-2</v>
      </c>
      <c r="G63" s="1" t="s">
        <v>139</v>
      </c>
      <c r="H63" s="5">
        <v>9.7680000000000007</v>
      </c>
      <c r="K63">
        <f t="shared" si="1"/>
        <v>0.16178226940213167</v>
      </c>
      <c r="M63" s="1" t="s">
        <v>23</v>
      </c>
      <c r="N63" s="3">
        <v>9.77</v>
      </c>
      <c r="Q63">
        <f t="shared" si="2"/>
        <v>0.18186696638615094</v>
      </c>
      <c r="S63" s="1" t="s">
        <v>23</v>
      </c>
      <c r="T63" s="3">
        <v>9.77</v>
      </c>
      <c r="W63">
        <f t="shared" si="3"/>
        <v>0.22029333057005615</v>
      </c>
    </row>
    <row r="64" spans="1:23" x14ac:dyDescent="0.2">
      <c r="A64" s="1" t="s">
        <v>139</v>
      </c>
      <c r="B64" s="5">
        <v>9.7680000000000007</v>
      </c>
      <c r="E64">
        <f t="shared" si="0"/>
        <v>5.9308219846631677E-2</v>
      </c>
      <c r="G64" s="1" t="s">
        <v>23</v>
      </c>
      <c r="H64" s="3">
        <v>9.77</v>
      </c>
      <c r="K64">
        <f t="shared" si="1"/>
        <v>0.2029435680082784</v>
      </c>
      <c r="M64" s="1" t="s">
        <v>32</v>
      </c>
      <c r="N64" s="3">
        <v>9.77</v>
      </c>
      <c r="Q64">
        <f t="shared" si="2"/>
        <v>0.18186696638615094</v>
      </c>
      <c r="S64" s="1" t="s">
        <v>32</v>
      </c>
      <c r="T64" s="3">
        <v>9.77</v>
      </c>
      <c r="W64">
        <f t="shared" si="3"/>
        <v>0.22029333057005615</v>
      </c>
    </row>
    <row r="65" spans="1:23" x14ac:dyDescent="0.2">
      <c r="A65" s="1" t="s">
        <v>23</v>
      </c>
      <c r="B65" s="3">
        <v>9.77</v>
      </c>
      <c r="E65">
        <f t="shared" si="0"/>
        <v>8.4782014728664534E-2</v>
      </c>
      <c r="G65" s="1" t="s">
        <v>32</v>
      </c>
      <c r="H65" s="3">
        <v>9.77</v>
      </c>
      <c r="K65">
        <f t="shared" si="1"/>
        <v>0.2029435680082784</v>
      </c>
      <c r="M65" s="1" t="s">
        <v>37</v>
      </c>
      <c r="N65" s="3">
        <v>9.77</v>
      </c>
      <c r="Q65">
        <f t="shared" si="2"/>
        <v>0.18186696638615094</v>
      </c>
      <c r="S65" s="1" t="s">
        <v>37</v>
      </c>
      <c r="T65" s="3">
        <v>9.77</v>
      </c>
      <c r="W65">
        <f t="shared" si="3"/>
        <v>0.22029333057005615</v>
      </c>
    </row>
    <row r="66" spans="1:23" x14ac:dyDescent="0.2">
      <c r="A66" s="1" t="s">
        <v>32</v>
      </c>
      <c r="B66" s="3">
        <v>9.77</v>
      </c>
      <c r="E66">
        <f t="shared" si="0"/>
        <v>8.4782014728664534E-2</v>
      </c>
      <c r="G66" s="1" t="s">
        <v>37</v>
      </c>
      <c r="H66" s="3">
        <v>9.77</v>
      </c>
      <c r="K66">
        <f t="shared" si="1"/>
        <v>0.2029435680082784</v>
      </c>
      <c r="M66" s="1" t="s">
        <v>58</v>
      </c>
      <c r="N66" s="3">
        <v>9.77</v>
      </c>
      <c r="Q66">
        <f t="shared" si="2"/>
        <v>0.18186696638615094</v>
      </c>
      <c r="S66" s="1" t="s">
        <v>58</v>
      </c>
      <c r="T66" s="3">
        <v>9.77</v>
      </c>
      <c r="W66">
        <f t="shared" si="3"/>
        <v>0.22029333057005615</v>
      </c>
    </row>
    <row r="67" spans="1:23" x14ac:dyDescent="0.2">
      <c r="A67" s="1" t="s">
        <v>37</v>
      </c>
      <c r="B67" s="3">
        <v>9.77</v>
      </c>
      <c r="E67">
        <f t="shared" ref="E67:E130" si="4">ABS(B67-$D$2)/$D$3</f>
        <v>8.4782014728664534E-2</v>
      </c>
      <c r="G67" s="1" t="s">
        <v>58</v>
      </c>
      <c r="H67" s="3">
        <v>9.77</v>
      </c>
      <c r="K67">
        <f t="shared" ref="K67:K128" si="5">ABS(H67-$J$2)/$J$3</f>
        <v>0.2029435680082784</v>
      </c>
      <c r="M67" s="1" t="s">
        <v>62</v>
      </c>
      <c r="N67" s="3">
        <v>9.77</v>
      </c>
      <c r="Q67">
        <f t="shared" ref="Q67:Q127" si="6">ABS(N67-$P$2)/$P$3</f>
        <v>0.18186696638615094</v>
      </c>
      <c r="S67" s="1" t="s">
        <v>62</v>
      </c>
      <c r="T67" s="3">
        <v>9.77</v>
      </c>
      <c r="W67">
        <f t="shared" ref="W67:W126" si="7">ABS(T67-$V$2)/$V$3</f>
        <v>0.22029333057005615</v>
      </c>
    </row>
    <row r="68" spans="1:23" x14ac:dyDescent="0.2">
      <c r="A68" s="1" t="s">
        <v>58</v>
      </c>
      <c r="B68" s="3">
        <v>9.77</v>
      </c>
      <c r="E68">
        <f t="shared" si="4"/>
        <v>8.4782014728664534E-2</v>
      </c>
      <c r="G68" s="1" t="s">
        <v>62</v>
      </c>
      <c r="H68" s="3">
        <v>9.77</v>
      </c>
      <c r="K68">
        <f t="shared" si="5"/>
        <v>0.2029435680082784</v>
      </c>
      <c r="M68" s="1" t="s">
        <v>68</v>
      </c>
      <c r="N68" s="3">
        <v>9.77</v>
      </c>
      <c r="Q68">
        <f t="shared" si="6"/>
        <v>0.18186696638615094</v>
      </c>
      <c r="S68" s="1" t="s">
        <v>68</v>
      </c>
      <c r="T68" s="3">
        <v>9.77</v>
      </c>
      <c r="W68">
        <f t="shared" si="7"/>
        <v>0.22029333057005615</v>
      </c>
    </row>
    <row r="69" spans="1:23" x14ac:dyDescent="0.2">
      <c r="A69" s="1" t="s">
        <v>62</v>
      </c>
      <c r="B69" s="3">
        <v>9.77</v>
      </c>
      <c r="E69">
        <f t="shared" si="4"/>
        <v>8.4782014728664534E-2</v>
      </c>
      <c r="G69" s="1" t="s">
        <v>68</v>
      </c>
      <c r="H69" s="3">
        <v>9.77</v>
      </c>
      <c r="K69">
        <f t="shared" si="5"/>
        <v>0.2029435680082784</v>
      </c>
      <c r="M69" s="1" t="s">
        <v>85</v>
      </c>
      <c r="N69" s="3">
        <v>9.77</v>
      </c>
      <c r="Q69">
        <f t="shared" si="6"/>
        <v>0.18186696638615094</v>
      </c>
      <c r="S69" s="1" t="s">
        <v>85</v>
      </c>
      <c r="T69" s="3">
        <v>9.77</v>
      </c>
      <c r="W69">
        <f t="shared" si="7"/>
        <v>0.22029333057005615</v>
      </c>
    </row>
    <row r="70" spans="1:23" x14ac:dyDescent="0.2">
      <c r="A70" s="1" t="s">
        <v>68</v>
      </c>
      <c r="B70" s="3">
        <v>9.77</v>
      </c>
      <c r="E70">
        <f t="shared" si="4"/>
        <v>8.4782014728664534E-2</v>
      </c>
      <c r="G70" s="1" t="s">
        <v>85</v>
      </c>
      <c r="H70" s="3">
        <v>9.77</v>
      </c>
      <c r="K70">
        <f t="shared" si="5"/>
        <v>0.2029435680082784</v>
      </c>
      <c r="M70" s="1" t="s">
        <v>103</v>
      </c>
      <c r="N70" s="3">
        <v>9.77</v>
      </c>
      <c r="Q70">
        <f t="shared" si="6"/>
        <v>0.18186696638615094</v>
      </c>
      <c r="S70" s="1" t="s">
        <v>103</v>
      </c>
      <c r="T70" s="3">
        <v>9.77</v>
      </c>
      <c r="W70">
        <f t="shared" si="7"/>
        <v>0.22029333057005615</v>
      </c>
    </row>
    <row r="71" spans="1:23" x14ac:dyDescent="0.2">
      <c r="A71" s="1" t="s">
        <v>85</v>
      </c>
      <c r="B71" s="3">
        <v>9.77</v>
      </c>
      <c r="E71">
        <f t="shared" si="4"/>
        <v>8.4782014728664534E-2</v>
      </c>
      <c r="G71" s="1" t="s">
        <v>103</v>
      </c>
      <c r="H71" s="3">
        <v>9.77</v>
      </c>
      <c r="K71">
        <f t="shared" si="5"/>
        <v>0.2029435680082784</v>
      </c>
      <c r="M71" s="1" t="s">
        <v>114</v>
      </c>
      <c r="N71" s="3">
        <v>9.77</v>
      </c>
      <c r="Q71">
        <f t="shared" si="6"/>
        <v>0.18186696638615094</v>
      </c>
      <c r="S71" s="1" t="s">
        <v>114</v>
      </c>
      <c r="T71" s="3">
        <v>9.77</v>
      </c>
      <c r="W71">
        <f t="shared" si="7"/>
        <v>0.22029333057005615</v>
      </c>
    </row>
    <row r="72" spans="1:23" x14ac:dyDescent="0.2">
      <c r="A72" s="1" t="s">
        <v>103</v>
      </c>
      <c r="B72" s="3">
        <v>9.77</v>
      </c>
      <c r="E72">
        <f t="shared" si="4"/>
        <v>8.4782014728664534E-2</v>
      </c>
      <c r="G72" s="1" t="s">
        <v>114</v>
      </c>
      <c r="H72" s="3">
        <v>9.77</v>
      </c>
      <c r="K72">
        <f t="shared" si="5"/>
        <v>0.2029435680082784</v>
      </c>
      <c r="M72" s="1" t="s">
        <v>144</v>
      </c>
      <c r="N72" s="5">
        <v>9.77</v>
      </c>
      <c r="Q72">
        <f t="shared" si="6"/>
        <v>0.18186696638615094</v>
      </c>
      <c r="S72" s="1" t="s">
        <v>144</v>
      </c>
      <c r="T72" s="5">
        <v>9.77</v>
      </c>
      <c r="W72">
        <f t="shared" si="7"/>
        <v>0.22029333057005615</v>
      </c>
    </row>
    <row r="73" spans="1:23" x14ac:dyDescent="0.2">
      <c r="A73" s="1" t="s">
        <v>114</v>
      </c>
      <c r="B73" s="3">
        <v>9.77</v>
      </c>
      <c r="E73">
        <f t="shared" si="4"/>
        <v>8.4782014728664534E-2</v>
      </c>
      <c r="G73" s="1" t="s">
        <v>144</v>
      </c>
      <c r="H73" s="5">
        <v>9.77</v>
      </c>
      <c r="K73">
        <f t="shared" si="5"/>
        <v>0.2029435680082784</v>
      </c>
      <c r="M73" s="1" t="s">
        <v>105</v>
      </c>
      <c r="N73" s="3">
        <v>9.7720000000000002</v>
      </c>
      <c r="Q73">
        <f t="shared" si="6"/>
        <v>0.22805152353565622</v>
      </c>
      <c r="S73" s="1" t="s">
        <v>105</v>
      </c>
      <c r="T73" s="3">
        <v>9.7720000000000002</v>
      </c>
      <c r="W73">
        <f t="shared" si="7"/>
        <v>0.26875915573168174</v>
      </c>
    </row>
    <row r="74" spans="1:23" x14ac:dyDescent="0.2">
      <c r="A74" s="1" t="s">
        <v>144</v>
      </c>
      <c r="B74" s="5">
        <v>9.77</v>
      </c>
      <c r="E74">
        <f t="shared" si="4"/>
        <v>8.4782014728664534E-2</v>
      </c>
      <c r="G74" s="1" t="s">
        <v>105</v>
      </c>
      <c r="H74" s="3">
        <v>9.7720000000000002</v>
      </c>
      <c r="K74">
        <f t="shared" si="5"/>
        <v>0.24410486661446168</v>
      </c>
      <c r="M74" s="1" t="s">
        <v>128</v>
      </c>
      <c r="N74" s="7">
        <v>9.7720000000000002</v>
      </c>
      <c r="Q74">
        <f t="shared" si="6"/>
        <v>0.22805152353565622</v>
      </c>
      <c r="S74" s="1" t="s">
        <v>128</v>
      </c>
      <c r="T74" s="7">
        <v>9.7720000000000002</v>
      </c>
      <c r="W74">
        <f t="shared" si="7"/>
        <v>0.26875915573168174</v>
      </c>
    </row>
    <row r="75" spans="1:23" x14ac:dyDescent="0.2">
      <c r="A75" s="1" t="s">
        <v>105</v>
      </c>
      <c r="B75" s="3">
        <v>9.7720000000000002</v>
      </c>
      <c r="E75">
        <f t="shared" si="4"/>
        <v>0.11025580961072001</v>
      </c>
      <c r="G75" s="1" t="s">
        <v>128</v>
      </c>
      <c r="H75" s="7">
        <v>9.7720000000000002</v>
      </c>
      <c r="K75">
        <f t="shared" si="5"/>
        <v>0.24410486661446168</v>
      </c>
      <c r="M75" s="1" t="s">
        <v>55</v>
      </c>
      <c r="N75" s="3">
        <v>9.7739999999999991</v>
      </c>
      <c r="Q75">
        <f t="shared" si="6"/>
        <v>0.27423608068512045</v>
      </c>
      <c r="S75" s="1" t="s">
        <v>55</v>
      </c>
      <c r="T75" s="3">
        <v>9.7739999999999991</v>
      </c>
      <c r="W75">
        <f t="shared" si="7"/>
        <v>0.31722498089326423</v>
      </c>
    </row>
    <row r="76" spans="1:23" x14ac:dyDescent="0.2">
      <c r="A76" s="1" t="s">
        <v>128</v>
      </c>
      <c r="B76" s="7">
        <v>9.7720000000000002</v>
      </c>
      <c r="E76">
        <f t="shared" si="4"/>
        <v>0.11025580961072001</v>
      </c>
      <c r="G76" s="1" t="s">
        <v>55</v>
      </c>
      <c r="H76" s="3">
        <v>9.7739999999999991</v>
      </c>
      <c r="K76">
        <f t="shared" si="5"/>
        <v>0.28526616522060838</v>
      </c>
      <c r="M76" s="1" t="s">
        <v>66</v>
      </c>
      <c r="N76" s="3">
        <v>9.7739999999999991</v>
      </c>
      <c r="Q76">
        <f t="shared" si="6"/>
        <v>0.27423608068512045</v>
      </c>
      <c r="S76" s="1" t="s">
        <v>66</v>
      </c>
      <c r="T76" s="3">
        <v>9.7739999999999991</v>
      </c>
      <c r="W76">
        <f t="shared" si="7"/>
        <v>0.31722498089326423</v>
      </c>
    </row>
    <row r="77" spans="1:23" x14ac:dyDescent="0.2">
      <c r="A77" s="1" t="s">
        <v>55</v>
      </c>
      <c r="B77" s="3">
        <v>9.7739999999999991</v>
      </c>
      <c r="E77">
        <f t="shared" si="4"/>
        <v>0.13572960449275287</v>
      </c>
      <c r="G77" s="1" t="s">
        <v>66</v>
      </c>
      <c r="H77" s="3">
        <v>9.7739999999999991</v>
      </c>
      <c r="K77">
        <f t="shared" si="5"/>
        <v>0.28526616522060838</v>
      </c>
      <c r="M77" s="1" t="s">
        <v>90</v>
      </c>
      <c r="N77" s="3">
        <v>9.7759999999999998</v>
      </c>
      <c r="Q77">
        <f t="shared" si="6"/>
        <v>0.32042063783462577</v>
      </c>
      <c r="S77" s="1" t="s">
        <v>90</v>
      </c>
      <c r="T77" s="3">
        <v>9.7759999999999998</v>
      </c>
      <c r="W77">
        <f t="shared" si="7"/>
        <v>0.36569080605488979</v>
      </c>
    </row>
    <row r="78" spans="1:23" x14ac:dyDescent="0.2">
      <c r="A78" s="1" t="s">
        <v>66</v>
      </c>
      <c r="B78" s="3">
        <v>9.7739999999999991</v>
      </c>
      <c r="E78">
        <f t="shared" si="4"/>
        <v>0.13572960449275287</v>
      </c>
      <c r="G78" s="1" t="s">
        <v>90</v>
      </c>
      <c r="H78" s="3">
        <v>9.7759999999999998</v>
      </c>
      <c r="K78">
        <f t="shared" si="5"/>
        <v>0.32642746382679166</v>
      </c>
      <c r="M78" s="1" t="s">
        <v>40</v>
      </c>
      <c r="N78" s="3">
        <v>9.7799999999999994</v>
      </c>
      <c r="Q78">
        <f t="shared" si="6"/>
        <v>0.41278975213359531</v>
      </c>
      <c r="S78" s="1" t="s">
        <v>40</v>
      </c>
      <c r="T78" s="3">
        <v>9.7799999999999994</v>
      </c>
      <c r="W78">
        <f t="shared" si="7"/>
        <v>0.4626224563780979</v>
      </c>
    </row>
    <row r="79" spans="1:23" x14ac:dyDescent="0.2">
      <c r="A79" s="1" t="s">
        <v>90</v>
      </c>
      <c r="B79" s="3">
        <v>9.7759999999999998</v>
      </c>
      <c r="E79">
        <f t="shared" si="4"/>
        <v>0.16120339937480835</v>
      </c>
      <c r="G79" s="1" t="s">
        <v>40</v>
      </c>
      <c r="H79" s="3">
        <v>9.7799999999999994</v>
      </c>
      <c r="K79">
        <f t="shared" si="5"/>
        <v>0.4087500610391217</v>
      </c>
      <c r="M79" s="1" t="s">
        <v>76</v>
      </c>
      <c r="N79" s="3">
        <v>9.7799999999999994</v>
      </c>
      <c r="Q79">
        <f t="shared" si="6"/>
        <v>0.41278975213359531</v>
      </c>
      <c r="S79" s="1" t="s">
        <v>76</v>
      </c>
      <c r="T79" s="3">
        <v>9.7799999999999994</v>
      </c>
      <c r="W79">
        <f t="shared" si="7"/>
        <v>0.4626224563780979</v>
      </c>
    </row>
    <row r="80" spans="1:23" x14ac:dyDescent="0.2">
      <c r="A80" s="1" t="s">
        <v>40</v>
      </c>
      <c r="B80" s="3">
        <v>9.7799999999999994</v>
      </c>
      <c r="E80">
        <f t="shared" si="4"/>
        <v>0.21215098913889666</v>
      </c>
      <c r="G80" s="1" t="s">
        <v>76</v>
      </c>
      <c r="H80" s="3">
        <v>9.7799999999999994</v>
      </c>
      <c r="K80">
        <f t="shared" si="5"/>
        <v>0.4087500610391217</v>
      </c>
      <c r="M80" s="1" t="s">
        <v>79</v>
      </c>
      <c r="N80" s="3">
        <v>9.7799999999999994</v>
      </c>
      <c r="Q80">
        <f t="shared" si="6"/>
        <v>0.41278975213359531</v>
      </c>
      <c r="S80" s="1" t="s">
        <v>79</v>
      </c>
      <c r="T80" s="3">
        <v>9.7799999999999994</v>
      </c>
      <c r="W80">
        <f t="shared" si="7"/>
        <v>0.4626224563780979</v>
      </c>
    </row>
    <row r="81" spans="1:23" x14ac:dyDescent="0.2">
      <c r="A81" s="1" t="s">
        <v>76</v>
      </c>
      <c r="B81" s="3">
        <v>9.7799999999999994</v>
      </c>
      <c r="E81">
        <f t="shared" si="4"/>
        <v>0.21215098913889666</v>
      </c>
      <c r="G81" s="1" t="s">
        <v>79</v>
      </c>
      <c r="H81" s="3">
        <v>9.7799999999999994</v>
      </c>
      <c r="K81">
        <f t="shared" si="5"/>
        <v>0.4087500610391217</v>
      </c>
      <c r="M81" s="1" t="s">
        <v>99</v>
      </c>
      <c r="N81" s="3">
        <v>9.7799999999999994</v>
      </c>
      <c r="Q81">
        <f t="shared" si="6"/>
        <v>0.41278975213359531</v>
      </c>
      <c r="S81" s="1" t="s">
        <v>99</v>
      </c>
      <c r="T81" s="3">
        <v>9.7799999999999994</v>
      </c>
      <c r="W81">
        <f t="shared" si="7"/>
        <v>0.4626224563780979</v>
      </c>
    </row>
    <row r="82" spans="1:23" x14ac:dyDescent="0.2">
      <c r="A82" s="1" t="s">
        <v>79</v>
      </c>
      <c r="B82" s="3">
        <v>9.7799999999999994</v>
      </c>
      <c r="E82">
        <f t="shared" si="4"/>
        <v>0.21215098913889666</v>
      </c>
      <c r="G82" s="1" t="s">
        <v>99</v>
      </c>
      <c r="H82" s="3">
        <v>9.7799999999999994</v>
      </c>
      <c r="K82">
        <f t="shared" si="5"/>
        <v>0.4087500610391217</v>
      </c>
      <c r="M82" s="1" t="s">
        <v>135</v>
      </c>
      <c r="N82" s="5">
        <v>9.7799999999999994</v>
      </c>
      <c r="Q82">
        <f t="shared" si="6"/>
        <v>0.41278975213359531</v>
      </c>
      <c r="S82" s="1" t="s">
        <v>135</v>
      </c>
      <c r="T82" s="5">
        <v>9.7799999999999994</v>
      </c>
      <c r="W82">
        <f t="shared" si="7"/>
        <v>0.4626224563780979</v>
      </c>
    </row>
    <row r="83" spans="1:23" x14ac:dyDescent="0.2">
      <c r="A83" s="1" t="s">
        <v>99</v>
      </c>
      <c r="B83" s="3">
        <v>9.7799999999999994</v>
      </c>
      <c r="E83">
        <f t="shared" si="4"/>
        <v>0.21215098913889666</v>
      </c>
      <c r="G83" s="1" t="s">
        <v>135</v>
      </c>
      <c r="H83" s="5">
        <v>9.7799999999999994</v>
      </c>
      <c r="K83">
        <f t="shared" si="5"/>
        <v>0.4087500610391217</v>
      </c>
      <c r="M83" s="1" t="s">
        <v>125</v>
      </c>
      <c r="N83" s="7">
        <v>9.782</v>
      </c>
      <c r="Q83">
        <f t="shared" si="6"/>
        <v>0.45897430928310057</v>
      </c>
      <c r="S83" s="1" t="s">
        <v>125</v>
      </c>
      <c r="T83" s="7">
        <v>9.782</v>
      </c>
      <c r="W83">
        <f t="shared" si="7"/>
        <v>0.51108828153972341</v>
      </c>
    </row>
    <row r="84" spans="1:23" x14ac:dyDescent="0.2">
      <c r="A84" s="1" t="s">
        <v>135</v>
      </c>
      <c r="B84" s="5">
        <v>9.7799999999999994</v>
      </c>
      <c r="E84">
        <f t="shared" si="4"/>
        <v>0.21215098913889666</v>
      </c>
      <c r="G84" s="1" t="s">
        <v>125</v>
      </c>
      <c r="H84" s="7">
        <v>9.782</v>
      </c>
      <c r="K84">
        <f t="shared" si="5"/>
        <v>0.44991135964530499</v>
      </c>
      <c r="M84" s="1" t="s">
        <v>119</v>
      </c>
      <c r="N84" s="6">
        <v>9.7840000000000007</v>
      </c>
      <c r="Q84">
        <f t="shared" si="6"/>
        <v>0.50515886643260588</v>
      </c>
      <c r="S84" s="1" t="s">
        <v>119</v>
      </c>
      <c r="T84" s="6">
        <v>9.7840000000000007</v>
      </c>
      <c r="W84">
        <f t="shared" si="7"/>
        <v>0.55955410670134897</v>
      </c>
    </row>
    <row r="85" spans="1:23" x14ac:dyDescent="0.2">
      <c r="A85" s="1" t="s">
        <v>125</v>
      </c>
      <c r="B85" s="7">
        <v>9.782</v>
      </c>
      <c r="E85">
        <f t="shared" si="4"/>
        <v>0.23762478402095213</v>
      </c>
      <c r="G85" s="1" t="s">
        <v>119</v>
      </c>
      <c r="H85" s="6">
        <v>9.7840000000000007</v>
      </c>
      <c r="K85">
        <f t="shared" si="5"/>
        <v>0.49107265825148827</v>
      </c>
      <c r="M85" s="1" t="s">
        <v>25</v>
      </c>
      <c r="N85" s="3">
        <v>9.7859999999999996</v>
      </c>
      <c r="Q85">
        <f t="shared" si="6"/>
        <v>0.55134342358207011</v>
      </c>
      <c r="S85" s="1" t="s">
        <v>25</v>
      </c>
      <c r="T85" s="3">
        <v>9.7859999999999996</v>
      </c>
      <c r="W85">
        <f t="shared" si="7"/>
        <v>0.60801993186293157</v>
      </c>
    </row>
    <row r="86" spans="1:23" x14ac:dyDescent="0.2">
      <c r="A86" s="1" t="s">
        <v>119</v>
      </c>
      <c r="B86" s="6">
        <v>9.7840000000000007</v>
      </c>
      <c r="E86">
        <f t="shared" si="4"/>
        <v>0.26309857890300764</v>
      </c>
      <c r="G86" s="1" t="s">
        <v>25</v>
      </c>
      <c r="H86" s="3">
        <v>9.7859999999999996</v>
      </c>
      <c r="K86">
        <f t="shared" si="5"/>
        <v>0.53223395685763497</v>
      </c>
      <c r="M86" s="1" t="s">
        <v>28</v>
      </c>
      <c r="N86" s="3">
        <v>9.7859999999999996</v>
      </c>
      <c r="Q86">
        <f t="shared" si="6"/>
        <v>0.55134342358207011</v>
      </c>
      <c r="S86" s="1" t="s">
        <v>28</v>
      </c>
      <c r="T86" s="3">
        <v>9.7859999999999996</v>
      </c>
      <c r="W86">
        <f t="shared" si="7"/>
        <v>0.60801993186293157</v>
      </c>
    </row>
    <row r="87" spans="1:23" x14ac:dyDescent="0.2">
      <c r="A87" s="1" t="s">
        <v>25</v>
      </c>
      <c r="B87" s="3">
        <v>9.7859999999999996</v>
      </c>
      <c r="E87">
        <f t="shared" si="4"/>
        <v>0.28857237378504047</v>
      </c>
      <c r="G87" s="1" t="s">
        <v>28</v>
      </c>
      <c r="H87" s="3">
        <v>9.7859999999999996</v>
      </c>
      <c r="K87">
        <f t="shared" si="5"/>
        <v>0.53223395685763497</v>
      </c>
      <c r="M87" s="1" t="s">
        <v>120</v>
      </c>
      <c r="N87" s="6">
        <v>9.7859999999999996</v>
      </c>
      <c r="Q87">
        <f t="shared" si="6"/>
        <v>0.55134342358207011</v>
      </c>
      <c r="S87" s="1" t="s">
        <v>120</v>
      </c>
      <c r="T87" s="6">
        <v>9.7859999999999996</v>
      </c>
      <c r="W87">
        <f t="shared" si="7"/>
        <v>0.60801993186293157</v>
      </c>
    </row>
    <row r="88" spans="1:23" x14ac:dyDescent="0.2">
      <c r="A88" s="1" t="s">
        <v>28</v>
      </c>
      <c r="B88" s="3">
        <v>9.7859999999999996</v>
      </c>
      <c r="E88">
        <f t="shared" si="4"/>
        <v>0.28857237378504047</v>
      </c>
      <c r="G88" s="1" t="s">
        <v>120</v>
      </c>
      <c r="H88" s="6">
        <v>9.7859999999999996</v>
      </c>
      <c r="K88">
        <f t="shared" si="5"/>
        <v>0.53223395685763497</v>
      </c>
      <c r="M88" s="1" t="s">
        <v>140</v>
      </c>
      <c r="N88" s="5">
        <v>9.7859999999999996</v>
      </c>
      <c r="Q88">
        <f t="shared" si="6"/>
        <v>0.55134342358207011</v>
      </c>
      <c r="S88" s="1" t="s">
        <v>140</v>
      </c>
      <c r="T88" s="5">
        <v>9.7859999999999996</v>
      </c>
      <c r="W88">
        <f t="shared" si="7"/>
        <v>0.60801993186293157</v>
      </c>
    </row>
    <row r="89" spans="1:23" x14ac:dyDescent="0.2">
      <c r="A89" s="1" t="s">
        <v>120</v>
      </c>
      <c r="B89" s="6">
        <v>9.7859999999999996</v>
      </c>
      <c r="E89">
        <f t="shared" si="4"/>
        <v>0.28857237378504047</v>
      </c>
      <c r="G89" s="1" t="s">
        <v>140</v>
      </c>
      <c r="H89" s="5">
        <v>9.7859999999999996</v>
      </c>
      <c r="K89">
        <f t="shared" si="5"/>
        <v>0.53223395685763497</v>
      </c>
      <c r="M89" s="1" t="s">
        <v>13</v>
      </c>
      <c r="N89" s="3">
        <v>9.7899999999999991</v>
      </c>
      <c r="Q89">
        <f t="shared" si="6"/>
        <v>0.64371253788103966</v>
      </c>
      <c r="S89" s="1" t="s">
        <v>13</v>
      </c>
      <c r="T89" s="3">
        <v>9.7899999999999991</v>
      </c>
      <c r="W89">
        <f t="shared" si="7"/>
        <v>0.70495158218613962</v>
      </c>
    </row>
    <row r="90" spans="1:23" x14ac:dyDescent="0.2">
      <c r="A90" s="1" t="s">
        <v>140</v>
      </c>
      <c r="B90" s="5">
        <v>9.7859999999999996</v>
      </c>
      <c r="E90">
        <f t="shared" si="4"/>
        <v>0.28857237378504047</v>
      </c>
      <c r="G90" s="1" t="s">
        <v>13</v>
      </c>
      <c r="H90" s="3">
        <v>9.7899999999999991</v>
      </c>
      <c r="K90">
        <f t="shared" si="5"/>
        <v>0.61455655406996501</v>
      </c>
      <c r="M90" s="1" t="s">
        <v>21</v>
      </c>
      <c r="N90" s="3">
        <v>9.7899999999999991</v>
      </c>
      <c r="Q90">
        <f t="shared" si="6"/>
        <v>0.64371253788103966</v>
      </c>
      <c r="S90" s="1" t="s">
        <v>21</v>
      </c>
      <c r="T90" s="3">
        <v>9.7899999999999991</v>
      </c>
      <c r="W90">
        <f t="shared" si="7"/>
        <v>0.70495158218613962</v>
      </c>
    </row>
    <row r="91" spans="1:23" x14ac:dyDescent="0.2">
      <c r="A91" s="1" t="s">
        <v>13</v>
      </c>
      <c r="B91" s="3">
        <v>9.7899999999999991</v>
      </c>
      <c r="E91">
        <f t="shared" si="4"/>
        <v>0.33951996354912878</v>
      </c>
      <c r="G91" s="1" t="s">
        <v>21</v>
      </c>
      <c r="H91" s="3">
        <v>9.7899999999999991</v>
      </c>
      <c r="K91">
        <f t="shared" si="5"/>
        <v>0.61455655406996501</v>
      </c>
      <c r="M91" s="1" t="s">
        <v>36</v>
      </c>
      <c r="N91" s="3">
        <v>9.7899999999999991</v>
      </c>
      <c r="Q91">
        <f t="shared" si="6"/>
        <v>0.64371253788103966</v>
      </c>
      <c r="S91" s="1" t="s">
        <v>36</v>
      </c>
      <c r="T91" s="3">
        <v>9.7899999999999991</v>
      </c>
      <c r="W91">
        <f t="shared" si="7"/>
        <v>0.70495158218613962</v>
      </c>
    </row>
    <row r="92" spans="1:23" x14ac:dyDescent="0.2">
      <c r="A92" s="1" t="s">
        <v>21</v>
      </c>
      <c r="B92" s="3">
        <v>9.7899999999999991</v>
      </c>
      <c r="E92">
        <f t="shared" si="4"/>
        <v>0.33951996354912878</v>
      </c>
      <c r="G92" s="1" t="s">
        <v>36</v>
      </c>
      <c r="H92" s="3">
        <v>9.7899999999999991</v>
      </c>
      <c r="K92">
        <f t="shared" si="5"/>
        <v>0.61455655406996501</v>
      </c>
      <c r="M92" s="1" t="s">
        <v>43</v>
      </c>
      <c r="N92" s="3">
        <v>9.7899999999999991</v>
      </c>
      <c r="Q92">
        <f t="shared" si="6"/>
        <v>0.64371253788103966</v>
      </c>
      <c r="S92" s="1" t="s">
        <v>43</v>
      </c>
      <c r="T92" s="3">
        <v>9.7899999999999991</v>
      </c>
      <c r="W92">
        <f t="shared" si="7"/>
        <v>0.70495158218613962</v>
      </c>
    </row>
    <row r="93" spans="1:23" x14ac:dyDescent="0.2">
      <c r="A93" s="1" t="s">
        <v>36</v>
      </c>
      <c r="B93" s="3">
        <v>9.7899999999999991</v>
      </c>
      <c r="E93">
        <f t="shared" si="4"/>
        <v>0.33951996354912878</v>
      </c>
      <c r="G93" s="1" t="s">
        <v>43</v>
      </c>
      <c r="H93" s="3">
        <v>9.7899999999999991</v>
      </c>
      <c r="K93">
        <f t="shared" si="5"/>
        <v>0.61455655406996501</v>
      </c>
      <c r="M93" s="1" t="s">
        <v>70</v>
      </c>
      <c r="N93" s="3">
        <v>9.7899999999999991</v>
      </c>
      <c r="Q93">
        <f t="shared" si="6"/>
        <v>0.64371253788103966</v>
      </c>
      <c r="S93" s="1" t="s">
        <v>70</v>
      </c>
      <c r="T93" s="3">
        <v>9.7899999999999991</v>
      </c>
      <c r="W93">
        <f t="shared" si="7"/>
        <v>0.70495158218613962</v>
      </c>
    </row>
    <row r="94" spans="1:23" x14ac:dyDescent="0.2">
      <c r="A94" s="1" t="s">
        <v>43</v>
      </c>
      <c r="B94" s="3">
        <v>9.7899999999999991</v>
      </c>
      <c r="E94">
        <f t="shared" si="4"/>
        <v>0.33951996354912878</v>
      </c>
      <c r="G94" s="1" t="s">
        <v>70</v>
      </c>
      <c r="H94" s="3">
        <v>9.7899999999999991</v>
      </c>
      <c r="K94">
        <f t="shared" si="5"/>
        <v>0.61455655406996501</v>
      </c>
      <c r="M94" s="1" t="s">
        <v>80</v>
      </c>
      <c r="N94" s="3">
        <v>9.7899999999999991</v>
      </c>
      <c r="Q94">
        <f t="shared" si="6"/>
        <v>0.64371253788103966</v>
      </c>
      <c r="S94" s="1" t="s">
        <v>80</v>
      </c>
      <c r="T94" s="3">
        <v>9.7899999999999991</v>
      </c>
      <c r="W94">
        <f t="shared" si="7"/>
        <v>0.70495158218613962</v>
      </c>
    </row>
    <row r="95" spans="1:23" x14ac:dyDescent="0.2">
      <c r="A95" s="1" t="s">
        <v>70</v>
      </c>
      <c r="B95" s="3">
        <v>9.7899999999999991</v>
      </c>
      <c r="E95">
        <f t="shared" si="4"/>
        <v>0.33951996354912878</v>
      </c>
      <c r="G95" s="1" t="s">
        <v>80</v>
      </c>
      <c r="H95" s="3">
        <v>9.7899999999999991</v>
      </c>
      <c r="K95">
        <f t="shared" si="5"/>
        <v>0.61455655406996501</v>
      </c>
      <c r="M95" s="1" t="s">
        <v>86</v>
      </c>
      <c r="N95" s="3">
        <v>9.7899999999999991</v>
      </c>
      <c r="Q95">
        <f t="shared" si="6"/>
        <v>0.64371253788103966</v>
      </c>
      <c r="S95" s="1" t="s">
        <v>86</v>
      </c>
      <c r="T95" s="3">
        <v>9.7899999999999991</v>
      </c>
      <c r="W95">
        <f t="shared" si="7"/>
        <v>0.70495158218613962</v>
      </c>
    </row>
    <row r="96" spans="1:23" x14ac:dyDescent="0.2">
      <c r="A96" s="1" t="s">
        <v>80</v>
      </c>
      <c r="B96" s="3">
        <v>9.7899999999999991</v>
      </c>
      <c r="E96">
        <f t="shared" si="4"/>
        <v>0.33951996354912878</v>
      </c>
      <c r="G96" s="1" t="s">
        <v>86</v>
      </c>
      <c r="H96" s="3">
        <v>9.7899999999999991</v>
      </c>
      <c r="K96">
        <f t="shared" si="5"/>
        <v>0.61455655406996501</v>
      </c>
      <c r="M96" s="1" t="s">
        <v>104</v>
      </c>
      <c r="N96" s="3">
        <v>9.7899999999999991</v>
      </c>
      <c r="Q96">
        <f t="shared" si="6"/>
        <v>0.64371253788103966</v>
      </c>
      <c r="S96" s="1" t="s">
        <v>104</v>
      </c>
      <c r="T96" s="3">
        <v>9.7899999999999991</v>
      </c>
      <c r="W96">
        <f t="shared" si="7"/>
        <v>0.70495158218613962</v>
      </c>
    </row>
    <row r="97" spans="1:23" x14ac:dyDescent="0.2">
      <c r="A97" s="1" t="s">
        <v>86</v>
      </c>
      <c r="B97" s="3">
        <v>9.7899999999999991</v>
      </c>
      <c r="E97">
        <f t="shared" si="4"/>
        <v>0.33951996354912878</v>
      </c>
      <c r="G97" s="1" t="s">
        <v>104</v>
      </c>
      <c r="H97" s="3">
        <v>9.7899999999999991</v>
      </c>
      <c r="K97">
        <f t="shared" si="5"/>
        <v>0.61455655406996501</v>
      </c>
      <c r="M97" s="1" t="s">
        <v>143</v>
      </c>
      <c r="N97" s="5">
        <v>9.7899999999999991</v>
      </c>
      <c r="Q97">
        <f t="shared" si="6"/>
        <v>0.64371253788103966</v>
      </c>
      <c r="S97" s="1" t="s">
        <v>143</v>
      </c>
      <c r="T97" s="5">
        <v>9.7899999999999991</v>
      </c>
      <c r="W97">
        <f t="shared" si="7"/>
        <v>0.70495158218613962</v>
      </c>
    </row>
    <row r="98" spans="1:23" x14ac:dyDescent="0.2">
      <c r="A98" s="1" t="s">
        <v>104</v>
      </c>
      <c r="B98" s="3">
        <v>9.7899999999999991</v>
      </c>
      <c r="E98">
        <f t="shared" si="4"/>
        <v>0.33951996354912878</v>
      </c>
      <c r="G98" s="1" t="s">
        <v>143</v>
      </c>
      <c r="H98" s="5">
        <v>9.7899999999999991</v>
      </c>
      <c r="K98">
        <f t="shared" si="5"/>
        <v>0.61455655406996501</v>
      </c>
      <c r="M98" s="1" t="s">
        <v>14</v>
      </c>
      <c r="N98" s="3">
        <v>9.7919999999999998</v>
      </c>
      <c r="Q98">
        <f t="shared" si="6"/>
        <v>0.68989709503054497</v>
      </c>
      <c r="S98" s="1" t="s">
        <v>14</v>
      </c>
      <c r="T98" s="3">
        <v>9.7919999999999998</v>
      </c>
      <c r="W98">
        <f t="shared" si="7"/>
        <v>0.75341740734776519</v>
      </c>
    </row>
    <row r="99" spans="1:23" x14ac:dyDescent="0.2">
      <c r="A99" s="1" t="s">
        <v>143</v>
      </c>
      <c r="B99" s="5">
        <v>9.7899999999999991</v>
      </c>
      <c r="E99">
        <f t="shared" si="4"/>
        <v>0.33951996354912878</v>
      </c>
      <c r="G99" s="1" t="s">
        <v>14</v>
      </c>
      <c r="H99" s="3">
        <v>9.7919999999999998</v>
      </c>
      <c r="K99">
        <f t="shared" si="5"/>
        <v>0.65571785267614824</v>
      </c>
      <c r="M99" s="1" t="s">
        <v>113</v>
      </c>
      <c r="N99" s="3">
        <v>9.7919999999999998</v>
      </c>
      <c r="Q99">
        <f t="shared" si="6"/>
        <v>0.68989709503054497</v>
      </c>
      <c r="S99" s="1" t="s">
        <v>113</v>
      </c>
      <c r="T99" s="3">
        <v>9.7919999999999998</v>
      </c>
      <c r="W99">
        <f t="shared" si="7"/>
        <v>0.75341740734776519</v>
      </c>
    </row>
    <row r="100" spans="1:23" x14ac:dyDescent="0.2">
      <c r="A100" s="1" t="s">
        <v>14</v>
      </c>
      <c r="B100" s="3">
        <v>9.7919999999999998</v>
      </c>
      <c r="E100">
        <f t="shared" si="4"/>
        <v>0.36499375843118426</v>
      </c>
      <c r="G100" s="1" t="s">
        <v>113</v>
      </c>
      <c r="H100" s="3">
        <v>9.7919999999999998</v>
      </c>
      <c r="K100">
        <f t="shared" si="5"/>
        <v>0.65571785267614824</v>
      </c>
      <c r="M100" s="1" t="s">
        <v>129</v>
      </c>
      <c r="N100" s="9">
        <v>9.7919999999999998</v>
      </c>
      <c r="Q100">
        <f t="shared" si="6"/>
        <v>0.68989709503054497</v>
      </c>
      <c r="S100" s="1" t="s">
        <v>129</v>
      </c>
      <c r="T100" s="9">
        <v>9.7919999999999998</v>
      </c>
      <c r="W100">
        <f t="shared" si="7"/>
        <v>0.75341740734776519</v>
      </c>
    </row>
    <row r="101" spans="1:23" x14ac:dyDescent="0.2">
      <c r="A101" s="1" t="s">
        <v>113</v>
      </c>
      <c r="B101" s="3">
        <v>9.7919999999999998</v>
      </c>
      <c r="E101">
        <f t="shared" si="4"/>
        <v>0.36499375843118426</v>
      </c>
      <c r="G101" s="1" t="s">
        <v>129</v>
      </c>
      <c r="H101" s="9">
        <v>9.7919999999999998</v>
      </c>
      <c r="K101">
        <f t="shared" si="5"/>
        <v>0.65571785267614824</v>
      </c>
      <c r="M101" s="1" t="s">
        <v>50</v>
      </c>
      <c r="N101" s="3">
        <v>9.7940000000000005</v>
      </c>
      <c r="Q101">
        <f t="shared" si="6"/>
        <v>0.73608165218005017</v>
      </c>
      <c r="S101" s="1" t="s">
        <v>50</v>
      </c>
      <c r="T101" s="3">
        <v>9.7940000000000005</v>
      </c>
      <c r="W101">
        <f t="shared" si="7"/>
        <v>0.80188323250939075</v>
      </c>
    </row>
    <row r="102" spans="1:23" x14ac:dyDescent="0.2">
      <c r="A102" s="1" t="s">
        <v>129</v>
      </c>
      <c r="B102" s="9">
        <v>9.7919999999999998</v>
      </c>
      <c r="E102">
        <f t="shared" si="4"/>
        <v>0.36499375843118426</v>
      </c>
      <c r="G102" s="1" t="s">
        <v>50</v>
      </c>
      <c r="H102" s="3">
        <v>9.7940000000000005</v>
      </c>
      <c r="K102">
        <f t="shared" si="5"/>
        <v>0.69687915128233158</v>
      </c>
      <c r="M102" s="1" t="s">
        <v>69</v>
      </c>
      <c r="N102" s="3">
        <v>9.7959999999999994</v>
      </c>
      <c r="Q102">
        <f t="shared" si="6"/>
        <v>0.78226620932951452</v>
      </c>
      <c r="S102" s="1" t="s">
        <v>69</v>
      </c>
      <c r="T102" s="3">
        <v>9.7959999999999994</v>
      </c>
      <c r="W102">
        <f t="shared" si="7"/>
        <v>0.85034905767097324</v>
      </c>
    </row>
    <row r="103" spans="1:23" x14ac:dyDescent="0.2">
      <c r="A103" s="1" t="s">
        <v>50</v>
      </c>
      <c r="B103" s="3">
        <v>9.7940000000000005</v>
      </c>
      <c r="E103">
        <f t="shared" si="4"/>
        <v>0.39046755331323973</v>
      </c>
      <c r="G103" s="1" t="s">
        <v>69</v>
      </c>
      <c r="H103" s="3">
        <v>9.7959999999999994</v>
      </c>
      <c r="K103">
        <f t="shared" si="5"/>
        <v>0.73804044988847828</v>
      </c>
      <c r="M103" s="1" t="s">
        <v>61</v>
      </c>
      <c r="N103" s="3">
        <v>9.798</v>
      </c>
      <c r="Q103">
        <f t="shared" si="6"/>
        <v>0.82845076647901972</v>
      </c>
      <c r="S103" s="1" t="s">
        <v>61</v>
      </c>
      <c r="T103" s="3">
        <v>9.798</v>
      </c>
      <c r="W103">
        <f t="shared" si="7"/>
        <v>0.8988148828325988</v>
      </c>
    </row>
    <row r="104" spans="1:23" x14ac:dyDescent="0.2">
      <c r="A104" s="1" t="s">
        <v>69</v>
      </c>
      <c r="B104" s="3">
        <v>9.7959999999999994</v>
      </c>
      <c r="E104">
        <f t="shared" si="4"/>
        <v>0.41594134819527262</v>
      </c>
      <c r="G104" s="1" t="s">
        <v>61</v>
      </c>
      <c r="H104" s="3">
        <v>9.798</v>
      </c>
      <c r="K104">
        <f t="shared" si="5"/>
        <v>0.77920174849466151</v>
      </c>
      <c r="M104" s="1" t="s">
        <v>110</v>
      </c>
      <c r="N104" s="3">
        <v>9.798</v>
      </c>
      <c r="Q104">
        <f t="shared" si="6"/>
        <v>0.82845076647901972</v>
      </c>
      <c r="S104" s="1" t="s">
        <v>110</v>
      </c>
      <c r="T104" s="3">
        <v>9.798</v>
      </c>
      <c r="W104">
        <f t="shared" si="7"/>
        <v>0.8988148828325988</v>
      </c>
    </row>
    <row r="105" spans="1:23" x14ac:dyDescent="0.2">
      <c r="A105" s="1" t="s">
        <v>61</v>
      </c>
      <c r="B105" s="3">
        <v>9.798</v>
      </c>
      <c r="E105">
        <f t="shared" si="4"/>
        <v>0.4414151430773281</v>
      </c>
      <c r="G105" s="1" t="s">
        <v>110</v>
      </c>
      <c r="H105" s="3">
        <v>9.798</v>
      </c>
      <c r="K105">
        <f t="shared" si="5"/>
        <v>0.77920174849466151</v>
      </c>
      <c r="M105" s="1" t="s">
        <v>29</v>
      </c>
      <c r="N105" s="3">
        <v>9.8000000000000007</v>
      </c>
      <c r="Q105">
        <f t="shared" si="6"/>
        <v>0.87463532362852503</v>
      </c>
      <c r="S105" s="1" t="s">
        <v>29</v>
      </c>
      <c r="T105" s="3">
        <v>9.8000000000000007</v>
      </c>
      <c r="W105">
        <f t="shared" si="7"/>
        <v>0.94728070799422437</v>
      </c>
    </row>
    <row r="106" spans="1:23" x14ac:dyDescent="0.2">
      <c r="A106" s="1" t="s">
        <v>110</v>
      </c>
      <c r="B106" s="3">
        <v>9.798</v>
      </c>
      <c r="E106">
        <f t="shared" si="4"/>
        <v>0.4414151430773281</v>
      </c>
      <c r="G106" s="1" t="s">
        <v>29</v>
      </c>
      <c r="H106" s="3">
        <v>9.8000000000000007</v>
      </c>
      <c r="K106">
        <f t="shared" si="5"/>
        <v>0.82036304710084484</v>
      </c>
      <c r="M106" s="1" t="s">
        <v>30</v>
      </c>
      <c r="N106" s="3">
        <v>9.8000000000000007</v>
      </c>
      <c r="Q106">
        <f t="shared" si="6"/>
        <v>0.87463532362852503</v>
      </c>
      <c r="S106" s="1" t="s">
        <v>30</v>
      </c>
      <c r="T106" s="3">
        <v>9.8000000000000007</v>
      </c>
      <c r="W106">
        <f t="shared" si="7"/>
        <v>0.94728070799422437</v>
      </c>
    </row>
    <row r="107" spans="1:23" x14ac:dyDescent="0.2">
      <c r="A107" s="1" t="s">
        <v>29</v>
      </c>
      <c r="B107" s="3">
        <v>9.8000000000000007</v>
      </c>
      <c r="E107">
        <f t="shared" si="4"/>
        <v>0.46688893795938358</v>
      </c>
      <c r="G107" s="1" t="s">
        <v>30</v>
      </c>
      <c r="H107" s="3">
        <v>9.8000000000000007</v>
      </c>
      <c r="K107">
        <f t="shared" si="5"/>
        <v>0.82036304710084484</v>
      </c>
      <c r="M107" s="1" t="s">
        <v>38</v>
      </c>
      <c r="N107" s="3">
        <v>9.8000000000000007</v>
      </c>
      <c r="Q107">
        <f t="shared" si="6"/>
        <v>0.87463532362852503</v>
      </c>
      <c r="S107" s="1" t="s">
        <v>38</v>
      </c>
      <c r="T107" s="3">
        <v>9.8000000000000007</v>
      </c>
      <c r="W107">
        <f t="shared" si="7"/>
        <v>0.94728070799422437</v>
      </c>
    </row>
    <row r="108" spans="1:23" x14ac:dyDescent="0.2">
      <c r="A108" s="1" t="s">
        <v>30</v>
      </c>
      <c r="B108" s="3">
        <v>9.8000000000000007</v>
      </c>
      <c r="E108">
        <f t="shared" si="4"/>
        <v>0.46688893795938358</v>
      </c>
      <c r="G108" s="1" t="s">
        <v>38</v>
      </c>
      <c r="H108" s="3">
        <v>9.8000000000000007</v>
      </c>
      <c r="K108">
        <f t="shared" si="5"/>
        <v>0.82036304710084484</v>
      </c>
      <c r="M108" s="1" t="s">
        <v>57</v>
      </c>
      <c r="N108" s="3">
        <v>9.8000000000000007</v>
      </c>
      <c r="Q108">
        <f t="shared" si="6"/>
        <v>0.87463532362852503</v>
      </c>
      <c r="S108" s="1" t="s">
        <v>57</v>
      </c>
      <c r="T108" s="3">
        <v>9.8000000000000007</v>
      </c>
      <c r="W108">
        <f t="shared" si="7"/>
        <v>0.94728070799422437</v>
      </c>
    </row>
    <row r="109" spans="1:23" x14ac:dyDescent="0.2">
      <c r="A109" s="1" t="s">
        <v>38</v>
      </c>
      <c r="B109" s="3">
        <v>9.8000000000000007</v>
      </c>
      <c r="E109">
        <f t="shared" si="4"/>
        <v>0.46688893795938358</v>
      </c>
      <c r="G109" s="1" t="s">
        <v>57</v>
      </c>
      <c r="H109" s="3">
        <v>9.8000000000000007</v>
      </c>
      <c r="K109">
        <f t="shared" si="5"/>
        <v>0.82036304710084484</v>
      </c>
      <c r="M109" s="1" t="s">
        <v>94</v>
      </c>
      <c r="N109" s="3">
        <v>9.8000000000000007</v>
      </c>
      <c r="Q109">
        <f t="shared" si="6"/>
        <v>0.87463532362852503</v>
      </c>
      <c r="S109" s="1" t="s">
        <v>94</v>
      </c>
      <c r="T109" s="3">
        <v>9.8000000000000007</v>
      </c>
      <c r="W109">
        <f t="shared" si="7"/>
        <v>0.94728070799422437</v>
      </c>
    </row>
    <row r="110" spans="1:23" x14ac:dyDescent="0.2">
      <c r="A110" s="1" t="s">
        <v>57</v>
      </c>
      <c r="B110" s="3">
        <v>9.8000000000000007</v>
      </c>
      <c r="E110">
        <f t="shared" si="4"/>
        <v>0.46688893795938358</v>
      </c>
      <c r="G110" s="1" t="s">
        <v>94</v>
      </c>
      <c r="H110" s="3">
        <v>9.8000000000000007</v>
      </c>
      <c r="K110">
        <f t="shared" si="5"/>
        <v>0.82036304710084484</v>
      </c>
      <c r="M110" s="1" t="s">
        <v>101</v>
      </c>
      <c r="N110" s="3">
        <v>9.8000000000000007</v>
      </c>
      <c r="Q110">
        <f t="shared" si="6"/>
        <v>0.87463532362852503</v>
      </c>
      <c r="S110" s="1" t="s">
        <v>101</v>
      </c>
      <c r="T110" s="3">
        <v>9.8000000000000007</v>
      </c>
      <c r="W110">
        <f t="shared" si="7"/>
        <v>0.94728070799422437</v>
      </c>
    </row>
    <row r="111" spans="1:23" x14ac:dyDescent="0.2">
      <c r="A111" s="1" t="s">
        <v>94</v>
      </c>
      <c r="B111" s="3">
        <v>9.8000000000000007</v>
      </c>
      <c r="E111">
        <f t="shared" si="4"/>
        <v>0.46688893795938358</v>
      </c>
      <c r="G111" s="1" t="s">
        <v>101</v>
      </c>
      <c r="H111" s="3">
        <v>9.8000000000000007</v>
      </c>
      <c r="K111">
        <f t="shared" si="5"/>
        <v>0.82036304710084484</v>
      </c>
      <c r="M111" s="1" t="s">
        <v>136</v>
      </c>
      <c r="N111" s="5">
        <v>9.8000000000000007</v>
      </c>
      <c r="Q111">
        <f t="shared" si="6"/>
        <v>0.87463532362852503</v>
      </c>
      <c r="S111" s="1" t="s">
        <v>136</v>
      </c>
      <c r="T111" s="5">
        <v>9.8000000000000007</v>
      </c>
      <c r="W111">
        <f t="shared" si="7"/>
        <v>0.94728070799422437</v>
      </c>
    </row>
    <row r="112" spans="1:23" x14ac:dyDescent="0.2">
      <c r="A112" s="1" t="s">
        <v>101</v>
      </c>
      <c r="B112" s="3">
        <v>9.8000000000000007</v>
      </c>
      <c r="E112">
        <f t="shared" si="4"/>
        <v>0.46688893795938358</v>
      </c>
      <c r="G112" s="1" t="s">
        <v>136</v>
      </c>
      <c r="H112" s="5">
        <v>9.8000000000000007</v>
      </c>
      <c r="K112">
        <f t="shared" si="5"/>
        <v>0.82036304710084484</v>
      </c>
      <c r="M112" s="1" t="s">
        <v>83</v>
      </c>
      <c r="N112" s="3">
        <v>9.8019999999999996</v>
      </c>
      <c r="Q112">
        <f t="shared" si="6"/>
        <v>0.92081988077798926</v>
      </c>
      <c r="S112" s="1" t="s">
        <v>83</v>
      </c>
      <c r="T112" s="3">
        <v>9.8019999999999996</v>
      </c>
      <c r="W112">
        <f t="shared" si="7"/>
        <v>0.99574653315580697</v>
      </c>
    </row>
    <row r="113" spans="1:23" x14ac:dyDescent="0.2">
      <c r="A113" s="1" t="s">
        <v>136</v>
      </c>
      <c r="B113" s="5">
        <v>9.8000000000000007</v>
      </c>
      <c r="E113">
        <f t="shared" si="4"/>
        <v>0.46688893795938358</v>
      </c>
      <c r="G113" s="1" t="s">
        <v>83</v>
      </c>
      <c r="H113" s="3">
        <v>9.8019999999999996</v>
      </c>
      <c r="K113">
        <f t="shared" si="5"/>
        <v>0.86152434570699155</v>
      </c>
      <c r="M113" s="1" t="s">
        <v>20</v>
      </c>
      <c r="N113" s="3">
        <v>9.8040000000000003</v>
      </c>
      <c r="Q113">
        <f t="shared" si="6"/>
        <v>0.96700443792749458</v>
      </c>
      <c r="S113" s="1" t="s">
        <v>20</v>
      </c>
      <c r="T113" s="3">
        <v>9.8040000000000003</v>
      </c>
      <c r="W113">
        <f t="shared" si="7"/>
        <v>1.0442123583174325</v>
      </c>
    </row>
    <row r="114" spans="1:23" x14ac:dyDescent="0.2">
      <c r="A114" s="1" t="s">
        <v>83</v>
      </c>
      <c r="B114" s="3">
        <v>9.8019999999999996</v>
      </c>
      <c r="E114">
        <f t="shared" si="4"/>
        <v>0.49236273284141641</v>
      </c>
      <c r="G114" s="1" t="s">
        <v>20</v>
      </c>
      <c r="H114" s="3">
        <v>9.8040000000000003</v>
      </c>
      <c r="K114">
        <f t="shared" si="5"/>
        <v>0.90268564431317477</v>
      </c>
      <c r="M114" s="1" t="s">
        <v>133</v>
      </c>
      <c r="N114" s="5">
        <v>9.8049999999999997</v>
      </c>
      <c r="Q114">
        <f t="shared" si="6"/>
        <v>0.99009671650222675</v>
      </c>
      <c r="S114" s="1" t="s">
        <v>133</v>
      </c>
      <c r="T114" s="5">
        <v>9.8049999999999997</v>
      </c>
      <c r="W114">
        <f t="shared" si="7"/>
        <v>1.0684452708982237</v>
      </c>
    </row>
    <row r="115" spans="1:23" x14ac:dyDescent="0.2">
      <c r="A115" s="1" t="s">
        <v>20</v>
      </c>
      <c r="B115" s="3">
        <v>9.8040000000000003</v>
      </c>
      <c r="E115">
        <f t="shared" si="4"/>
        <v>0.51783652772347188</v>
      </c>
      <c r="G115" s="1" t="s">
        <v>133</v>
      </c>
      <c r="H115" s="5">
        <v>9.8049999999999997</v>
      </c>
      <c r="K115">
        <f t="shared" si="5"/>
        <v>0.92326629361624812</v>
      </c>
      <c r="M115" s="1" t="s">
        <v>75</v>
      </c>
      <c r="N115" s="3">
        <v>9.8059999999999992</v>
      </c>
      <c r="Q115">
        <f t="shared" si="6"/>
        <v>1.0131889950769588</v>
      </c>
      <c r="S115" s="1" t="s">
        <v>75</v>
      </c>
      <c r="T115" s="3">
        <v>9.8059999999999992</v>
      </c>
      <c r="W115">
        <f t="shared" si="7"/>
        <v>1.0926781834790151</v>
      </c>
    </row>
    <row r="116" spans="1:23" x14ac:dyDescent="0.2">
      <c r="A116" s="1" t="s">
        <v>133</v>
      </c>
      <c r="B116" s="5">
        <v>9.8049999999999997</v>
      </c>
      <c r="E116">
        <f t="shared" si="4"/>
        <v>0.53057342516448835</v>
      </c>
      <c r="G116" s="1" t="s">
        <v>75</v>
      </c>
      <c r="H116" s="3">
        <v>9.8059999999999992</v>
      </c>
      <c r="K116">
        <f t="shared" si="5"/>
        <v>0.94384694291932147</v>
      </c>
      <c r="M116" s="1" t="s">
        <v>71</v>
      </c>
      <c r="N116" s="3">
        <v>9.81</v>
      </c>
      <c r="Q116">
        <f t="shared" si="6"/>
        <v>1.1055581093759694</v>
      </c>
      <c r="S116" s="1" t="s">
        <v>71</v>
      </c>
      <c r="T116" s="3">
        <v>9.81</v>
      </c>
      <c r="W116">
        <f t="shared" si="7"/>
        <v>1.1896098338022663</v>
      </c>
    </row>
    <row r="117" spans="1:23" x14ac:dyDescent="0.2">
      <c r="A117" s="1" t="s">
        <v>75</v>
      </c>
      <c r="B117" s="3">
        <v>9.8059999999999992</v>
      </c>
      <c r="E117">
        <f t="shared" si="4"/>
        <v>0.54331032260550471</v>
      </c>
      <c r="G117" s="1" t="s">
        <v>71</v>
      </c>
      <c r="H117" s="3">
        <v>9.81</v>
      </c>
      <c r="K117">
        <f t="shared" si="5"/>
        <v>1.0261695401316882</v>
      </c>
      <c r="M117" s="1" t="s">
        <v>77</v>
      </c>
      <c r="N117" s="3">
        <v>9.81</v>
      </c>
      <c r="Q117">
        <f t="shared" si="6"/>
        <v>1.1055581093759694</v>
      </c>
      <c r="S117" s="1" t="s">
        <v>77</v>
      </c>
      <c r="T117" s="3">
        <v>9.81</v>
      </c>
      <c r="W117">
        <f t="shared" si="7"/>
        <v>1.1896098338022663</v>
      </c>
    </row>
    <row r="118" spans="1:23" x14ac:dyDescent="0.2">
      <c r="A118" s="1" t="s">
        <v>71</v>
      </c>
      <c r="B118" s="3">
        <v>9.81</v>
      </c>
      <c r="E118">
        <f t="shared" si="4"/>
        <v>0.59425791236961567</v>
      </c>
      <c r="G118" s="1" t="s">
        <v>77</v>
      </c>
      <c r="H118" s="3">
        <v>9.81</v>
      </c>
      <c r="K118">
        <f t="shared" si="5"/>
        <v>1.0261695401316882</v>
      </c>
      <c r="M118" s="1" t="s">
        <v>65</v>
      </c>
      <c r="N118" s="3">
        <v>9.8140000000000001</v>
      </c>
      <c r="Q118">
        <f t="shared" si="6"/>
        <v>1.197927223674939</v>
      </c>
      <c r="S118" s="1" t="s">
        <v>65</v>
      </c>
      <c r="T118" s="3">
        <v>9.8140000000000001</v>
      </c>
      <c r="W118">
        <f t="shared" si="7"/>
        <v>1.2865414841254743</v>
      </c>
    </row>
    <row r="119" spans="1:23" x14ac:dyDescent="0.2">
      <c r="A119" s="1" t="s">
        <v>77</v>
      </c>
      <c r="B119" s="3">
        <v>9.81</v>
      </c>
      <c r="E119">
        <f t="shared" si="4"/>
        <v>0.59425791236961567</v>
      </c>
      <c r="G119" s="1" t="s">
        <v>65</v>
      </c>
      <c r="H119" s="3">
        <v>9.8140000000000001</v>
      </c>
      <c r="K119">
        <f t="shared" si="5"/>
        <v>1.1084921373440182</v>
      </c>
      <c r="M119" s="1" t="s">
        <v>100</v>
      </c>
      <c r="N119" s="3">
        <v>9.8140000000000001</v>
      </c>
      <c r="Q119">
        <f t="shared" si="6"/>
        <v>1.197927223674939</v>
      </c>
      <c r="S119" s="1" t="s">
        <v>100</v>
      </c>
      <c r="T119" s="3">
        <v>9.8140000000000001</v>
      </c>
      <c r="W119">
        <f t="shared" si="7"/>
        <v>1.2865414841254743</v>
      </c>
    </row>
    <row r="120" spans="1:23" x14ac:dyDescent="0.2">
      <c r="A120" s="1" t="s">
        <v>65</v>
      </c>
      <c r="B120" s="3">
        <v>9.8140000000000001</v>
      </c>
      <c r="E120">
        <f t="shared" si="4"/>
        <v>0.64520550213370409</v>
      </c>
      <c r="G120" s="1" t="s">
        <v>100</v>
      </c>
      <c r="H120" s="3">
        <v>9.8140000000000001</v>
      </c>
      <c r="K120">
        <f t="shared" si="5"/>
        <v>1.1084921373440182</v>
      </c>
      <c r="M120" s="1" t="s">
        <v>34</v>
      </c>
      <c r="N120" s="3">
        <v>9.82</v>
      </c>
      <c r="Q120">
        <f t="shared" si="6"/>
        <v>1.3364808951234137</v>
      </c>
      <c r="S120" s="1" t="s">
        <v>34</v>
      </c>
      <c r="T120" s="3">
        <v>9.82</v>
      </c>
      <c r="W120">
        <f t="shared" si="7"/>
        <v>1.4319389596103078</v>
      </c>
    </row>
    <row r="121" spans="1:23" x14ac:dyDescent="0.2">
      <c r="A121" s="1" t="s">
        <v>100</v>
      </c>
      <c r="B121" s="3">
        <v>9.8140000000000001</v>
      </c>
      <c r="E121">
        <f t="shared" si="4"/>
        <v>0.64520550213370409</v>
      </c>
      <c r="G121" s="1" t="s">
        <v>34</v>
      </c>
      <c r="H121" s="3">
        <v>9.82</v>
      </c>
      <c r="K121">
        <f t="shared" si="5"/>
        <v>1.2319760331625313</v>
      </c>
      <c r="M121" s="1" t="s">
        <v>72</v>
      </c>
      <c r="N121" s="3">
        <v>9.82</v>
      </c>
      <c r="Q121">
        <f t="shared" si="6"/>
        <v>1.3364808951234137</v>
      </c>
      <c r="S121" s="1" t="s">
        <v>72</v>
      </c>
      <c r="T121" s="3">
        <v>9.82</v>
      </c>
      <c r="W121">
        <f t="shared" si="7"/>
        <v>1.4319389596103078</v>
      </c>
    </row>
    <row r="122" spans="1:23" x14ac:dyDescent="0.2">
      <c r="A122" s="1" t="s">
        <v>34</v>
      </c>
      <c r="B122" s="3">
        <v>9.82</v>
      </c>
      <c r="E122">
        <f t="shared" si="4"/>
        <v>0.72162688677984788</v>
      </c>
      <c r="G122" s="1" t="s">
        <v>72</v>
      </c>
      <c r="H122" s="3">
        <v>9.82</v>
      </c>
      <c r="K122">
        <f t="shared" si="5"/>
        <v>1.2319760331625313</v>
      </c>
      <c r="M122" s="1" t="s">
        <v>82</v>
      </c>
      <c r="N122" s="3">
        <v>9.8320000000000007</v>
      </c>
      <c r="Q122">
        <f t="shared" si="6"/>
        <v>1.6135882380203634</v>
      </c>
      <c r="S122" s="1" t="s">
        <v>82</v>
      </c>
      <c r="T122" s="3">
        <v>9.8320000000000007</v>
      </c>
      <c r="W122">
        <f t="shared" si="7"/>
        <v>1.7227339105799753</v>
      </c>
    </row>
    <row r="123" spans="1:23" x14ac:dyDescent="0.2">
      <c r="A123" s="1" t="s">
        <v>72</v>
      </c>
      <c r="B123" s="3">
        <v>9.82</v>
      </c>
      <c r="E123">
        <f t="shared" si="4"/>
        <v>0.72162688677984788</v>
      </c>
      <c r="G123" s="1" t="s">
        <v>82</v>
      </c>
      <c r="H123" s="3">
        <v>9.8320000000000007</v>
      </c>
      <c r="K123">
        <f t="shared" si="5"/>
        <v>1.4789438247995579</v>
      </c>
      <c r="M123" s="1" t="s">
        <v>17</v>
      </c>
      <c r="N123" s="3">
        <v>9.8379999999999992</v>
      </c>
      <c r="Q123">
        <f t="shared" si="6"/>
        <v>1.7521419094687971</v>
      </c>
      <c r="S123" s="1" t="s">
        <v>17</v>
      </c>
      <c r="T123" s="3">
        <v>9.8379999999999992</v>
      </c>
      <c r="W123">
        <f t="shared" si="7"/>
        <v>1.8681313860647657</v>
      </c>
    </row>
    <row r="124" spans="1:23" x14ac:dyDescent="0.2">
      <c r="A124" s="1" t="s">
        <v>82</v>
      </c>
      <c r="B124" s="3">
        <v>9.8320000000000007</v>
      </c>
      <c r="E124">
        <f t="shared" si="4"/>
        <v>0.87446965607213545</v>
      </c>
      <c r="G124" s="1" t="s">
        <v>17</v>
      </c>
      <c r="H124" s="3">
        <v>9.8379999999999992</v>
      </c>
      <c r="K124">
        <f t="shared" si="5"/>
        <v>1.6024277206180346</v>
      </c>
      <c r="M124" s="1" t="s">
        <v>142</v>
      </c>
      <c r="N124" s="6">
        <v>9.84</v>
      </c>
      <c r="Q124">
        <f t="shared" si="6"/>
        <v>1.7983264666183025</v>
      </c>
      <c r="S124" s="1" t="s">
        <v>142</v>
      </c>
      <c r="T124" s="6">
        <v>9.84</v>
      </c>
      <c r="W124">
        <f t="shared" si="7"/>
        <v>1.9165972112263914</v>
      </c>
    </row>
    <row r="125" spans="1:23" x14ac:dyDescent="0.2">
      <c r="A125" s="1" t="s">
        <v>17</v>
      </c>
      <c r="B125" s="3">
        <v>9.8379999999999992</v>
      </c>
      <c r="E125">
        <f t="shared" si="4"/>
        <v>0.9508910407182567</v>
      </c>
      <c r="G125" s="1" t="s">
        <v>142</v>
      </c>
      <c r="H125" s="6">
        <v>9.84</v>
      </c>
      <c r="K125">
        <f t="shared" si="5"/>
        <v>1.643589019224218</v>
      </c>
      <c r="M125" s="1" t="s">
        <v>18</v>
      </c>
      <c r="N125" s="3">
        <v>9.86</v>
      </c>
      <c r="Q125">
        <f t="shared" si="6"/>
        <v>2.2601720381131911</v>
      </c>
      <c r="S125" s="1" t="s">
        <v>18</v>
      </c>
      <c r="T125" s="3">
        <v>9.86</v>
      </c>
      <c r="W125">
        <f t="shared" si="7"/>
        <v>2.4012554628424749</v>
      </c>
    </row>
    <row r="126" spans="1:23" x14ac:dyDescent="0.2">
      <c r="A126" s="1" t="s">
        <v>142</v>
      </c>
      <c r="B126" s="6">
        <v>9.84</v>
      </c>
      <c r="E126">
        <f t="shared" si="4"/>
        <v>0.97636483560031218</v>
      </c>
      <c r="G126" s="1" t="s">
        <v>18</v>
      </c>
      <c r="H126" s="3">
        <v>9.86</v>
      </c>
      <c r="K126">
        <f t="shared" si="5"/>
        <v>2.0552020052859046</v>
      </c>
      <c r="M126" s="1" t="s">
        <v>48</v>
      </c>
      <c r="N126" s="3">
        <v>9.8740000000000006</v>
      </c>
      <c r="Q126">
        <f t="shared" si="6"/>
        <v>2.583463938159646</v>
      </c>
      <c r="S126" s="1" t="s">
        <v>48</v>
      </c>
      <c r="T126" s="3">
        <v>9.8740000000000006</v>
      </c>
      <c r="W126">
        <f t="shared" si="7"/>
        <v>2.7405162389737678</v>
      </c>
    </row>
    <row r="127" spans="1:23" x14ac:dyDescent="0.2">
      <c r="A127" s="1" t="s">
        <v>18</v>
      </c>
      <c r="B127" s="3">
        <v>9.86</v>
      </c>
      <c r="E127">
        <f t="shared" si="4"/>
        <v>1.2311027844207765</v>
      </c>
      <c r="G127" s="1" t="s">
        <v>48</v>
      </c>
      <c r="H127" s="3">
        <v>9.8740000000000006</v>
      </c>
      <c r="K127">
        <f t="shared" si="5"/>
        <v>2.3433310955291144</v>
      </c>
      <c r="M127" s="18" t="s">
        <v>134</v>
      </c>
      <c r="N127" s="21">
        <v>9.9139999999999997</v>
      </c>
      <c r="Q127">
        <f t="shared" si="6"/>
        <v>3.5071550811494236</v>
      </c>
    </row>
    <row r="128" spans="1:23" x14ac:dyDescent="0.2">
      <c r="A128" s="1" t="s">
        <v>48</v>
      </c>
      <c r="B128" s="3">
        <v>9.8740000000000006</v>
      </c>
      <c r="E128">
        <f t="shared" si="4"/>
        <v>1.4094193485951194</v>
      </c>
      <c r="G128" s="1" t="s">
        <v>134</v>
      </c>
      <c r="H128" s="5">
        <v>9.9139999999999997</v>
      </c>
      <c r="K128">
        <f t="shared" si="5"/>
        <v>3.1665570676524877</v>
      </c>
    </row>
    <row r="129" spans="1:5" x14ac:dyDescent="0.2">
      <c r="A129" s="1" t="s">
        <v>134</v>
      </c>
      <c r="B129" s="5">
        <v>9.9139999999999997</v>
      </c>
      <c r="E129">
        <f t="shared" si="4"/>
        <v>1.918895246236048</v>
      </c>
    </row>
    <row r="130" spans="1:5" x14ac:dyDescent="0.2">
      <c r="A130" s="18" t="s">
        <v>54</v>
      </c>
      <c r="B130" s="19">
        <v>10.06</v>
      </c>
      <c r="E130">
        <f t="shared" si="4"/>
        <v>3.778482272625487</v>
      </c>
    </row>
    <row r="131" spans="1:5" x14ac:dyDescent="0.2">
      <c r="A131" s="18" t="s">
        <v>123</v>
      </c>
      <c r="B131" s="23">
        <v>10.266999999999999</v>
      </c>
      <c r="E131">
        <f t="shared" ref="E131" si="8">ABS(B131-$D$2)/$D$3</f>
        <v>6.4150200429173356</v>
      </c>
    </row>
    <row r="250" spans="2:2" x14ac:dyDescent="0.2">
      <c r="B250" s="14"/>
    </row>
  </sheetData>
  <autoFilter ref="A1:B250" xr:uid="{C60343FC-35C8-5E40-9EBF-D1D6FF5CEC72}">
    <sortState xmlns:xlrd2="http://schemas.microsoft.com/office/spreadsheetml/2017/richdata2" ref="A2:B250">
      <sortCondition ref="B1:B25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4BF9-A298-5043-96ED-F93A80B1BE0C}">
  <dimension ref="A1:K250"/>
  <sheetViews>
    <sheetView topLeftCell="A102" workbookViewId="0">
      <selection activeCell="J5" activeCellId="1" sqref="J2:J3 J5"/>
    </sheetView>
  </sheetViews>
  <sheetFormatPr baseColWidth="10" defaultRowHeight="16" x14ac:dyDescent="0.2"/>
  <sheetData>
    <row r="1" spans="1:11" x14ac:dyDescent="0.2">
      <c r="A1" s="1" t="s">
        <v>145</v>
      </c>
      <c r="B1" s="2" t="s">
        <v>4</v>
      </c>
      <c r="C1" t="s">
        <v>146</v>
      </c>
      <c r="E1" t="s">
        <v>149</v>
      </c>
      <c r="G1" s="1" t="s">
        <v>145</v>
      </c>
      <c r="H1" s="2" t="s">
        <v>4</v>
      </c>
      <c r="I1" t="s">
        <v>146</v>
      </c>
      <c r="K1" t="s">
        <v>149</v>
      </c>
    </row>
    <row r="2" spans="1:11" x14ac:dyDescent="0.2">
      <c r="A2" s="1" t="s">
        <v>113</v>
      </c>
      <c r="B2" s="3">
        <v>23.385999999999999</v>
      </c>
      <c r="C2" t="s">
        <v>147</v>
      </c>
      <c r="D2">
        <f>AVERAGE(B2:B119)</f>
        <v>25.999220338983069</v>
      </c>
      <c r="E2">
        <f>ABS(B2-$D$2)/$D$3</f>
        <v>2.8968724242271677</v>
      </c>
      <c r="G2" s="1" t="s">
        <v>113</v>
      </c>
      <c r="H2" s="3">
        <v>23.385999999999999</v>
      </c>
      <c r="I2" t="s">
        <v>147</v>
      </c>
      <c r="J2">
        <f>AVERAGE(H2:H119)</f>
        <v>25.999220338983069</v>
      </c>
      <c r="K2">
        <f>ABS(H2-$J$2)/$J$3</f>
        <v>2.8968724242271677</v>
      </c>
    </row>
    <row r="3" spans="1:11" x14ac:dyDescent="0.2">
      <c r="A3" s="1" t="s">
        <v>123</v>
      </c>
      <c r="B3" s="8">
        <v>24.48</v>
      </c>
      <c r="C3" t="s">
        <v>148</v>
      </c>
      <c r="D3">
        <f>STDEV(B2:B119)</f>
        <v>0.9020833355063016</v>
      </c>
      <c r="E3">
        <f t="shared" ref="E3:E66" si="0">ABS(B3-$D$2)/$D$3</f>
        <v>1.6841241592500911</v>
      </c>
      <c r="G3" s="1" t="s">
        <v>123</v>
      </c>
      <c r="H3" s="8">
        <v>24.48</v>
      </c>
      <c r="I3" t="s">
        <v>148</v>
      </c>
      <c r="J3">
        <f>STDEV(H2:H119)</f>
        <v>0.9020833355063016</v>
      </c>
      <c r="K3">
        <f t="shared" ref="K3:K66" si="1">ABS(H3-$J$2)/$J$3</f>
        <v>1.6841241592500911</v>
      </c>
    </row>
    <row r="4" spans="1:11" x14ac:dyDescent="0.2">
      <c r="A4" s="1" t="s">
        <v>54</v>
      </c>
      <c r="B4" s="3">
        <v>25.12</v>
      </c>
      <c r="E4">
        <f t="shared" si="0"/>
        <v>0.97465533878818189</v>
      </c>
      <c r="G4" s="1" t="s">
        <v>54</v>
      </c>
      <c r="H4" s="3">
        <v>25.12</v>
      </c>
      <c r="K4">
        <f t="shared" si="1"/>
        <v>0.97465533878818189</v>
      </c>
    </row>
    <row r="5" spans="1:11" x14ac:dyDescent="0.2">
      <c r="A5" s="1" t="s">
        <v>127</v>
      </c>
      <c r="B5" s="8">
        <v>25.202000000000002</v>
      </c>
      <c r="C5" t="s">
        <v>150</v>
      </c>
      <c r="D5">
        <f>COUNT(B:B)</f>
        <v>118</v>
      </c>
      <c r="E5">
        <f t="shared" si="0"/>
        <v>0.88375464616649901</v>
      </c>
      <c r="G5" s="1" t="s">
        <v>127</v>
      </c>
      <c r="H5" s="8">
        <v>25.202000000000002</v>
      </c>
      <c r="I5" t="s">
        <v>150</v>
      </c>
      <c r="J5">
        <f>COUNT(H:H)</f>
        <v>118</v>
      </c>
      <c r="K5">
        <f t="shared" si="1"/>
        <v>0.88375464616649901</v>
      </c>
    </row>
    <row r="6" spans="1:11" x14ac:dyDescent="0.2">
      <c r="A6" s="1" t="s">
        <v>142</v>
      </c>
      <c r="B6" s="6">
        <v>25.206</v>
      </c>
      <c r="C6" t="s">
        <v>151</v>
      </c>
      <c r="D6">
        <v>3.262</v>
      </c>
      <c r="E6">
        <f t="shared" si="0"/>
        <v>0.87932046603861447</v>
      </c>
      <c r="G6" s="1" t="s">
        <v>142</v>
      </c>
      <c r="H6" s="6">
        <v>25.206</v>
      </c>
      <c r="I6" t="s">
        <v>151</v>
      </c>
      <c r="J6">
        <v>3.262</v>
      </c>
      <c r="K6">
        <f t="shared" si="1"/>
        <v>0.87932046603861447</v>
      </c>
    </row>
    <row r="7" spans="1:11" x14ac:dyDescent="0.2">
      <c r="A7" s="1" t="s">
        <v>45</v>
      </c>
      <c r="B7" s="3">
        <v>25.26</v>
      </c>
      <c r="E7">
        <f t="shared" si="0"/>
        <v>0.81945903431213873</v>
      </c>
      <c r="G7" s="1" t="s">
        <v>45</v>
      </c>
      <c r="H7" s="3">
        <v>25.26</v>
      </c>
      <c r="K7">
        <f t="shared" si="1"/>
        <v>0.81945903431213873</v>
      </c>
    </row>
    <row r="8" spans="1:11" x14ac:dyDescent="0.2">
      <c r="A8" s="1" t="s">
        <v>20</v>
      </c>
      <c r="B8" s="3">
        <v>25.268000000000001</v>
      </c>
      <c r="E8">
        <f t="shared" si="0"/>
        <v>0.81059067405636587</v>
      </c>
      <c r="G8" s="1" t="s">
        <v>20</v>
      </c>
      <c r="H8" s="3">
        <v>25.268000000000001</v>
      </c>
      <c r="K8">
        <f t="shared" si="1"/>
        <v>0.81059067405636587</v>
      </c>
    </row>
    <row r="9" spans="1:11" x14ac:dyDescent="0.2">
      <c r="A9" s="1" t="s">
        <v>92</v>
      </c>
      <c r="B9" s="3">
        <v>25.286000000000001</v>
      </c>
      <c r="E9">
        <f t="shared" si="0"/>
        <v>0.79063686348087392</v>
      </c>
      <c r="G9" s="1" t="s">
        <v>92</v>
      </c>
      <c r="H9" s="3">
        <v>25.286000000000001</v>
      </c>
      <c r="K9">
        <f t="shared" si="1"/>
        <v>0.79063686348087392</v>
      </c>
    </row>
    <row r="10" spans="1:11" x14ac:dyDescent="0.2">
      <c r="A10" s="1" t="s">
        <v>10</v>
      </c>
      <c r="B10" s="3">
        <v>25.3</v>
      </c>
      <c r="E10">
        <f t="shared" si="0"/>
        <v>0.7751172330332704</v>
      </c>
      <c r="G10" s="1" t="s">
        <v>10</v>
      </c>
      <c r="H10" s="3">
        <v>25.3</v>
      </c>
      <c r="K10">
        <f t="shared" si="1"/>
        <v>0.7751172330332704</v>
      </c>
    </row>
    <row r="11" spans="1:11" x14ac:dyDescent="0.2">
      <c r="A11" s="1" t="s">
        <v>131</v>
      </c>
      <c r="B11" s="10">
        <v>25.303999999999998</v>
      </c>
      <c r="E11">
        <f t="shared" si="0"/>
        <v>0.77068305290538586</v>
      </c>
      <c r="G11" s="1" t="s">
        <v>131</v>
      </c>
      <c r="H11" s="10">
        <v>25.303999999999998</v>
      </c>
      <c r="K11">
        <f t="shared" si="1"/>
        <v>0.77068305290538586</v>
      </c>
    </row>
    <row r="12" spans="1:11" x14ac:dyDescent="0.2">
      <c r="A12" s="1" t="s">
        <v>63</v>
      </c>
      <c r="B12" s="3">
        <v>25.306000000000001</v>
      </c>
      <c r="E12">
        <f t="shared" si="0"/>
        <v>0.76846596284143975</v>
      </c>
      <c r="G12" s="1" t="s">
        <v>63</v>
      </c>
      <c r="H12" s="3">
        <v>25.306000000000001</v>
      </c>
      <c r="K12">
        <f t="shared" si="1"/>
        <v>0.76846596284143975</v>
      </c>
    </row>
    <row r="13" spans="1:11" x14ac:dyDescent="0.2">
      <c r="A13" s="1" t="s">
        <v>73</v>
      </c>
      <c r="B13" s="3">
        <v>25.308</v>
      </c>
      <c r="E13">
        <f t="shared" si="0"/>
        <v>0.76624887277749754</v>
      </c>
      <c r="G13" s="1" t="s">
        <v>73</v>
      </c>
      <c r="H13" s="3">
        <v>25.308</v>
      </c>
      <c r="K13">
        <f t="shared" si="1"/>
        <v>0.76624887277749754</v>
      </c>
    </row>
    <row r="14" spans="1:11" x14ac:dyDescent="0.2">
      <c r="A14" s="1" t="s">
        <v>121</v>
      </c>
      <c r="B14" s="6">
        <v>25.318000000000001</v>
      </c>
      <c r="E14">
        <f t="shared" si="0"/>
        <v>0.75516342245777845</v>
      </c>
      <c r="G14" s="1" t="s">
        <v>121</v>
      </c>
      <c r="H14" s="6">
        <v>25.318000000000001</v>
      </c>
      <c r="K14">
        <f t="shared" si="1"/>
        <v>0.75516342245777845</v>
      </c>
    </row>
    <row r="15" spans="1:11" x14ac:dyDescent="0.2">
      <c r="A15" s="1" t="s">
        <v>138</v>
      </c>
      <c r="B15" s="6">
        <v>25.327999999999999</v>
      </c>
      <c r="E15">
        <f t="shared" si="0"/>
        <v>0.74407797213806326</v>
      </c>
      <c r="G15" s="1" t="s">
        <v>138</v>
      </c>
      <c r="H15" s="6">
        <v>25.327999999999999</v>
      </c>
      <c r="K15">
        <f t="shared" si="1"/>
        <v>0.74407797213806326</v>
      </c>
    </row>
    <row r="16" spans="1:11" x14ac:dyDescent="0.2">
      <c r="A16" s="1" t="s">
        <v>51</v>
      </c>
      <c r="B16" s="3">
        <v>25.33</v>
      </c>
      <c r="E16">
        <f t="shared" si="0"/>
        <v>0.74186088207412104</v>
      </c>
      <c r="G16" s="1" t="s">
        <v>51</v>
      </c>
      <c r="H16" s="3">
        <v>25.33</v>
      </c>
      <c r="K16">
        <f t="shared" si="1"/>
        <v>0.74186088207412104</v>
      </c>
    </row>
    <row r="17" spans="1:11" x14ac:dyDescent="0.2">
      <c r="A17" s="1" t="s">
        <v>67</v>
      </c>
      <c r="B17" s="3">
        <v>25.33</v>
      </c>
      <c r="E17">
        <f t="shared" si="0"/>
        <v>0.74186088207412104</v>
      </c>
      <c r="G17" s="1" t="s">
        <v>67</v>
      </c>
      <c r="H17" s="3">
        <v>25.33</v>
      </c>
      <c r="K17">
        <f t="shared" si="1"/>
        <v>0.74186088207412104</v>
      </c>
    </row>
    <row r="18" spans="1:11" x14ac:dyDescent="0.2">
      <c r="A18" s="1" t="s">
        <v>81</v>
      </c>
      <c r="B18" s="3">
        <v>25.33</v>
      </c>
      <c r="E18">
        <f t="shared" si="0"/>
        <v>0.74186088207412104</v>
      </c>
      <c r="G18" s="1" t="s">
        <v>81</v>
      </c>
      <c r="H18" s="3">
        <v>25.33</v>
      </c>
      <c r="K18">
        <f t="shared" si="1"/>
        <v>0.74186088207412104</v>
      </c>
    </row>
    <row r="19" spans="1:11" x14ac:dyDescent="0.2">
      <c r="A19" s="1" t="s">
        <v>126</v>
      </c>
      <c r="B19" s="8">
        <v>25.33</v>
      </c>
      <c r="E19">
        <f t="shared" si="0"/>
        <v>0.74186088207412104</v>
      </c>
      <c r="G19" s="1" t="s">
        <v>126</v>
      </c>
      <c r="H19" s="8">
        <v>25.33</v>
      </c>
      <c r="K19">
        <f t="shared" si="1"/>
        <v>0.74186088207412104</v>
      </c>
    </row>
    <row r="20" spans="1:11" x14ac:dyDescent="0.2">
      <c r="A20" s="1" t="s">
        <v>82</v>
      </c>
      <c r="B20" s="3">
        <v>25.332000000000001</v>
      </c>
      <c r="E20">
        <f t="shared" si="0"/>
        <v>0.73964379201017494</v>
      </c>
      <c r="G20" s="1" t="s">
        <v>82</v>
      </c>
      <c r="H20" s="3">
        <v>25.332000000000001</v>
      </c>
      <c r="K20">
        <f t="shared" si="1"/>
        <v>0.73964379201017494</v>
      </c>
    </row>
    <row r="21" spans="1:11" x14ac:dyDescent="0.2">
      <c r="A21" s="1" t="s">
        <v>132</v>
      </c>
      <c r="B21" s="5">
        <v>25.332000000000001</v>
      </c>
      <c r="E21">
        <f t="shared" si="0"/>
        <v>0.73964379201017494</v>
      </c>
      <c r="G21" s="1" t="s">
        <v>132</v>
      </c>
      <c r="H21" s="5">
        <v>25.332000000000001</v>
      </c>
      <c r="K21">
        <f t="shared" si="1"/>
        <v>0.73964379201017494</v>
      </c>
    </row>
    <row r="22" spans="1:11" x14ac:dyDescent="0.2">
      <c r="A22" s="1" t="s">
        <v>140</v>
      </c>
      <c r="B22" s="5">
        <v>25.342000000000002</v>
      </c>
      <c r="E22">
        <f t="shared" si="0"/>
        <v>0.72855834169045586</v>
      </c>
      <c r="G22" s="1" t="s">
        <v>140</v>
      </c>
      <c r="H22" s="5">
        <v>25.342000000000002</v>
      </c>
      <c r="K22">
        <f t="shared" si="1"/>
        <v>0.72855834169045586</v>
      </c>
    </row>
    <row r="23" spans="1:11" x14ac:dyDescent="0.2">
      <c r="A23" s="1" t="s">
        <v>32</v>
      </c>
      <c r="B23" s="3">
        <v>25.35</v>
      </c>
      <c r="E23">
        <f t="shared" si="0"/>
        <v>0.71968998143468299</v>
      </c>
      <c r="G23" s="1" t="s">
        <v>32</v>
      </c>
      <c r="H23" s="3">
        <v>25.35</v>
      </c>
      <c r="K23">
        <f t="shared" si="1"/>
        <v>0.71968998143468299</v>
      </c>
    </row>
    <row r="24" spans="1:11" x14ac:dyDescent="0.2">
      <c r="A24" s="1" t="s">
        <v>91</v>
      </c>
      <c r="B24" s="3">
        <v>25.35</v>
      </c>
      <c r="E24">
        <f t="shared" si="0"/>
        <v>0.71968998143468299</v>
      </c>
      <c r="G24" s="1" t="s">
        <v>91</v>
      </c>
      <c r="H24" s="3">
        <v>25.35</v>
      </c>
      <c r="K24">
        <f t="shared" si="1"/>
        <v>0.71968998143468299</v>
      </c>
    </row>
    <row r="25" spans="1:11" x14ac:dyDescent="0.2">
      <c r="A25" s="1" t="s">
        <v>117</v>
      </c>
      <c r="B25" s="5">
        <v>25.35</v>
      </c>
      <c r="E25">
        <f t="shared" si="0"/>
        <v>0.71968998143468299</v>
      </c>
      <c r="G25" s="1" t="s">
        <v>117</v>
      </c>
      <c r="H25" s="5">
        <v>25.35</v>
      </c>
      <c r="K25">
        <f t="shared" si="1"/>
        <v>0.71968998143468299</v>
      </c>
    </row>
    <row r="26" spans="1:11" x14ac:dyDescent="0.2">
      <c r="A26" s="1" t="s">
        <v>16</v>
      </c>
      <c r="B26" s="3">
        <v>25.36</v>
      </c>
      <c r="E26">
        <f t="shared" si="0"/>
        <v>0.70860453111496779</v>
      </c>
      <c r="G26" s="1" t="s">
        <v>16</v>
      </c>
      <c r="H26" s="3">
        <v>25.36</v>
      </c>
      <c r="K26">
        <f t="shared" si="1"/>
        <v>0.70860453111496779</v>
      </c>
    </row>
    <row r="27" spans="1:11" x14ac:dyDescent="0.2">
      <c r="A27" s="1" t="s">
        <v>96</v>
      </c>
      <c r="B27" s="3">
        <v>25.36</v>
      </c>
      <c r="E27">
        <f t="shared" si="0"/>
        <v>0.70860453111496779</v>
      </c>
      <c r="G27" s="1" t="s">
        <v>96</v>
      </c>
      <c r="H27" s="3">
        <v>25.36</v>
      </c>
      <c r="K27">
        <f t="shared" si="1"/>
        <v>0.70860453111496779</v>
      </c>
    </row>
    <row r="28" spans="1:11" x14ac:dyDescent="0.2">
      <c r="A28" s="1" t="s">
        <v>108</v>
      </c>
      <c r="B28" s="3">
        <v>25.36</v>
      </c>
      <c r="E28">
        <f t="shared" si="0"/>
        <v>0.70860453111496779</v>
      </c>
      <c r="G28" s="1" t="s">
        <v>108</v>
      </c>
      <c r="H28" s="3">
        <v>25.36</v>
      </c>
      <c r="K28">
        <f t="shared" si="1"/>
        <v>0.70860453111496779</v>
      </c>
    </row>
    <row r="29" spans="1:11" x14ac:dyDescent="0.2">
      <c r="A29" s="1" t="s">
        <v>125</v>
      </c>
      <c r="B29" s="8">
        <v>25.36</v>
      </c>
      <c r="E29">
        <f t="shared" si="0"/>
        <v>0.70860453111496779</v>
      </c>
      <c r="G29" s="1" t="s">
        <v>125</v>
      </c>
      <c r="H29" s="8">
        <v>25.36</v>
      </c>
      <c r="K29">
        <f t="shared" si="1"/>
        <v>0.70860453111496779</v>
      </c>
    </row>
    <row r="30" spans="1:11" x14ac:dyDescent="0.2">
      <c r="A30" s="1" t="s">
        <v>97</v>
      </c>
      <c r="B30" s="3">
        <v>25.361999999999998</v>
      </c>
      <c r="E30">
        <f t="shared" si="0"/>
        <v>0.70638744105102558</v>
      </c>
      <c r="G30" s="1" t="s">
        <v>97</v>
      </c>
      <c r="H30" s="3">
        <v>25.361999999999998</v>
      </c>
      <c r="K30">
        <f t="shared" si="1"/>
        <v>0.70638744105102558</v>
      </c>
    </row>
    <row r="31" spans="1:11" x14ac:dyDescent="0.2">
      <c r="A31" s="1" t="s">
        <v>141</v>
      </c>
      <c r="B31" s="5">
        <v>25.364000000000001</v>
      </c>
      <c r="E31">
        <f t="shared" si="0"/>
        <v>0.70417035098707947</v>
      </c>
      <c r="G31" s="1" t="s">
        <v>141</v>
      </c>
      <c r="H31" s="5">
        <v>25.364000000000001</v>
      </c>
      <c r="K31">
        <f t="shared" si="1"/>
        <v>0.70417035098707947</v>
      </c>
    </row>
    <row r="32" spans="1:11" x14ac:dyDescent="0.2">
      <c r="A32" s="1" t="s">
        <v>12</v>
      </c>
      <c r="B32" s="3">
        <v>25.37</v>
      </c>
      <c r="E32">
        <f t="shared" si="0"/>
        <v>0.69751908079524882</v>
      </c>
      <c r="G32" s="1" t="s">
        <v>12</v>
      </c>
      <c r="H32" s="3">
        <v>25.37</v>
      </c>
      <c r="K32">
        <f t="shared" si="1"/>
        <v>0.69751908079524882</v>
      </c>
    </row>
    <row r="33" spans="1:11" x14ac:dyDescent="0.2">
      <c r="A33" s="1" t="s">
        <v>43</v>
      </c>
      <c r="B33" s="3">
        <v>25.37</v>
      </c>
      <c r="E33">
        <f t="shared" si="0"/>
        <v>0.69751908079524882</v>
      </c>
      <c r="G33" s="1" t="s">
        <v>43</v>
      </c>
      <c r="H33" s="3">
        <v>25.37</v>
      </c>
      <c r="K33">
        <f t="shared" si="1"/>
        <v>0.69751908079524882</v>
      </c>
    </row>
    <row r="34" spans="1:11" x14ac:dyDescent="0.2">
      <c r="A34" s="1" t="s">
        <v>69</v>
      </c>
      <c r="B34" s="3">
        <v>25.37</v>
      </c>
      <c r="E34">
        <f t="shared" si="0"/>
        <v>0.69751908079524882</v>
      </c>
      <c r="G34" s="1" t="s">
        <v>69</v>
      </c>
      <c r="H34" s="3">
        <v>25.37</v>
      </c>
      <c r="K34">
        <f t="shared" si="1"/>
        <v>0.69751908079524882</v>
      </c>
    </row>
    <row r="35" spans="1:11" x14ac:dyDescent="0.2">
      <c r="A35" s="1" t="s">
        <v>60</v>
      </c>
      <c r="B35" s="3">
        <v>25.372</v>
      </c>
      <c r="E35">
        <f t="shared" si="0"/>
        <v>0.69530199073130661</v>
      </c>
      <c r="G35" s="1" t="s">
        <v>60</v>
      </c>
      <c r="H35" s="3">
        <v>25.372</v>
      </c>
      <c r="K35">
        <f t="shared" si="1"/>
        <v>0.69530199073130661</v>
      </c>
    </row>
    <row r="36" spans="1:11" x14ac:dyDescent="0.2">
      <c r="A36" s="1" t="s">
        <v>42</v>
      </c>
      <c r="B36" s="3">
        <v>25.378</v>
      </c>
      <c r="E36">
        <f t="shared" si="0"/>
        <v>0.68865072053947596</v>
      </c>
      <c r="G36" s="1" t="s">
        <v>42</v>
      </c>
      <c r="H36" s="3">
        <v>25.378</v>
      </c>
      <c r="K36">
        <f t="shared" si="1"/>
        <v>0.68865072053947596</v>
      </c>
    </row>
    <row r="37" spans="1:11" x14ac:dyDescent="0.2">
      <c r="A37" s="1" t="s">
        <v>52</v>
      </c>
      <c r="B37" s="3">
        <v>25.38</v>
      </c>
      <c r="E37">
        <f t="shared" si="0"/>
        <v>0.68643363047553363</v>
      </c>
      <c r="G37" s="1" t="s">
        <v>52</v>
      </c>
      <c r="H37" s="3">
        <v>25.38</v>
      </c>
      <c r="K37">
        <f t="shared" si="1"/>
        <v>0.68643363047553363</v>
      </c>
    </row>
    <row r="38" spans="1:11" x14ac:dyDescent="0.2">
      <c r="A38" s="1" t="s">
        <v>111</v>
      </c>
      <c r="B38" s="3">
        <v>25.38</v>
      </c>
      <c r="E38">
        <f t="shared" si="0"/>
        <v>0.68643363047553363</v>
      </c>
      <c r="G38" s="1" t="s">
        <v>111</v>
      </c>
      <c r="H38" s="3">
        <v>25.38</v>
      </c>
      <c r="K38">
        <f t="shared" si="1"/>
        <v>0.68643363047553363</v>
      </c>
    </row>
    <row r="39" spans="1:11" x14ac:dyDescent="0.2">
      <c r="A39" s="1" t="s">
        <v>129</v>
      </c>
      <c r="B39" s="10">
        <v>25.384</v>
      </c>
      <c r="E39">
        <f t="shared" si="0"/>
        <v>0.68199945034764531</v>
      </c>
      <c r="G39" s="1" t="s">
        <v>129</v>
      </c>
      <c r="H39" s="10">
        <v>25.384</v>
      </c>
      <c r="K39">
        <f t="shared" si="1"/>
        <v>0.68199945034764531</v>
      </c>
    </row>
    <row r="40" spans="1:11" x14ac:dyDescent="0.2">
      <c r="A40" s="1" t="s">
        <v>119</v>
      </c>
      <c r="B40" s="6">
        <v>25.385999999999999</v>
      </c>
      <c r="E40">
        <f t="shared" si="0"/>
        <v>0.67978236028370298</v>
      </c>
      <c r="G40" s="1" t="s">
        <v>119</v>
      </c>
      <c r="H40" s="6">
        <v>25.385999999999999</v>
      </c>
      <c r="K40">
        <f t="shared" si="1"/>
        <v>0.67978236028370298</v>
      </c>
    </row>
    <row r="41" spans="1:11" x14ac:dyDescent="0.2">
      <c r="A41" s="1" t="s">
        <v>83</v>
      </c>
      <c r="B41" s="3">
        <v>25.388000000000002</v>
      </c>
      <c r="E41">
        <f t="shared" si="0"/>
        <v>0.67756527021975688</v>
      </c>
      <c r="G41" s="1" t="s">
        <v>83</v>
      </c>
      <c r="H41" s="3">
        <v>25.388000000000002</v>
      </c>
      <c r="K41">
        <f t="shared" si="1"/>
        <v>0.67756527021975688</v>
      </c>
    </row>
    <row r="42" spans="1:11" x14ac:dyDescent="0.2">
      <c r="A42" s="1" t="s">
        <v>86</v>
      </c>
      <c r="B42" s="3">
        <v>25.39</v>
      </c>
      <c r="E42">
        <f t="shared" si="0"/>
        <v>0.67534818015581466</v>
      </c>
      <c r="G42" s="1" t="s">
        <v>86</v>
      </c>
      <c r="H42" s="3">
        <v>25.39</v>
      </c>
      <c r="K42">
        <f t="shared" si="1"/>
        <v>0.67534818015581466</v>
      </c>
    </row>
    <row r="43" spans="1:11" x14ac:dyDescent="0.2">
      <c r="A43" s="1" t="s">
        <v>116</v>
      </c>
      <c r="B43" s="5">
        <v>25.39</v>
      </c>
      <c r="E43">
        <f t="shared" si="0"/>
        <v>0.67534818015581466</v>
      </c>
      <c r="G43" s="1" t="s">
        <v>116</v>
      </c>
      <c r="H43" s="5">
        <v>25.39</v>
      </c>
      <c r="K43">
        <f t="shared" si="1"/>
        <v>0.67534818015581466</v>
      </c>
    </row>
    <row r="44" spans="1:11" x14ac:dyDescent="0.2">
      <c r="A44" s="1" t="s">
        <v>137</v>
      </c>
      <c r="B44" s="5">
        <v>25.39</v>
      </c>
      <c r="E44">
        <f t="shared" si="0"/>
        <v>0.67534818015581466</v>
      </c>
      <c r="G44" s="1" t="s">
        <v>137</v>
      </c>
      <c r="H44" s="5">
        <v>25.39</v>
      </c>
      <c r="K44">
        <f t="shared" si="1"/>
        <v>0.67534818015581466</v>
      </c>
    </row>
    <row r="45" spans="1:11" x14ac:dyDescent="0.2">
      <c r="A45" s="1" t="s">
        <v>35</v>
      </c>
      <c r="B45" s="3">
        <v>25.391999999999999</v>
      </c>
      <c r="E45">
        <f t="shared" si="0"/>
        <v>0.67313109009187233</v>
      </c>
      <c r="G45" s="1" t="s">
        <v>35</v>
      </c>
      <c r="H45" s="3">
        <v>25.391999999999999</v>
      </c>
      <c r="K45">
        <f t="shared" si="1"/>
        <v>0.67313109009187233</v>
      </c>
    </row>
    <row r="46" spans="1:11" x14ac:dyDescent="0.2">
      <c r="A46" s="1" t="s">
        <v>124</v>
      </c>
      <c r="B46" s="8">
        <v>25.393999999999998</v>
      </c>
      <c r="E46">
        <f t="shared" si="0"/>
        <v>0.67091400002793011</v>
      </c>
      <c r="G46" s="1" t="s">
        <v>124</v>
      </c>
      <c r="H46" s="8">
        <v>25.393999999999998</v>
      </c>
      <c r="K46">
        <f t="shared" si="1"/>
        <v>0.67091400002793011</v>
      </c>
    </row>
    <row r="47" spans="1:11" x14ac:dyDescent="0.2">
      <c r="A47" s="1" t="s">
        <v>139</v>
      </c>
      <c r="B47" s="5">
        <v>25.393999999999998</v>
      </c>
      <c r="E47">
        <f t="shared" si="0"/>
        <v>0.67091400002793011</v>
      </c>
      <c r="G47" s="1" t="s">
        <v>139</v>
      </c>
      <c r="H47" s="5">
        <v>25.393999999999998</v>
      </c>
      <c r="K47">
        <f t="shared" si="1"/>
        <v>0.67091400002793011</v>
      </c>
    </row>
    <row r="48" spans="1:11" x14ac:dyDescent="0.2">
      <c r="A48" s="1" t="s">
        <v>62</v>
      </c>
      <c r="B48" s="3">
        <v>25.4</v>
      </c>
      <c r="E48">
        <f t="shared" si="0"/>
        <v>0.66426272983609946</v>
      </c>
      <c r="G48" s="1" t="s">
        <v>62</v>
      </c>
      <c r="H48" s="3">
        <v>25.4</v>
      </c>
      <c r="K48">
        <f t="shared" si="1"/>
        <v>0.66426272983609946</v>
      </c>
    </row>
    <row r="49" spans="1:11" x14ac:dyDescent="0.2">
      <c r="A49" s="1" t="s">
        <v>79</v>
      </c>
      <c r="B49" s="3">
        <v>25.4</v>
      </c>
      <c r="E49">
        <f t="shared" si="0"/>
        <v>0.66426272983609946</v>
      </c>
      <c r="G49" s="1" t="s">
        <v>79</v>
      </c>
      <c r="H49" s="3">
        <v>25.4</v>
      </c>
      <c r="K49">
        <f t="shared" si="1"/>
        <v>0.66426272983609946</v>
      </c>
    </row>
    <row r="50" spans="1:11" x14ac:dyDescent="0.2">
      <c r="A50" s="1" t="s">
        <v>90</v>
      </c>
      <c r="B50" s="3">
        <v>25.4</v>
      </c>
      <c r="E50">
        <f t="shared" si="0"/>
        <v>0.66426272983609946</v>
      </c>
      <c r="G50" s="1" t="s">
        <v>90</v>
      </c>
      <c r="H50" s="3">
        <v>25.4</v>
      </c>
      <c r="K50">
        <f t="shared" si="1"/>
        <v>0.66426272983609946</v>
      </c>
    </row>
    <row r="51" spans="1:11" x14ac:dyDescent="0.2">
      <c r="A51" s="1" t="s">
        <v>105</v>
      </c>
      <c r="B51" s="3">
        <v>25.4</v>
      </c>
      <c r="E51">
        <f t="shared" si="0"/>
        <v>0.66426272983609946</v>
      </c>
      <c r="G51" s="1" t="s">
        <v>105</v>
      </c>
      <c r="H51" s="3">
        <v>25.4</v>
      </c>
      <c r="K51">
        <f t="shared" si="1"/>
        <v>0.66426272983609946</v>
      </c>
    </row>
    <row r="52" spans="1:11" x14ac:dyDescent="0.2">
      <c r="A52" s="1" t="s">
        <v>122</v>
      </c>
      <c r="B52" s="8">
        <v>25.4</v>
      </c>
      <c r="E52">
        <f t="shared" si="0"/>
        <v>0.66426272983609946</v>
      </c>
      <c r="G52" s="1" t="s">
        <v>122</v>
      </c>
      <c r="H52" s="8">
        <v>25.4</v>
      </c>
      <c r="K52">
        <f t="shared" si="1"/>
        <v>0.66426272983609946</v>
      </c>
    </row>
    <row r="53" spans="1:11" x14ac:dyDescent="0.2">
      <c r="A53" s="1" t="s">
        <v>41</v>
      </c>
      <c r="B53" s="3">
        <v>25.404</v>
      </c>
      <c r="E53">
        <f t="shared" si="0"/>
        <v>0.65982854970821114</v>
      </c>
      <c r="G53" s="1" t="s">
        <v>41</v>
      </c>
      <c r="H53" s="3">
        <v>25.404</v>
      </c>
      <c r="K53">
        <f t="shared" si="1"/>
        <v>0.65982854970821114</v>
      </c>
    </row>
    <row r="54" spans="1:11" x14ac:dyDescent="0.2">
      <c r="A54" s="1" t="s">
        <v>66</v>
      </c>
      <c r="B54" s="3">
        <v>25.405999999999999</v>
      </c>
      <c r="E54">
        <f t="shared" si="0"/>
        <v>0.65761145964426881</v>
      </c>
      <c r="G54" s="1" t="s">
        <v>66</v>
      </c>
      <c r="H54" s="3">
        <v>25.405999999999999</v>
      </c>
      <c r="K54">
        <f t="shared" si="1"/>
        <v>0.65761145964426881</v>
      </c>
    </row>
    <row r="55" spans="1:11" x14ac:dyDescent="0.2">
      <c r="A55" s="1" t="s">
        <v>128</v>
      </c>
      <c r="B55" s="8">
        <v>25.405999999999999</v>
      </c>
      <c r="E55">
        <f t="shared" si="0"/>
        <v>0.65761145964426881</v>
      </c>
      <c r="G55" s="1" t="s">
        <v>128</v>
      </c>
      <c r="H55" s="8">
        <v>25.405999999999999</v>
      </c>
      <c r="K55">
        <f t="shared" si="1"/>
        <v>0.65761145964426881</v>
      </c>
    </row>
    <row r="56" spans="1:11" x14ac:dyDescent="0.2">
      <c r="A56" s="1" t="s">
        <v>144</v>
      </c>
      <c r="B56" s="5">
        <v>25.41</v>
      </c>
      <c r="E56">
        <f t="shared" si="0"/>
        <v>0.65317727951638049</v>
      </c>
      <c r="G56" s="1" t="s">
        <v>144</v>
      </c>
      <c r="H56" s="5">
        <v>25.41</v>
      </c>
      <c r="K56">
        <f t="shared" si="1"/>
        <v>0.65317727951638049</v>
      </c>
    </row>
    <row r="57" spans="1:11" x14ac:dyDescent="0.2">
      <c r="A57" s="1" t="s">
        <v>26</v>
      </c>
      <c r="B57" s="3">
        <v>25.411999999999999</v>
      </c>
      <c r="D57">
        <f>D19</f>
        <v>0</v>
      </c>
      <c r="E57">
        <f t="shared" si="0"/>
        <v>0.65096018945243816</v>
      </c>
      <c r="G57" s="1" t="s">
        <v>26</v>
      </c>
      <c r="H57" s="3">
        <v>25.411999999999999</v>
      </c>
      <c r="J57">
        <f>J19</f>
        <v>0</v>
      </c>
      <c r="K57">
        <f t="shared" si="1"/>
        <v>0.65096018945243816</v>
      </c>
    </row>
    <row r="58" spans="1:11" x14ac:dyDescent="0.2">
      <c r="A58" s="1" t="s">
        <v>49</v>
      </c>
      <c r="B58" s="3">
        <v>25.416</v>
      </c>
      <c r="E58">
        <f t="shared" si="0"/>
        <v>0.64652600932454984</v>
      </c>
      <c r="G58" s="1" t="s">
        <v>49</v>
      </c>
      <c r="H58" s="3">
        <v>25.416</v>
      </c>
      <c r="K58">
        <f t="shared" si="1"/>
        <v>0.64652600932454984</v>
      </c>
    </row>
    <row r="59" spans="1:11" x14ac:dyDescent="0.2">
      <c r="A59" s="1" t="s">
        <v>14</v>
      </c>
      <c r="B59" s="3">
        <v>25.42</v>
      </c>
      <c r="E59">
        <f t="shared" si="0"/>
        <v>0.64209182919666141</v>
      </c>
      <c r="G59" s="1" t="s">
        <v>14</v>
      </c>
      <c r="H59" s="3">
        <v>25.42</v>
      </c>
      <c r="K59">
        <f t="shared" si="1"/>
        <v>0.64209182919666141</v>
      </c>
    </row>
    <row r="60" spans="1:11" x14ac:dyDescent="0.2">
      <c r="A60" s="1" t="s">
        <v>80</v>
      </c>
      <c r="B60" s="3">
        <v>25.42</v>
      </c>
      <c r="E60">
        <f t="shared" si="0"/>
        <v>0.64209182919666141</v>
      </c>
      <c r="G60" s="1" t="s">
        <v>80</v>
      </c>
      <c r="H60" s="3">
        <v>25.42</v>
      </c>
      <c r="K60">
        <f t="shared" si="1"/>
        <v>0.64209182919666141</v>
      </c>
    </row>
    <row r="61" spans="1:11" x14ac:dyDescent="0.2">
      <c r="A61" s="1" t="s">
        <v>120</v>
      </c>
      <c r="B61" s="6">
        <v>25.42</v>
      </c>
      <c r="E61">
        <f t="shared" si="0"/>
        <v>0.64209182919666141</v>
      </c>
      <c r="G61" s="1" t="s">
        <v>120</v>
      </c>
      <c r="H61" s="6">
        <v>25.42</v>
      </c>
      <c r="K61">
        <f t="shared" si="1"/>
        <v>0.64209182919666141</v>
      </c>
    </row>
    <row r="62" spans="1:11" x14ac:dyDescent="0.2">
      <c r="A62" s="1" t="s">
        <v>23</v>
      </c>
      <c r="B62" s="3">
        <v>25.43</v>
      </c>
      <c r="E62">
        <f t="shared" si="0"/>
        <v>0.63100637887694622</v>
      </c>
      <c r="G62" s="1" t="s">
        <v>23</v>
      </c>
      <c r="H62" s="3">
        <v>25.43</v>
      </c>
      <c r="K62">
        <f t="shared" si="1"/>
        <v>0.63100637887694622</v>
      </c>
    </row>
    <row r="63" spans="1:11" x14ac:dyDescent="0.2">
      <c r="A63" s="1" t="s">
        <v>40</v>
      </c>
      <c r="B63" s="3">
        <v>25.43</v>
      </c>
      <c r="E63">
        <f t="shared" si="0"/>
        <v>0.63100637887694622</v>
      </c>
      <c r="G63" s="1" t="s">
        <v>40</v>
      </c>
      <c r="H63" s="3">
        <v>25.43</v>
      </c>
      <c r="K63">
        <f t="shared" si="1"/>
        <v>0.63100637887694622</v>
      </c>
    </row>
    <row r="64" spans="1:11" x14ac:dyDescent="0.2">
      <c r="A64" s="1" t="s">
        <v>143</v>
      </c>
      <c r="B64" s="5">
        <v>25.43</v>
      </c>
      <c r="E64">
        <f t="shared" si="0"/>
        <v>0.63100637887694622</v>
      </c>
      <c r="G64" s="1" t="s">
        <v>143</v>
      </c>
      <c r="H64" s="5">
        <v>25.43</v>
      </c>
      <c r="K64">
        <f t="shared" si="1"/>
        <v>0.63100637887694622</v>
      </c>
    </row>
    <row r="65" spans="1:11" x14ac:dyDescent="0.2">
      <c r="A65" s="1" t="s">
        <v>101</v>
      </c>
      <c r="B65" s="3">
        <v>25.44</v>
      </c>
      <c r="E65">
        <f t="shared" si="0"/>
        <v>0.61992092855722725</v>
      </c>
      <c r="G65" s="1" t="s">
        <v>101</v>
      </c>
      <c r="H65" s="3">
        <v>25.44</v>
      </c>
      <c r="K65">
        <f t="shared" si="1"/>
        <v>0.61992092855722725</v>
      </c>
    </row>
    <row r="66" spans="1:11" x14ac:dyDescent="0.2">
      <c r="A66" s="1" t="s">
        <v>75</v>
      </c>
      <c r="B66" s="3">
        <v>25.452000000000002</v>
      </c>
      <c r="E66">
        <f t="shared" si="0"/>
        <v>0.60661838817356595</v>
      </c>
      <c r="G66" s="1" t="s">
        <v>75</v>
      </c>
      <c r="H66" s="3">
        <v>25.452000000000002</v>
      </c>
      <c r="K66">
        <f t="shared" si="1"/>
        <v>0.60661838817356595</v>
      </c>
    </row>
    <row r="67" spans="1:11" x14ac:dyDescent="0.2">
      <c r="A67" s="1" t="s">
        <v>28</v>
      </c>
      <c r="B67" s="3">
        <v>25.457999999999998</v>
      </c>
      <c r="E67">
        <f t="shared" ref="E67:E119" si="2">ABS(B67-$D$2)/$D$3</f>
        <v>0.59996711798173918</v>
      </c>
      <c r="G67" s="1" t="s">
        <v>28</v>
      </c>
      <c r="H67" s="3">
        <v>25.457999999999998</v>
      </c>
      <c r="K67">
        <f t="shared" ref="K67:K119" si="3">ABS(H67-$J$2)/$J$3</f>
        <v>0.59996711798173918</v>
      </c>
    </row>
    <row r="68" spans="1:11" x14ac:dyDescent="0.2">
      <c r="A68" s="1" t="s">
        <v>29</v>
      </c>
      <c r="B68" s="3">
        <v>25.46</v>
      </c>
      <c r="E68">
        <f t="shared" si="2"/>
        <v>0.59775002791779308</v>
      </c>
      <c r="G68" s="1" t="s">
        <v>29</v>
      </c>
      <c r="H68" s="3">
        <v>25.46</v>
      </c>
      <c r="K68">
        <f t="shared" si="3"/>
        <v>0.59775002791779308</v>
      </c>
    </row>
    <row r="69" spans="1:11" x14ac:dyDescent="0.2">
      <c r="A69" s="1" t="s">
        <v>36</v>
      </c>
      <c r="B69" s="3">
        <v>25.463999999999999</v>
      </c>
      <c r="E69">
        <f t="shared" si="2"/>
        <v>0.59331584778990853</v>
      </c>
      <c r="G69" s="1" t="s">
        <v>36</v>
      </c>
      <c r="H69" s="3">
        <v>25.463999999999999</v>
      </c>
      <c r="K69">
        <f t="shared" si="3"/>
        <v>0.59331584778990853</v>
      </c>
    </row>
    <row r="70" spans="1:11" x14ac:dyDescent="0.2">
      <c r="A70" s="1" t="s">
        <v>135</v>
      </c>
      <c r="B70" s="5">
        <v>25.466000000000001</v>
      </c>
      <c r="E70">
        <f t="shared" si="2"/>
        <v>0.59109875772596243</v>
      </c>
      <c r="G70" s="1" t="s">
        <v>135</v>
      </c>
      <c r="H70" s="5">
        <v>25.466000000000001</v>
      </c>
      <c r="K70">
        <f t="shared" si="3"/>
        <v>0.59109875772596243</v>
      </c>
    </row>
    <row r="71" spans="1:11" x14ac:dyDescent="0.2">
      <c r="A71" s="1" t="s">
        <v>134</v>
      </c>
      <c r="B71" s="5">
        <v>25.47</v>
      </c>
      <c r="E71">
        <f t="shared" si="2"/>
        <v>0.58666457759807789</v>
      </c>
      <c r="G71" s="1" t="s">
        <v>134</v>
      </c>
      <c r="H71" s="5">
        <v>25.47</v>
      </c>
      <c r="K71">
        <f t="shared" si="3"/>
        <v>0.58666457759807789</v>
      </c>
    </row>
    <row r="72" spans="1:11" x14ac:dyDescent="0.2">
      <c r="A72" s="1" t="s">
        <v>72</v>
      </c>
      <c r="B72" s="3">
        <v>25.49</v>
      </c>
      <c r="E72">
        <f t="shared" si="2"/>
        <v>0.56449367695864372</v>
      </c>
      <c r="G72" s="1" t="s">
        <v>72</v>
      </c>
      <c r="H72" s="3">
        <v>25.49</v>
      </c>
      <c r="K72">
        <f t="shared" si="3"/>
        <v>0.56449367695864372</v>
      </c>
    </row>
    <row r="73" spans="1:11" x14ac:dyDescent="0.2">
      <c r="A73" s="1" t="s">
        <v>84</v>
      </c>
      <c r="B73" s="3">
        <v>25.5</v>
      </c>
      <c r="E73">
        <f t="shared" si="2"/>
        <v>0.55340822663892475</v>
      </c>
      <c r="G73" s="1" t="s">
        <v>84</v>
      </c>
      <c r="H73" s="3">
        <v>25.5</v>
      </c>
      <c r="K73">
        <f t="shared" si="3"/>
        <v>0.55340822663892475</v>
      </c>
    </row>
    <row r="74" spans="1:11" x14ac:dyDescent="0.2">
      <c r="A74" s="1" t="s">
        <v>133</v>
      </c>
      <c r="B74" s="5">
        <v>25.53</v>
      </c>
      <c r="E74">
        <f t="shared" si="2"/>
        <v>0.5201518756797715</v>
      </c>
      <c r="G74" s="1" t="s">
        <v>133</v>
      </c>
      <c r="H74" s="5">
        <v>25.53</v>
      </c>
      <c r="K74">
        <f t="shared" si="3"/>
        <v>0.5201518756797715</v>
      </c>
    </row>
    <row r="75" spans="1:11" x14ac:dyDescent="0.2">
      <c r="A75" s="1" t="s">
        <v>48</v>
      </c>
      <c r="B75" s="3">
        <v>25.552</v>
      </c>
      <c r="E75">
        <f t="shared" si="2"/>
        <v>0.49576388497639506</v>
      </c>
      <c r="G75" s="1" t="s">
        <v>48</v>
      </c>
      <c r="H75" s="3">
        <v>25.552</v>
      </c>
      <c r="K75">
        <f t="shared" si="3"/>
        <v>0.49576388497639506</v>
      </c>
    </row>
    <row r="76" spans="1:11" x14ac:dyDescent="0.2">
      <c r="A76" s="1" t="s">
        <v>56</v>
      </c>
      <c r="B76" s="3">
        <v>26.02</v>
      </c>
      <c r="E76">
        <f t="shared" si="2"/>
        <v>2.3035189986375614E-2</v>
      </c>
      <c r="G76" s="1" t="s">
        <v>56</v>
      </c>
      <c r="H76" s="3">
        <v>26.02</v>
      </c>
      <c r="K76">
        <f t="shared" si="3"/>
        <v>2.3035189986375614E-2</v>
      </c>
    </row>
    <row r="77" spans="1:11" x14ac:dyDescent="0.2">
      <c r="A77" s="1" t="s">
        <v>57</v>
      </c>
      <c r="B77" s="3">
        <v>26.16</v>
      </c>
      <c r="E77">
        <f t="shared" si="2"/>
        <v>0.17823149446241876</v>
      </c>
      <c r="G77" s="1" t="s">
        <v>57</v>
      </c>
      <c r="H77" s="3">
        <v>26.16</v>
      </c>
      <c r="K77">
        <f t="shared" si="3"/>
        <v>0.17823149446241876</v>
      </c>
    </row>
    <row r="78" spans="1:11" x14ac:dyDescent="0.2">
      <c r="A78" s="1" t="s">
        <v>136</v>
      </c>
      <c r="B78" s="5">
        <v>26.46</v>
      </c>
      <c r="E78">
        <f t="shared" si="2"/>
        <v>0.51079500405393918</v>
      </c>
      <c r="G78" s="1" t="s">
        <v>136</v>
      </c>
      <c r="H78" s="5">
        <v>26.46</v>
      </c>
      <c r="K78">
        <f t="shared" si="3"/>
        <v>0.51079500405393918</v>
      </c>
    </row>
    <row r="79" spans="1:11" x14ac:dyDescent="0.2">
      <c r="A79" s="1" t="s">
        <v>118</v>
      </c>
      <c r="B79" s="5">
        <v>26.54</v>
      </c>
      <c r="E79">
        <f t="shared" si="2"/>
        <v>0.59947860661167596</v>
      </c>
      <c r="G79" s="1" t="s">
        <v>118</v>
      </c>
      <c r="H79" s="5">
        <v>26.54</v>
      </c>
      <c r="K79">
        <f t="shared" si="3"/>
        <v>0.59947860661167596</v>
      </c>
    </row>
    <row r="80" spans="1:11" x14ac:dyDescent="0.2">
      <c r="A80" s="1" t="s">
        <v>95</v>
      </c>
      <c r="B80" s="3">
        <v>26.89</v>
      </c>
      <c r="E80">
        <f t="shared" si="2"/>
        <v>0.98746936780178385</v>
      </c>
      <c r="G80" s="1" t="s">
        <v>95</v>
      </c>
      <c r="H80" s="3">
        <v>26.89</v>
      </c>
      <c r="K80">
        <f t="shared" si="3"/>
        <v>0.98746936780178385</v>
      </c>
    </row>
    <row r="81" spans="1:11" x14ac:dyDescent="0.2">
      <c r="A81" s="1" t="s">
        <v>39</v>
      </c>
      <c r="B81" s="3">
        <v>26.895</v>
      </c>
      <c r="E81">
        <f t="shared" si="2"/>
        <v>0.99301209296164139</v>
      </c>
      <c r="G81" s="1" t="s">
        <v>39</v>
      </c>
      <c r="H81" s="3">
        <v>26.895</v>
      </c>
      <c r="K81">
        <f t="shared" si="3"/>
        <v>0.99301209296164139</v>
      </c>
    </row>
    <row r="82" spans="1:11" x14ac:dyDescent="0.2">
      <c r="A82" s="1" t="s">
        <v>27</v>
      </c>
      <c r="B82" s="3">
        <v>27.02</v>
      </c>
      <c r="E82">
        <f t="shared" si="2"/>
        <v>1.1315802219581079</v>
      </c>
      <c r="G82" s="1" t="s">
        <v>27</v>
      </c>
      <c r="H82" s="3">
        <v>27.02</v>
      </c>
      <c r="K82">
        <f t="shared" si="3"/>
        <v>1.1315802219581079</v>
      </c>
    </row>
    <row r="83" spans="1:11" x14ac:dyDescent="0.2">
      <c r="A83" s="1" t="s">
        <v>38</v>
      </c>
      <c r="B83" s="3">
        <v>27.05</v>
      </c>
      <c r="E83">
        <f t="shared" si="2"/>
        <v>1.1648365729172612</v>
      </c>
      <c r="G83" s="1" t="s">
        <v>38</v>
      </c>
      <c r="H83" s="3">
        <v>27.05</v>
      </c>
      <c r="K83">
        <f t="shared" si="3"/>
        <v>1.1648365729172612</v>
      </c>
    </row>
    <row r="84" spans="1:11" x14ac:dyDescent="0.2">
      <c r="A84" s="1" t="s">
        <v>109</v>
      </c>
      <c r="B84" s="3">
        <v>27.09</v>
      </c>
      <c r="E84">
        <f t="shared" si="2"/>
        <v>1.2091783741961295</v>
      </c>
      <c r="G84" s="1" t="s">
        <v>109</v>
      </c>
      <c r="H84" s="3">
        <v>27.09</v>
      </c>
      <c r="K84">
        <f t="shared" si="3"/>
        <v>1.2091783741961295</v>
      </c>
    </row>
    <row r="85" spans="1:11" x14ac:dyDescent="0.2">
      <c r="A85" s="1" t="s">
        <v>78</v>
      </c>
      <c r="B85" s="3">
        <v>27.11</v>
      </c>
      <c r="E85">
        <f t="shared" si="2"/>
        <v>1.2313492748355637</v>
      </c>
      <c r="G85" s="1" t="s">
        <v>78</v>
      </c>
      <c r="H85" s="3">
        <v>27.11</v>
      </c>
      <c r="K85">
        <f t="shared" si="3"/>
        <v>1.2313492748355637</v>
      </c>
    </row>
    <row r="86" spans="1:11" x14ac:dyDescent="0.2">
      <c r="A86" s="1" t="s">
        <v>107</v>
      </c>
      <c r="B86" s="3">
        <v>27.13</v>
      </c>
      <c r="E86">
        <f t="shared" si="2"/>
        <v>1.2535201754749978</v>
      </c>
      <c r="G86" s="1" t="s">
        <v>107</v>
      </c>
      <c r="H86" s="3">
        <v>27.13</v>
      </c>
      <c r="K86">
        <f t="shared" si="3"/>
        <v>1.2535201754749978</v>
      </c>
    </row>
    <row r="87" spans="1:11" x14ac:dyDescent="0.2">
      <c r="A87" s="1" t="s">
        <v>24</v>
      </c>
      <c r="B87" s="3">
        <v>27.15</v>
      </c>
      <c r="E87">
        <f t="shared" si="2"/>
        <v>1.275691076114432</v>
      </c>
      <c r="G87" s="1" t="s">
        <v>24</v>
      </c>
      <c r="H87" s="3">
        <v>27.15</v>
      </c>
      <c r="K87">
        <f t="shared" si="3"/>
        <v>1.275691076114432</v>
      </c>
    </row>
    <row r="88" spans="1:11" x14ac:dyDescent="0.2">
      <c r="A88" s="1" t="s">
        <v>74</v>
      </c>
      <c r="B88" s="3">
        <v>27.158000000000001</v>
      </c>
      <c r="E88">
        <f t="shared" si="2"/>
        <v>1.2845594363702089</v>
      </c>
      <c r="G88" s="1" t="s">
        <v>74</v>
      </c>
      <c r="H88" s="3">
        <v>27.158000000000001</v>
      </c>
      <c r="K88">
        <f t="shared" si="3"/>
        <v>1.2845594363702089</v>
      </c>
    </row>
    <row r="89" spans="1:11" x14ac:dyDescent="0.2">
      <c r="A89" s="1" t="s">
        <v>22</v>
      </c>
      <c r="B89" s="3">
        <v>27.17</v>
      </c>
      <c r="E89">
        <f t="shared" si="2"/>
        <v>1.2978619767538702</v>
      </c>
      <c r="G89" s="1" t="s">
        <v>22</v>
      </c>
      <c r="H89" s="3">
        <v>27.17</v>
      </c>
      <c r="K89">
        <f t="shared" si="3"/>
        <v>1.2978619767538702</v>
      </c>
    </row>
    <row r="90" spans="1:11" x14ac:dyDescent="0.2">
      <c r="A90" s="1" t="s">
        <v>70</v>
      </c>
      <c r="B90" s="3">
        <v>27.175999999999998</v>
      </c>
      <c r="E90">
        <f t="shared" si="2"/>
        <v>1.3045132469456968</v>
      </c>
      <c r="G90" s="1" t="s">
        <v>70</v>
      </c>
      <c r="H90" s="3">
        <v>27.175999999999998</v>
      </c>
      <c r="K90">
        <f t="shared" si="3"/>
        <v>1.3045132469456968</v>
      </c>
    </row>
    <row r="91" spans="1:11" x14ac:dyDescent="0.2">
      <c r="A91" s="1" t="s">
        <v>9</v>
      </c>
      <c r="B91" s="3">
        <v>27.18</v>
      </c>
      <c r="E91">
        <f t="shared" si="2"/>
        <v>1.3089474270735852</v>
      </c>
      <c r="G91" s="1" t="s">
        <v>9</v>
      </c>
      <c r="H91" s="3">
        <v>27.18</v>
      </c>
      <c r="K91">
        <f t="shared" si="3"/>
        <v>1.3089474270735852</v>
      </c>
    </row>
    <row r="92" spans="1:11" x14ac:dyDescent="0.2">
      <c r="A92" s="1" t="s">
        <v>61</v>
      </c>
      <c r="B92" s="3">
        <v>27.181999999999999</v>
      </c>
      <c r="E92">
        <f t="shared" si="2"/>
        <v>1.3111645171375275</v>
      </c>
      <c r="G92" s="1" t="s">
        <v>61</v>
      </c>
      <c r="H92" s="3">
        <v>27.181999999999999</v>
      </c>
      <c r="K92">
        <f t="shared" si="3"/>
        <v>1.3111645171375275</v>
      </c>
    </row>
    <row r="93" spans="1:11" x14ac:dyDescent="0.2">
      <c r="A93" s="1" t="s">
        <v>55</v>
      </c>
      <c r="B93" s="3">
        <v>27.19</v>
      </c>
      <c r="E93">
        <f t="shared" si="2"/>
        <v>1.3200328773933043</v>
      </c>
      <c r="G93" s="1" t="s">
        <v>55</v>
      </c>
      <c r="H93" s="3">
        <v>27.19</v>
      </c>
      <c r="K93">
        <f t="shared" si="3"/>
        <v>1.3200328773933043</v>
      </c>
    </row>
    <row r="94" spans="1:11" x14ac:dyDescent="0.2">
      <c r="A94" s="1" t="s">
        <v>59</v>
      </c>
      <c r="B94" s="3">
        <v>27.19</v>
      </c>
      <c r="E94">
        <f t="shared" si="2"/>
        <v>1.3200328773933043</v>
      </c>
      <c r="G94" s="1" t="s">
        <v>59</v>
      </c>
      <c r="H94" s="3">
        <v>27.19</v>
      </c>
      <c r="K94">
        <f t="shared" si="3"/>
        <v>1.3200328773933043</v>
      </c>
    </row>
    <row r="95" spans="1:11" x14ac:dyDescent="0.2">
      <c r="A95" s="1" t="s">
        <v>68</v>
      </c>
      <c r="B95" s="3">
        <v>27.19</v>
      </c>
      <c r="E95">
        <f t="shared" si="2"/>
        <v>1.3200328773933043</v>
      </c>
      <c r="G95" s="1" t="s">
        <v>68</v>
      </c>
      <c r="H95" s="3">
        <v>27.19</v>
      </c>
      <c r="K95">
        <f t="shared" si="3"/>
        <v>1.3200328773933043</v>
      </c>
    </row>
    <row r="96" spans="1:11" x14ac:dyDescent="0.2">
      <c r="A96" s="1" t="s">
        <v>87</v>
      </c>
      <c r="B96" s="3">
        <v>27.193999999999999</v>
      </c>
      <c r="E96">
        <f t="shared" si="2"/>
        <v>1.3244670575211888</v>
      </c>
      <c r="G96" s="1" t="s">
        <v>87</v>
      </c>
      <c r="H96" s="3">
        <v>27.193999999999999</v>
      </c>
      <c r="K96">
        <f t="shared" si="3"/>
        <v>1.3244670575211888</v>
      </c>
    </row>
    <row r="97" spans="1:11" x14ac:dyDescent="0.2">
      <c r="A97" s="1" t="s">
        <v>8</v>
      </c>
      <c r="B97" s="3">
        <v>27.198</v>
      </c>
      <c r="E97">
        <f t="shared" si="2"/>
        <v>1.3289012376490772</v>
      </c>
      <c r="G97" s="1" t="s">
        <v>8</v>
      </c>
      <c r="H97" s="3">
        <v>27.198</v>
      </c>
      <c r="K97">
        <f t="shared" si="3"/>
        <v>1.3289012376490772</v>
      </c>
    </row>
    <row r="98" spans="1:11" x14ac:dyDescent="0.2">
      <c r="A98" s="1" t="s">
        <v>58</v>
      </c>
      <c r="B98" s="3">
        <v>27.2</v>
      </c>
      <c r="E98">
        <f t="shared" si="2"/>
        <v>1.3311183277130194</v>
      </c>
      <c r="G98" s="1" t="s">
        <v>58</v>
      </c>
      <c r="H98" s="3">
        <v>27.2</v>
      </c>
      <c r="K98">
        <f t="shared" si="3"/>
        <v>1.3311183277130194</v>
      </c>
    </row>
    <row r="99" spans="1:11" x14ac:dyDescent="0.2">
      <c r="A99" s="1" t="s">
        <v>103</v>
      </c>
      <c r="B99" s="3">
        <v>27.2</v>
      </c>
      <c r="E99">
        <f t="shared" si="2"/>
        <v>1.3311183277130194</v>
      </c>
      <c r="G99" s="1" t="s">
        <v>103</v>
      </c>
      <c r="H99" s="3">
        <v>27.2</v>
      </c>
      <c r="K99">
        <f t="shared" si="3"/>
        <v>1.3311183277130194</v>
      </c>
    </row>
    <row r="100" spans="1:11" x14ac:dyDescent="0.2">
      <c r="A100" s="1" t="s">
        <v>25</v>
      </c>
      <c r="B100" s="3">
        <v>27.202000000000002</v>
      </c>
      <c r="E100">
        <f t="shared" si="2"/>
        <v>1.3333354177769656</v>
      </c>
      <c r="G100" s="1" t="s">
        <v>25</v>
      </c>
      <c r="H100" s="3">
        <v>27.202000000000002</v>
      </c>
      <c r="K100">
        <f t="shared" si="3"/>
        <v>1.3333354177769656</v>
      </c>
    </row>
    <row r="101" spans="1:11" x14ac:dyDescent="0.2">
      <c r="A101" s="1" t="s">
        <v>46</v>
      </c>
      <c r="B101" s="3">
        <v>27.204000000000001</v>
      </c>
      <c r="E101">
        <f t="shared" si="2"/>
        <v>1.3355525078409078</v>
      </c>
      <c r="G101" s="1" t="s">
        <v>46</v>
      </c>
      <c r="H101" s="3">
        <v>27.204000000000001</v>
      </c>
      <c r="K101">
        <f t="shared" si="3"/>
        <v>1.3355525078409078</v>
      </c>
    </row>
    <row r="102" spans="1:11" x14ac:dyDescent="0.2">
      <c r="A102" s="1" t="s">
        <v>64</v>
      </c>
      <c r="B102" s="3">
        <v>27.204000000000001</v>
      </c>
      <c r="E102">
        <f t="shared" si="2"/>
        <v>1.3355525078409078</v>
      </c>
      <c r="G102" s="1" t="s">
        <v>64</v>
      </c>
      <c r="H102" s="3">
        <v>27.204000000000001</v>
      </c>
      <c r="K102">
        <f t="shared" si="3"/>
        <v>1.3355525078409078</v>
      </c>
    </row>
    <row r="103" spans="1:11" x14ac:dyDescent="0.2">
      <c r="A103" s="1" t="s">
        <v>104</v>
      </c>
      <c r="B103" s="3">
        <v>27.204000000000001</v>
      </c>
      <c r="E103">
        <f t="shared" si="2"/>
        <v>1.3355525078409078</v>
      </c>
      <c r="G103" s="1" t="s">
        <v>104</v>
      </c>
      <c r="H103" s="3">
        <v>27.204000000000001</v>
      </c>
      <c r="K103">
        <f t="shared" si="3"/>
        <v>1.3355525078409078</v>
      </c>
    </row>
    <row r="104" spans="1:11" x14ac:dyDescent="0.2">
      <c r="A104" s="1" t="s">
        <v>94</v>
      </c>
      <c r="B104" s="3">
        <v>27.21</v>
      </c>
      <c r="E104">
        <f t="shared" si="2"/>
        <v>1.3422037780327385</v>
      </c>
      <c r="G104" s="1" t="s">
        <v>94</v>
      </c>
      <c r="H104" s="3">
        <v>27.21</v>
      </c>
      <c r="K104">
        <f t="shared" si="3"/>
        <v>1.3422037780327385</v>
      </c>
    </row>
    <row r="105" spans="1:11" x14ac:dyDescent="0.2">
      <c r="A105" s="1" t="s">
        <v>47</v>
      </c>
      <c r="B105" s="3">
        <v>27.216000000000001</v>
      </c>
      <c r="E105">
        <f t="shared" si="2"/>
        <v>1.3488550482245691</v>
      </c>
      <c r="G105" s="1" t="s">
        <v>47</v>
      </c>
      <c r="H105" s="3">
        <v>27.216000000000001</v>
      </c>
      <c r="K105">
        <f t="shared" si="3"/>
        <v>1.3488550482245691</v>
      </c>
    </row>
    <row r="106" spans="1:11" x14ac:dyDescent="0.2">
      <c r="A106" s="1" t="s">
        <v>11</v>
      </c>
      <c r="B106" s="3">
        <v>27.234000000000002</v>
      </c>
      <c r="E106">
        <f t="shared" si="2"/>
        <v>1.3688088588000611</v>
      </c>
      <c r="G106" s="1" t="s">
        <v>11</v>
      </c>
      <c r="H106" s="3">
        <v>27.234000000000002</v>
      </c>
      <c r="K106">
        <f t="shared" si="3"/>
        <v>1.3688088588000611</v>
      </c>
    </row>
    <row r="107" spans="1:11" x14ac:dyDescent="0.2">
      <c r="A107" s="1" t="s">
        <v>106</v>
      </c>
      <c r="B107" s="3">
        <v>27.248000000000001</v>
      </c>
      <c r="E107">
        <f t="shared" si="2"/>
        <v>1.3843284892476646</v>
      </c>
      <c r="G107" s="1" t="s">
        <v>106</v>
      </c>
      <c r="H107" s="3">
        <v>27.248000000000001</v>
      </c>
      <c r="K107">
        <f t="shared" si="3"/>
        <v>1.3843284892476646</v>
      </c>
    </row>
    <row r="108" spans="1:11" x14ac:dyDescent="0.2">
      <c r="A108" s="1" t="s">
        <v>37</v>
      </c>
      <c r="B108" s="3">
        <v>27.25</v>
      </c>
      <c r="E108">
        <f t="shared" si="2"/>
        <v>1.3865455793116068</v>
      </c>
      <c r="G108" s="1" t="s">
        <v>37</v>
      </c>
      <c r="H108" s="3">
        <v>27.25</v>
      </c>
      <c r="K108">
        <f t="shared" si="3"/>
        <v>1.3865455793116068</v>
      </c>
    </row>
    <row r="109" spans="1:11" x14ac:dyDescent="0.2">
      <c r="A109" s="1" t="s">
        <v>44</v>
      </c>
      <c r="B109" s="3">
        <v>27.25</v>
      </c>
      <c r="E109">
        <f t="shared" si="2"/>
        <v>1.3865455793116068</v>
      </c>
      <c r="G109" s="1" t="s">
        <v>44</v>
      </c>
      <c r="H109" s="3">
        <v>27.25</v>
      </c>
      <c r="K109">
        <f t="shared" si="3"/>
        <v>1.3865455793116068</v>
      </c>
    </row>
    <row r="110" spans="1:11" x14ac:dyDescent="0.2">
      <c r="A110" s="1" t="s">
        <v>110</v>
      </c>
      <c r="B110" s="3">
        <v>27.251999999999999</v>
      </c>
      <c r="E110">
        <f t="shared" si="2"/>
        <v>1.388762669375549</v>
      </c>
      <c r="G110" s="1" t="s">
        <v>110</v>
      </c>
      <c r="H110" s="3">
        <v>27.251999999999999</v>
      </c>
      <c r="K110">
        <f t="shared" si="3"/>
        <v>1.388762669375549</v>
      </c>
    </row>
    <row r="111" spans="1:11" x14ac:dyDescent="0.2">
      <c r="A111" s="1" t="s">
        <v>71</v>
      </c>
      <c r="B111" s="3">
        <v>27.26</v>
      </c>
      <c r="E111">
        <f t="shared" si="2"/>
        <v>1.3976310296313259</v>
      </c>
      <c r="G111" s="1" t="s">
        <v>71</v>
      </c>
      <c r="H111" s="3">
        <v>27.26</v>
      </c>
      <c r="K111">
        <f t="shared" si="3"/>
        <v>1.3976310296313259</v>
      </c>
    </row>
    <row r="112" spans="1:11" x14ac:dyDescent="0.2">
      <c r="A112" s="1" t="s">
        <v>17</v>
      </c>
      <c r="B112" s="3">
        <v>27.268000000000001</v>
      </c>
      <c r="E112">
        <f t="shared" si="2"/>
        <v>1.4064993898870988</v>
      </c>
      <c r="G112" s="1" t="s">
        <v>17</v>
      </c>
      <c r="H112" s="3">
        <v>27.268000000000001</v>
      </c>
      <c r="K112">
        <f t="shared" si="3"/>
        <v>1.4064993898870988</v>
      </c>
    </row>
    <row r="113" spans="1:11" x14ac:dyDescent="0.2">
      <c r="A113" s="1" t="s">
        <v>65</v>
      </c>
      <c r="B113" s="3">
        <v>27.286000000000001</v>
      </c>
      <c r="E113">
        <f t="shared" si="2"/>
        <v>1.4264532004625907</v>
      </c>
      <c r="G113" s="1" t="s">
        <v>65</v>
      </c>
      <c r="H113" s="3">
        <v>27.286000000000001</v>
      </c>
      <c r="K113">
        <f t="shared" si="3"/>
        <v>1.4264532004625907</v>
      </c>
    </row>
    <row r="114" spans="1:11" x14ac:dyDescent="0.2">
      <c r="A114" s="1" t="s">
        <v>115</v>
      </c>
      <c r="B114" s="3">
        <v>27.292999999999999</v>
      </c>
      <c r="E114">
        <f t="shared" si="2"/>
        <v>1.4342130156863904</v>
      </c>
      <c r="G114" s="1" t="s">
        <v>115</v>
      </c>
      <c r="H114" s="3">
        <v>27.292999999999999</v>
      </c>
      <c r="K114">
        <f t="shared" si="3"/>
        <v>1.4342130156863904</v>
      </c>
    </row>
    <row r="115" spans="1:11" x14ac:dyDescent="0.2">
      <c r="A115" s="1" t="s">
        <v>100</v>
      </c>
      <c r="B115" s="3">
        <v>27.295999999999999</v>
      </c>
      <c r="E115">
        <f t="shared" si="2"/>
        <v>1.4375386507823058</v>
      </c>
      <c r="G115" s="1" t="s">
        <v>100</v>
      </c>
      <c r="H115" s="3">
        <v>27.295999999999999</v>
      </c>
      <c r="K115">
        <f t="shared" si="3"/>
        <v>1.4375386507823058</v>
      </c>
    </row>
    <row r="116" spans="1:11" x14ac:dyDescent="0.2">
      <c r="A116" s="1" t="s">
        <v>15</v>
      </c>
      <c r="B116" s="3">
        <v>27.3</v>
      </c>
      <c r="E116">
        <f t="shared" si="2"/>
        <v>1.4419728309101942</v>
      </c>
      <c r="G116" s="1" t="s">
        <v>15</v>
      </c>
      <c r="H116" s="3">
        <v>27.3</v>
      </c>
      <c r="K116">
        <f t="shared" si="3"/>
        <v>1.4419728309101942</v>
      </c>
    </row>
    <row r="117" spans="1:11" x14ac:dyDescent="0.2">
      <c r="A117" s="1" t="s">
        <v>50</v>
      </c>
      <c r="B117" s="3">
        <v>27.3</v>
      </c>
      <c r="E117">
        <f t="shared" si="2"/>
        <v>1.4419728309101942</v>
      </c>
      <c r="G117" s="1" t="s">
        <v>50</v>
      </c>
      <c r="H117" s="3">
        <v>27.3</v>
      </c>
      <c r="K117">
        <f t="shared" si="3"/>
        <v>1.4419728309101942</v>
      </c>
    </row>
    <row r="118" spans="1:11" x14ac:dyDescent="0.2">
      <c r="A118" s="1" t="s">
        <v>77</v>
      </c>
      <c r="B118" s="3">
        <v>27.31</v>
      </c>
      <c r="E118">
        <f t="shared" si="2"/>
        <v>1.4530582812299093</v>
      </c>
      <c r="G118" s="1" t="s">
        <v>77</v>
      </c>
      <c r="H118" s="3">
        <v>27.31</v>
      </c>
      <c r="K118">
        <f t="shared" si="3"/>
        <v>1.4530582812299093</v>
      </c>
    </row>
    <row r="119" spans="1:11" x14ac:dyDescent="0.2">
      <c r="A119" s="1" t="s">
        <v>13</v>
      </c>
      <c r="B119" s="3">
        <v>27.35</v>
      </c>
      <c r="E119">
        <f t="shared" si="2"/>
        <v>1.4974000825087816</v>
      </c>
      <c r="G119" s="1" t="s">
        <v>13</v>
      </c>
      <c r="H119" s="3">
        <v>27.35</v>
      </c>
      <c r="K119">
        <f t="shared" si="3"/>
        <v>1.4974000825087816</v>
      </c>
    </row>
    <row r="120" spans="1:11" x14ac:dyDescent="0.2">
      <c r="A120" s="18" t="s">
        <v>18</v>
      </c>
      <c r="B120" s="19" t="s">
        <v>19</v>
      </c>
      <c r="E120" t="e">
        <f t="shared" ref="E120:E130" si="4">ABS(B120-$D$2)/$D$3</f>
        <v>#VALUE!</v>
      </c>
    </row>
    <row r="121" spans="1:11" x14ac:dyDescent="0.2">
      <c r="A121" s="18" t="s">
        <v>30</v>
      </c>
      <c r="B121" s="19" t="s">
        <v>31</v>
      </c>
      <c r="E121" t="e">
        <f t="shared" si="4"/>
        <v>#VALUE!</v>
      </c>
    </row>
    <row r="122" spans="1:11" x14ac:dyDescent="0.2">
      <c r="A122" s="18" t="s">
        <v>98</v>
      </c>
      <c r="B122" s="19" t="s">
        <v>19</v>
      </c>
      <c r="E122" t="e">
        <f t="shared" si="4"/>
        <v>#VALUE!</v>
      </c>
    </row>
    <row r="123" spans="1:11" x14ac:dyDescent="0.2">
      <c r="A123" s="18" t="s">
        <v>114</v>
      </c>
      <c r="B123" s="19" t="s">
        <v>31</v>
      </c>
      <c r="E123" t="e">
        <f t="shared" si="4"/>
        <v>#VALUE!</v>
      </c>
    </row>
    <row r="124" spans="1:11" x14ac:dyDescent="0.2">
      <c r="A124" s="18" t="s">
        <v>21</v>
      </c>
      <c r="B124" s="19"/>
      <c r="E124">
        <f t="shared" si="4"/>
        <v>28.821306541918098</v>
      </c>
    </row>
    <row r="125" spans="1:11" x14ac:dyDescent="0.2">
      <c r="A125" s="18" t="s">
        <v>33</v>
      </c>
      <c r="B125" s="19"/>
      <c r="E125">
        <f t="shared" si="4"/>
        <v>28.821306541918098</v>
      </c>
    </row>
    <row r="126" spans="1:11" x14ac:dyDescent="0.2">
      <c r="A126" s="18" t="s">
        <v>34</v>
      </c>
      <c r="B126" s="19"/>
      <c r="E126">
        <f t="shared" si="4"/>
        <v>28.821306541918098</v>
      </c>
    </row>
    <row r="127" spans="1:11" x14ac:dyDescent="0.2">
      <c r="A127" s="18" t="s">
        <v>76</v>
      </c>
      <c r="B127" s="19"/>
      <c r="E127">
        <f t="shared" si="4"/>
        <v>28.821306541918098</v>
      </c>
    </row>
    <row r="128" spans="1:11" x14ac:dyDescent="0.2">
      <c r="A128" s="18" t="s">
        <v>85</v>
      </c>
      <c r="B128" s="19"/>
      <c r="E128">
        <f t="shared" si="4"/>
        <v>28.821306541918098</v>
      </c>
    </row>
    <row r="129" spans="1:5" x14ac:dyDescent="0.2">
      <c r="A129" s="18" t="s">
        <v>89</v>
      </c>
      <c r="B129" s="19"/>
      <c r="E129">
        <f t="shared" si="4"/>
        <v>28.821306541918098</v>
      </c>
    </row>
    <row r="130" spans="1:5" x14ac:dyDescent="0.2">
      <c r="A130" s="18" t="s">
        <v>99</v>
      </c>
      <c r="B130" s="19"/>
      <c r="E130">
        <f t="shared" si="4"/>
        <v>28.821306541918098</v>
      </c>
    </row>
    <row r="131" spans="1:5" x14ac:dyDescent="0.2">
      <c r="A131" s="18" t="s">
        <v>130</v>
      </c>
      <c r="B131" s="24"/>
      <c r="E131">
        <f t="shared" ref="E131" si="5">ABS(B131-$D$2)/$D$3</f>
        <v>28.821306541918098</v>
      </c>
    </row>
    <row r="250" spans="2:2" x14ac:dyDescent="0.2">
      <c r="B250" s="14"/>
    </row>
  </sheetData>
  <autoFilter ref="A1:B250" xr:uid="{9F3960C6-58BB-C64D-AF4E-767BECFA863D}">
    <sortState xmlns:xlrd2="http://schemas.microsoft.com/office/spreadsheetml/2017/richdata2" ref="A2:B250">
      <sortCondition ref="B1:B250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0115-AA81-4B42-BDF3-4C5E9A0643D6}">
  <dimension ref="A1:W250"/>
  <sheetViews>
    <sheetView topLeftCell="A103" zoomScale="75" workbookViewId="0">
      <selection activeCell="B130" sqref="B130"/>
    </sheetView>
  </sheetViews>
  <sheetFormatPr baseColWidth="10" defaultRowHeight="16" x14ac:dyDescent="0.2"/>
  <sheetData>
    <row r="1" spans="1:23" x14ac:dyDescent="0.2">
      <c r="A1" s="1" t="s">
        <v>145</v>
      </c>
      <c r="B1" s="2" t="s">
        <v>5</v>
      </c>
      <c r="C1" t="s">
        <v>146</v>
      </c>
      <c r="E1" t="s">
        <v>149</v>
      </c>
      <c r="G1" s="1" t="s">
        <v>145</v>
      </c>
      <c r="H1" s="2" t="s">
        <v>5</v>
      </c>
      <c r="I1" t="s">
        <v>146</v>
      </c>
      <c r="K1" t="s">
        <v>149</v>
      </c>
      <c r="M1" s="1" t="s">
        <v>145</v>
      </c>
      <c r="N1" s="2" t="s">
        <v>5</v>
      </c>
      <c r="O1" t="s">
        <v>146</v>
      </c>
      <c r="Q1" t="s">
        <v>149</v>
      </c>
      <c r="S1" s="1" t="s">
        <v>145</v>
      </c>
      <c r="T1" s="2" t="s">
        <v>5</v>
      </c>
      <c r="U1" t="s">
        <v>146</v>
      </c>
      <c r="W1" t="s">
        <v>149</v>
      </c>
    </row>
    <row r="2" spans="1:23" x14ac:dyDescent="0.2">
      <c r="A2" s="1" t="s">
        <v>61</v>
      </c>
      <c r="B2" s="3">
        <v>24.1</v>
      </c>
      <c r="C2" t="s">
        <v>147</v>
      </c>
      <c r="D2">
        <f>AVERAGE(B:B)</f>
        <v>26.852878552945729</v>
      </c>
      <c r="E2">
        <f>ABS(B2-$D$2)/$D$3</f>
        <v>0.29925326416560999</v>
      </c>
      <c r="G2" s="18" t="s">
        <v>61</v>
      </c>
      <c r="H2" s="19">
        <v>24.1</v>
      </c>
      <c r="I2" t="s">
        <v>147</v>
      </c>
      <c r="J2">
        <f>AVERAGE(H:H)</f>
        <v>26.043213541640618</v>
      </c>
      <c r="K2">
        <f>ABS(H2-$J$2)/$J$3</f>
        <v>8.0629524153063574</v>
      </c>
      <c r="M2" s="18" t="s">
        <v>52</v>
      </c>
      <c r="N2" s="19">
        <v>25.28</v>
      </c>
      <c r="O2" t="s">
        <v>147</v>
      </c>
      <c r="P2">
        <f>AVERAGE(N:N)</f>
        <v>26.058514435669281</v>
      </c>
      <c r="Q2">
        <f>ABS(N2-$P$2)/$P$3</f>
        <v>4.6245505833180891</v>
      </c>
      <c r="S2" s="1" t="s">
        <v>95</v>
      </c>
      <c r="T2" s="3">
        <v>25.86</v>
      </c>
      <c r="U2" t="s">
        <v>147</v>
      </c>
      <c r="V2">
        <f>AVERAGE(T:T)</f>
        <v>26.089371584672111</v>
      </c>
      <c r="W2">
        <f>ABS(T2-$V$2)/$V$3</f>
        <v>3.2071128868041647</v>
      </c>
    </row>
    <row r="3" spans="1:23" x14ac:dyDescent="0.2">
      <c r="A3" s="1" t="s">
        <v>52</v>
      </c>
      <c r="B3" s="3">
        <v>25.28</v>
      </c>
      <c r="C3" t="s">
        <v>148</v>
      </c>
      <c r="D3">
        <f>STDEV(B:B)</f>
        <v>9.1991596503430433</v>
      </c>
      <c r="E3">
        <f t="shared" ref="E3:E66" si="0">ABS(B3-$D$2)/$D$3</f>
        <v>0.1709806778804055</v>
      </c>
      <c r="G3" s="1" t="s">
        <v>52</v>
      </c>
      <c r="H3" s="3">
        <v>25.28</v>
      </c>
      <c r="I3" t="s">
        <v>148</v>
      </c>
      <c r="J3">
        <f>STDEV(H:H)</f>
        <v>0.24100521019468066</v>
      </c>
      <c r="K3">
        <f t="shared" ref="K3:K66" si="1">ABS(H3-$J$2)/$J$3</f>
        <v>3.1667927055357179</v>
      </c>
      <c r="M3" s="18" t="s">
        <v>56</v>
      </c>
      <c r="N3" s="19">
        <v>25.3</v>
      </c>
      <c r="O3" t="s">
        <v>148</v>
      </c>
      <c r="P3">
        <f>STDEV(N:N)</f>
        <v>0.16834380371523583</v>
      </c>
      <c r="Q3">
        <f t="shared" ref="Q3:Q66" si="2">ABS(N3-$P$2)/$P$3</f>
        <v>4.5057460918036236</v>
      </c>
      <c r="S3" s="1" t="s">
        <v>127</v>
      </c>
      <c r="T3" s="7">
        <v>25.902000000000001</v>
      </c>
      <c r="U3" t="s">
        <v>148</v>
      </c>
      <c r="V3">
        <f>STDEV(T:T)</f>
        <v>7.1519647972440745E-2</v>
      </c>
      <c r="W3">
        <f t="shared" ref="W3:W66" si="3">ABS(T3-$V$2)/$V$3</f>
        <v>2.6198616741557772</v>
      </c>
    </row>
    <row r="4" spans="1:23" x14ac:dyDescent="0.2">
      <c r="A4" s="1" t="s">
        <v>56</v>
      </c>
      <c r="B4" s="3">
        <v>25.3</v>
      </c>
      <c r="E4">
        <f t="shared" si="0"/>
        <v>0.16880656624845294</v>
      </c>
      <c r="G4" s="1" t="s">
        <v>56</v>
      </c>
      <c r="H4" s="3">
        <v>25.3</v>
      </c>
      <c r="K4">
        <f t="shared" si="1"/>
        <v>3.083806947742997</v>
      </c>
      <c r="M4" s="18" t="s">
        <v>97</v>
      </c>
      <c r="N4" s="19">
        <v>25.308</v>
      </c>
      <c r="Q4">
        <f t="shared" si="2"/>
        <v>4.4582242951978417</v>
      </c>
      <c r="S4" s="1" t="s">
        <v>142</v>
      </c>
      <c r="T4" s="6">
        <v>25.91</v>
      </c>
      <c r="W4">
        <f t="shared" si="3"/>
        <v>2.5080043003180057</v>
      </c>
    </row>
    <row r="5" spans="1:23" x14ac:dyDescent="0.2">
      <c r="A5" s="1" t="s">
        <v>97</v>
      </c>
      <c r="B5" s="3">
        <v>25.308</v>
      </c>
      <c r="C5" t="s">
        <v>150</v>
      </c>
      <c r="D5">
        <f>COUNT(B:B)</f>
        <v>129</v>
      </c>
      <c r="E5">
        <f t="shared" si="0"/>
        <v>0.16793692159567197</v>
      </c>
      <c r="G5" s="1" t="s">
        <v>97</v>
      </c>
      <c r="H5" s="3">
        <v>25.308</v>
      </c>
      <c r="I5" t="s">
        <v>150</v>
      </c>
      <c r="J5">
        <f>COUNT(H:H)</f>
        <v>128</v>
      </c>
      <c r="K5">
        <f t="shared" si="1"/>
        <v>3.0506126446259114</v>
      </c>
      <c r="M5" s="18" t="s">
        <v>96</v>
      </c>
      <c r="N5" s="19">
        <v>25.31</v>
      </c>
      <c r="O5" t="s">
        <v>150</v>
      </c>
      <c r="P5">
        <f>COUNT(N:N)</f>
        <v>127</v>
      </c>
      <c r="Q5">
        <f t="shared" si="2"/>
        <v>4.4463438460464015</v>
      </c>
      <c r="S5" s="1" t="s">
        <v>27</v>
      </c>
      <c r="T5" s="3">
        <v>25.92</v>
      </c>
      <c r="U5" t="s">
        <v>150</v>
      </c>
      <c r="V5">
        <f>COUNT(T:T)</f>
        <v>122</v>
      </c>
      <c r="W5">
        <f t="shared" si="3"/>
        <v>2.3681825830207544</v>
      </c>
    </row>
    <row r="6" spans="1:23" x14ac:dyDescent="0.2">
      <c r="A6" s="1" t="s">
        <v>96</v>
      </c>
      <c r="B6" s="3">
        <v>25.31</v>
      </c>
      <c r="C6" t="s">
        <v>151</v>
      </c>
      <c r="D6">
        <v>3.2909999999999999</v>
      </c>
      <c r="E6">
        <f t="shared" si="0"/>
        <v>0.16771951043247685</v>
      </c>
      <c r="G6" s="1" t="s">
        <v>96</v>
      </c>
      <c r="H6" s="3">
        <v>25.31</v>
      </c>
      <c r="I6" t="s">
        <v>151</v>
      </c>
      <c r="J6">
        <v>3.2890000000000001</v>
      </c>
      <c r="K6">
        <f t="shared" si="1"/>
        <v>3.0423140688466441</v>
      </c>
      <c r="M6" s="18" t="s">
        <v>78</v>
      </c>
      <c r="N6" s="19">
        <v>25.33</v>
      </c>
      <c r="O6" t="s">
        <v>151</v>
      </c>
      <c r="P6">
        <v>3.286</v>
      </c>
      <c r="Q6">
        <f t="shared" si="2"/>
        <v>4.3275393545319361</v>
      </c>
      <c r="S6" s="1" t="s">
        <v>59</v>
      </c>
      <c r="T6" s="3">
        <v>25.93</v>
      </c>
      <c r="U6" t="s">
        <v>151</v>
      </c>
      <c r="V6">
        <v>3.274</v>
      </c>
      <c r="W6">
        <f t="shared" si="3"/>
        <v>2.2283608657235523</v>
      </c>
    </row>
    <row r="7" spans="1:23" x14ac:dyDescent="0.2">
      <c r="A7" s="1" t="s">
        <v>78</v>
      </c>
      <c r="B7" s="3">
        <v>25.33</v>
      </c>
      <c r="E7">
        <f t="shared" si="0"/>
        <v>0.16554539880052427</v>
      </c>
      <c r="G7" s="1" t="s">
        <v>78</v>
      </c>
      <c r="H7" s="3">
        <v>25.33</v>
      </c>
      <c r="K7">
        <f t="shared" si="1"/>
        <v>2.9593283110539228</v>
      </c>
      <c r="M7" s="1" t="s">
        <v>95</v>
      </c>
      <c r="N7" s="3">
        <v>25.86</v>
      </c>
      <c r="Q7">
        <f t="shared" si="2"/>
        <v>1.1792203293985273</v>
      </c>
      <c r="S7" s="1" t="s">
        <v>139</v>
      </c>
      <c r="T7" s="5">
        <v>25.942</v>
      </c>
      <c r="W7">
        <f t="shared" si="3"/>
        <v>2.0605748049668704</v>
      </c>
    </row>
    <row r="8" spans="1:23" x14ac:dyDescent="0.2">
      <c r="A8" s="1" t="s">
        <v>95</v>
      </c>
      <c r="B8" s="3">
        <v>25.86</v>
      </c>
      <c r="E8">
        <f t="shared" si="0"/>
        <v>0.10793144055377973</v>
      </c>
      <c r="G8" s="1" t="s">
        <v>95</v>
      </c>
      <c r="H8" s="3">
        <v>25.86</v>
      </c>
      <c r="K8">
        <f t="shared" si="1"/>
        <v>0.76020572954676591</v>
      </c>
      <c r="M8" s="1" t="s">
        <v>127</v>
      </c>
      <c r="N8" s="7">
        <v>25.902000000000001</v>
      </c>
      <c r="Q8">
        <f t="shared" si="2"/>
        <v>0.92973089721813496</v>
      </c>
      <c r="S8" s="1" t="s">
        <v>46</v>
      </c>
      <c r="T8" s="3">
        <v>25.986000000000001</v>
      </c>
      <c r="W8">
        <f t="shared" si="3"/>
        <v>1.4453592488590528</v>
      </c>
    </row>
    <row r="9" spans="1:23" x14ac:dyDescent="0.2">
      <c r="A9" s="1" t="s">
        <v>127</v>
      </c>
      <c r="B9" s="7">
        <v>25.902000000000001</v>
      </c>
      <c r="E9">
        <f t="shared" si="0"/>
        <v>0.10336580612667906</v>
      </c>
      <c r="G9" s="1" t="s">
        <v>127</v>
      </c>
      <c r="H9" s="7">
        <v>25.902000000000001</v>
      </c>
      <c r="K9">
        <f t="shared" si="1"/>
        <v>0.58593563818204153</v>
      </c>
      <c r="M9" s="1" t="s">
        <v>142</v>
      </c>
      <c r="N9" s="6">
        <v>25.91</v>
      </c>
      <c r="Q9">
        <f t="shared" si="2"/>
        <v>0.88220910061235303</v>
      </c>
      <c r="S9" s="1" t="s">
        <v>131</v>
      </c>
      <c r="T9" s="9">
        <v>25.988</v>
      </c>
      <c r="W9">
        <f t="shared" si="3"/>
        <v>1.4173949053996222</v>
      </c>
    </row>
    <row r="10" spans="1:23" x14ac:dyDescent="0.2">
      <c r="A10" s="1" t="s">
        <v>142</v>
      </c>
      <c r="B10" s="6">
        <v>25.91</v>
      </c>
      <c r="E10">
        <f t="shared" si="0"/>
        <v>0.1024961614738981</v>
      </c>
      <c r="G10" s="1" t="s">
        <v>142</v>
      </c>
      <c r="H10" s="6">
        <v>25.91</v>
      </c>
      <c r="K10">
        <f t="shared" si="1"/>
        <v>0.55274133506495615</v>
      </c>
      <c r="M10" s="1" t="s">
        <v>27</v>
      </c>
      <c r="N10" s="3">
        <v>25.92</v>
      </c>
      <c r="Q10">
        <f t="shared" si="2"/>
        <v>0.82280685485510974</v>
      </c>
      <c r="S10" s="1" t="s">
        <v>109</v>
      </c>
      <c r="T10" s="3">
        <v>25.992000000000001</v>
      </c>
      <c r="W10">
        <f t="shared" si="3"/>
        <v>1.3614662184807118</v>
      </c>
    </row>
    <row r="11" spans="1:23" x14ac:dyDescent="0.2">
      <c r="A11" s="1" t="s">
        <v>27</v>
      </c>
      <c r="B11" s="3">
        <v>25.92</v>
      </c>
      <c r="E11">
        <f t="shared" si="0"/>
        <v>0.10140910565792163</v>
      </c>
      <c r="G11" s="1" t="s">
        <v>27</v>
      </c>
      <c r="H11" s="3">
        <v>25.92</v>
      </c>
      <c r="K11">
        <f t="shared" si="1"/>
        <v>0.51124845616858827</v>
      </c>
      <c r="M11" s="1" t="s">
        <v>59</v>
      </c>
      <c r="N11" s="3">
        <v>25.93</v>
      </c>
      <c r="Q11">
        <f t="shared" si="2"/>
        <v>0.76340460909788754</v>
      </c>
      <c r="S11" s="1" t="s">
        <v>16</v>
      </c>
      <c r="T11" s="3">
        <v>26</v>
      </c>
      <c r="W11">
        <f t="shared" si="3"/>
        <v>1.2496088446429403</v>
      </c>
    </row>
    <row r="12" spans="1:23" x14ac:dyDescent="0.2">
      <c r="A12" s="1" t="s">
        <v>59</v>
      </c>
      <c r="B12" s="3">
        <v>25.93</v>
      </c>
      <c r="E12">
        <f t="shared" si="0"/>
        <v>0.10032204984194554</v>
      </c>
      <c r="G12" s="1" t="s">
        <v>59</v>
      </c>
      <c r="H12" s="3">
        <v>25.93</v>
      </c>
      <c r="K12">
        <f t="shared" si="1"/>
        <v>0.46975557727223516</v>
      </c>
      <c r="M12" s="1" t="s">
        <v>139</v>
      </c>
      <c r="N12" s="5">
        <v>25.942</v>
      </c>
      <c r="Q12">
        <f t="shared" si="2"/>
        <v>0.69212191418920399</v>
      </c>
      <c r="S12" s="1" t="s">
        <v>125</v>
      </c>
      <c r="T12" s="7">
        <v>26</v>
      </c>
      <c r="W12">
        <f t="shared" si="3"/>
        <v>1.2496088446429403</v>
      </c>
    </row>
    <row r="13" spans="1:23" x14ac:dyDescent="0.2">
      <c r="A13" s="1" t="s">
        <v>139</v>
      </c>
      <c r="B13" s="5">
        <v>25.942</v>
      </c>
      <c r="E13">
        <f t="shared" si="0"/>
        <v>9.9017582862773915E-2</v>
      </c>
      <c r="G13" s="1" t="s">
        <v>139</v>
      </c>
      <c r="H13" s="5">
        <v>25.942</v>
      </c>
      <c r="K13">
        <f t="shared" si="1"/>
        <v>0.41996412259659965</v>
      </c>
      <c r="M13" s="1" t="s">
        <v>46</v>
      </c>
      <c r="N13" s="3">
        <v>25.986000000000001</v>
      </c>
      <c r="Q13">
        <f t="shared" si="2"/>
        <v>0.43075203285737157</v>
      </c>
      <c r="S13" s="1" t="s">
        <v>10</v>
      </c>
      <c r="T13" s="3">
        <v>26.01</v>
      </c>
      <c r="W13">
        <f t="shared" si="3"/>
        <v>1.1097871273456887</v>
      </c>
    </row>
    <row r="14" spans="1:23" x14ac:dyDescent="0.2">
      <c r="A14" s="1" t="s">
        <v>46</v>
      </c>
      <c r="B14" s="3">
        <v>25.986000000000001</v>
      </c>
      <c r="E14">
        <f t="shared" si="0"/>
        <v>9.4234537272478103E-2</v>
      </c>
      <c r="G14" s="1" t="s">
        <v>46</v>
      </c>
      <c r="H14" s="3">
        <v>25.986000000000001</v>
      </c>
      <c r="K14">
        <f t="shared" si="1"/>
        <v>0.23739545545260762</v>
      </c>
      <c r="M14" s="1" t="s">
        <v>131</v>
      </c>
      <c r="N14" s="9">
        <v>25.988</v>
      </c>
      <c r="Q14">
        <f t="shared" si="2"/>
        <v>0.41887158370593136</v>
      </c>
      <c r="S14" s="1" t="s">
        <v>33</v>
      </c>
      <c r="T14" s="3">
        <v>26.01</v>
      </c>
      <c r="W14">
        <f t="shared" si="3"/>
        <v>1.1097871273456887</v>
      </c>
    </row>
    <row r="15" spans="1:23" x14ac:dyDescent="0.2">
      <c r="A15" s="1" t="s">
        <v>131</v>
      </c>
      <c r="B15" s="9">
        <v>25.988</v>
      </c>
      <c r="E15">
        <f t="shared" si="0"/>
        <v>9.4017126109282964E-2</v>
      </c>
      <c r="G15" s="1" t="s">
        <v>131</v>
      </c>
      <c r="H15" s="9">
        <v>25.988</v>
      </c>
      <c r="K15">
        <f t="shared" si="1"/>
        <v>0.22909687967333994</v>
      </c>
      <c r="M15" s="1" t="s">
        <v>109</v>
      </c>
      <c r="N15" s="3">
        <v>25.992000000000001</v>
      </c>
      <c r="Q15">
        <f t="shared" si="2"/>
        <v>0.39511068540302985</v>
      </c>
      <c r="S15" s="1" t="s">
        <v>126</v>
      </c>
      <c r="T15" s="7">
        <v>26.01</v>
      </c>
      <c r="W15">
        <f t="shared" si="3"/>
        <v>1.1097871273456887</v>
      </c>
    </row>
    <row r="16" spans="1:23" x14ac:dyDescent="0.2">
      <c r="A16" s="1" t="s">
        <v>109</v>
      </c>
      <c r="B16" s="3">
        <v>25.992000000000001</v>
      </c>
      <c r="E16">
        <f t="shared" si="0"/>
        <v>9.3582303782892284E-2</v>
      </c>
      <c r="G16" s="1" t="s">
        <v>109</v>
      </c>
      <c r="H16" s="3">
        <v>25.992000000000001</v>
      </c>
      <c r="K16">
        <f t="shared" si="1"/>
        <v>0.21249972811478987</v>
      </c>
      <c r="M16" s="1" t="s">
        <v>16</v>
      </c>
      <c r="N16" s="3">
        <v>26</v>
      </c>
      <c r="Q16">
        <f t="shared" si="2"/>
        <v>0.34758888879724786</v>
      </c>
      <c r="S16" s="1" t="s">
        <v>140</v>
      </c>
      <c r="T16" s="5">
        <v>26.01</v>
      </c>
      <c r="W16">
        <f t="shared" si="3"/>
        <v>1.1097871273456887</v>
      </c>
    </row>
    <row r="17" spans="1:23" x14ac:dyDescent="0.2">
      <c r="A17" s="1" t="s">
        <v>16</v>
      </c>
      <c r="B17" s="3">
        <v>26</v>
      </c>
      <c r="E17">
        <f t="shared" si="0"/>
        <v>9.2712659130111341E-2</v>
      </c>
      <c r="G17" s="1" t="s">
        <v>16</v>
      </c>
      <c r="H17" s="3">
        <v>26</v>
      </c>
      <c r="K17">
        <f t="shared" si="1"/>
        <v>0.17930542499770444</v>
      </c>
      <c r="M17" s="1" t="s">
        <v>125</v>
      </c>
      <c r="N17" s="7">
        <v>26</v>
      </c>
      <c r="Q17">
        <f t="shared" si="2"/>
        <v>0.34758888879724786</v>
      </c>
      <c r="S17" s="1" t="s">
        <v>138</v>
      </c>
      <c r="T17" s="6">
        <v>26.013999999999999</v>
      </c>
      <c r="W17">
        <f t="shared" si="3"/>
        <v>1.0538584404268276</v>
      </c>
    </row>
    <row r="18" spans="1:23" x14ac:dyDescent="0.2">
      <c r="A18" s="1" t="s">
        <v>125</v>
      </c>
      <c r="B18" s="7">
        <v>26</v>
      </c>
      <c r="E18">
        <f t="shared" si="0"/>
        <v>9.2712659130111341E-2</v>
      </c>
      <c r="G18" s="1" t="s">
        <v>125</v>
      </c>
      <c r="H18" s="7">
        <v>26</v>
      </c>
      <c r="K18">
        <f t="shared" si="1"/>
        <v>0.17930542499770444</v>
      </c>
      <c r="M18" s="1" t="s">
        <v>10</v>
      </c>
      <c r="N18" s="3">
        <v>26.01</v>
      </c>
      <c r="Q18">
        <f t="shared" si="2"/>
        <v>0.28818664304000458</v>
      </c>
      <c r="S18" s="1" t="s">
        <v>108</v>
      </c>
      <c r="T18" s="3">
        <v>26.018000000000001</v>
      </c>
      <c r="W18">
        <f t="shared" si="3"/>
        <v>0.99792975350791713</v>
      </c>
    </row>
    <row r="19" spans="1:23" x14ac:dyDescent="0.2">
      <c r="A19" s="1" t="s">
        <v>10</v>
      </c>
      <c r="B19" s="3">
        <v>26.01</v>
      </c>
      <c r="E19">
        <f t="shared" si="0"/>
        <v>9.1625603314134857E-2</v>
      </c>
      <c r="G19" s="1" t="s">
        <v>10</v>
      </c>
      <c r="H19" s="3">
        <v>26.01</v>
      </c>
      <c r="K19">
        <f t="shared" si="1"/>
        <v>0.13781254610133659</v>
      </c>
      <c r="M19" s="1" t="s">
        <v>33</v>
      </c>
      <c r="N19" s="3">
        <v>26.01</v>
      </c>
      <c r="Q19">
        <f t="shared" si="2"/>
        <v>0.28818664304000458</v>
      </c>
      <c r="S19" s="1" t="s">
        <v>98</v>
      </c>
      <c r="T19" s="3">
        <v>26.02</v>
      </c>
      <c r="W19">
        <f t="shared" si="3"/>
        <v>0.96996541004848669</v>
      </c>
    </row>
    <row r="20" spans="1:23" x14ac:dyDescent="0.2">
      <c r="A20" s="1" t="s">
        <v>33</v>
      </c>
      <c r="B20" s="3">
        <v>26.01</v>
      </c>
      <c r="E20">
        <f t="shared" si="0"/>
        <v>9.1625603314134857E-2</v>
      </c>
      <c r="G20" s="1" t="s">
        <v>33</v>
      </c>
      <c r="H20" s="3">
        <v>26.01</v>
      </c>
      <c r="K20">
        <f t="shared" si="1"/>
        <v>0.13781254610133659</v>
      </c>
      <c r="M20" s="1" t="s">
        <v>126</v>
      </c>
      <c r="N20" s="7">
        <v>26.01</v>
      </c>
      <c r="Q20">
        <f t="shared" si="2"/>
        <v>0.28818664304000458</v>
      </c>
      <c r="S20" s="1" t="s">
        <v>87</v>
      </c>
      <c r="T20" s="3">
        <v>26.021999999999998</v>
      </c>
      <c r="W20">
        <f t="shared" si="3"/>
        <v>0.94200106658905625</v>
      </c>
    </row>
    <row r="21" spans="1:23" x14ac:dyDescent="0.2">
      <c r="A21" s="1" t="s">
        <v>126</v>
      </c>
      <c r="B21" s="7">
        <v>26.01</v>
      </c>
      <c r="E21">
        <f t="shared" si="0"/>
        <v>9.1625603314134857E-2</v>
      </c>
      <c r="G21" s="1" t="s">
        <v>126</v>
      </c>
      <c r="H21" s="7">
        <v>26.01</v>
      </c>
      <c r="K21">
        <f t="shared" si="1"/>
        <v>0.13781254610133659</v>
      </c>
      <c r="M21" s="1" t="s">
        <v>140</v>
      </c>
      <c r="N21" s="5">
        <v>26.01</v>
      </c>
      <c r="Q21">
        <f t="shared" si="2"/>
        <v>0.28818664304000458</v>
      </c>
      <c r="S21" s="1" t="s">
        <v>124</v>
      </c>
      <c r="T21" s="7">
        <v>26.024000000000001</v>
      </c>
      <c r="W21">
        <f t="shared" si="3"/>
        <v>0.91403672312957618</v>
      </c>
    </row>
    <row r="22" spans="1:23" x14ac:dyDescent="0.2">
      <c r="A22" s="1" t="s">
        <v>140</v>
      </c>
      <c r="B22" s="5">
        <v>26.01</v>
      </c>
      <c r="E22">
        <f t="shared" si="0"/>
        <v>9.1625603314134857E-2</v>
      </c>
      <c r="G22" s="1" t="s">
        <v>140</v>
      </c>
      <c r="H22" s="5">
        <v>26.01</v>
      </c>
      <c r="K22">
        <f t="shared" si="1"/>
        <v>0.13781254610133659</v>
      </c>
      <c r="M22" s="1" t="s">
        <v>138</v>
      </c>
      <c r="N22" s="6">
        <v>26.013999999999999</v>
      </c>
      <c r="Q22">
        <f t="shared" si="2"/>
        <v>0.26442574473712416</v>
      </c>
      <c r="S22" s="1" t="s">
        <v>119</v>
      </c>
      <c r="T22" s="6">
        <v>26.026</v>
      </c>
      <c r="W22">
        <f t="shared" si="3"/>
        <v>0.88607237967014574</v>
      </c>
    </row>
    <row r="23" spans="1:23" x14ac:dyDescent="0.2">
      <c r="A23" s="1" t="s">
        <v>138</v>
      </c>
      <c r="B23" s="6">
        <v>26.013999999999999</v>
      </c>
      <c r="E23">
        <f t="shared" si="0"/>
        <v>9.119078098774458E-2</v>
      </c>
      <c r="G23" s="1" t="s">
        <v>138</v>
      </c>
      <c r="H23" s="6">
        <v>26.013999999999999</v>
      </c>
      <c r="K23">
        <f t="shared" si="1"/>
        <v>0.12121539454280122</v>
      </c>
      <c r="M23" s="1" t="s">
        <v>108</v>
      </c>
      <c r="N23" s="3">
        <v>26.018000000000001</v>
      </c>
      <c r="Q23">
        <f t="shared" si="2"/>
        <v>0.24066484643422262</v>
      </c>
      <c r="S23" s="1" t="s">
        <v>107</v>
      </c>
      <c r="T23" s="3">
        <v>26.03</v>
      </c>
      <c r="W23">
        <f t="shared" si="3"/>
        <v>0.83014369275123512</v>
      </c>
    </row>
    <row r="24" spans="1:23" x14ac:dyDescent="0.2">
      <c r="A24" s="1" t="s">
        <v>108</v>
      </c>
      <c r="B24" s="3">
        <v>26.018000000000001</v>
      </c>
      <c r="E24">
        <f t="shared" si="0"/>
        <v>9.0755958661353914E-2</v>
      </c>
      <c r="G24" s="1" t="s">
        <v>108</v>
      </c>
      <c r="H24" s="3">
        <v>26.018000000000001</v>
      </c>
      <c r="K24">
        <f t="shared" si="1"/>
        <v>0.10461824298425114</v>
      </c>
      <c r="M24" s="1" t="s">
        <v>98</v>
      </c>
      <c r="N24" s="3">
        <v>26.02</v>
      </c>
      <c r="Q24">
        <f t="shared" si="2"/>
        <v>0.22878439728278241</v>
      </c>
      <c r="S24" s="1" t="s">
        <v>63</v>
      </c>
      <c r="T24" s="3">
        <v>26.036000000000001</v>
      </c>
      <c r="W24">
        <f t="shared" si="3"/>
        <v>0.74625066237289406</v>
      </c>
    </row>
    <row r="25" spans="1:23" x14ac:dyDescent="0.2">
      <c r="A25" s="1" t="s">
        <v>98</v>
      </c>
      <c r="B25" s="3">
        <v>26.02</v>
      </c>
      <c r="E25">
        <f t="shared" si="0"/>
        <v>9.0538547498158761E-2</v>
      </c>
      <c r="G25" s="1" t="s">
        <v>98</v>
      </c>
      <c r="H25" s="3">
        <v>26.02</v>
      </c>
      <c r="K25">
        <f t="shared" si="1"/>
        <v>9.6319667204983458E-2</v>
      </c>
      <c r="M25" s="1" t="s">
        <v>87</v>
      </c>
      <c r="N25" s="3">
        <v>26.021999999999998</v>
      </c>
      <c r="Q25">
        <f t="shared" si="2"/>
        <v>0.2169039481313422</v>
      </c>
      <c r="S25" s="1" t="s">
        <v>74</v>
      </c>
      <c r="T25" s="3">
        <v>26.038</v>
      </c>
      <c r="W25">
        <f t="shared" si="3"/>
        <v>0.71828631891346362</v>
      </c>
    </row>
    <row r="26" spans="1:23" x14ac:dyDescent="0.2">
      <c r="A26" s="1" t="s">
        <v>87</v>
      </c>
      <c r="B26" s="3">
        <v>26.021999999999998</v>
      </c>
      <c r="E26">
        <f t="shared" si="0"/>
        <v>9.0321136334963623E-2</v>
      </c>
      <c r="G26" s="1" t="s">
        <v>87</v>
      </c>
      <c r="H26" s="3">
        <v>26.021999999999998</v>
      </c>
      <c r="K26">
        <f t="shared" si="1"/>
        <v>8.8021091425715792E-2</v>
      </c>
      <c r="M26" s="1" t="s">
        <v>124</v>
      </c>
      <c r="N26" s="7">
        <v>26.024000000000001</v>
      </c>
      <c r="Q26">
        <f t="shared" si="2"/>
        <v>0.20502349897988087</v>
      </c>
      <c r="S26" s="1" t="s">
        <v>22</v>
      </c>
      <c r="T26" s="3">
        <v>26.04</v>
      </c>
      <c r="W26">
        <f t="shared" si="3"/>
        <v>0.69032197545403318</v>
      </c>
    </row>
    <row r="27" spans="1:23" x14ac:dyDescent="0.2">
      <c r="A27" s="1" t="s">
        <v>124</v>
      </c>
      <c r="B27" s="7">
        <v>26.024000000000001</v>
      </c>
      <c r="E27">
        <f t="shared" si="0"/>
        <v>9.0103725171768095E-2</v>
      </c>
      <c r="G27" s="1" t="s">
        <v>124</v>
      </c>
      <c r="H27" s="7">
        <v>26.024000000000001</v>
      </c>
      <c r="K27">
        <f t="shared" si="1"/>
        <v>7.9722515646433373E-2</v>
      </c>
      <c r="M27" s="1" t="s">
        <v>119</v>
      </c>
      <c r="N27" s="6">
        <v>26.026</v>
      </c>
      <c r="Q27">
        <f t="shared" si="2"/>
        <v>0.19314304982844066</v>
      </c>
      <c r="S27" s="1" t="s">
        <v>30</v>
      </c>
      <c r="T27" s="3">
        <v>26.04</v>
      </c>
      <c r="W27">
        <f t="shared" si="3"/>
        <v>0.69032197545403318</v>
      </c>
    </row>
    <row r="28" spans="1:23" x14ac:dyDescent="0.2">
      <c r="A28" s="1" t="s">
        <v>119</v>
      </c>
      <c r="B28" s="6">
        <v>26.026</v>
      </c>
      <c r="E28">
        <f t="shared" si="0"/>
        <v>8.9886314008572957E-2</v>
      </c>
      <c r="G28" s="1" t="s">
        <v>119</v>
      </c>
      <c r="H28" s="6">
        <v>26.026</v>
      </c>
      <c r="K28">
        <f t="shared" si="1"/>
        <v>7.1423939867165706E-2</v>
      </c>
      <c r="M28" s="1" t="s">
        <v>107</v>
      </c>
      <c r="N28" s="3">
        <v>26.03</v>
      </c>
      <c r="Q28">
        <f t="shared" si="2"/>
        <v>0.16938215152553912</v>
      </c>
      <c r="S28" s="1" t="s">
        <v>67</v>
      </c>
      <c r="T28" s="3">
        <v>26.04</v>
      </c>
      <c r="W28">
        <f t="shared" si="3"/>
        <v>0.69032197545403318</v>
      </c>
    </row>
    <row r="29" spans="1:23" x14ac:dyDescent="0.2">
      <c r="A29" s="1" t="s">
        <v>107</v>
      </c>
      <c r="B29" s="3">
        <v>26.03</v>
      </c>
      <c r="E29">
        <f t="shared" si="0"/>
        <v>8.9451491682182291E-2</v>
      </c>
      <c r="G29" s="1" t="s">
        <v>107</v>
      </c>
      <c r="H29" s="3">
        <v>26.03</v>
      </c>
      <c r="K29">
        <f t="shared" si="1"/>
        <v>5.4826788308615614E-2</v>
      </c>
      <c r="M29" s="1" t="s">
        <v>63</v>
      </c>
      <c r="N29" s="3">
        <v>26.036000000000001</v>
      </c>
      <c r="Q29">
        <f t="shared" si="2"/>
        <v>0.13374080407119737</v>
      </c>
      <c r="S29" s="1" t="s">
        <v>92</v>
      </c>
      <c r="T29" s="3">
        <v>26.04</v>
      </c>
      <c r="W29">
        <f t="shared" si="3"/>
        <v>0.69032197545403318</v>
      </c>
    </row>
    <row r="30" spans="1:23" x14ac:dyDescent="0.2">
      <c r="A30" s="1" t="s">
        <v>63</v>
      </c>
      <c r="B30" s="3">
        <v>26.036000000000001</v>
      </c>
      <c r="E30">
        <f t="shared" si="0"/>
        <v>8.8799258192596472E-2</v>
      </c>
      <c r="G30" s="1" t="s">
        <v>63</v>
      </c>
      <c r="H30" s="3">
        <v>26.036000000000001</v>
      </c>
      <c r="K30">
        <f t="shared" si="1"/>
        <v>2.9931060970797851E-2</v>
      </c>
      <c r="M30" s="1" t="s">
        <v>74</v>
      </c>
      <c r="N30" s="3">
        <v>26.038</v>
      </c>
      <c r="Q30">
        <f t="shared" si="2"/>
        <v>0.12186035491975716</v>
      </c>
      <c r="S30" s="1" t="s">
        <v>122</v>
      </c>
      <c r="T30" s="7">
        <v>26.04</v>
      </c>
      <c r="W30">
        <f t="shared" si="3"/>
        <v>0.69032197545403318</v>
      </c>
    </row>
    <row r="31" spans="1:23" x14ac:dyDescent="0.2">
      <c r="A31" s="1" t="s">
        <v>74</v>
      </c>
      <c r="B31" s="3">
        <v>26.038</v>
      </c>
      <c r="E31">
        <f t="shared" si="0"/>
        <v>8.8581847029401334E-2</v>
      </c>
      <c r="G31" s="1" t="s">
        <v>74</v>
      </c>
      <c r="H31" s="3">
        <v>26.038</v>
      </c>
      <c r="K31">
        <f t="shared" si="1"/>
        <v>2.1632485191530177E-2</v>
      </c>
      <c r="M31" s="1" t="s">
        <v>22</v>
      </c>
      <c r="N31" s="3">
        <v>26.04</v>
      </c>
      <c r="Q31">
        <f t="shared" si="2"/>
        <v>0.10997990576831695</v>
      </c>
      <c r="S31" s="1" t="s">
        <v>26</v>
      </c>
      <c r="T31" s="3">
        <v>26.044</v>
      </c>
      <c r="W31">
        <f t="shared" si="3"/>
        <v>0.63439328853512267</v>
      </c>
    </row>
    <row r="32" spans="1:23" x14ac:dyDescent="0.2">
      <c r="A32" s="1" t="s">
        <v>22</v>
      </c>
      <c r="B32" s="3">
        <v>26.04</v>
      </c>
      <c r="E32">
        <f t="shared" si="0"/>
        <v>8.8364435866206195E-2</v>
      </c>
      <c r="G32" s="1" t="s">
        <v>22</v>
      </c>
      <c r="H32" s="3">
        <v>26.04</v>
      </c>
      <c r="K32">
        <f t="shared" si="1"/>
        <v>1.3333909412262503E-2</v>
      </c>
      <c r="M32" s="1" t="s">
        <v>30</v>
      </c>
      <c r="N32" s="3">
        <v>26.04</v>
      </c>
      <c r="Q32">
        <f t="shared" si="2"/>
        <v>0.10997990576831695</v>
      </c>
      <c r="S32" s="1" t="s">
        <v>141</v>
      </c>
      <c r="T32" s="5">
        <v>26.044</v>
      </c>
      <c r="W32">
        <f t="shared" si="3"/>
        <v>0.63439328853512267</v>
      </c>
    </row>
    <row r="33" spans="1:23" x14ac:dyDescent="0.2">
      <c r="A33" s="1" t="s">
        <v>30</v>
      </c>
      <c r="B33" s="3">
        <v>26.04</v>
      </c>
      <c r="E33">
        <f t="shared" si="0"/>
        <v>8.8364435866206195E-2</v>
      </c>
      <c r="G33" s="1" t="s">
        <v>30</v>
      </c>
      <c r="H33" s="3">
        <v>26.04</v>
      </c>
      <c r="K33">
        <f t="shared" si="1"/>
        <v>1.3333909412262503E-2</v>
      </c>
      <c r="M33" s="1" t="s">
        <v>67</v>
      </c>
      <c r="N33" s="3">
        <v>26.04</v>
      </c>
      <c r="Q33">
        <f t="shared" si="2"/>
        <v>0.10997990576831695</v>
      </c>
      <c r="S33" s="1" t="s">
        <v>69</v>
      </c>
      <c r="T33" s="3">
        <v>26.05</v>
      </c>
      <c r="W33">
        <f t="shared" si="3"/>
        <v>0.55050025815678161</v>
      </c>
    </row>
    <row r="34" spans="1:23" x14ac:dyDescent="0.2">
      <c r="A34" s="1" t="s">
        <v>67</v>
      </c>
      <c r="B34" s="3">
        <v>26.04</v>
      </c>
      <c r="E34">
        <f t="shared" si="0"/>
        <v>8.8364435866206195E-2</v>
      </c>
      <c r="G34" s="1" t="s">
        <v>67</v>
      </c>
      <c r="H34" s="3">
        <v>26.04</v>
      </c>
      <c r="K34">
        <f t="shared" si="1"/>
        <v>1.3333909412262503E-2</v>
      </c>
      <c r="M34" s="1" t="s">
        <v>92</v>
      </c>
      <c r="N34" s="3">
        <v>26.04</v>
      </c>
      <c r="Q34">
        <f t="shared" si="2"/>
        <v>0.10997990576831695</v>
      </c>
      <c r="S34" s="1" t="s">
        <v>116</v>
      </c>
      <c r="T34" s="5">
        <v>26.05</v>
      </c>
      <c r="W34">
        <f t="shared" si="3"/>
        <v>0.55050025815678161</v>
      </c>
    </row>
    <row r="35" spans="1:23" x14ac:dyDescent="0.2">
      <c r="A35" s="1" t="s">
        <v>92</v>
      </c>
      <c r="B35" s="3">
        <v>26.04</v>
      </c>
      <c r="E35">
        <f t="shared" si="0"/>
        <v>8.8364435866206195E-2</v>
      </c>
      <c r="G35" s="1" t="s">
        <v>92</v>
      </c>
      <c r="H35" s="3">
        <v>26.04</v>
      </c>
      <c r="K35">
        <f t="shared" si="1"/>
        <v>1.3333909412262503E-2</v>
      </c>
      <c r="M35" s="1" t="s">
        <v>122</v>
      </c>
      <c r="N35" s="7">
        <v>26.04</v>
      </c>
      <c r="Q35">
        <f t="shared" si="2"/>
        <v>0.10997990576831695</v>
      </c>
      <c r="S35" s="1" t="s">
        <v>117</v>
      </c>
      <c r="T35" s="5">
        <v>26.05</v>
      </c>
      <c r="W35">
        <f t="shared" si="3"/>
        <v>0.55050025815678161</v>
      </c>
    </row>
    <row r="36" spans="1:23" x14ac:dyDescent="0.2">
      <c r="A36" s="1" t="s">
        <v>122</v>
      </c>
      <c r="B36" s="7">
        <v>26.04</v>
      </c>
      <c r="E36">
        <f t="shared" si="0"/>
        <v>8.8364435866206195E-2</v>
      </c>
      <c r="G36" s="1" t="s">
        <v>122</v>
      </c>
      <c r="H36" s="7">
        <v>26.04</v>
      </c>
      <c r="K36">
        <f t="shared" si="1"/>
        <v>1.3333909412262503E-2</v>
      </c>
      <c r="M36" s="1" t="s">
        <v>26</v>
      </c>
      <c r="N36" s="3">
        <v>26.044</v>
      </c>
      <c r="Q36">
        <f t="shared" si="2"/>
        <v>8.6219007465415415E-2</v>
      </c>
      <c r="S36" s="1" t="s">
        <v>121</v>
      </c>
      <c r="T36" s="6">
        <v>26.05</v>
      </c>
      <c r="W36">
        <f t="shared" si="3"/>
        <v>0.55050025815678161</v>
      </c>
    </row>
    <row r="37" spans="1:23" x14ac:dyDescent="0.2">
      <c r="A37" s="1" t="s">
        <v>26</v>
      </c>
      <c r="B37" s="3">
        <v>26.044</v>
      </c>
      <c r="E37">
        <f t="shared" si="0"/>
        <v>8.7929613539815529E-2</v>
      </c>
      <c r="G37" s="1" t="s">
        <v>26</v>
      </c>
      <c r="H37" s="3">
        <v>26.044</v>
      </c>
      <c r="K37">
        <f t="shared" si="1"/>
        <v>3.2632421462875862E-3</v>
      </c>
      <c r="M37" s="1" t="s">
        <v>141</v>
      </c>
      <c r="N37" s="5">
        <v>26.044</v>
      </c>
      <c r="Q37">
        <f t="shared" si="2"/>
        <v>8.6219007465415415E-2</v>
      </c>
      <c r="S37" s="1" t="s">
        <v>144</v>
      </c>
      <c r="T37" s="5">
        <v>26.05</v>
      </c>
      <c r="W37">
        <f t="shared" si="3"/>
        <v>0.55050025815678161</v>
      </c>
    </row>
    <row r="38" spans="1:23" x14ac:dyDescent="0.2">
      <c r="A38" s="1" t="s">
        <v>141</v>
      </c>
      <c r="B38" s="5">
        <v>26.044</v>
      </c>
      <c r="E38">
        <f t="shared" si="0"/>
        <v>8.7929613539815529E-2</v>
      </c>
      <c r="G38" s="1" t="s">
        <v>141</v>
      </c>
      <c r="H38" s="5">
        <v>26.044</v>
      </c>
      <c r="K38">
        <f t="shared" si="1"/>
        <v>3.2632421462875862E-3</v>
      </c>
      <c r="M38" s="1" t="s">
        <v>69</v>
      </c>
      <c r="N38" s="3">
        <v>26.05</v>
      </c>
      <c r="Q38">
        <f t="shared" si="2"/>
        <v>5.0577660011073666E-2</v>
      </c>
      <c r="S38" s="1" t="s">
        <v>25</v>
      </c>
      <c r="T38" s="3">
        <v>26.052</v>
      </c>
      <c r="W38">
        <f t="shared" si="3"/>
        <v>0.52253591469735117</v>
      </c>
    </row>
    <row r="39" spans="1:23" x14ac:dyDescent="0.2">
      <c r="A39" s="1" t="s">
        <v>69</v>
      </c>
      <c r="B39" s="3">
        <v>26.05</v>
      </c>
      <c r="E39">
        <f t="shared" si="0"/>
        <v>8.7277380050229711E-2</v>
      </c>
      <c r="G39" s="1" t="s">
        <v>69</v>
      </c>
      <c r="H39" s="3">
        <v>26.05</v>
      </c>
      <c r="K39">
        <f t="shared" si="1"/>
        <v>2.8158969484105349E-2</v>
      </c>
      <c r="M39" s="1" t="s">
        <v>116</v>
      </c>
      <c r="N39" s="5">
        <v>26.05</v>
      </c>
      <c r="Q39">
        <f t="shared" si="2"/>
        <v>5.0577660011073666E-2</v>
      </c>
      <c r="S39" s="1" t="s">
        <v>8</v>
      </c>
      <c r="T39" s="3">
        <v>26.053999999999998</v>
      </c>
      <c r="W39">
        <f t="shared" si="3"/>
        <v>0.49457157123792067</v>
      </c>
    </row>
    <row r="40" spans="1:23" x14ac:dyDescent="0.2">
      <c r="A40" s="1" t="s">
        <v>116</v>
      </c>
      <c r="B40" s="5">
        <v>26.05</v>
      </c>
      <c r="E40">
        <f t="shared" si="0"/>
        <v>8.7277380050229711E-2</v>
      </c>
      <c r="G40" s="1" t="s">
        <v>116</v>
      </c>
      <c r="H40" s="5">
        <v>26.05</v>
      </c>
      <c r="K40">
        <f t="shared" si="1"/>
        <v>2.8158969484105349E-2</v>
      </c>
      <c r="M40" s="1" t="s">
        <v>117</v>
      </c>
      <c r="N40" s="5">
        <v>26.05</v>
      </c>
      <c r="Q40">
        <f t="shared" si="2"/>
        <v>5.0577660011073666E-2</v>
      </c>
      <c r="S40" s="1" t="s">
        <v>64</v>
      </c>
      <c r="T40" s="3">
        <v>26.056000000000001</v>
      </c>
      <c r="W40">
        <f t="shared" si="3"/>
        <v>0.46660722777844055</v>
      </c>
    </row>
    <row r="41" spans="1:23" x14ac:dyDescent="0.2">
      <c r="A41" s="1" t="s">
        <v>117</v>
      </c>
      <c r="B41" s="5">
        <v>26.05</v>
      </c>
      <c r="E41">
        <f t="shared" si="0"/>
        <v>8.7277380050229711E-2</v>
      </c>
      <c r="G41" s="1" t="s">
        <v>117</v>
      </c>
      <c r="H41" s="5">
        <v>26.05</v>
      </c>
      <c r="K41">
        <f t="shared" si="1"/>
        <v>2.8158969484105349E-2</v>
      </c>
      <c r="M41" s="1" t="s">
        <v>121</v>
      </c>
      <c r="N41" s="6">
        <v>26.05</v>
      </c>
      <c r="Q41">
        <f t="shared" si="2"/>
        <v>5.0577660011073666E-2</v>
      </c>
      <c r="S41" s="1" t="s">
        <v>73</v>
      </c>
      <c r="T41" s="3">
        <v>26.056000000000001</v>
      </c>
      <c r="W41">
        <f t="shared" si="3"/>
        <v>0.46660722777844055</v>
      </c>
    </row>
    <row r="42" spans="1:23" x14ac:dyDescent="0.2">
      <c r="A42" s="1" t="s">
        <v>121</v>
      </c>
      <c r="B42" s="6">
        <v>26.05</v>
      </c>
      <c r="E42">
        <f t="shared" si="0"/>
        <v>8.7277380050229711E-2</v>
      </c>
      <c r="G42" s="1" t="s">
        <v>121</v>
      </c>
      <c r="H42" s="6">
        <v>26.05</v>
      </c>
      <c r="K42">
        <f t="shared" si="1"/>
        <v>2.8158969484105349E-2</v>
      </c>
      <c r="M42" s="1" t="s">
        <v>144</v>
      </c>
      <c r="N42" s="5">
        <v>26.05</v>
      </c>
      <c r="Q42">
        <f t="shared" si="2"/>
        <v>5.0577660011073666E-2</v>
      </c>
      <c r="S42" s="1" t="s">
        <v>115</v>
      </c>
      <c r="T42" s="3">
        <v>26.058</v>
      </c>
      <c r="W42">
        <f t="shared" si="3"/>
        <v>0.43864288431901011</v>
      </c>
    </row>
    <row r="43" spans="1:23" x14ac:dyDescent="0.2">
      <c r="A43" s="1" t="s">
        <v>144</v>
      </c>
      <c r="B43" s="5">
        <v>26.05</v>
      </c>
      <c r="E43">
        <f t="shared" si="0"/>
        <v>8.7277380050229711E-2</v>
      </c>
      <c r="G43" s="1" t="s">
        <v>144</v>
      </c>
      <c r="H43" s="5">
        <v>26.05</v>
      </c>
      <c r="K43">
        <f t="shared" si="1"/>
        <v>2.8158969484105349E-2</v>
      </c>
      <c r="M43" s="1" t="s">
        <v>25</v>
      </c>
      <c r="N43" s="3">
        <v>26.052</v>
      </c>
      <c r="Q43">
        <f t="shared" si="2"/>
        <v>3.8697210859633457E-2</v>
      </c>
      <c r="S43" s="1" t="s">
        <v>123</v>
      </c>
      <c r="T43" s="7">
        <v>26.059000000000001</v>
      </c>
      <c r="W43">
        <f t="shared" si="3"/>
        <v>0.42466071258927007</v>
      </c>
    </row>
    <row r="44" spans="1:23" x14ac:dyDescent="0.2">
      <c r="A44" s="1" t="s">
        <v>25</v>
      </c>
      <c r="B44" s="3">
        <v>26.052</v>
      </c>
      <c r="E44">
        <f t="shared" si="0"/>
        <v>8.7059968887034572E-2</v>
      </c>
      <c r="G44" s="1" t="s">
        <v>25</v>
      </c>
      <c r="H44" s="3">
        <v>26.052</v>
      </c>
      <c r="K44">
        <f t="shared" si="1"/>
        <v>3.6457545263373026E-2</v>
      </c>
      <c r="M44" s="1" t="s">
        <v>8</v>
      </c>
      <c r="N44" s="3">
        <v>26.053999999999998</v>
      </c>
      <c r="Q44">
        <f t="shared" si="2"/>
        <v>2.6816761708193242E-2</v>
      </c>
      <c r="S44" s="1" t="s">
        <v>81</v>
      </c>
      <c r="T44" s="3">
        <v>26.068000000000001</v>
      </c>
      <c r="W44">
        <f t="shared" si="3"/>
        <v>0.29882116702175854</v>
      </c>
    </row>
    <row r="45" spans="1:23" x14ac:dyDescent="0.2">
      <c r="A45" s="1" t="s">
        <v>8</v>
      </c>
      <c r="B45" s="3">
        <v>26.053999999999998</v>
      </c>
      <c r="E45">
        <f t="shared" si="0"/>
        <v>8.6842557723839434E-2</v>
      </c>
      <c r="G45" s="1" t="s">
        <v>8</v>
      </c>
      <c r="H45" s="3">
        <v>26.053999999999998</v>
      </c>
      <c r="K45">
        <f t="shared" si="1"/>
        <v>4.4756121042640699E-2</v>
      </c>
      <c r="M45" s="1" t="s">
        <v>64</v>
      </c>
      <c r="N45" s="3">
        <v>26.056000000000001</v>
      </c>
      <c r="Q45">
        <f t="shared" si="2"/>
        <v>1.4936312556731921E-2</v>
      </c>
      <c r="S45" s="1" t="s">
        <v>24</v>
      </c>
      <c r="T45" s="3">
        <v>26.07</v>
      </c>
      <c r="W45">
        <f t="shared" si="3"/>
        <v>0.2708568235623281</v>
      </c>
    </row>
    <row r="46" spans="1:23" x14ac:dyDescent="0.2">
      <c r="A46" s="1" t="s">
        <v>64</v>
      </c>
      <c r="B46" s="3">
        <v>26.056000000000001</v>
      </c>
      <c r="E46">
        <f t="shared" si="0"/>
        <v>8.6625146560643906E-2</v>
      </c>
      <c r="G46" s="1" t="s">
        <v>64</v>
      </c>
      <c r="H46" s="3">
        <v>26.056000000000001</v>
      </c>
      <c r="K46">
        <f t="shared" si="1"/>
        <v>5.3054696821923111E-2</v>
      </c>
      <c r="M46" s="1" t="s">
        <v>73</v>
      </c>
      <c r="N46" s="3">
        <v>26.056000000000001</v>
      </c>
      <c r="Q46">
        <f t="shared" si="2"/>
        <v>1.4936312556731921E-2</v>
      </c>
      <c r="S46" s="1" t="s">
        <v>132</v>
      </c>
      <c r="T46" s="5">
        <v>26.07</v>
      </c>
      <c r="W46">
        <f t="shared" si="3"/>
        <v>0.2708568235623281</v>
      </c>
    </row>
    <row r="47" spans="1:23" x14ac:dyDescent="0.2">
      <c r="A47" s="1" t="s">
        <v>73</v>
      </c>
      <c r="B47" s="3">
        <v>26.056000000000001</v>
      </c>
      <c r="E47">
        <f t="shared" si="0"/>
        <v>8.6625146560643906E-2</v>
      </c>
      <c r="G47" s="1" t="s">
        <v>73</v>
      </c>
      <c r="H47" s="3">
        <v>26.056000000000001</v>
      </c>
      <c r="K47">
        <f t="shared" si="1"/>
        <v>5.3054696821923111E-2</v>
      </c>
      <c r="M47" s="1" t="s">
        <v>115</v>
      </c>
      <c r="N47" s="3">
        <v>26.058</v>
      </c>
      <c r="Q47">
        <f t="shared" si="2"/>
        <v>3.0558634052917071E-3</v>
      </c>
      <c r="S47" s="1" t="s">
        <v>60</v>
      </c>
      <c r="T47" s="3">
        <v>26.071999999999999</v>
      </c>
      <c r="W47">
        <f t="shared" si="3"/>
        <v>0.24289248010289763</v>
      </c>
    </row>
    <row r="48" spans="1:23" x14ac:dyDescent="0.2">
      <c r="A48" s="1" t="s">
        <v>115</v>
      </c>
      <c r="B48" s="3">
        <v>26.058</v>
      </c>
      <c r="E48">
        <f t="shared" si="0"/>
        <v>8.6407735397448768E-2</v>
      </c>
      <c r="G48" s="1" t="s">
        <v>115</v>
      </c>
      <c r="H48" s="3">
        <v>26.058</v>
      </c>
      <c r="K48">
        <f t="shared" si="1"/>
        <v>6.1353272601190785E-2</v>
      </c>
      <c r="M48" s="1" t="s">
        <v>123</v>
      </c>
      <c r="N48" s="7">
        <v>26.059000000000001</v>
      </c>
      <c r="Q48">
        <f t="shared" si="2"/>
        <v>2.8843611704389522E-3</v>
      </c>
      <c r="S48" s="1" t="s">
        <v>129</v>
      </c>
      <c r="T48" s="9">
        <v>26.071999999999999</v>
      </c>
      <c r="W48">
        <f t="shared" si="3"/>
        <v>0.24289248010289763</v>
      </c>
    </row>
    <row r="49" spans="1:23" x14ac:dyDescent="0.2">
      <c r="A49" s="1" t="s">
        <v>123</v>
      </c>
      <c r="B49" s="7">
        <v>26.059000000000001</v>
      </c>
      <c r="E49">
        <f t="shared" si="0"/>
        <v>8.6299029815850997E-2</v>
      </c>
      <c r="G49" s="1" t="s">
        <v>123</v>
      </c>
      <c r="H49" s="7">
        <v>26.059000000000001</v>
      </c>
      <c r="K49">
        <f t="shared" si="1"/>
        <v>6.5502560490831988E-2</v>
      </c>
      <c r="M49" s="1" t="s">
        <v>81</v>
      </c>
      <c r="N49" s="3">
        <v>26.068000000000001</v>
      </c>
      <c r="Q49">
        <f t="shared" si="2"/>
        <v>5.6346382351951572E-2</v>
      </c>
      <c r="S49" s="1" t="s">
        <v>14</v>
      </c>
      <c r="T49" s="3">
        <v>26.08</v>
      </c>
      <c r="W49">
        <f t="shared" si="3"/>
        <v>0.13103510626512616</v>
      </c>
    </row>
    <row r="50" spans="1:23" x14ac:dyDescent="0.2">
      <c r="A50" s="1" t="s">
        <v>81</v>
      </c>
      <c r="B50" s="3">
        <v>26.068000000000001</v>
      </c>
      <c r="E50">
        <f t="shared" si="0"/>
        <v>8.5320679581472283E-2</v>
      </c>
      <c r="G50" s="1" t="s">
        <v>81</v>
      </c>
      <c r="H50" s="3">
        <v>26.068000000000001</v>
      </c>
      <c r="K50">
        <f t="shared" si="1"/>
        <v>0.10284615149755863</v>
      </c>
      <c r="M50" s="1" t="s">
        <v>24</v>
      </c>
      <c r="N50" s="3">
        <v>26.07</v>
      </c>
      <c r="Q50">
        <f t="shared" si="2"/>
        <v>6.8226831503391788E-2</v>
      </c>
      <c r="S50" s="1" t="s">
        <v>15</v>
      </c>
      <c r="T50" s="3">
        <v>26.08</v>
      </c>
      <c r="W50">
        <f t="shared" si="3"/>
        <v>0.13103510626512616</v>
      </c>
    </row>
    <row r="51" spans="1:23" x14ac:dyDescent="0.2">
      <c r="A51" s="1" t="s">
        <v>24</v>
      </c>
      <c r="B51" s="3">
        <v>26.07</v>
      </c>
      <c r="E51">
        <f t="shared" si="0"/>
        <v>8.5103268418277145E-2</v>
      </c>
      <c r="G51" s="1" t="s">
        <v>24</v>
      </c>
      <c r="H51" s="3">
        <v>26.07</v>
      </c>
      <c r="K51">
        <f t="shared" si="1"/>
        <v>0.11114472727682631</v>
      </c>
      <c r="M51" s="1" t="s">
        <v>132</v>
      </c>
      <c r="N51" s="5">
        <v>26.07</v>
      </c>
      <c r="Q51">
        <f t="shared" si="2"/>
        <v>6.8226831503391788E-2</v>
      </c>
      <c r="S51" s="1" t="s">
        <v>32</v>
      </c>
      <c r="T51" s="3">
        <v>26.08</v>
      </c>
      <c r="W51">
        <f t="shared" si="3"/>
        <v>0.13103510626512616</v>
      </c>
    </row>
    <row r="52" spans="1:23" x14ac:dyDescent="0.2">
      <c r="A52" s="1" t="s">
        <v>132</v>
      </c>
      <c r="B52" s="5">
        <v>26.07</v>
      </c>
      <c r="E52">
        <f t="shared" si="0"/>
        <v>8.5103268418277145E-2</v>
      </c>
      <c r="G52" s="1" t="s">
        <v>132</v>
      </c>
      <c r="H52" s="5">
        <v>26.07</v>
      </c>
      <c r="K52">
        <f t="shared" si="1"/>
        <v>0.11114472727682631</v>
      </c>
      <c r="M52" s="1" t="s">
        <v>60</v>
      </c>
      <c r="N52" s="3">
        <v>26.071999999999999</v>
      </c>
      <c r="Q52">
        <f t="shared" si="2"/>
        <v>8.0107280654831997E-2</v>
      </c>
      <c r="S52" s="1" t="s">
        <v>54</v>
      </c>
      <c r="T52" s="3">
        <v>26.08</v>
      </c>
      <c r="W52">
        <f t="shared" si="3"/>
        <v>0.13103510626512616</v>
      </c>
    </row>
    <row r="53" spans="1:23" x14ac:dyDescent="0.2">
      <c r="A53" s="1" t="s">
        <v>60</v>
      </c>
      <c r="B53" s="3">
        <v>26.071999999999999</v>
      </c>
      <c r="E53">
        <f t="shared" si="0"/>
        <v>8.4885857255082006E-2</v>
      </c>
      <c r="G53" s="1" t="s">
        <v>60</v>
      </c>
      <c r="H53" s="3">
        <v>26.071999999999999</v>
      </c>
      <c r="K53">
        <f t="shared" si="1"/>
        <v>0.11944330305609398</v>
      </c>
      <c r="M53" s="1" t="s">
        <v>129</v>
      </c>
      <c r="N53" s="9">
        <v>26.071999999999999</v>
      </c>
      <c r="Q53">
        <f t="shared" si="2"/>
        <v>8.0107280654831997E-2</v>
      </c>
      <c r="S53" s="1" t="s">
        <v>68</v>
      </c>
      <c r="T53" s="3">
        <v>26.08</v>
      </c>
      <c r="W53">
        <f t="shared" si="3"/>
        <v>0.13103510626512616</v>
      </c>
    </row>
    <row r="54" spans="1:23" x14ac:dyDescent="0.2">
      <c r="A54" s="1" t="s">
        <v>129</v>
      </c>
      <c r="B54" s="9">
        <v>26.071999999999999</v>
      </c>
      <c r="E54">
        <f t="shared" si="0"/>
        <v>8.4885857255082006E-2</v>
      </c>
      <c r="G54" s="1" t="s">
        <v>129</v>
      </c>
      <c r="H54" s="9">
        <v>26.071999999999999</v>
      </c>
      <c r="K54">
        <f t="shared" si="1"/>
        <v>0.11944330305609398</v>
      </c>
      <c r="M54" s="1" t="s">
        <v>14</v>
      </c>
      <c r="N54" s="3">
        <v>26.08</v>
      </c>
      <c r="Q54">
        <f t="shared" si="2"/>
        <v>0.12762907726061395</v>
      </c>
      <c r="S54" s="1" t="s">
        <v>86</v>
      </c>
      <c r="T54" s="3">
        <v>26.08</v>
      </c>
      <c r="W54">
        <f t="shared" si="3"/>
        <v>0.13103510626512616</v>
      </c>
    </row>
    <row r="55" spans="1:23" x14ac:dyDescent="0.2">
      <c r="A55" s="1" t="s">
        <v>14</v>
      </c>
      <c r="B55" s="3">
        <v>26.08</v>
      </c>
      <c r="E55">
        <f t="shared" si="0"/>
        <v>8.4016212602301049E-2</v>
      </c>
      <c r="G55" s="1" t="s">
        <v>14</v>
      </c>
      <c r="H55" s="3">
        <v>26.08</v>
      </c>
      <c r="K55">
        <f t="shared" si="1"/>
        <v>0.15263760617317942</v>
      </c>
      <c r="M55" s="1" t="s">
        <v>15</v>
      </c>
      <c r="N55" s="3">
        <v>26.08</v>
      </c>
      <c r="Q55">
        <f t="shared" si="2"/>
        <v>0.12762907726061395</v>
      </c>
      <c r="S55" s="1" t="s">
        <v>101</v>
      </c>
      <c r="T55" s="3">
        <v>26.08</v>
      </c>
      <c r="W55">
        <f t="shared" si="3"/>
        <v>0.13103510626512616</v>
      </c>
    </row>
    <row r="56" spans="1:23" x14ac:dyDescent="0.2">
      <c r="A56" s="1" t="s">
        <v>15</v>
      </c>
      <c r="B56" s="3">
        <v>26.08</v>
      </c>
      <c r="E56">
        <f t="shared" si="0"/>
        <v>8.4016212602301049E-2</v>
      </c>
      <c r="G56" s="1" t="s">
        <v>15</v>
      </c>
      <c r="H56" s="3">
        <v>26.08</v>
      </c>
      <c r="K56">
        <f t="shared" si="1"/>
        <v>0.15263760617317942</v>
      </c>
      <c r="M56" s="1" t="s">
        <v>32</v>
      </c>
      <c r="N56" s="3">
        <v>26.08</v>
      </c>
      <c r="Q56">
        <f t="shared" si="2"/>
        <v>0.12762907726061395</v>
      </c>
      <c r="S56" s="1" t="s">
        <v>9</v>
      </c>
      <c r="T56" s="3">
        <v>26.09</v>
      </c>
      <c r="W56">
        <f t="shared" si="3"/>
        <v>8.7866110321254496E-3</v>
      </c>
    </row>
    <row r="57" spans="1:23" x14ac:dyDescent="0.2">
      <c r="A57" s="1" t="s">
        <v>32</v>
      </c>
      <c r="B57" s="3">
        <v>26.08</v>
      </c>
      <c r="E57">
        <f t="shared" si="0"/>
        <v>8.4016212602301049E-2</v>
      </c>
      <c r="G57" s="1" t="s">
        <v>32</v>
      </c>
      <c r="H57" s="3">
        <v>26.08</v>
      </c>
      <c r="K57">
        <f t="shared" si="1"/>
        <v>0.15263760617317942</v>
      </c>
      <c r="M57" s="1" t="s">
        <v>54</v>
      </c>
      <c r="N57" s="3">
        <v>26.08</v>
      </c>
      <c r="Q57">
        <f t="shared" si="2"/>
        <v>0.12762907726061395</v>
      </c>
      <c r="S57" s="1" t="s">
        <v>28</v>
      </c>
      <c r="T57" s="3">
        <v>26.09</v>
      </c>
      <c r="W57">
        <f t="shared" si="3"/>
        <v>8.7866110321254496E-3</v>
      </c>
    </row>
    <row r="58" spans="1:23" x14ac:dyDescent="0.2">
      <c r="A58" s="1" t="s">
        <v>54</v>
      </c>
      <c r="B58" s="3">
        <v>26.08</v>
      </c>
      <c r="E58">
        <f t="shared" si="0"/>
        <v>8.4016212602301049E-2</v>
      </c>
      <c r="G58" s="1" t="s">
        <v>54</v>
      </c>
      <c r="H58" s="3">
        <v>26.08</v>
      </c>
      <c r="K58">
        <f t="shared" si="1"/>
        <v>0.15263760617317942</v>
      </c>
      <c r="M58" s="1" t="s">
        <v>68</v>
      </c>
      <c r="N58" s="3">
        <v>26.08</v>
      </c>
      <c r="Q58">
        <f t="shared" si="2"/>
        <v>0.12762907726061395</v>
      </c>
      <c r="S58" s="1" t="s">
        <v>37</v>
      </c>
      <c r="T58" s="3">
        <v>26.09</v>
      </c>
      <c r="W58">
        <f t="shared" si="3"/>
        <v>8.7866110321254496E-3</v>
      </c>
    </row>
    <row r="59" spans="1:23" x14ac:dyDescent="0.2">
      <c r="A59" s="1" t="s">
        <v>68</v>
      </c>
      <c r="B59" s="3">
        <v>26.08</v>
      </c>
      <c r="E59">
        <f t="shared" si="0"/>
        <v>8.4016212602301049E-2</v>
      </c>
      <c r="G59" s="1" t="s">
        <v>68</v>
      </c>
      <c r="H59" s="3">
        <v>26.08</v>
      </c>
      <c r="K59">
        <f t="shared" si="1"/>
        <v>0.15263760617317942</v>
      </c>
      <c r="M59" s="1" t="s">
        <v>86</v>
      </c>
      <c r="N59" s="3">
        <v>26.08</v>
      </c>
      <c r="Q59">
        <f t="shared" si="2"/>
        <v>0.12762907726061395</v>
      </c>
      <c r="S59" s="1" t="s">
        <v>84</v>
      </c>
      <c r="T59" s="3">
        <v>26.09</v>
      </c>
      <c r="W59">
        <f t="shared" si="3"/>
        <v>8.7866110321254496E-3</v>
      </c>
    </row>
    <row r="60" spans="1:23" x14ac:dyDescent="0.2">
      <c r="A60" s="1" t="s">
        <v>86</v>
      </c>
      <c r="B60" s="3">
        <v>26.08</v>
      </c>
      <c r="E60">
        <f t="shared" si="0"/>
        <v>8.4016212602301049E-2</v>
      </c>
      <c r="G60" s="1" t="s">
        <v>86</v>
      </c>
      <c r="H60" s="3">
        <v>26.08</v>
      </c>
      <c r="K60">
        <f t="shared" si="1"/>
        <v>0.15263760617317942</v>
      </c>
      <c r="M60" s="1" t="s">
        <v>101</v>
      </c>
      <c r="N60" s="3">
        <v>26.08</v>
      </c>
      <c r="Q60">
        <f t="shared" si="2"/>
        <v>0.12762907726061395</v>
      </c>
      <c r="S60" s="1" t="s">
        <v>104</v>
      </c>
      <c r="T60" s="3">
        <v>26.09</v>
      </c>
      <c r="W60">
        <f t="shared" si="3"/>
        <v>8.7866110321254496E-3</v>
      </c>
    </row>
    <row r="61" spans="1:23" x14ac:dyDescent="0.2">
      <c r="A61" s="1" t="s">
        <v>101</v>
      </c>
      <c r="B61" s="3">
        <v>26.08</v>
      </c>
      <c r="E61">
        <f t="shared" si="0"/>
        <v>8.4016212602301049E-2</v>
      </c>
      <c r="G61" s="1" t="s">
        <v>101</v>
      </c>
      <c r="H61" s="3">
        <v>26.08</v>
      </c>
      <c r="K61">
        <f t="shared" si="1"/>
        <v>0.15263760617317942</v>
      </c>
      <c r="M61" s="1" t="s">
        <v>9</v>
      </c>
      <c r="N61" s="3">
        <v>26.09</v>
      </c>
      <c r="Q61">
        <f t="shared" si="2"/>
        <v>0.18703132301785724</v>
      </c>
      <c r="S61" s="1" t="s">
        <v>143</v>
      </c>
      <c r="T61" s="5">
        <v>26.09</v>
      </c>
      <c r="W61">
        <f t="shared" si="3"/>
        <v>8.7866110321254496E-3</v>
      </c>
    </row>
    <row r="62" spans="1:23" x14ac:dyDescent="0.2">
      <c r="A62" s="1" t="s">
        <v>9</v>
      </c>
      <c r="B62" s="3">
        <v>26.09</v>
      </c>
      <c r="E62">
        <f t="shared" si="0"/>
        <v>8.2929156786324565E-2</v>
      </c>
      <c r="G62" s="1" t="s">
        <v>9</v>
      </c>
      <c r="H62" s="3">
        <v>26.09</v>
      </c>
      <c r="K62">
        <f t="shared" si="1"/>
        <v>0.19413048506954728</v>
      </c>
      <c r="M62" s="1" t="s">
        <v>28</v>
      </c>
      <c r="N62" s="3">
        <v>26.09</v>
      </c>
      <c r="Q62">
        <f t="shared" si="2"/>
        <v>0.18703132301785724</v>
      </c>
      <c r="S62" s="1" t="s">
        <v>42</v>
      </c>
      <c r="T62" s="3">
        <v>26.091999999999999</v>
      </c>
      <c r="W62">
        <f t="shared" si="3"/>
        <v>3.6750954491555902E-2</v>
      </c>
    </row>
    <row r="63" spans="1:23" x14ac:dyDescent="0.2">
      <c r="A63" s="1" t="s">
        <v>28</v>
      </c>
      <c r="B63" s="3">
        <v>26.09</v>
      </c>
      <c r="E63">
        <f t="shared" si="0"/>
        <v>8.2929156786324565E-2</v>
      </c>
      <c r="G63" s="1" t="s">
        <v>28</v>
      </c>
      <c r="H63" s="3">
        <v>26.09</v>
      </c>
      <c r="K63">
        <f t="shared" si="1"/>
        <v>0.19413048506954728</v>
      </c>
      <c r="M63" s="1" t="s">
        <v>37</v>
      </c>
      <c r="N63" s="3">
        <v>26.09</v>
      </c>
      <c r="Q63">
        <f t="shared" si="2"/>
        <v>0.18703132301785724</v>
      </c>
      <c r="S63" s="1" t="s">
        <v>110</v>
      </c>
      <c r="T63" s="3">
        <v>26.091999999999999</v>
      </c>
      <c r="W63">
        <f t="shared" si="3"/>
        <v>3.6750954491555902E-2</v>
      </c>
    </row>
    <row r="64" spans="1:23" x14ac:dyDescent="0.2">
      <c r="A64" s="1" t="s">
        <v>37</v>
      </c>
      <c r="B64" s="3">
        <v>26.09</v>
      </c>
      <c r="E64">
        <f t="shared" si="0"/>
        <v>8.2929156786324565E-2</v>
      </c>
      <c r="G64" s="1" t="s">
        <v>37</v>
      </c>
      <c r="H64" s="3">
        <v>26.09</v>
      </c>
      <c r="K64">
        <f t="shared" si="1"/>
        <v>0.19413048506954728</v>
      </c>
      <c r="M64" s="1" t="s">
        <v>84</v>
      </c>
      <c r="N64" s="3">
        <v>26.09</v>
      </c>
      <c r="Q64">
        <f t="shared" si="2"/>
        <v>0.18703132301785724</v>
      </c>
      <c r="S64" s="1" t="s">
        <v>20</v>
      </c>
      <c r="T64" s="3">
        <v>26.094000000000001</v>
      </c>
      <c r="W64">
        <f t="shared" si="3"/>
        <v>6.4715297951036019E-2</v>
      </c>
    </row>
    <row r="65" spans="1:23" x14ac:dyDescent="0.2">
      <c r="A65" s="1" t="s">
        <v>84</v>
      </c>
      <c r="B65" s="3">
        <v>26.09</v>
      </c>
      <c r="E65">
        <f t="shared" si="0"/>
        <v>8.2929156786324565E-2</v>
      </c>
      <c r="G65" s="1" t="s">
        <v>84</v>
      </c>
      <c r="H65" s="3">
        <v>26.09</v>
      </c>
      <c r="K65">
        <f t="shared" si="1"/>
        <v>0.19413048506954728</v>
      </c>
      <c r="M65" s="1" t="s">
        <v>104</v>
      </c>
      <c r="N65" s="3">
        <v>26.09</v>
      </c>
      <c r="Q65">
        <f t="shared" si="2"/>
        <v>0.18703132301785724</v>
      </c>
      <c r="S65" s="1" t="s">
        <v>62</v>
      </c>
      <c r="T65" s="3">
        <v>26.094000000000001</v>
      </c>
      <c r="W65">
        <f t="shared" si="3"/>
        <v>6.4715297951036019E-2</v>
      </c>
    </row>
    <row r="66" spans="1:23" x14ac:dyDescent="0.2">
      <c r="A66" s="1" t="s">
        <v>104</v>
      </c>
      <c r="B66" s="3">
        <v>26.09</v>
      </c>
      <c r="E66">
        <f t="shared" si="0"/>
        <v>8.2929156786324565E-2</v>
      </c>
      <c r="G66" s="1" t="s">
        <v>104</v>
      </c>
      <c r="H66" s="3">
        <v>26.09</v>
      </c>
      <c r="K66">
        <f t="shared" si="1"/>
        <v>0.19413048506954728</v>
      </c>
      <c r="M66" s="1" t="s">
        <v>143</v>
      </c>
      <c r="N66" s="5">
        <v>26.09</v>
      </c>
      <c r="Q66">
        <f t="shared" si="2"/>
        <v>0.18703132301785724</v>
      </c>
      <c r="S66" s="1" t="s">
        <v>105</v>
      </c>
      <c r="T66" s="3">
        <v>26.094000000000001</v>
      </c>
      <c r="W66">
        <f t="shared" si="3"/>
        <v>6.4715297951036019E-2</v>
      </c>
    </row>
    <row r="67" spans="1:23" x14ac:dyDescent="0.2">
      <c r="A67" s="1" t="s">
        <v>143</v>
      </c>
      <c r="B67" s="5">
        <v>26.09</v>
      </c>
      <c r="E67">
        <f t="shared" ref="E67:E130" si="4">ABS(B67-$D$2)/$D$3</f>
        <v>8.2929156786324565E-2</v>
      </c>
      <c r="G67" s="1" t="s">
        <v>143</v>
      </c>
      <c r="H67" s="5">
        <v>26.09</v>
      </c>
      <c r="K67">
        <f t="shared" ref="K67:K129" si="5">ABS(H67-$J$2)/$J$3</f>
        <v>0.19413048506954728</v>
      </c>
      <c r="M67" s="1" t="s">
        <v>42</v>
      </c>
      <c r="N67" s="3">
        <v>26.091999999999999</v>
      </c>
      <c r="Q67">
        <f t="shared" ref="Q67:Q128" si="6">ABS(N67-$P$2)/$P$3</f>
        <v>0.19891177216929745</v>
      </c>
      <c r="S67" s="1" t="s">
        <v>36</v>
      </c>
      <c r="T67" s="3">
        <v>26.096</v>
      </c>
      <c r="W67">
        <f t="shared" ref="W67:W123" si="7">ABS(T67-$V$2)/$V$3</f>
        <v>9.2679641410466473E-2</v>
      </c>
    </row>
    <row r="68" spans="1:23" x14ac:dyDescent="0.2">
      <c r="A68" s="1" t="s">
        <v>42</v>
      </c>
      <c r="B68" s="3">
        <v>26.091999999999999</v>
      </c>
      <c r="E68">
        <f t="shared" si="4"/>
        <v>8.2711745623129426E-2</v>
      </c>
      <c r="G68" s="1" t="s">
        <v>42</v>
      </c>
      <c r="H68" s="3">
        <v>26.091999999999999</v>
      </c>
      <c r="K68">
        <f t="shared" si="5"/>
        <v>0.20242906084881496</v>
      </c>
      <c r="M68" s="1" t="s">
        <v>110</v>
      </c>
      <c r="N68" s="3">
        <v>26.091999999999999</v>
      </c>
      <c r="Q68">
        <f t="shared" si="6"/>
        <v>0.19891177216929745</v>
      </c>
      <c r="S68" s="1" t="s">
        <v>79</v>
      </c>
      <c r="T68" s="3">
        <v>26.096</v>
      </c>
      <c r="W68">
        <f t="shared" si="7"/>
        <v>9.2679641410466473E-2</v>
      </c>
    </row>
    <row r="69" spans="1:23" x14ac:dyDescent="0.2">
      <c r="A69" s="1" t="s">
        <v>110</v>
      </c>
      <c r="B69" s="3">
        <v>26.091999999999999</v>
      </c>
      <c r="E69">
        <f t="shared" si="4"/>
        <v>8.2711745623129426E-2</v>
      </c>
      <c r="G69" s="1" t="s">
        <v>110</v>
      </c>
      <c r="H69" s="3">
        <v>26.091999999999999</v>
      </c>
      <c r="K69">
        <f t="shared" si="5"/>
        <v>0.20242906084881496</v>
      </c>
      <c r="M69" s="1" t="s">
        <v>20</v>
      </c>
      <c r="N69" s="3">
        <v>26.094000000000001</v>
      </c>
      <c r="Q69">
        <f t="shared" si="6"/>
        <v>0.21079222132075878</v>
      </c>
      <c r="S69" s="1" t="s">
        <v>58</v>
      </c>
      <c r="T69" s="3">
        <v>26.1</v>
      </c>
      <c r="W69">
        <f t="shared" si="7"/>
        <v>0.14860832832937704</v>
      </c>
    </row>
    <row r="70" spans="1:23" x14ac:dyDescent="0.2">
      <c r="A70" s="1" t="s">
        <v>20</v>
      </c>
      <c r="B70" s="3">
        <v>26.094000000000001</v>
      </c>
      <c r="E70">
        <f t="shared" si="4"/>
        <v>8.2494334459933899E-2</v>
      </c>
      <c r="G70" s="1" t="s">
        <v>20</v>
      </c>
      <c r="H70" s="3">
        <v>26.094000000000001</v>
      </c>
      <c r="K70">
        <f t="shared" si="5"/>
        <v>0.21072763662809735</v>
      </c>
      <c r="M70" s="1" t="s">
        <v>62</v>
      </c>
      <c r="N70" s="3">
        <v>26.094000000000001</v>
      </c>
      <c r="Q70">
        <f t="shared" si="6"/>
        <v>0.21079222132075878</v>
      </c>
      <c r="S70" s="1" t="s">
        <v>91</v>
      </c>
      <c r="T70" s="3">
        <v>26.1</v>
      </c>
      <c r="W70">
        <f t="shared" si="7"/>
        <v>0.14860832832937704</v>
      </c>
    </row>
    <row r="71" spans="1:23" x14ac:dyDescent="0.2">
      <c r="A71" s="1" t="s">
        <v>62</v>
      </c>
      <c r="B71" s="3">
        <v>26.094000000000001</v>
      </c>
      <c r="E71">
        <f t="shared" si="4"/>
        <v>8.2494334459933899E-2</v>
      </c>
      <c r="G71" s="1" t="s">
        <v>62</v>
      </c>
      <c r="H71" s="3">
        <v>26.094000000000001</v>
      </c>
      <c r="K71">
        <f t="shared" si="5"/>
        <v>0.21072763662809735</v>
      </c>
      <c r="M71" s="1" t="s">
        <v>105</v>
      </c>
      <c r="N71" s="3">
        <v>26.094000000000001</v>
      </c>
      <c r="Q71">
        <f t="shared" si="6"/>
        <v>0.21079222132075878</v>
      </c>
      <c r="S71" s="1" t="s">
        <v>99</v>
      </c>
      <c r="T71" s="3">
        <v>26.1</v>
      </c>
      <c r="W71">
        <f t="shared" si="7"/>
        <v>0.14860832832937704</v>
      </c>
    </row>
    <row r="72" spans="1:23" x14ac:dyDescent="0.2">
      <c r="A72" s="1" t="s">
        <v>105</v>
      </c>
      <c r="B72" s="3">
        <v>26.094000000000001</v>
      </c>
      <c r="E72">
        <f t="shared" si="4"/>
        <v>8.2494334459933899E-2</v>
      </c>
      <c r="G72" s="1" t="s">
        <v>105</v>
      </c>
      <c r="H72" s="3">
        <v>26.094000000000001</v>
      </c>
      <c r="K72">
        <f t="shared" si="5"/>
        <v>0.21072763662809735</v>
      </c>
      <c r="M72" s="1" t="s">
        <v>36</v>
      </c>
      <c r="N72" s="3">
        <v>26.096</v>
      </c>
      <c r="Q72">
        <f t="shared" si="6"/>
        <v>0.22267267047219899</v>
      </c>
      <c r="S72" s="1" t="s">
        <v>114</v>
      </c>
      <c r="T72" s="3">
        <v>26.1</v>
      </c>
      <c r="W72">
        <f t="shared" si="7"/>
        <v>0.14860832832937704</v>
      </c>
    </row>
    <row r="73" spans="1:23" x14ac:dyDescent="0.2">
      <c r="A73" s="1" t="s">
        <v>36</v>
      </c>
      <c r="B73" s="3">
        <v>26.096</v>
      </c>
      <c r="E73">
        <f t="shared" si="4"/>
        <v>8.227692329673876E-2</v>
      </c>
      <c r="G73" s="1" t="s">
        <v>36</v>
      </c>
      <c r="H73" s="3">
        <v>26.096</v>
      </c>
      <c r="K73">
        <f t="shared" si="5"/>
        <v>0.21902621240736503</v>
      </c>
      <c r="M73" s="1" t="s">
        <v>79</v>
      </c>
      <c r="N73" s="3">
        <v>26.096</v>
      </c>
      <c r="Q73">
        <f t="shared" si="6"/>
        <v>0.22267267047219899</v>
      </c>
      <c r="S73" s="1" t="s">
        <v>100</v>
      </c>
      <c r="T73" s="3">
        <v>26.103999999999999</v>
      </c>
      <c r="W73">
        <f t="shared" si="7"/>
        <v>0.20453701524823795</v>
      </c>
    </row>
    <row r="74" spans="1:23" x14ac:dyDescent="0.2">
      <c r="A74" s="1" t="s">
        <v>79</v>
      </c>
      <c r="B74" s="3">
        <v>26.096</v>
      </c>
      <c r="E74">
        <f t="shared" si="4"/>
        <v>8.227692329673876E-2</v>
      </c>
      <c r="G74" s="1" t="s">
        <v>79</v>
      </c>
      <c r="H74" s="3">
        <v>26.096</v>
      </c>
      <c r="K74">
        <f t="shared" si="5"/>
        <v>0.21902621240736503</v>
      </c>
      <c r="M74" s="1" t="s">
        <v>58</v>
      </c>
      <c r="N74" s="3">
        <v>26.1</v>
      </c>
      <c r="Q74">
        <f t="shared" si="6"/>
        <v>0.24643356877510053</v>
      </c>
      <c r="S74" s="1" t="s">
        <v>41</v>
      </c>
      <c r="T74" s="3">
        <v>26.106000000000002</v>
      </c>
      <c r="W74">
        <f t="shared" si="7"/>
        <v>0.23250135870771807</v>
      </c>
    </row>
    <row r="75" spans="1:23" x14ac:dyDescent="0.2">
      <c r="A75" s="1" t="s">
        <v>58</v>
      </c>
      <c r="B75" s="3">
        <v>26.1</v>
      </c>
      <c r="E75">
        <f t="shared" si="4"/>
        <v>8.1842100970348095E-2</v>
      </c>
      <c r="G75" s="1" t="s">
        <v>58</v>
      </c>
      <c r="H75" s="3">
        <v>26.1</v>
      </c>
      <c r="K75">
        <f t="shared" si="5"/>
        <v>0.23562336396591513</v>
      </c>
      <c r="M75" s="1" t="s">
        <v>91</v>
      </c>
      <c r="N75" s="3">
        <v>26.1</v>
      </c>
      <c r="Q75">
        <f t="shared" si="6"/>
        <v>0.24643356877510053</v>
      </c>
      <c r="S75" s="1" t="s">
        <v>113</v>
      </c>
      <c r="T75" s="3">
        <v>26.108000000000001</v>
      </c>
      <c r="W75">
        <f t="shared" si="7"/>
        <v>0.26046570216714854</v>
      </c>
    </row>
    <row r="76" spans="1:23" x14ac:dyDescent="0.2">
      <c r="A76" s="1" t="s">
        <v>91</v>
      </c>
      <c r="B76" s="3">
        <v>26.1</v>
      </c>
      <c r="E76">
        <f t="shared" si="4"/>
        <v>8.1842100970348095E-2</v>
      </c>
      <c r="G76" s="1" t="s">
        <v>91</v>
      </c>
      <c r="H76" s="3">
        <v>26.1</v>
      </c>
      <c r="K76">
        <f t="shared" si="5"/>
        <v>0.23562336396591513</v>
      </c>
      <c r="M76" s="1" t="s">
        <v>99</v>
      </c>
      <c r="N76" s="3">
        <v>26.1</v>
      </c>
      <c r="Q76">
        <f t="shared" si="6"/>
        <v>0.24643356877510053</v>
      </c>
      <c r="S76" s="1" t="s">
        <v>12</v>
      </c>
      <c r="T76" s="3">
        <v>26.11</v>
      </c>
      <c r="W76">
        <f t="shared" si="7"/>
        <v>0.28843004562657898</v>
      </c>
    </row>
    <row r="77" spans="1:23" x14ac:dyDescent="0.2">
      <c r="A77" s="1" t="s">
        <v>99</v>
      </c>
      <c r="B77" s="3">
        <v>26.1</v>
      </c>
      <c r="E77">
        <f t="shared" si="4"/>
        <v>8.1842100970348095E-2</v>
      </c>
      <c r="G77" s="1" t="s">
        <v>99</v>
      </c>
      <c r="H77" s="3">
        <v>26.1</v>
      </c>
      <c r="K77">
        <f t="shared" si="5"/>
        <v>0.23562336396591513</v>
      </c>
      <c r="M77" s="1" t="s">
        <v>114</v>
      </c>
      <c r="N77" s="3">
        <v>26.1</v>
      </c>
      <c r="Q77">
        <f t="shared" si="6"/>
        <v>0.24643356877510053</v>
      </c>
      <c r="S77" s="1" t="s">
        <v>18</v>
      </c>
      <c r="T77" s="3">
        <v>26.11</v>
      </c>
      <c r="W77">
        <f t="shared" si="7"/>
        <v>0.28843004562657898</v>
      </c>
    </row>
    <row r="78" spans="1:23" x14ac:dyDescent="0.2">
      <c r="A78" s="1" t="s">
        <v>114</v>
      </c>
      <c r="B78" s="3">
        <v>26.1</v>
      </c>
      <c r="E78">
        <f t="shared" si="4"/>
        <v>8.1842100970348095E-2</v>
      </c>
      <c r="G78" s="1" t="s">
        <v>114</v>
      </c>
      <c r="H78" s="3">
        <v>26.1</v>
      </c>
      <c r="K78">
        <f t="shared" si="5"/>
        <v>0.23562336396591513</v>
      </c>
      <c r="M78" s="1" t="s">
        <v>100</v>
      </c>
      <c r="N78" s="3">
        <v>26.103999999999999</v>
      </c>
      <c r="Q78">
        <f t="shared" si="6"/>
        <v>0.27019446707798095</v>
      </c>
      <c r="S78" s="1" t="s">
        <v>38</v>
      </c>
      <c r="T78" s="3">
        <v>26.11</v>
      </c>
      <c r="W78">
        <f t="shared" si="7"/>
        <v>0.28843004562657898</v>
      </c>
    </row>
    <row r="79" spans="1:23" x14ac:dyDescent="0.2">
      <c r="A79" s="1" t="s">
        <v>100</v>
      </c>
      <c r="B79" s="3">
        <v>26.103999999999999</v>
      </c>
      <c r="E79">
        <f t="shared" si="4"/>
        <v>8.1407278643957803E-2</v>
      </c>
      <c r="G79" s="1" t="s">
        <v>100</v>
      </c>
      <c r="H79" s="3">
        <v>26.103999999999999</v>
      </c>
      <c r="K79">
        <f t="shared" si="5"/>
        <v>0.25222051552445046</v>
      </c>
      <c r="M79" s="1" t="s">
        <v>41</v>
      </c>
      <c r="N79" s="3">
        <v>26.106000000000002</v>
      </c>
      <c r="Q79">
        <f t="shared" si="6"/>
        <v>0.28207491622944225</v>
      </c>
      <c r="S79" s="1" t="s">
        <v>40</v>
      </c>
      <c r="T79" s="3">
        <v>26.11</v>
      </c>
      <c r="W79">
        <f t="shared" si="7"/>
        <v>0.28843004562657898</v>
      </c>
    </row>
    <row r="80" spans="1:23" x14ac:dyDescent="0.2">
      <c r="A80" s="1" t="s">
        <v>41</v>
      </c>
      <c r="B80" s="3">
        <v>26.106000000000002</v>
      </c>
      <c r="E80">
        <f t="shared" si="4"/>
        <v>8.1189867480762276E-2</v>
      </c>
      <c r="G80" s="1" t="s">
        <v>41</v>
      </c>
      <c r="H80" s="3">
        <v>26.106000000000002</v>
      </c>
      <c r="K80">
        <f t="shared" si="5"/>
        <v>0.26051909130373291</v>
      </c>
      <c r="M80" s="1" t="s">
        <v>113</v>
      </c>
      <c r="N80" s="3">
        <v>26.108000000000001</v>
      </c>
      <c r="Q80">
        <f t="shared" si="6"/>
        <v>0.29395536538088252</v>
      </c>
      <c r="S80" s="1" t="s">
        <v>77</v>
      </c>
      <c r="T80" s="3">
        <v>26.11</v>
      </c>
      <c r="W80">
        <f t="shared" si="7"/>
        <v>0.28843004562657898</v>
      </c>
    </row>
    <row r="81" spans="1:23" x14ac:dyDescent="0.2">
      <c r="A81" s="1" t="s">
        <v>113</v>
      </c>
      <c r="B81" s="3">
        <v>26.108000000000001</v>
      </c>
      <c r="E81">
        <f t="shared" si="4"/>
        <v>8.0972456317567137E-2</v>
      </c>
      <c r="G81" s="1" t="s">
        <v>113</v>
      </c>
      <c r="H81" s="3">
        <v>26.108000000000001</v>
      </c>
      <c r="K81">
        <f t="shared" si="5"/>
        <v>0.26881766708300053</v>
      </c>
      <c r="M81" s="1" t="s">
        <v>12</v>
      </c>
      <c r="N81" s="3">
        <v>26.11</v>
      </c>
      <c r="Q81">
        <f t="shared" si="6"/>
        <v>0.30583581453232273</v>
      </c>
      <c r="S81" s="1" t="s">
        <v>80</v>
      </c>
      <c r="T81" s="3">
        <v>26.11</v>
      </c>
      <c r="W81">
        <f t="shared" si="7"/>
        <v>0.28843004562657898</v>
      </c>
    </row>
    <row r="82" spans="1:23" x14ac:dyDescent="0.2">
      <c r="A82" s="1" t="s">
        <v>12</v>
      </c>
      <c r="B82" s="3">
        <v>26.11</v>
      </c>
      <c r="E82">
        <f t="shared" si="4"/>
        <v>8.0755045154371999E-2</v>
      </c>
      <c r="G82" s="1" t="s">
        <v>12</v>
      </c>
      <c r="H82" s="3">
        <v>26.11</v>
      </c>
      <c r="K82">
        <f t="shared" si="5"/>
        <v>0.27711624286226821</v>
      </c>
      <c r="M82" s="1" t="s">
        <v>18</v>
      </c>
      <c r="N82" s="3">
        <v>26.11</v>
      </c>
      <c r="Q82">
        <f t="shared" si="6"/>
        <v>0.30583581453232273</v>
      </c>
      <c r="S82" s="1" t="s">
        <v>103</v>
      </c>
      <c r="T82" s="3">
        <v>26.11</v>
      </c>
      <c r="W82">
        <f t="shared" si="7"/>
        <v>0.28843004562657898</v>
      </c>
    </row>
    <row r="83" spans="1:23" x14ac:dyDescent="0.2">
      <c r="A83" s="1" t="s">
        <v>18</v>
      </c>
      <c r="B83" s="3">
        <v>26.11</v>
      </c>
      <c r="E83">
        <f t="shared" si="4"/>
        <v>8.0755045154371999E-2</v>
      </c>
      <c r="G83" s="1" t="s">
        <v>18</v>
      </c>
      <c r="H83" s="3">
        <v>26.11</v>
      </c>
      <c r="K83">
        <f t="shared" si="5"/>
        <v>0.27711624286226821</v>
      </c>
      <c r="M83" s="1" t="s">
        <v>38</v>
      </c>
      <c r="N83" s="3">
        <v>26.11</v>
      </c>
      <c r="Q83">
        <f t="shared" si="6"/>
        <v>0.30583581453232273</v>
      </c>
      <c r="S83" s="1" t="s">
        <v>118</v>
      </c>
      <c r="T83" s="5">
        <v>26.11</v>
      </c>
      <c r="W83">
        <f t="shared" si="7"/>
        <v>0.28843004562657898</v>
      </c>
    </row>
    <row r="84" spans="1:23" x14ac:dyDescent="0.2">
      <c r="A84" s="1" t="s">
        <v>38</v>
      </c>
      <c r="B84" s="3">
        <v>26.11</v>
      </c>
      <c r="E84">
        <f t="shared" si="4"/>
        <v>8.0755045154371999E-2</v>
      </c>
      <c r="G84" s="1" t="s">
        <v>38</v>
      </c>
      <c r="H84" s="3">
        <v>26.11</v>
      </c>
      <c r="K84">
        <f t="shared" si="5"/>
        <v>0.27711624286226821</v>
      </c>
      <c r="M84" s="1" t="s">
        <v>40</v>
      </c>
      <c r="N84" s="3">
        <v>26.11</v>
      </c>
      <c r="Q84">
        <f t="shared" si="6"/>
        <v>0.30583581453232273</v>
      </c>
      <c r="S84" s="1" t="s">
        <v>55</v>
      </c>
      <c r="T84" s="3">
        <v>26.116</v>
      </c>
      <c r="W84">
        <f t="shared" si="7"/>
        <v>0.37232307600491998</v>
      </c>
    </row>
    <row r="85" spans="1:23" x14ac:dyDescent="0.2">
      <c r="A85" s="1" t="s">
        <v>40</v>
      </c>
      <c r="B85" s="3">
        <v>26.11</v>
      </c>
      <c r="E85">
        <f t="shared" si="4"/>
        <v>8.0755045154371999E-2</v>
      </c>
      <c r="G85" s="1" t="s">
        <v>40</v>
      </c>
      <c r="H85" s="3">
        <v>26.11</v>
      </c>
      <c r="K85">
        <f t="shared" si="5"/>
        <v>0.27711624286226821</v>
      </c>
      <c r="M85" s="1" t="s">
        <v>77</v>
      </c>
      <c r="N85" s="3">
        <v>26.11</v>
      </c>
      <c r="Q85">
        <f t="shared" si="6"/>
        <v>0.30583581453232273</v>
      </c>
      <c r="S85" s="1" t="s">
        <v>90</v>
      </c>
      <c r="T85" s="3">
        <v>26.12</v>
      </c>
      <c r="W85">
        <f t="shared" si="7"/>
        <v>0.42825176292383055</v>
      </c>
    </row>
    <row r="86" spans="1:23" x14ac:dyDescent="0.2">
      <c r="A86" s="1" t="s">
        <v>77</v>
      </c>
      <c r="B86" s="3">
        <v>26.11</v>
      </c>
      <c r="E86">
        <f t="shared" si="4"/>
        <v>8.0755045154371999E-2</v>
      </c>
      <c r="G86" s="1" t="s">
        <v>77</v>
      </c>
      <c r="H86" s="3">
        <v>26.11</v>
      </c>
      <c r="K86">
        <f t="shared" si="5"/>
        <v>0.27711624286226821</v>
      </c>
      <c r="M86" s="1" t="s">
        <v>80</v>
      </c>
      <c r="N86" s="3">
        <v>26.11</v>
      </c>
      <c r="Q86">
        <f t="shared" si="6"/>
        <v>0.30583581453232273</v>
      </c>
      <c r="S86" s="1" t="s">
        <v>35</v>
      </c>
      <c r="T86" s="3">
        <v>26.123999999999999</v>
      </c>
      <c r="W86">
        <f t="shared" si="7"/>
        <v>0.48418044984269148</v>
      </c>
    </row>
    <row r="87" spans="1:23" x14ac:dyDescent="0.2">
      <c r="A87" s="1" t="s">
        <v>80</v>
      </c>
      <c r="B87" s="3">
        <v>26.11</v>
      </c>
      <c r="E87">
        <f t="shared" si="4"/>
        <v>8.0755045154371999E-2</v>
      </c>
      <c r="G87" s="1" t="s">
        <v>80</v>
      </c>
      <c r="H87" s="3">
        <v>26.11</v>
      </c>
      <c r="K87">
        <f t="shared" si="5"/>
        <v>0.27711624286226821</v>
      </c>
      <c r="M87" s="1" t="s">
        <v>103</v>
      </c>
      <c r="N87" s="3">
        <v>26.11</v>
      </c>
      <c r="Q87">
        <f t="shared" si="6"/>
        <v>0.30583581453232273</v>
      </c>
      <c r="S87" s="1" t="s">
        <v>120</v>
      </c>
      <c r="T87" s="6">
        <v>26.128</v>
      </c>
      <c r="W87">
        <f t="shared" si="7"/>
        <v>0.54010913676160199</v>
      </c>
    </row>
    <row r="88" spans="1:23" x14ac:dyDescent="0.2">
      <c r="A88" s="1" t="s">
        <v>103</v>
      </c>
      <c r="B88" s="3">
        <v>26.11</v>
      </c>
      <c r="E88">
        <f t="shared" si="4"/>
        <v>8.0755045154371999E-2</v>
      </c>
      <c r="G88" s="1" t="s">
        <v>103</v>
      </c>
      <c r="H88" s="3">
        <v>26.11</v>
      </c>
      <c r="K88">
        <f t="shared" si="5"/>
        <v>0.27711624286226821</v>
      </c>
      <c r="M88" s="1" t="s">
        <v>118</v>
      </c>
      <c r="N88" s="5">
        <v>26.11</v>
      </c>
      <c r="Q88">
        <f t="shared" si="6"/>
        <v>0.30583581453232273</v>
      </c>
      <c r="S88" s="1" t="s">
        <v>11</v>
      </c>
      <c r="T88" s="3">
        <v>26.13</v>
      </c>
      <c r="W88">
        <f t="shared" si="7"/>
        <v>0.56807348022103243</v>
      </c>
    </row>
    <row r="89" spans="1:23" x14ac:dyDescent="0.2">
      <c r="A89" s="1" t="s">
        <v>118</v>
      </c>
      <c r="B89" s="5">
        <v>26.11</v>
      </c>
      <c r="E89">
        <f t="shared" si="4"/>
        <v>8.0755045154371999E-2</v>
      </c>
      <c r="G89" s="1" t="s">
        <v>118</v>
      </c>
      <c r="H89" s="5">
        <v>26.11</v>
      </c>
      <c r="K89">
        <f t="shared" si="5"/>
        <v>0.27711624286226821</v>
      </c>
      <c r="M89" s="1" t="s">
        <v>55</v>
      </c>
      <c r="N89" s="3">
        <v>26.116</v>
      </c>
      <c r="Q89">
        <f t="shared" si="6"/>
        <v>0.34147716198666445</v>
      </c>
      <c r="S89" s="1" t="s">
        <v>21</v>
      </c>
      <c r="T89" s="3">
        <v>26.13</v>
      </c>
      <c r="W89">
        <f t="shared" si="7"/>
        <v>0.56807348022103243</v>
      </c>
    </row>
    <row r="90" spans="1:23" x14ac:dyDescent="0.2">
      <c r="A90" s="1" t="s">
        <v>55</v>
      </c>
      <c r="B90" s="3">
        <v>26.116</v>
      </c>
      <c r="E90">
        <f t="shared" si="4"/>
        <v>8.010281166478618E-2</v>
      </c>
      <c r="G90" s="1" t="s">
        <v>55</v>
      </c>
      <c r="H90" s="3">
        <v>26.116</v>
      </c>
      <c r="K90">
        <f t="shared" si="5"/>
        <v>0.30201197020008602</v>
      </c>
      <c r="M90" s="1" t="s">
        <v>90</v>
      </c>
      <c r="N90" s="3">
        <v>26.12</v>
      </c>
      <c r="Q90">
        <f t="shared" si="6"/>
        <v>0.36523806028956596</v>
      </c>
      <c r="S90" s="1" t="s">
        <v>76</v>
      </c>
      <c r="T90" s="3">
        <v>26.13</v>
      </c>
      <c r="W90">
        <f t="shared" si="7"/>
        <v>0.56807348022103243</v>
      </c>
    </row>
    <row r="91" spans="1:23" x14ac:dyDescent="0.2">
      <c r="A91" s="1" t="s">
        <v>90</v>
      </c>
      <c r="B91" s="3">
        <v>26.12</v>
      </c>
      <c r="E91">
        <f t="shared" si="4"/>
        <v>7.9667989338395515E-2</v>
      </c>
      <c r="G91" s="1" t="s">
        <v>90</v>
      </c>
      <c r="H91" s="3">
        <v>26.12</v>
      </c>
      <c r="K91">
        <f t="shared" si="5"/>
        <v>0.31860912175863609</v>
      </c>
      <c r="M91" s="1" t="s">
        <v>35</v>
      </c>
      <c r="N91" s="3">
        <v>26.123999999999999</v>
      </c>
      <c r="Q91">
        <f t="shared" si="6"/>
        <v>0.38899895859244643</v>
      </c>
      <c r="S91" s="1" t="s">
        <v>49</v>
      </c>
      <c r="T91" s="3">
        <v>26.132000000000001</v>
      </c>
      <c r="W91">
        <f t="shared" si="7"/>
        <v>0.59603782368051261</v>
      </c>
    </row>
    <row r="92" spans="1:23" x14ac:dyDescent="0.2">
      <c r="A92" s="1" t="s">
        <v>35</v>
      </c>
      <c r="B92" s="3">
        <v>26.123999999999999</v>
      </c>
      <c r="E92">
        <f t="shared" si="4"/>
        <v>7.9233167012005237E-2</v>
      </c>
      <c r="G92" s="1" t="s">
        <v>35</v>
      </c>
      <c r="H92" s="3">
        <v>26.123999999999999</v>
      </c>
      <c r="K92">
        <f t="shared" si="5"/>
        <v>0.33520627331717145</v>
      </c>
      <c r="M92" s="1" t="s">
        <v>120</v>
      </c>
      <c r="N92" s="6">
        <v>26.128</v>
      </c>
      <c r="Q92">
        <f t="shared" si="6"/>
        <v>0.41275985689534794</v>
      </c>
      <c r="S92" s="1" t="s">
        <v>66</v>
      </c>
      <c r="T92" s="3">
        <v>26.132000000000001</v>
      </c>
      <c r="W92">
        <f t="shared" si="7"/>
        <v>0.59603782368051261</v>
      </c>
    </row>
    <row r="93" spans="1:23" x14ac:dyDescent="0.2">
      <c r="A93" s="1" t="s">
        <v>120</v>
      </c>
      <c r="B93" s="6">
        <v>26.128</v>
      </c>
      <c r="E93">
        <f t="shared" si="4"/>
        <v>7.8798344685614558E-2</v>
      </c>
      <c r="G93" s="1" t="s">
        <v>120</v>
      </c>
      <c r="H93" s="6">
        <v>26.128</v>
      </c>
      <c r="K93">
        <f t="shared" si="5"/>
        <v>0.35180342487572153</v>
      </c>
      <c r="M93" s="1" t="s">
        <v>11</v>
      </c>
      <c r="N93" s="3">
        <v>26.13</v>
      </c>
      <c r="Q93">
        <f t="shared" si="6"/>
        <v>0.42464030604678815</v>
      </c>
      <c r="S93" s="1" t="s">
        <v>44</v>
      </c>
      <c r="T93" s="3">
        <v>26.138000000000002</v>
      </c>
      <c r="W93">
        <f t="shared" si="7"/>
        <v>0.67993085405885367</v>
      </c>
    </row>
    <row r="94" spans="1:23" x14ac:dyDescent="0.2">
      <c r="A94" s="1" t="s">
        <v>11</v>
      </c>
      <c r="B94" s="3">
        <v>26.13</v>
      </c>
      <c r="E94">
        <f t="shared" si="4"/>
        <v>7.8580933522419419E-2</v>
      </c>
      <c r="G94" s="1" t="s">
        <v>11</v>
      </c>
      <c r="H94" s="3">
        <v>26.13</v>
      </c>
      <c r="K94">
        <f t="shared" si="5"/>
        <v>0.36010200065498921</v>
      </c>
      <c r="M94" s="1" t="s">
        <v>21</v>
      </c>
      <c r="N94" s="3">
        <v>26.13</v>
      </c>
      <c r="Q94">
        <f t="shared" si="6"/>
        <v>0.42464030604678815</v>
      </c>
      <c r="S94" s="1" t="s">
        <v>128</v>
      </c>
      <c r="T94" s="7">
        <v>26.14</v>
      </c>
      <c r="W94">
        <f t="shared" si="7"/>
        <v>0.70789519751828411</v>
      </c>
    </row>
    <row r="95" spans="1:23" x14ac:dyDescent="0.2">
      <c r="A95" s="1" t="s">
        <v>21</v>
      </c>
      <c r="B95" s="3">
        <v>26.13</v>
      </c>
      <c r="E95">
        <f t="shared" si="4"/>
        <v>7.8580933522419419E-2</v>
      </c>
      <c r="G95" s="1" t="s">
        <v>21</v>
      </c>
      <c r="H95" s="3">
        <v>26.13</v>
      </c>
      <c r="K95">
        <f t="shared" si="5"/>
        <v>0.36010200065498921</v>
      </c>
      <c r="M95" s="1" t="s">
        <v>76</v>
      </c>
      <c r="N95" s="3">
        <v>26.13</v>
      </c>
      <c r="Q95">
        <f t="shared" si="6"/>
        <v>0.42464030604678815</v>
      </c>
      <c r="S95" s="1" t="s">
        <v>39</v>
      </c>
      <c r="T95" s="3">
        <v>26.143333330000001</v>
      </c>
      <c r="W95">
        <f t="shared" si="7"/>
        <v>0.75450239001012498</v>
      </c>
    </row>
    <row r="96" spans="1:23" x14ac:dyDescent="0.2">
      <c r="A96" s="1" t="s">
        <v>76</v>
      </c>
      <c r="B96" s="3">
        <v>26.13</v>
      </c>
      <c r="E96">
        <f t="shared" si="4"/>
        <v>7.8580933522419419E-2</v>
      </c>
      <c r="G96" s="1" t="s">
        <v>76</v>
      </c>
      <c r="H96" s="3">
        <v>26.13</v>
      </c>
      <c r="K96">
        <f t="shared" si="5"/>
        <v>0.36010200065498921</v>
      </c>
      <c r="M96" s="1" t="s">
        <v>49</v>
      </c>
      <c r="N96" s="3">
        <v>26.132000000000001</v>
      </c>
      <c r="Q96">
        <f t="shared" si="6"/>
        <v>0.43652075519824945</v>
      </c>
      <c r="S96" s="1" t="s">
        <v>47</v>
      </c>
      <c r="T96" s="3">
        <v>26.143999999999998</v>
      </c>
      <c r="W96">
        <f t="shared" si="7"/>
        <v>0.763823884437145</v>
      </c>
    </row>
    <row r="97" spans="1:23" x14ac:dyDescent="0.2">
      <c r="A97" s="1" t="s">
        <v>49</v>
      </c>
      <c r="B97" s="3">
        <v>26.132000000000001</v>
      </c>
      <c r="E97">
        <f t="shared" si="4"/>
        <v>7.8363522359223892E-2</v>
      </c>
      <c r="G97" s="1" t="s">
        <v>49</v>
      </c>
      <c r="H97" s="3">
        <v>26.132000000000001</v>
      </c>
      <c r="K97">
        <f t="shared" si="5"/>
        <v>0.3684005764342716</v>
      </c>
      <c r="M97" s="1" t="s">
        <v>66</v>
      </c>
      <c r="N97" s="3">
        <v>26.132000000000001</v>
      </c>
      <c r="Q97">
        <f t="shared" si="6"/>
        <v>0.43652075519824945</v>
      </c>
      <c r="S97" s="1" t="s">
        <v>17</v>
      </c>
      <c r="T97" s="3">
        <v>26.146000000000001</v>
      </c>
      <c r="W97">
        <f t="shared" si="7"/>
        <v>0.79178822789662506</v>
      </c>
    </row>
    <row r="98" spans="1:23" x14ac:dyDescent="0.2">
      <c r="A98" s="1" t="s">
        <v>66</v>
      </c>
      <c r="B98" s="3">
        <v>26.132000000000001</v>
      </c>
      <c r="E98">
        <f t="shared" si="4"/>
        <v>7.8363522359223892E-2</v>
      </c>
      <c r="G98" s="1" t="s">
        <v>66</v>
      </c>
      <c r="H98" s="3">
        <v>26.132000000000001</v>
      </c>
      <c r="K98">
        <f t="shared" si="5"/>
        <v>0.3684005764342716</v>
      </c>
      <c r="M98" s="1" t="s">
        <v>44</v>
      </c>
      <c r="N98" s="3">
        <v>26.138000000000002</v>
      </c>
      <c r="Q98">
        <f t="shared" si="6"/>
        <v>0.47216210265259123</v>
      </c>
      <c r="S98" s="1" t="s">
        <v>89</v>
      </c>
      <c r="T98" s="3">
        <v>26.15</v>
      </c>
      <c r="W98">
        <f t="shared" si="7"/>
        <v>0.84771691481548606</v>
      </c>
    </row>
    <row r="99" spans="1:23" x14ac:dyDescent="0.2">
      <c r="A99" s="1" t="s">
        <v>44</v>
      </c>
      <c r="B99" s="3">
        <v>26.138000000000002</v>
      </c>
      <c r="E99">
        <f t="shared" si="4"/>
        <v>7.7711288869638087E-2</v>
      </c>
      <c r="G99" s="1" t="s">
        <v>44</v>
      </c>
      <c r="H99" s="3">
        <v>26.138000000000002</v>
      </c>
      <c r="K99">
        <f t="shared" si="5"/>
        <v>0.39329630377208935</v>
      </c>
      <c r="M99" s="1" t="s">
        <v>128</v>
      </c>
      <c r="N99" s="7">
        <v>26.14</v>
      </c>
      <c r="Q99">
        <f t="shared" si="6"/>
        <v>0.48404255180403144</v>
      </c>
      <c r="S99" s="1" t="s">
        <v>94</v>
      </c>
      <c r="T99" s="3">
        <v>26.15</v>
      </c>
      <c r="W99">
        <f t="shared" si="7"/>
        <v>0.84771691481548606</v>
      </c>
    </row>
    <row r="100" spans="1:23" x14ac:dyDescent="0.2">
      <c r="A100" s="1" t="s">
        <v>128</v>
      </c>
      <c r="B100" s="7">
        <v>26.14</v>
      </c>
      <c r="E100">
        <f t="shared" si="4"/>
        <v>7.7493877706442948E-2</v>
      </c>
      <c r="G100" s="1" t="s">
        <v>128</v>
      </c>
      <c r="H100" s="7">
        <v>26.14</v>
      </c>
      <c r="K100">
        <f t="shared" si="5"/>
        <v>0.40159487955135703</v>
      </c>
      <c r="M100" s="1" t="s">
        <v>39</v>
      </c>
      <c r="N100" s="3">
        <v>26.143333330000001</v>
      </c>
      <c r="Q100">
        <f t="shared" si="6"/>
        <v>0.50384328058902894</v>
      </c>
      <c r="S100" s="1" t="s">
        <v>137</v>
      </c>
      <c r="T100" s="5">
        <v>26.152000000000001</v>
      </c>
      <c r="W100">
        <f t="shared" si="7"/>
        <v>0.87568125827496612</v>
      </c>
    </row>
    <row r="101" spans="1:23" x14ac:dyDescent="0.2">
      <c r="A101" s="1" t="s">
        <v>39</v>
      </c>
      <c r="B101" s="3">
        <v>26.143333330000001</v>
      </c>
      <c r="E101">
        <f t="shared" si="4"/>
        <v>7.7131526130136088E-2</v>
      </c>
      <c r="G101" s="1" t="s">
        <v>39</v>
      </c>
      <c r="H101" s="3">
        <v>26.143333330000001</v>
      </c>
      <c r="K101">
        <f t="shared" si="5"/>
        <v>0.41542582535251887</v>
      </c>
      <c r="M101" s="1" t="s">
        <v>47</v>
      </c>
      <c r="N101" s="3">
        <v>26.143999999999998</v>
      </c>
      <c r="Q101">
        <f t="shared" si="6"/>
        <v>0.50780345010691186</v>
      </c>
      <c r="S101" s="1" t="s">
        <v>23</v>
      </c>
      <c r="T101" s="3">
        <v>26.16</v>
      </c>
      <c r="W101">
        <f t="shared" si="7"/>
        <v>0.98753863211273762</v>
      </c>
    </row>
    <row r="102" spans="1:23" x14ac:dyDescent="0.2">
      <c r="A102" s="1" t="s">
        <v>47</v>
      </c>
      <c r="B102" s="3">
        <v>26.143999999999998</v>
      </c>
      <c r="E102">
        <f t="shared" si="4"/>
        <v>7.7059055380052657E-2</v>
      </c>
      <c r="G102" s="1" t="s">
        <v>47</v>
      </c>
      <c r="H102" s="3">
        <v>26.143999999999998</v>
      </c>
      <c r="K102">
        <f t="shared" si="5"/>
        <v>0.41819203110989239</v>
      </c>
      <c r="M102" s="1" t="s">
        <v>17</v>
      </c>
      <c r="N102" s="3">
        <v>26.146000000000001</v>
      </c>
      <c r="Q102">
        <f t="shared" si="6"/>
        <v>0.51968389925837322</v>
      </c>
      <c r="S102" s="1" t="s">
        <v>34</v>
      </c>
      <c r="T102" s="3">
        <v>26.16</v>
      </c>
      <c r="W102">
        <f t="shared" si="7"/>
        <v>0.98753863211273762</v>
      </c>
    </row>
    <row r="103" spans="1:23" x14ac:dyDescent="0.2">
      <c r="A103" s="1" t="s">
        <v>17</v>
      </c>
      <c r="B103" s="3">
        <v>26.146000000000001</v>
      </c>
      <c r="E103">
        <f t="shared" si="4"/>
        <v>7.684164421685713E-2</v>
      </c>
      <c r="G103" s="1" t="s">
        <v>17</v>
      </c>
      <c r="H103" s="3">
        <v>26.146000000000001</v>
      </c>
      <c r="K103">
        <f t="shared" si="5"/>
        <v>0.42649060688917478</v>
      </c>
      <c r="M103" s="1" t="s">
        <v>89</v>
      </c>
      <c r="N103" s="3">
        <v>26.15</v>
      </c>
      <c r="Q103">
        <f t="shared" si="6"/>
        <v>0.54344479756125363</v>
      </c>
      <c r="S103" s="1" t="s">
        <v>45</v>
      </c>
      <c r="T103" s="3">
        <v>26.16</v>
      </c>
      <c r="W103">
        <f t="shared" si="7"/>
        <v>0.98753863211273762</v>
      </c>
    </row>
    <row r="104" spans="1:23" x14ac:dyDescent="0.2">
      <c r="A104" s="1" t="s">
        <v>89</v>
      </c>
      <c r="B104" s="3">
        <v>26.15</v>
      </c>
      <c r="E104">
        <f t="shared" si="4"/>
        <v>7.6406821890466853E-2</v>
      </c>
      <c r="G104" s="1" t="s">
        <v>89</v>
      </c>
      <c r="H104" s="3">
        <v>26.15</v>
      </c>
      <c r="K104">
        <f t="shared" si="5"/>
        <v>0.44308775844771014</v>
      </c>
      <c r="M104" s="1" t="s">
        <v>94</v>
      </c>
      <c r="N104" s="3">
        <v>26.15</v>
      </c>
      <c r="Q104">
        <f t="shared" si="6"/>
        <v>0.54344479756125363</v>
      </c>
      <c r="S104" s="1" t="s">
        <v>51</v>
      </c>
      <c r="T104" s="3">
        <v>26.16</v>
      </c>
      <c r="W104">
        <f t="shared" si="7"/>
        <v>0.98753863211273762</v>
      </c>
    </row>
    <row r="105" spans="1:23" x14ac:dyDescent="0.2">
      <c r="A105" s="1" t="s">
        <v>94</v>
      </c>
      <c r="B105" s="3">
        <v>26.15</v>
      </c>
      <c r="E105">
        <f t="shared" si="4"/>
        <v>7.6406821890466853E-2</v>
      </c>
      <c r="G105" s="1" t="s">
        <v>94</v>
      </c>
      <c r="H105" s="3">
        <v>26.15</v>
      </c>
      <c r="K105">
        <f t="shared" si="5"/>
        <v>0.44308775844771014</v>
      </c>
      <c r="M105" s="1" t="s">
        <v>137</v>
      </c>
      <c r="N105" s="5">
        <v>26.152000000000001</v>
      </c>
      <c r="Q105">
        <f t="shared" si="6"/>
        <v>0.55532524671271499</v>
      </c>
      <c r="S105" s="1" t="s">
        <v>71</v>
      </c>
      <c r="T105" s="3">
        <v>26.16</v>
      </c>
      <c r="W105">
        <f t="shared" si="7"/>
        <v>0.98753863211273762</v>
      </c>
    </row>
    <row r="106" spans="1:23" x14ac:dyDescent="0.2">
      <c r="A106" s="1" t="s">
        <v>137</v>
      </c>
      <c r="B106" s="5">
        <v>26.152000000000001</v>
      </c>
      <c r="E106">
        <f t="shared" si="4"/>
        <v>7.6189410727271326E-2</v>
      </c>
      <c r="G106" s="1" t="s">
        <v>137</v>
      </c>
      <c r="H106" s="5">
        <v>26.152000000000001</v>
      </c>
      <c r="K106">
        <f t="shared" si="5"/>
        <v>0.45138633422699259</v>
      </c>
      <c r="M106" s="1" t="s">
        <v>23</v>
      </c>
      <c r="N106" s="3">
        <v>26.16</v>
      </c>
      <c r="Q106">
        <f t="shared" si="6"/>
        <v>0.60284704331849692</v>
      </c>
      <c r="S106" s="1" t="s">
        <v>136</v>
      </c>
      <c r="T106" s="5">
        <v>26.16</v>
      </c>
      <c r="W106">
        <f t="shared" si="7"/>
        <v>0.98753863211273762</v>
      </c>
    </row>
    <row r="107" spans="1:23" x14ac:dyDescent="0.2">
      <c r="A107" s="1" t="s">
        <v>23</v>
      </c>
      <c r="B107" s="3">
        <v>26.16</v>
      </c>
      <c r="E107">
        <f t="shared" si="4"/>
        <v>7.5319766074490369E-2</v>
      </c>
      <c r="G107" s="1" t="s">
        <v>23</v>
      </c>
      <c r="H107" s="3">
        <v>26.16</v>
      </c>
      <c r="K107">
        <f t="shared" si="5"/>
        <v>0.48458063734407802</v>
      </c>
      <c r="M107" s="1" t="s">
        <v>34</v>
      </c>
      <c r="N107" s="3">
        <v>26.16</v>
      </c>
      <c r="Q107">
        <f t="shared" si="6"/>
        <v>0.60284704331849692</v>
      </c>
      <c r="S107" s="1" t="s">
        <v>134</v>
      </c>
      <c r="T107" s="5">
        <v>26.17</v>
      </c>
      <c r="W107">
        <f t="shared" si="7"/>
        <v>1.1273603494099893</v>
      </c>
    </row>
    <row r="108" spans="1:23" x14ac:dyDescent="0.2">
      <c r="A108" s="1" t="s">
        <v>34</v>
      </c>
      <c r="B108" s="3">
        <v>26.16</v>
      </c>
      <c r="E108">
        <f t="shared" si="4"/>
        <v>7.5319766074490369E-2</v>
      </c>
      <c r="G108" s="1" t="s">
        <v>34</v>
      </c>
      <c r="H108" s="3">
        <v>26.16</v>
      </c>
      <c r="K108">
        <f t="shared" si="5"/>
        <v>0.48458063734407802</v>
      </c>
      <c r="M108" s="1" t="s">
        <v>45</v>
      </c>
      <c r="N108" s="3">
        <v>26.16</v>
      </c>
      <c r="Q108">
        <f t="shared" si="6"/>
        <v>0.60284704331849692</v>
      </c>
      <c r="S108" s="1" t="s">
        <v>85</v>
      </c>
      <c r="T108" s="3">
        <v>26.173999999999999</v>
      </c>
      <c r="W108">
        <f t="shared" si="7"/>
        <v>1.1832890363288502</v>
      </c>
    </row>
    <row r="109" spans="1:23" x14ac:dyDescent="0.2">
      <c r="A109" s="1" t="s">
        <v>45</v>
      </c>
      <c r="B109" s="3">
        <v>26.16</v>
      </c>
      <c r="E109">
        <f t="shared" si="4"/>
        <v>7.5319766074490369E-2</v>
      </c>
      <c r="G109" s="1" t="s">
        <v>45</v>
      </c>
      <c r="H109" s="3">
        <v>26.16</v>
      </c>
      <c r="K109">
        <f t="shared" si="5"/>
        <v>0.48458063734407802</v>
      </c>
      <c r="M109" s="1" t="s">
        <v>51</v>
      </c>
      <c r="N109" s="3">
        <v>26.16</v>
      </c>
      <c r="Q109">
        <f t="shared" si="6"/>
        <v>0.60284704331849692</v>
      </c>
      <c r="S109" s="1" t="s">
        <v>29</v>
      </c>
      <c r="T109" s="3">
        <v>26.18</v>
      </c>
      <c r="W109">
        <f t="shared" si="7"/>
        <v>1.2671820667071911</v>
      </c>
    </row>
    <row r="110" spans="1:23" x14ac:dyDescent="0.2">
      <c r="A110" s="1" t="s">
        <v>51</v>
      </c>
      <c r="B110" s="3">
        <v>26.16</v>
      </c>
      <c r="E110">
        <f t="shared" si="4"/>
        <v>7.5319766074490369E-2</v>
      </c>
      <c r="G110" s="1" t="s">
        <v>51</v>
      </c>
      <c r="H110" s="3">
        <v>26.16</v>
      </c>
      <c r="K110">
        <f t="shared" si="5"/>
        <v>0.48458063734407802</v>
      </c>
      <c r="M110" s="1" t="s">
        <v>71</v>
      </c>
      <c r="N110" s="3">
        <v>26.16</v>
      </c>
      <c r="Q110">
        <f t="shared" si="6"/>
        <v>0.60284704331849692</v>
      </c>
      <c r="S110" s="1" t="s">
        <v>70</v>
      </c>
      <c r="T110" s="3">
        <v>26.18</v>
      </c>
      <c r="W110">
        <f t="shared" si="7"/>
        <v>1.2671820667071911</v>
      </c>
    </row>
    <row r="111" spans="1:23" x14ac:dyDescent="0.2">
      <c r="A111" s="1" t="s">
        <v>71</v>
      </c>
      <c r="B111" s="3">
        <v>26.16</v>
      </c>
      <c r="E111">
        <f t="shared" si="4"/>
        <v>7.5319766074490369E-2</v>
      </c>
      <c r="G111" s="1" t="s">
        <v>71</v>
      </c>
      <c r="H111" s="3">
        <v>26.16</v>
      </c>
      <c r="K111">
        <f t="shared" si="5"/>
        <v>0.48458063734407802</v>
      </c>
      <c r="M111" s="1" t="s">
        <v>136</v>
      </c>
      <c r="N111" s="5">
        <v>26.16</v>
      </c>
      <c r="Q111">
        <f t="shared" si="6"/>
        <v>0.60284704331849692</v>
      </c>
      <c r="S111" s="1" t="s">
        <v>106</v>
      </c>
      <c r="T111" s="3">
        <v>26.181999999999999</v>
      </c>
      <c r="W111">
        <f t="shared" si="7"/>
        <v>1.2951464101666217</v>
      </c>
    </row>
    <row r="112" spans="1:23" x14ac:dyDescent="0.2">
      <c r="A112" s="1" t="s">
        <v>136</v>
      </c>
      <c r="B112" s="5">
        <v>26.16</v>
      </c>
      <c r="E112">
        <f t="shared" si="4"/>
        <v>7.5319766074490369E-2</v>
      </c>
      <c r="G112" s="1" t="s">
        <v>136</v>
      </c>
      <c r="H112" s="5">
        <v>26.16</v>
      </c>
      <c r="K112">
        <f t="shared" si="5"/>
        <v>0.48458063734407802</v>
      </c>
      <c r="M112" s="1" t="s">
        <v>134</v>
      </c>
      <c r="N112" s="5">
        <v>26.17</v>
      </c>
      <c r="Q112">
        <f t="shared" si="6"/>
        <v>0.66224928907574021</v>
      </c>
      <c r="S112" s="1" t="s">
        <v>133</v>
      </c>
      <c r="T112" s="5">
        <v>26.184999999999999</v>
      </c>
      <c r="W112">
        <f t="shared" si="7"/>
        <v>1.3370929253557922</v>
      </c>
    </row>
    <row r="113" spans="1:23" x14ac:dyDescent="0.2">
      <c r="A113" s="1" t="s">
        <v>134</v>
      </c>
      <c r="B113" s="5">
        <v>26.17</v>
      </c>
      <c r="E113">
        <f t="shared" si="4"/>
        <v>7.4232710258513884E-2</v>
      </c>
      <c r="G113" s="1" t="s">
        <v>134</v>
      </c>
      <c r="H113" s="5">
        <v>26.17</v>
      </c>
      <c r="K113">
        <f t="shared" si="5"/>
        <v>0.52607351624044585</v>
      </c>
      <c r="M113" s="1" t="s">
        <v>85</v>
      </c>
      <c r="N113" s="3">
        <v>26.173999999999999</v>
      </c>
      <c r="Q113">
        <f t="shared" si="6"/>
        <v>0.68601018737862063</v>
      </c>
      <c r="S113" s="1" t="s">
        <v>82</v>
      </c>
      <c r="T113" s="3">
        <v>26.187999999999999</v>
      </c>
      <c r="W113">
        <f t="shared" si="7"/>
        <v>1.3790394405449626</v>
      </c>
    </row>
    <row r="114" spans="1:23" x14ac:dyDescent="0.2">
      <c r="A114" s="1" t="s">
        <v>85</v>
      </c>
      <c r="B114" s="3">
        <v>26.173999999999999</v>
      </c>
      <c r="E114">
        <f t="shared" si="4"/>
        <v>7.3797887932123607E-2</v>
      </c>
      <c r="G114" s="1" t="s">
        <v>85</v>
      </c>
      <c r="H114" s="3">
        <v>26.173999999999999</v>
      </c>
      <c r="K114">
        <f t="shared" si="5"/>
        <v>0.54267066779898121</v>
      </c>
      <c r="M114" s="1" t="s">
        <v>29</v>
      </c>
      <c r="N114" s="3">
        <v>26.18</v>
      </c>
      <c r="Q114">
        <f t="shared" si="6"/>
        <v>0.7216515348329624</v>
      </c>
      <c r="S114" s="1" t="s">
        <v>13</v>
      </c>
      <c r="T114" s="3">
        <v>26.19</v>
      </c>
      <c r="W114">
        <f t="shared" si="7"/>
        <v>1.4070037840044427</v>
      </c>
    </row>
    <row r="115" spans="1:23" x14ac:dyDescent="0.2">
      <c r="A115" s="1" t="s">
        <v>29</v>
      </c>
      <c r="B115" s="3">
        <v>26.18</v>
      </c>
      <c r="E115">
        <f t="shared" si="4"/>
        <v>7.3145654442537802E-2</v>
      </c>
      <c r="G115" s="1" t="s">
        <v>29</v>
      </c>
      <c r="H115" s="3">
        <v>26.18</v>
      </c>
      <c r="K115">
        <f t="shared" si="5"/>
        <v>0.56756639513679896</v>
      </c>
      <c r="M115" s="1" t="s">
        <v>70</v>
      </c>
      <c r="N115" s="3">
        <v>26.18</v>
      </c>
      <c r="Q115">
        <f t="shared" si="6"/>
        <v>0.7216515348329624</v>
      </c>
      <c r="S115" s="1" t="s">
        <v>57</v>
      </c>
      <c r="T115" s="3">
        <v>26.19</v>
      </c>
      <c r="W115">
        <f t="shared" si="7"/>
        <v>1.4070037840044427</v>
      </c>
    </row>
    <row r="116" spans="1:23" x14ac:dyDescent="0.2">
      <c r="A116" s="1" t="s">
        <v>70</v>
      </c>
      <c r="B116" s="3">
        <v>26.18</v>
      </c>
      <c r="E116">
        <f t="shared" si="4"/>
        <v>7.3145654442537802E-2</v>
      </c>
      <c r="G116" s="1" t="s">
        <v>70</v>
      </c>
      <c r="H116" s="3">
        <v>26.18</v>
      </c>
      <c r="K116">
        <f t="shared" si="5"/>
        <v>0.56756639513679896</v>
      </c>
      <c r="M116" s="1" t="s">
        <v>106</v>
      </c>
      <c r="N116" s="3">
        <v>26.181999999999999</v>
      </c>
      <c r="Q116">
        <f t="shared" si="6"/>
        <v>0.73353198398440256</v>
      </c>
      <c r="S116" s="1" t="s">
        <v>50</v>
      </c>
      <c r="T116" s="3">
        <v>26.192</v>
      </c>
      <c r="W116">
        <f t="shared" si="7"/>
        <v>1.4349681274638733</v>
      </c>
    </row>
    <row r="117" spans="1:23" x14ac:dyDescent="0.2">
      <c r="A117" s="1" t="s">
        <v>106</v>
      </c>
      <c r="B117" s="3">
        <v>26.181999999999999</v>
      </c>
      <c r="E117">
        <f t="shared" si="4"/>
        <v>7.292824327934265E-2</v>
      </c>
      <c r="G117" s="1" t="s">
        <v>106</v>
      </c>
      <c r="H117" s="3">
        <v>26.181999999999999</v>
      </c>
      <c r="K117">
        <f t="shared" si="5"/>
        <v>0.57586497091606659</v>
      </c>
      <c r="M117" s="1" t="s">
        <v>133</v>
      </c>
      <c r="N117" s="5">
        <v>26.184999999999999</v>
      </c>
      <c r="Q117">
        <f t="shared" si="6"/>
        <v>0.75135265771157345</v>
      </c>
      <c r="S117" s="1" t="s">
        <v>83</v>
      </c>
      <c r="T117" s="3">
        <v>26.192</v>
      </c>
      <c r="W117">
        <f t="shared" si="7"/>
        <v>1.4349681274638733</v>
      </c>
    </row>
    <row r="118" spans="1:23" x14ac:dyDescent="0.2">
      <c r="A118" s="1" t="s">
        <v>133</v>
      </c>
      <c r="B118" s="5">
        <v>26.184999999999999</v>
      </c>
      <c r="E118">
        <f t="shared" si="4"/>
        <v>7.2602126534549755E-2</v>
      </c>
      <c r="G118" s="1" t="s">
        <v>133</v>
      </c>
      <c r="H118" s="5">
        <v>26.184999999999999</v>
      </c>
      <c r="K118">
        <f t="shared" si="5"/>
        <v>0.58831283458497552</v>
      </c>
      <c r="M118" s="1" t="s">
        <v>82</v>
      </c>
      <c r="N118" s="3">
        <v>26.187999999999999</v>
      </c>
      <c r="Q118">
        <f t="shared" si="6"/>
        <v>0.76917333143874433</v>
      </c>
      <c r="S118" s="1" t="s">
        <v>72</v>
      </c>
      <c r="T118" s="3">
        <v>26.2</v>
      </c>
      <c r="W118">
        <f t="shared" si="7"/>
        <v>1.5468255013016448</v>
      </c>
    </row>
    <row r="119" spans="1:23" x14ac:dyDescent="0.2">
      <c r="A119" s="1" t="s">
        <v>82</v>
      </c>
      <c r="B119" s="3">
        <v>26.187999999999999</v>
      </c>
      <c r="E119">
        <f t="shared" si="4"/>
        <v>7.2276009789756845E-2</v>
      </c>
      <c r="G119" s="1" t="s">
        <v>82</v>
      </c>
      <c r="H119" s="3">
        <v>26.187999999999999</v>
      </c>
      <c r="K119">
        <f t="shared" si="5"/>
        <v>0.60076069825388445</v>
      </c>
      <c r="M119" s="1" t="s">
        <v>13</v>
      </c>
      <c r="N119" s="3">
        <v>26.19</v>
      </c>
      <c r="Q119">
        <f t="shared" si="6"/>
        <v>0.78105378059020569</v>
      </c>
      <c r="S119" s="1" t="s">
        <v>75</v>
      </c>
      <c r="T119" s="3">
        <v>26.206</v>
      </c>
      <c r="W119">
        <f t="shared" si="7"/>
        <v>1.6307185316799857</v>
      </c>
    </row>
    <row r="120" spans="1:23" x14ac:dyDescent="0.2">
      <c r="A120" s="1" t="s">
        <v>13</v>
      </c>
      <c r="B120" s="3">
        <v>26.19</v>
      </c>
      <c r="E120">
        <f t="shared" si="4"/>
        <v>7.2058598626561318E-2</v>
      </c>
      <c r="G120" s="1" t="s">
        <v>13</v>
      </c>
      <c r="H120" s="3">
        <v>26.19</v>
      </c>
      <c r="K120">
        <f t="shared" si="5"/>
        <v>0.60905927403316684</v>
      </c>
      <c r="M120" s="1" t="s">
        <v>57</v>
      </c>
      <c r="N120" s="3">
        <v>26.19</v>
      </c>
      <c r="Q120">
        <f t="shared" si="6"/>
        <v>0.78105378059020569</v>
      </c>
      <c r="S120" s="1" t="s">
        <v>48</v>
      </c>
      <c r="T120" s="3">
        <v>26.212</v>
      </c>
      <c r="W120">
        <f t="shared" si="7"/>
        <v>1.7146115620583267</v>
      </c>
    </row>
    <row r="121" spans="1:23" x14ac:dyDescent="0.2">
      <c r="A121" s="1" t="s">
        <v>57</v>
      </c>
      <c r="B121" s="3">
        <v>26.19</v>
      </c>
      <c r="E121">
        <f t="shared" si="4"/>
        <v>7.2058598626561318E-2</v>
      </c>
      <c r="G121" s="1" t="s">
        <v>57</v>
      </c>
      <c r="H121" s="3">
        <v>26.19</v>
      </c>
      <c r="K121">
        <f t="shared" si="5"/>
        <v>0.60905927403316684</v>
      </c>
      <c r="M121" s="1" t="s">
        <v>50</v>
      </c>
      <c r="N121" s="3">
        <v>26.192</v>
      </c>
      <c r="Q121">
        <f t="shared" si="6"/>
        <v>0.79293422974164585</v>
      </c>
      <c r="S121" s="1" t="s">
        <v>135</v>
      </c>
      <c r="T121" s="5">
        <v>26.224</v>
      </c>
      <c r="W121">
        <f t="shared" si="7"/>
        <v>1.8823976228150088</v>
      </c>
    </row>
    <row r="122" spans="1:23" x14ac:dyDescent="0.2">
      <c r="A122" s="1" t="s">
        <v>50</v>
      </c>
      <c r="B122" s="3">
        <v>26.192</v>
      </c>
      <c r="E122">
        <f t="shared" si="4"/>
        <v>7.184118746336618E-2</v>
      </c>
      <c r="G122" s="1" t="s">
        <v>50</v>
      </c>
      <c r="H122" s="3">
        <v>26.192</v>
      </c>
      <c r="K122">
        <f t="shared" si="5"/>
        <v>0.61735784981243447</v>
      </c>
      <c r="M122" s="1" t="s">
        <v>83</v>
      </c>
      <c r="N122" s="3">
        <v>26.192</v>
      </c>
      <c r="Q122">
        <f t="shared" si="6"/>
        <v>0.79293422974164585</v>
      </c>
      <c r="S122" s="1" t="s">
        <v>65</v>
      </c>
      <c r="T122" s="3">
        <v>26.234000000000002</v>
      </c>
      <c r="W122">
        <f t="shared" si="7"/>
        <v>2.0222193401122603</v>
      </c>
    </row>
    <row r="123" spans="1:23" x14ac:dyDescent="0.2">
      <c r="A123" s="1" t="s">
        <v>83</v>
      </c>
      <c r="B123" s="3">
        <v>26.192</v>
      </c>
      <c r="E123">
        <f t="shared" si="4"/>
        <v>7.184118746336618E-2</v>
      </c>
      <c r="G123" s="1" t="s">
        <v>83</v>
      </c>
      <c r="H123" s="3">
        <v>26.192</v>
      </c>
      <c r="K123">
        <f t="shared" si="5"/>
        <v>0.61735784981243447</v>
      </c>
      <c r="M123" s="1" t="s">
        <v>72</v>
      </c>
      <c r="N123" s="3">
        <v>26.2</v>
      </c>
      <c r="Q123">
        <f t="shared" si="6"/>
        <v>0.84045602634742778</v>
      </c>
      <c r="S123" s="1" t="s">
        <v>43</v>
      </c>
      <c r="T123" s="3">
        <v>26.26</v>
      </c>
      <c r="W123">
        <f t="shared" si="7"/>
        <v>2.3857558050850547</v>
      </c>
    </row>
    <row r="124" spans="1:23" x14ac:dyDescent="0.2">
      <c r="A124" s="1" t="s">
        <v>72</v>
      </c>
      <c r="B124" s="3">
        <v>26.2</v>
      </c>
      <c r="E124">
        <f t="shared" si="4"/>
        <v>7.0971542810585223E-2</v>
      </c>
      <c r="G124" s="1" t="s">
        <v>72</v>
      </c>
      <c r="H124" s="3">
        <v>26.2</v>
      </c>
      <c r="K124">
        <f t="shared" si="5"/>
        <v>0.65055215292951996</v>
      </c>
      <c r="M124" s="1" t="s">
        <v>75</v>
      </c>
      <c r="N124" s="3">
        <v>26.206</v>
      </c>
      <c r="Q124">
        <f t="shared" si="6"/>
        <v>0.87609737380176955</v>
      </c>
    </row>
    <row r="125" spans="1:23" x14ac:dyDescent="0.2">
      <c r="A125" s="1" t="s">
        <v>75</v>
      </c>
      <c r="B125" s="3">
        <v>26.206</v>
      </c>
      <c r="E125">
        <f t="shared" si="4"/>
        <v>7.0319309320999418E-2</v>
      </c>
      <c r="G125" s="1" t="s">
        <v>75</v>
      </c>
      <c r="H125" s="3">
        <v>26.206</v>
      </c>
      <c r="K125">
        <f t="shared" si="5"/>
        <v>0.67544788026733771</v>
      </c>
      <c r="M125" s="1" t="s">
        <v>48</v>
      </c>
      <c r="N125" s="3">
        <v>26.212</v>
      </c>
      <c r="Q125">
        <f t="shared" si="6"/>
        <v>0.91173872125611133</v>
      </c>
    </row>
    <row r="126" spans="1:23" x14ac:dyDescent="0.2">
      <c r="A126" s="1" t="s">
        <v>48</v>
      </c>
      <c r="B126" s="3">
        <v>26.212</v>
      </c>
      <c r="E126">
        <f t="shared" si="4"/>
        <v>6.96670758314136E-2</v>
      </c>
      <c r="G126" s="1" t="s">
        <v>48</v>
      </c>
      <c r="H126" s="3">
        <v>26.212</v>
      </c>
      <c r="K126">
        <f t="shared" si="5"/>
        <v>0.70034360760515546</v>
      </c>
      <c r="M126" s="1" t="s">
        <v>135</v>
      </c>
      <c r="N126" s="5">
        <v>26.224</v>
      </c>
      <c r="Q126">
        <f t="shared" si="6"/>
        <v>0.98302141616479477</v>
      </c>
    </row>
    <row r="127" spans="1:23" x14ac:dyDescent="0.2">
      <c r="A127" s="1" t="s">
        <v>135</v>
      </c>
      <c r="B127" s="5">
        <v>26.224</v>
      </c>
      <c r="E127">
        <f t="shared" si="4"/>
        <v>6.8362608852241977E-2</v>
      </c>
      <c r="G127" s="1" t="s">
        <v>135</v>
      </c>
      <c r="H127" s="5">
        <v>26.224</v>
      </c>
      <c r="K127">
        <f t="shared" si="5"/>
        <v>0.75013506228079097</v>
      </c>
      <c r="M127" s="1" t="s">
        <v>65</v>
      </c>
      <c r="N127" s="3">
        <v>26.234000000000002</v>
      </c>
      <c r="Q127">
        <f t="shared" si="6"/>
        <v>1.0424236619220382</v>
      </c>
    </row>
    <row r="128" spans="1:23" x14ac:dyDescent="0.2">
      <c r="A128" s="1" t="s">
        <v>65</v>
      </c>
      <c r="B128" s="3">
        <v>26.234000000000002</v>
      </c>
      <c r="E128">
        <f t="shared" si="4"/>
        <v>6.7275553036265506E-2</v>
      </c>
      <c r="G128" s="1" t="s">
        <v>65</v>
      </c>
      <c r="H128" s="3">
        <v>26.234000000000002</v>
      </c>
      <c r="K128">
        <f t="shared" si="5"/>
        <v>0.79162794117715884</v>
      </c>
      <c r="M128" s="1" t="s">
        <v>43</v>
      </c>
      <c r="N128" s="3">
        <v>26.26</v>
      </c>
      <c r="Q128">
        <f t="shared" si="6"/>
        <v>1.1968695008908452</v>
      </c>
    </row>
    <row r="129" spans="1:11" x14ac:dyDescent="0.2">
      <c r="A129" s="1" t="s">
        <v>43</v>
      </c>
      <c r="B129" s="3">
        <v>26.26</v>
      </c>
      <c r="E129">
        <f t="shared" si="4"/>
        <v>6.4449207914727122E-2</v>
      </c>
      <c r="G129" s="1" t="s">
        <v>43</v>
      </c>
      <c r="H129" s="3">
        <v>26.26</v>
      </c>
      <c r="K129">
        <f t="shared" si="5"/>
        <v>0.89950942630769759</v>
      </c>
    </row>
    <row r="130" spans="1:11" x14ac:dyDescent="0.2">
      <c r="A130" s="18" t="s">
        <v>111</v>
      </c>
      <c r="B130" s="19">
        <v>130.49</v>
      </c>
      <c r="E130">
        <f t="shared" si="4"/>
        <v>11.265933562006349</v>
      </c>
    </row>
    <row r="131" spans="1:11" x14ac:dyDescent="0.2">
      <c r="A131" s="18" t="s">
        <v>130</v>
      </c>
      <c r="B131" s="20"/>
      <c r="E131">
        <f t="shared" ref="E131" si="8">ABS(B131-$D$2)/$D$3</f>
        <v>2.9190577806685165</v>
      </c>
    </row>
    <row r="250" spans="2:2" x14ac:dyDescent="0.2">
      <c r="B250" s="14"/>
    </row>
  </sheetData>
  <autoFilter ref="A1:B250" xr:uid="{EAA02E43-BC97-B34F-A5F1-058C0C7B5B62}">
    <sortState xmlns:xlrd2="http://schemas.microsoft.com/office/spreadsheetml/2017/richdata2" ref="A2:B250">
      <sortCondition ref="B1:B250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D234-DB6F-BF43-84CC-C7DCEC0D03F2}">
  <dimension ref="A1:AC250"/>
  <sheetViews>
    <sheetView zoomScale="62" workbookViewId="0">
      <selection activeCell="T121" sqref="T121"/>
    </sheetView>
  </sheetViews>
  <sheetFormatPr baseColWidth="10" defaultRowHeight="16" x14ac:dyDescent="0.2"/>
  <sheetData>
    <row r="1" spans="1:29" x14ac:dyDescent="0.2">
      <c r="A1" s="1" t="s">
        <v>145</v>
      </c>
      <c r="B1" s="2" t="s">
        <v>6</v>
      </c>
      <c r="C1" t="s">
        <v>146</v>
      </c>
      <c r="E1" t="s">
        <v>149</v>
      </c>
      <c r="G1" s="1" t="s">
        <v>145</v>
      </c>
      <c r="H1" s="2" t="s">
        <v>6</v>
      </c>
      <c r="I1" t="s">
        <v>146</v>
      </c>
      <c r="K1" t="s">
        <v>149</v>
      </c>
      <c r="M1" s="1" t="s">
        <v>145</v>
      </c>
      <c r="N1" s="2" t="s">
        <v>6</v>
      </c>
      <c r="O1" t="s">
        <v>146</v>
      </c>
      <c r="Q1" t="s">
        <v>149</v>
      </c>
      <c r="S1" s="1" t="s">
        <v>145</v>
      </c>
      <c r="T1" s="2" t="s">
        <v>6</v>
      </c>
      <c r="U1" t="s">
        <v>146</v>
      </c>
      <c r="W1" t="s">
        <v>149</v>
      </c>
      <c r="Y1" s="1" t="s">
        <v>145</v>
      </c>
      <c r="Z1" s="2" t="s">
        <v>6</v>
      </c>
      <c r="AA1" t="s">
        <v>146</v>
      </c>
      <c r="AC1" t="s">
        <v>149</v>
      </c>
    </row>
    <row r="2" spans="1:29" x14ac:dyDescent="0.2">
      <c r="A2" s="1" t="s">
        <v>95</v>
      </c>
      <c r="B2" s="3">
        <v>25.02</v>
      </c>
      <c r="C2" t="s">
        <v>147</v>
      </c>
      <c r="D2">
        <f>AVERAGE(B:B)</f>
        <v>25.390795865658898</v>
      </c>
      <c r="E2">
        <f>ABS(B2-$D$2)/$D$3</f>
        <v>1.4009721554556291</v>
      </c>
      <c r="G2" s="1" t="s">
        <v>95</v>
      </c>
      <c r="H2" s="3">
        <v>25.02</v>
      </c>
      <c r="I2" t="s">
        <v>147</v>
      </c>
      <c r="J2">
        <f>AVERAGE(H:H)</f>
        <v>25.359531746031728</v>
      </c>
      <c r="K2">
        <f>ABS(H2-$J$2)/$J$3</f>
        <v>2.0840712295301942</v>
      </c>
      <c r="M2" s="1" t="s">
        <v>95</v>
      </c>
      <c r="N2" s="3">
        <v>25.02</v>
      </c>
      <c r="O2" t="s">
        <v>147</v>
      </c>
      <c r="P2">
        <f>AVERAGE(N:N)</f>
        <v>25.339910569105669</v>
      </c>
      <c r="Q2">
        <f>ABS(N2-$P$2)/$P$3</f>
        <v>3.0806236567136711</v>
      </c>
      <c r="S2" s="18" t="s">
        <v>95</v>
      </c>
      <c r="T2" s="19">
        <v>25.02</v>
      </c>
      <c r="U2" t="s">
        <v>147</v>
      </c>
      <c r="V2">
        <f>AVERAGE(T:T)</f>
        <v>25.330158333333312</v>
      </c>
      <c r="W2">
        <f>ABS(T2-$V$2)/$V$3</f>
        <v>3.6777998909741232</v>
      </c>
      <c r="Y2" s="1" t="s">
        <v>127</v>
      </c>
      <c r="Z2" s="7">
        <v>25.128</v>
      </c>
      <c r="AA2" t="s">
        <v>147</v>
      </c>
      <c r="AB2">
        <f>AVERAGE(Z:Z)</f>
        <v>25.329906779660995</v>
      </c>
      <c r="AC2">
        <f>ABS(Z2-$AB$2)/$AB$3</f>
        <v>2.7414746025988572</v>
      </c>
    </row>
    <row r="3" spans="1:29" x14ac:dyDescent="0.2">
      <c r="A3" s="1" t="s">
        <v>127</v>
      </c>
      <c r="B3" s="7">
        <v>25.128</v>
      </c>
      <c r="C3" t="s">
        <v>148</v>
      </c>
      <c r="D3">
        <f>STDEV(B:B)</f>
        <v>0.26467040348728915</v>
      </c>
      <c r="E3">
        <f t="shared" ref="E3:E66" si="0">ABS(B3-$D$2)/$D$3</f>
        <v>0.99291746336691866</v>
      </c>
      <c r="G3" s="1" t="s">
        <v>127</v>
      </c>
      <c r="H3" s="7">
        <v>25.128</v>
      </c>
      <c r="I3" t="s">
        <v>148</v>
      </c>
      <c r="J3">
        <f>STDEV(H:H)</f>
        <v>0.16291753430532582</v>
      </c>
      <c r="K3">
        <f t="shared" ref="K3:K66" si="1">ABS(H3-$J$2)/$J$3</f>
        <v>1.4211591589509993</v>
      </c>
      <c r="M3" s="1" t="s">
        <v>127</v>
      </c>
      <c r="N3" s="7">
        <v>25.128</v>
      </c>
      <c r="O3" t="s">
        <v>148</v>
      </c>
      <c r="P3">
        <f>STDEV(N:N)</f>
        <v>0.1038460405276968</v>
      </c>
      <c r="Q3">
        <f t="shared" ref="Q3:Q66" si="2">ABS(N3-$P$2)/$P$3</f>
        <v>2.0406225218490648</v>
      </c>
      <c r="S3" s="1" t="s">
        <v>127</v>
      </c>
      <c r="T3" s="7">
        <v>25.128</v>
      </c>
      <c r="U3" t="s">
        <v>148</v>
      </c>
      <c r="V3">
        <f>STDEV(T:T)</f>
        <v>8.4332574508604416E-2</v>
      </c>
      <c r="W3">
        <f t="shared" ref="W3:W66" si="3">ABS(T3-$V$2)/$V$3</f>
        <v>2.3971559567730947</v>
      </c>
      <c r="Y3" s="1" t="s">
        <v>35</v>
      </c>
      <c r="Z3" s="3">
        <v>25.154</v>
      </c>
      <c r="AA3" t="s">
        <v>148</v>
      </c>
      <c r="AB3">
        <f>STDEV(Z:Z)</f>
        <v>7.3648969598183192E-2</v>
      </c>
      <c r="AC3">
        <f t="shared" ref="AC3:AC66" si="4">ABS(Z3-$AB$2)/$AB$3</f>
        <v>2.3884486180962692</v>
      </c>
    </row>
    <row r="4" spans="1:29" x14ac:dyDescent="0.2">
      <c r="A4" s="1" t="s">
        <v>35</v>
      </c>
      <c r="B4" s="3">
        <v>25.154</v>
      </c>
      <c r="E4">
        <f t="shared" si="0"/>
        <v>0.89468207453074888</v>
      </c>
      <c r="G4" s="1" t="s">
        <v>35</v>
      </c>
      <c r="H4" s="3">
        <v>25.154</v>
      </c>
      <c r="K4">
        <f t="shared" si="1"/>
        <v>1.2615692160337879</v>
      </c>
      <c r="M4" s="1" t="s">
        <v>35</v>
      </c>
      <c r="N4" s="3">
        <v>25.154</v>
      </c>
      <c r="Q4">
        <f t="shared" si="2"/>
        <v>1.7902518782705519</v>
      </c>
      <c r="S4" s="1" t="s">
        <v>35</v>
      </c>
      <c r="T4" s="3">
        <v>25.154</v>
      </c>
      <c r="W4">
        <f t="shared" si="3"/>
        <v>2.0888527874284062</v>
      </c>
      <c r="Y4" s="1" t="s">
        <v>142</v>
      </c>
      <c r="Z4" s="6">
        <v>25.173999999999999</v>
      </c>
      <c r="AC4">
        <f t="shared" si="4"/>
        <v>2.1168901684788972</v>
      </c>
    </row>
    <row r="5" spans="1:29" x14ac:dyDescent="0.2">
      <c r="A5" s="1" t="s">
        <v>142</v>
      </c>
      <c r="B5" s="6">
        <v>25.173999999999999</v>
      </c>
      <c r="C5" t="s">
        <v>150</v>
      </c>
      <c r="D5">
        <f>COUNT(B:B)</f>
        <v>129</v>
      </c>
      <c r="E5">
        <f t="shared" si="0"/>
        <v>0.81911639081061927</v>
      </c>
      <c r="G5" s="1" t="s">
        <v>142</v>
      </c>
      <c r="H5" s="6">
        <v>25.173999999999999</v>
      </c>
      <c r="I5" t="s">
        <v>150</v>
      </c>
      <c r="J5">
        <f>COUNT(H:H)</f>
        <v>126</v>
      </c>
      <c r="K5">
        <f t="shared" si="1"/>
        <v>1.1388077214820884</v>
      </c>
      <c r="M5" s="1" t="s">
        <v>142</v>
      </c>
      <c r="N5" s="6">
        <v>25.173999999999999</v>
      </c>
      <c r="O5" t="s">
        <v>150</v>
      </c>
      <c r="P5">
        <f>COUNT(N:N)</f>
        <v>123</v>
      </c>
      <c r="Q5">
        <f t="shared" si="2"/>
        <v>1.5976590755178521</v>
      </c>
      <c r="S5" s="1" t="s">
        <v>142</v>
      </c>
      <c r="T5" s="6">
        <v>25.173999999999999</v>
      </c>
      <c r="U5" t="s">
        <v>150</v>
      </c>
      <c r="V5">
        <f>COUNT(T:T)</f>
        <v>120</v>
      </c>
      <c r="W5">
        <f t="shared" si="3"/>
        <v>1.8516965033171109</v>
      </c>
      <c r="Y5" s="1" t="s">
        <v>27</v>
      </c>
      <c r="Z5" s="3">
        <v>25.19</v>
      </c>
      <c r="AA5" t="s">
        <v>150</v>
      </c>
      <c r="AB5">
        <f>COUNT(Z:Z)</f>
        <v>118</v>
      </c>
      <c r="AC5">
        <f t="shared" si="4"/>
        <v>1.899643408784971</v>
      </c>
    </row>
    <row r="6" spans="1:29" x14ac:dyDescent="0.2">
      <c r="A6" s="1" t="s">
        <v>27</v>
      </c>
      <c r="B6" s="3">
        <v>25.19</v>
      </c>
      <c r="C6" t="s">
        <v>151</v>
      </c>
      <c r="D6">
        <v>3.2909999999999999</v>
      </c>
      <c r="E6">
        <f t="shared" si="0"/>
        <v>0.75866384383450758</v>
      </c>
      <c r="G6" s="1" t="s">
        <v>27</v>
      </c>
      <c r="H6" s="3">
        <v>25.19</v>
      </c>
      <c r="I6" t="s">
        <v>151</v>
      </c>
      <c r="J6">
        <v>3.2839999999999998</v>
      </c>
      <c r="K6">
        <f t="shared" si="1"/>
        <v>1.0405985258407155</v>
      </c>
      <c r="M6" s="1" t="s">
        <v>27</v>
      </c>
      <c r="N6" s="3">
        <v>25.19</v>
      </c>
      <c r="O6" t="s">
        <v>151</v>
      </c>
      <c r="P6">
        <v>3.2759999999999998</v>
      </c>
      <c r="Q6">
        <f t="shared" si="2"/>
        <v>1.4435848333156718</v>
      </c>
      <c r="S6" s="1" t="s">
        <v>27</v>
      </c>
      <c r="T6" s="3">
        <v>25.19</v>
      </c>
      <c r="U6" t="s">
        <v>151</v>
      </c>
      <c r="V6">
        <v>3.2669999999999999</v>
      </c>
      <c r="W6">
        <f t="shared" si="3"/>
        <v>1.6619714760280495</v>
      </c>
      <c r="Y6" s="1" t="s">
        <v>47</v>
      </c>
      <c r="Z6" s="3">
        <v>25.193999999999999</v>
      </c>
      <c r="AA6" t="s">
        <v>151</v>
      </c>
      <c r="AB6">
        <v>3.262</v>
      </c>
      <c r="AC6">
        <f t="shared" si="4"/>
        <v>1.8453317188615255</v>
      </c>
    </row>
    <row r="7" spans="1:29" x14ac:dyDescent="0.2">
      <c r="A7" s="1" t="s">
        <v>47</v>
      </c>
      <c r="B7" s="3">
        <v>25.193999999999999</v>
      </c>
      <c r="E7">
        <f t="shared" si="0"/>
        <v>0.74355070709048965</v>
      </c>
      <c r="G7" s="1" t="s">
        <v>47</v>
      </c>
      <c r="H7" s="3">
        <v>25.193999999999999</v>
      </c>
      <c r="K7">
        <f t="shared" si="1"/>
        <v>1.0160462269303889</v>
      </c>
      <c r="M7" s="1" t="s">
        <v>47</v>
      </c>
      <c r="N7" s="3">
        <v>25.193999999999999</v>
      </c>
      <c r="Q7">
        <f t="shared" si="2"/>
        <v>1.4050662727651524</v>
      </c>
      <c r="S7" s="1" t="s">
        <v>47</v>
      </c>
      <c r="T7" s="3">
        <v>25.193999999999999</v>
      </c>
      <c r="W7">
        <f t="shared" si="3"/>
        <v>1.6145402192058156</v>
      </c>
      <c r="Y7" s="1" t="s">
        <v>10</v>
      </c>
      <c r="Z7" s="3">
        <v>25.21</v>
      </c>
      <c r="AA7" s="22"/>
      <c r="AB7" s="22"/>
      <c r="AC7">
        <f t="shared" si="4"/>
        <v>1.6280849591675992</v>
      </c>
    </row>
    <row r="8" spans="1:29" x14ac:dyDescent="0.2">
      <c r="A8" s="1" t="s">
        <v>10</v>
      </c>
      <c r="B8" s="3">
        <v>25.21</v>
      </c>
      <c r="E8">
        <f t="shared" si="0"/>
        <v>0.68309816011437796</v>
      </c>
      <c r="G8" s="1" t="s">
        <v>10</v>
      </c>
      <c r="H8" s="3">
        <v>25.21</v>
      </c>
      <c r="K8">
        <f t="shared" si="1"/>
        <v>0.91783703128901617</v>
      </c>
      <c r="M8" s="1" t="s">
        <v>10</v>
      </c>
      <c r="N8" s="3">
        <v>25.21</v>
      </c>
      <c r="Q8">
        <f t="shared" si="2"/>
        <v>1.250992030562972</v>
      </c>
      <c r="S8" s="1" t="s">
        <v>10</v>
      </c>
      <c r="T8" s="3">
        <v>25.21</v>
      </c>
      <c r="W8">
        <f t="shared" si="3"/>
        <v>1.424815191916754</v>
      </c>
      <c r="Y8" s="1" t="s">
        <v>130</v>
      </c>
      <c r="Z8" s="9">
        <v>25.21</v>
      </c>
      <c r="AA8" s="22"/>
      <c r="AB8" s="22"/>
      <c r="AC8">
        <f t="shared" si="4"/>
        <v>1.6280849591675992</v>
      </c>
    </row>
    <row r="9" spans="1:29" x14ac:dyDescent="0.2">
      <c r="A9" s="1" t="s">
        <v>130</v>
      </c>
      <c r="B9" s="9">
        <v>25.21</v>
      </c>
      <c r="E9">
        <f t="shared" si="0"/>
        <v>0.68309816011437796</v>
      </c>
      <c r="G9" s="1" t="s">
        <v>130</v>
      </c>
      <c r="H9" s="9">
        <v>25.21</v>
      </c>
      <c r="K9">
        <f t="shared" si="1"/>
        <v>0.91783703128901617</v>
      </c>
      <c r="M9" s="1" t="s">
        <v>130</v>
      </c>
      <c r="N9" s="9">
        <v>25.21</v>
      </c>
      <c r="Q9">
        <f t="shared" si="2"/>
        <v>1.250992030562972</v>
      </c>
      <c r="S9" s="1" t="s">
        <v>130</v>
      </c>
      <c r="T9" s="9">
        <v>25.21</v>
      </c>
      <c r="W9">
        <f t="shared" si="3"/>
        <v>1.424815191916754</v>
      </c>
      <c r="Y9" s="1" t="s">
        <v>124</v>
      </c>
      <c r="Z9" s="7">
        <v>25.212</v>
      </c>
      <c r="AA9" s="22"/>
      <c r="AB9" s="22"/>
      <c r="AC9">
        <f t="shared" si="4"/>
        <v>1.6009291142058764</v>
      </c>
    </row>
    <row r="10" spans="1:29" x14ac:dyDescent="0.2">
      <c r="A10" s="1" t="s">
        <v>124</v>
      </c>
      <c r="B10" s="7">
        <v>25.212</v>
      </c>
      <c r="E10">
        <f t="shared" si="0"/>
        <v>0.67554159174236905</v>
      </c>
      <c r="G10" s="1" t="s">
        <v>124</v>
      </c>
      <c r="H10" s="7">
        <v>25.212</v>
      </c>
      <c r="K10">
        <f t="shared" si="1"/>
        <v>0.90556088183385275</v>
      </c>
      <c r="M10" s="1" t="s">
        <v>124</v>
      </c>
      <c r="N10" s="7">
        <v>25.212</v>
      </c>
      <c r="Q10">
        <f t="shared" si="2"/>
        <v>1.2317327502877125</v>
      </c>
      <c r="S10" s="1" t="s">
        <v>124</v>
      </c>
      <c r="T10" s="7">
        <v>25.212</v>
      </c>
      <c r="W10">
        <f t="shared" si="3"/>
        <v>1.4010995635056371</v>
      </c>
      <c r="Y10" s="1" t="s">
        <v>131</v>
      </c>
      <c r="Z10" s="9">
        <v>25.218</v>
      </c>
      <c r="AA10" s="22"/>
      <c r="AB10" s="22"/>
      <c r="AC10">
        <f t="shared" si="4"/>
        <v>1.5194615793206601</v>
      </c>
    </row>
    <row r="11" spans="1:29" x14ac:dyDescent="0.2">
      <c r="A11" s="1" t="s">
        <v>131</v>
      </c>
      <c r="B11" s="9">
        <v>25.218</v>
      </c>
      <c r="E11">
        <f t="shared" si="0"/>
        <v>0.65287188662632889</v>
      </c>
      <c r="G11" s="1" t="s">
        <v>131</v>
      </c>
      <c r="H11" s="9">
        <v>25.218</v>
      </c>
      <c r="K11">
        <f t="shared" si="1"/>
        <v>0.86873243346834073</v>
      </c>
      <c r="M11" s="1" t="s">
        <v>131</v>
      </c>
      <c r="N11" s="9">
        <v>25.218</v>
      </c>
      <c r="Q11">
        <f t="shared" si="2"/>
        <v>1.1739549094618991</v>
      </c>
      <c r="S11" s="1" t="s">
        <v>131</v>
      </c>
      <c r="T11" s="9">
        <v>25.218</v>
      </c>
      <c r="W11">
        <f t="shared" si="3"/>
        <v>1.3299526782722444</v>
      </c>
      <c r="Y11" s="1" t="s">
        <v>59</v>
      </c>
      <c r="Z11" s="3">
        <v>25.22</v>
      </c>
      <c r="AA11" s="22"/>
      <c r="AB11" s="22"/>
      <c r="AC11">
        <f t="shared" si="4"/>
        <v>1.4923057343589374</v>
      </c>
    </row>
    <row r="12" spans="1:29" x14ac:dyDescent="0.2">
      <c r="A12" s="1" t="s">
        <v>59</v>
      </c>
      <c r="B12" s="3">
        <v>25.22</v>
      </c>
      <c r="E12">
        <f t="shared" si="0"/>
        <v>0.64531531825431987</v>
      </c>
      <c r="G12" s="1" t="s">
        <v>59</v>
      </c>
      <c r="H12" s="3">
        <v>25.22</v>
      </c>
      <c r="K12">
        <f t="shared" si="1"/>
        <v>0.8564562840131773</v>
      </c>
      <c r="M12" s="1" t="s">
        <v>59</v>
      </c>
      <c r="N12" s="3">
        <v>25.22</v>
      </c>
      <c r="Q12">
        <f t="shared" si="2"/>
        <v>1.1546956291866393</v>
      </c>
      <c r="S12" s="1" t="s">
        <v>59</v>
      </c>
      <c r="T12" s="3">
        <v>25.22</v>
      </c>
      <c r="W12">
        <f t="shared" si="3"/>
        <v>1.3062370498611275</v>
      </c>
      <c r="Y12" s="1" t="s">
        <v>60</v>
      </c>
      <c r="Z12" s="3">
        <v>25.234000000000002</v>
      </c>
      <c r="AA12" s="22"/>
      <c r="AB12" s="22"/>
      <c r="AC12">
        <f t="shared" si="4"/>
        <v>1.3022148196267338</v>
      </c>
    </row>
    <row r="13" spans="1:29" x14ac:dyDescent="0.2">
      <c r="A13" s="1" t="s">
        <v>60</v>
      </c>
      <c r="B13" s="3">
        <v>25.234000000000002</v>
      </c>
      <c r="E13">
        <f t="shared" si="0"/>
        <v>0.59241933965021709</v>
      </c>
      <c r="G13" s="1" t="s">
        <v>60</v>
      </c>
      <c r="H13" s="3">
        <v>25.234000000000002</v>
      </c>
      <c r="K13">
        <f t="shared" si="1"/>
        <v>0.77052323782696797</v>
      </c>
      <c r="M13" s="1" t="s">
        <v>60</v>
      </c>
      <c r="N13" s="3">
        <v>25.234000000000002</v>
      </c>
      <c r="Q13">
        <f t="shared" si="2"/>
        <v>1.0198806672597187</v>
      </c>
      <c r="S13" s="1" t="s">
        <v>60</v>
      </c>
      <c r="T13" s="3">
        <v>25.234000000000002</v>
      </c>
      <c r="W13">
        <f t="shared" si="3"/>
        <v>1.1402276509831828</v>
      </c>
      <c r="Y13" s="1" t="s">
        <v>51</v>
      </c>
      <c r="Z13" s="3">
        <v>25.24</v>
      </c>
      <c r="AA13" s="22"/>
      <c r="AB13" s="22"/>
      <c r="AC13">
        <f t="shared" si="4"/>
        <v>1.2207472847415657</v>
      </c>
    </row>
    <row r="14" spans="1:29" x14ac:dyDescent="0.2">
      <c r="A14" s="1" t="s">
        <v>51</v>
      </c>
      <c r="B14" s="3">
        <v>25.24</v>
      </c>
      <c r="E14">
        <f t="shared" si="0"/>
        <v>0.56974963453419036</v>
      </c>
      <c r="G14" s="1" t="s">
        <v>51</v>
      </c>
      <c r="H14" s="3">
        <v>25.24</v>
      </c>
      <c r="K14">
        <f t="shared" si="1"/>
        <v>0.73369478946147781</v>
      </c>
      <c r="M14" s="1" t="s">
        <v>51</v>
      </c>
      <c r="N14" s="3">
        <v>25.24</v>
      </c>
      <c r="Q14">
        <f t="shared" si="2"/>
        <v>0.96210282643393963</v>
      </c>
      <c r="S14" s="1" t="s">
        <v>51</v>
      </c>
      <c r="T14" s="3">
        <v>25.24</v>
      </c>
      <c r="W14">
        <f t="shared" si="3"/>
        <v>1.069080765749832</v>
      </c>
      <c r="Y14" s="1" t="s">
        <v>92</v>
      </c>
      <c r="Z14" s="3">
        <v>25.24</v>
      </c>
      <c r="AA14" s="22"/>
      <c r="AB14" s="22"/>
      <c r="AC14">
        <f t="shared" si="4"/>
        <v>1.2207472847415657</v>
      </c>
    </row>
    <row r="15" spans="1:29" x14ac:dyDescent="0.2">
      <c r="A15" s="1" t="s">
        <v>92</v>
      </c>
      <c r="B15" s="3">
        <v>25.24</v>
      </c>
      <c r="E15">
        <f t="shared" si="0"/>
        <v>0.56974963453419036</v>
      </c>
      <c r="G15" s="1" t="s">
        <v>92</v>
      </c>
      <c r="H15" s="3">
        <v>25.24</v>
      </c>
      <c r="K15">
        <f t="shared" si="1"/>
        <v>0.73369478946147781</v>
      </c>
      <c r="M15" s="1" t="s">
        <v>92</v>
      </c>
      <c r="N15" s="3">
        <v>25.24</v>
      </c>
      <c r="Q15">
        <f t="shared" si="2"/>
        <v>0.96210282643393963</v>
      </c>
      <c r="S15" s="1" t="s">
        <v>92</v>
      </c>
      <c r="T15" s="3">
        <v>25.24</v>
      </c>
      <c r="W15">
        <f t="shared" si="3"/>
        <v>1.069080765749832</v>
      </c>
      <c r="Y15" s="1" t="s">
        <v>49</v>
      </c>
      <c r="Z15" s="3">
        <v>25.242000000000001</v>
      </c>
      <c r="AA15" s="22"/>
      <c r="AB15" s="22"/>
      <c r="AC15">
        <f t="shared" si="4"/>
        <v>1.1935914397797946</v>
      </c>
    </row>
    <row r="16" spans="1:29" x14ac:dyDescent="0.2">
      <c r="A16" s="1" t="s">
        <v>49</v>
      </c>
      <c r="B16" s="3">
        <v>25.242000000000001</v>
      </c>
      <c r="E16">
        <f t="shared" si="0"/>
        <v>0.56219306616216802</v>
      </c>
      <c r="G16" s="1" t="s">
        <v>49</v>
      </c>
      <c r="H16" s="3">
        <v>25.242000000000001</v>
      </c>
      <c r="K16">
        <f t="shared" si="1"/>
        <v>0.72141864000629252</v>
      </c>
      <c r="M16" s="1" t="s">
        <v>49</v>
      </c>
      <c r="N16" s="3">
        <v>25.242000000000001</v>
      </c>
      <c r="Q16">
        <f t="shared" si="2"/>
        <v>0.94284354615864563</v>
      </c>
      <c r="S16" s="1" t="s">
        <v>49</v>
      </c>
      <c r="T16" s="3">
        <v>25.242000000000001</v>
      </c>
      <c r="W16">
        <f t="shared" si="3"/>
        <v>1.045365137338673</v>
      </c>
      <c r="Y16" s="1" t="s">
        <v>81</v>
      </c>
      <c r="Z16" s="3">
        <v>25.242000000000001</v>
      </c>
      <c r="AA16" s="22"/>
      <c r="AB16" s="22"/>
      <c r="AC16">
        <f t="shared" si="4"/>
        <v>1.1935914397797946</v>
      </c>
    </row>
    <row r="17" spans="1:29" x14ac:dyDescent="0.2">
      <c r="A17" s="1" t="s">
        <v>81</v>
      </c>
      <c r="B17" s="3">
        <v>25.242000000000001</v>
      </c>
      <c r="E17">
        <f t="shared" si="0"/>
        <v>0.56219306616216802</v>
      </c>
      <c r="G17" s="1" t="s">
        <v>81</v>
      </c>
      <c r="H17" s="3">
        <v>25.242000000000001</v>
      </c>
      <c r="K17">
        <f t="shared" si="1"/>
        <v>0.72141864000629252</v>
      </c>
      <c r="M17" s="1" t="s">
        <v>81</v>
      </c>
      <c r="N17" s="3">
        <v>25.242000000000001</v>
      </c>
      <c r="Q17">
        <f t="shared" si="2"/>
        <v>0.94284354615864563</v>
      </c>
      <c r="S17" s="1" t="s">
        <v>81</v>
      </c>
      <c r="T17" s="3">
        <v>25.242000000000001</v>
      </c>
      <c r="W17">
        <f t="shared" si="3"/>
        <v>1.045365137338673</v>
      </c>
      <c r="Y17" s="1" t="s">
        <v>33</v>
      </c>
      <c r="Z17" s="3">
        <v>25.25</v>
      </c>
      <c r="AA17" s="22"/>
      <c r="AB17" s="22"/>
      <c r="AC17">
        <f t="shared" si="4"/>
        <v>1.0849680599328557</v>
      </c>
    </row>
    <row r="18" spans="1:29" x14ac:dyDescent="0.2">
      <c r="A18" s="1" t="s">
        <v>33</v>
      </c>
      <c r="B18" s="3">
        <v>25.25</v>
      </c>
      <c r="E18">
        <f t="shared" si="0"/>
        <v>0.53196679267411884</v>
      </c>
      <c r="G18" s="1" t="s">
        <v>33</v>
      </c>
      <c r="H18" s="3">
        <v>25.25</v>
      </c>
      <c r="K18">
        <f t="shared" si="1"/>
        <v>0.67231404218561708</v>
      </c>
      <c r="M18" s="1" t="s">
        <v>33</v>
      </c>
      <c r="N18" s="3">
        <v>25.25</v>
      </c>
      <c r="Q18">
        <f t="shared" si="2"/>
        <v>0.86580642505757255</v>
      </c>
      <c r="S18" s="1" t="s">
        <v>33</v>
      </c>
      <c r="T18" s="3">
        <v>25.25</v>
      </c>
      <c r="W18">
        <f t="shared" si="3"/>
        <v>0.95050262369416338</v>
      </c>
      <c r="Y18" s="1" t="s">
        <v>63</v>
      </c>
      <c r="Z18" s="3">
        <v>25.26</v>
      </c>
      <c r="AA18" s="22"/>
      <c r="AB18" s="22"/>
      <c r="AC18">
        <f t="shared" si="4"/>
        <v>0.94918883512414565</v>
      </c>
    </row>
    <row r="19" spans="1:29" x14ac:dyDescent="0.2">
      <c r="A19" s="1" t="s">
        <v>63</v>
      </c>
      <c r="B19" s="3">
        <v>25.26</v>
      </c>
      <c r="E19">
        <f t="shared" si="0"/>
        <v>0.49418395081404731</v>
      </c>
      <c r="G19" s="1" t="s">
        <v>63</v>
      </c>
      <c r="H19" s="3">
        <v>25.26</v>
      </c>
      <c r="K19">
        <f t="shared" si="1"/>
        <v>0.61093329490975645</v>
      </c>
      <c r="M19" s="1" t="s">
        <v>63</v>
      </c>
      <c r="N19" s="3">
        <v>25.26</v>
      </c>
      <c r="Q19">
        <f t="shared" si="2"/>
        <v>0.76951002368120558</v>
      </c>
      <c r="S19" s="1" t="s">
        <v>63</v>
      </c>
      <c r="T19" s="3">
        <v>25.26</v>
      </c>
      <c r="W19">
        <f t="shared" si="3"/>
        <v>0.83192448163849464</v>
      </c>
      <c r="Y19" s="1" t="s">
        <v>132</v>
      </c>
      <c r="Z19" s="2">
        <v>25.268000000000001</v>
      </c>
      <c r="AA19" s="22"/>
      <c r="AB19" s="22"/>
      <c r="AC19">
        <f t="shared" si="4"/>
        <v>0.84056545527720661</v>
      </c>
    </row>
    <row r="20" spans="1:29" x14ac:dyDescent="0.2">
      <c r="A20" s="1" t="s">
        <v>132</v>
      </c>
      <c r="B20" s="2">
        <v>25.268000000000001</v>
      </c>
      <c r="E20">
        <f t="shared" si="0"/>
        <v>0.46395767732599819</v>
      </c>
      <c r="G20" s="1" t="s">
        <v>132</v>
      </c>
      <c r="H20" s="2">
        <v>25.268000000000001</v>
      </c>
      <c r="K20">
        <f t="shared" si="1"/>
        <v>0.56182869708908101</v>
      </c>
      <c r="M20" s="1" t="s">
        <v>132</v>
      </c>
      <c r="N20" s="2">
        <v>25.268000000000001</v>
      </c>
      <c r="Q20">
        <f t="shared" si="2"/>
        <v>0.69247290258013261</v>
      </c>
      <c r="S20" s="1" t="s">
        <v>132</v>
      </c>
      <c r="T20" s="2">
        <v>25.268000000000001</v>
      </c>
      <c r="W20">
        <f t="shared" si="3"/>
        <v>0.73706196799398482</v>
      </c>
      <c r="Y20" s="1" t="s">
        <v>32</v>
      </c>
      <c r="Z20" s="3">
        <v>25.27</v>
      </c>
      <c r="AA20" s="22"/>
      <c r="AB20" s="22"/>
      <c r="AC20">
        <f t="shared" si="4"/>
        <v>0.81340961031548398</v>
      </c>
    </row>
    <row r="21" spans="1:29" x14ac:dyDescent="0.2">
      <c r="A21" s="1" t="s">
        <v>32</v>
      </c>
      <c r="B21" s="3">
        <v>25.27</v>
      </c>
      <c r="E21">
        <f t="shared" si="0"/>
        <v>0.45640110895398922</v>
      </c>
      <c r="G21" s="1" t="s">
        <v>32</v>
      </c>
      <c r="H21" s="3">
        <v>25.27</v>
      </c>
      <c r="K21">
        <f t="shared" si="1"/>
        <v>0.54955254763391759</v>
      </c>
      <c r="M21" s="1" t="s">
        <v>32</v>
      </c>
      <c r="N21" s="3">
        <v>25.27</v>
      </c>
      <c r="Q21">
        <f t="shared" si="2"/>
        <v>0.67321362230487281</v>
      </c>
      <c r="S21" s="1" t="s">
        <v>32</v>
      </c>
      <c r="T21" s="3">
        <v>25.27</v>
      </c>
      <c r="W21">
        <f t="shared" si="3"/>
        <v>0.71334633958286797</v>
      </c>
      <c r="Y21" s="1" t="s">
        <v>122</v>
      </c>
      <c r="Z21" s="7">
        <v>25.27</v>
      </c>
      <c r="AA21" s="22"/>
      <c r="AB21" s="22"/>
      <c r="AC21">
        <f t="shared" si="4"/>
        <v>0.81340961031548398</v>
      </c>
    </row>
    <row r="22" spans="1:29" x14ac:dyDescent="0.2">
      <c r="A22" s="1" t="s">
        <v>122</v>
      </c>
      <c r="B22" s="7">
        <v>25.27</v>
      </c>
      <c r="E22">
        <f t="shared" si="0"/>
        <v>0.45640110895398922</v>
      </c>
      <c r="G22" s="1" t="s">
        <v>122</v>
      </c>
      <c r="H22" s="7">
        <v>25.27</v>
      </c>
      <c r="K22">
        <f t="shared" si="1"/>
        <v>0.54955254763391759</v>
      </c>
      <c r="M22" s="1" t="s">
        <v>122</v>
      </c>
      <c r="N22" s="7">
        <v>25.27</v>
      </c>
      <c r="Q22">
        <f t="shared" si="2"/>
        <v>0.67321362230487281</v>
      </c>
      <c r="S22" s="1" t="s">
        <v>122</v>
      </c>
      <c r="T22" s="7">
        <v>25.27</v>
      </c>
      <c r="W22">
        <f t="shared" si="3"/>
        <v>0.71334633958286797</v>
      </c>
      <c r="Y22" s="1" t="s">
        <v>126</v>
      </c>
      <c r="Z22" s="7">
        <v>25.27</v>
      </c>
      <c r="AA22" s="22"/>
      <c r="AB22" s="22"/>
      <c r="AC22">
        <f t="shared" si="4"/>
        <v>0.81340961031548398</v>
      </c>
    </row>
    <row r="23" spans="1:29" x14ac:dyDescent="0.2">
      <c r="A23" s="1" t="s">
        <v>126</v>
      </c>
      <c r="B23" s="7">
        <v>25.27</v>
      </c>
      <c r="E23">
        <f t="shared" si="0"/>
        <v>0.45640110895398922</v>
      </c>
      <c r="G23" s="1" t="s">
        <v>126</v>
      </c>
      <c r="H23" s="7">
        <v>25.27</v>
      </c>
      <c r="K23">
        <f t="shared" si="1"/>
        <v>0.54955254763391759</v>
      </c>
      <c r="M23" s="1" t="s">
        <v>126</v>
      </c>
      <c r="N23" s="7">
        <v>25.27</v>
      </c>
      <c r="Q23">
        <f t="shared" si="2"/>
        <v>0.67321362230487281</v>
      </c>
      <c r="S23" s="1" t="s">
        <v>126</v>
      </c>
      <c r="T23" s="7">
        <v>25.27</v>
      </c>
      <c r="W23">
        <f t="shared" si="3"/>
        <v>0.71334633958286797</v>
      </c>
      <c r="Y23" s="1" t="s">
        <v>109</v>
      </c>
      <c r="Z23" s="3">
        <v>25.271999999999998</v>
      </c>
      <c r="AA23" s="22"/>
      <c r="AB23" s="22"/>
      <c r="AC23">
        <f t="shared" si="4"/>
        <v>0.78625376535376124</v>
      </c>
    </row>
    <row r="24" spans="1:29" x14ac:dyDescent="0.2">
      <c r="A24" s="1" t="s">
        <v>109</v>
      </c>
      <c r="B24" s="3">
        <v>25.271999999999998</v>
      </c>
      <c r="E24">
        <f t="shared" si="0"/>
        <v>0.44884454058198031</v>
      </c>
      <c r="G24" s="1" t="s">
        <v>109</v>
      </c>
      <c r="H24" s="3">
        <v>25.271999999999998</v>
      </c>
      <c r="K24">
        <f t="shared" si="1"/>
        <v>0.53727639817875417</v>
      </c>
      <c r="M24" s="1" t="s">
        <v>109</v>
      </c>
      <c r="N24" s="3">
        <v>25.271999999999998</v>
      </c>
      <c r="Q24">
        <f t="shared" si="2"/>
        <v>0.65395434202961311</v>
      </c>
      <c r="S24" s="1" t="s">
        <v>109</v>
      </c>
      <c r="T24" s="3">
        <v>25.271999999999998</v>
      </c>
      <c r="W24">
        <f t="shared" si="3"/>
        <v>0.68963071117175112</v>
      </c>
      <c r="Y24" s="1" t="s">
        <v>91</v>
      </c>
      <c r="Z24" s="3">
        <v>25.274000000000001</v>
      </c>
      <c r="AA24" s="22"/>
      <c r="AB24" s="22"/>
      <c r="AC24">
        <f t="shared" si="4"/>
        <v>0.75909792039199031</v>
      </c>
    </row>
    <row r="25" spans="1:29" x14ac:dyDescent="0.2">
      <c r="A25" s="1" t="s">
        <v>91</v>
      </c>
      <c r="B25" s="3">
        <v>25.274000000000001</v>
      </c>
      <c r="E25">
        <f t="shared" si="0"/>
        <v>0.44128797220995797</v>
      </c>
      <c r="G25" s="1" t="s">
        <v>91</v>
      </c>
      <c r="H25" s="3">
        <v>25.274000000000001</v>
      </c>
      <c r="K25">
        <f t="shared" si="1"/>
        <v>0.52500024872356899</v>
      </c>
      <c r="M25" s="1" t="s">
        <v>91</v>
      </c>
      <c r="N25" s="3">
        <v>25.274000000000001</v>
      </c>
      <c r="Q25">
        <f t="shared" si="2"/>
        <v>0.63469506175431922</v>
      </c>
      <c r="S25" s="1" t="s">
        <v>91</v>
      </c>
      <c r="T25" s="3">
        <v>25.274000000000001</v>
      </c>
      <c r="W25">
        <f t="shared" si="3"/>
        <v>0.66591508276059208</v>
      </c>
      <c r="Y25" s="1" t="s">
        <v>108</v>
      </c>
      <c r="Z25" s="3">
        <v>25.277999999999999</v>
      </c>
      <c r="AA25" s="22"/>
      <c r="AB25" s="22"/>
      <c r="AC25">
        <f t="shared" si="4"/>
        <v>0.70478623046854483</v>
      </c>
    </row>
    <row r="26" spans="1:29" x14ac:dyDescent="0.2">
      <c r="A26" s="1" t="s">
        <v>108</v>
      </c>
      <c r="B26" s="3">
        <v>25.277999999999999</v>
      </c>
      <c r="E26">
        <f t="shared" si="0"/>
        <v>0.42617483546594009</v>
      </c>
      <c r="G26" s="1" t="s">
        <v>108</v>
      </c>
      <c r="H26" s="3">
        <v>25.277999999999999</v>
      </c>
      <c r="K26">
        <f t="shared" si="1"/>
        <v>0.50044794981324214</v>
      </c>
      <c r="M26" s="1" t="s">
        <v>108</v>
      </c>
      <c r="N26" s="3">
        <v>25.277999999999999</v>
      </c>
      <c r="Q26">
        <f t="shared" si="2"/>
        <v>0.59617650120379984</v>
      </c>
      <c r="S26" s="1" t="s">
        <v>108</v>
      </c>
      <c r="T26" s="3">
        <v>25.277999999999999</v>
      </c>
      <c r="W26">
        <f t="shared" si="3"/>
        <v>0.61848382593835827</v>
      </c>
      <c r="Y26" s="1" t="s">
        <v>69</v>
      </c>
      <c r="Z26" s="3">
        <v>25.28</v>
      </c>
      <c r="AA26" s="22"/>
      <c r="AB26" s="22"/>
      <c r="AC26">
        <f t="shared" si="4"/>
        <v>0.6776303855067739</v>
      </c>
    </row>
    <row r="27" spans="1:29" x14ac:dyDescent="0.2">
      <c r="A27" s="1" t="s">
        <v>69</v>
      </c>
      <c r="B27" s="3">
        <v>25.28</v>
      </c>
      <c r="E27">
        <f t="shared" si="0"/>
        <v>0.41861826709391775</v>
      </c>
      <c r="G27" s="1" t="s">
        <v>69</v>
      </c>
      <c r="H27" s="3">
        <v>25.28</v>
      </c>
      <c r="K27">
        <f t="shared" si="1"/>
        <v>0.48817180035805696</v>
      </c>
      <c r="M27" s="1" t="s">
        <v>69</v>
      </c>
      <c r="N27" s="3">
        <v>25.28</v>
      </c>
      <c r="Q27">
        <f t="shared" si="2"/>
        <v>0.57691722092850584</v>
      </c>
      <c r="S27" s="1" t="s">
        <v>69</v>
      </c>
      <c r="T27" s="3">
        <v>25.28</v>
      </c>
      <c r="W27">
        <f t="shared" si="3"/>
        <v>0.59476819752719923</v>
      </c>
      <c r="Y27" s="1" t="s">
        <v>89</v>
      </c>
      <c r="Z27" s="3">
        <v>25.28</v>
      </c>
      <c r="AA27" s="22"/>
      <c r="AB27" s="22"/>
      <c r="AC27">
        <f t="shared" si="4"/>
        <v>0.6776303855067739</v>
      </c>
    </row>
    <row r="28" spans="1:29" x14ac:dyDescent="0.2">
      <c r="A28" s="1" t="s">
        <v>89</v>
      </c>
      <c r="B28" s="3">
        <v>25.28</v>
      </c>
      <c r="E28">
        <f t="shared" si="0"/>
        <v>0.41861826709391775</v>
      </c>
      <c r="G28" s="1" t="s">
        <v>89</v>
      </c>
      <c r="H28" s="3">
        <v>25.28</v>
      </c>
      <c r="K28">
        <f t="shared" si="1"/>
        <v>0.48817180035805696</v>
      </c>
      <c r="M28" s="1" t="s">
        <v>89</v>
      </c>
      <c r="N28" s="3">
        <v>25.28</v>
      </c>
      <c r="Q28">
        <f t="shared" si="2"/>
        <v>0.57691722092850584</v>
      </c>
      <c r="S28" s="1" t="s">
        <v>89</v>
      </c>
      <c r="T28" s="3">
        <v>25.28</v>
      </c>
      <c r="W28">
        <f t="shared" si="3"/>
        <v>0.59476819752719923</v>
      </c>
      <c r="Y28" s="1" t="s">
        <v>87</v>
      </c>
      <c r="Z28" s="3">
        <v>25.282</v>
      </c>
      <c r="AA28" s="22"/>
      <c r="AB28" s="22"/>
      <c r="AC28">
        <f t="shared" si="4"/>
        <v>0.65047454054505127</v>
      </c>
    </row>
    <row r="29" spans="1:29" x14ac:dyDescent="0.2">
      <c r="A29" s="1" t="s">
        <v>87</v>
      </c>
      <c r="B29" s="3">
        <v>25.282</v>
      </c>
      <c r="E29">
        <f t="shared" si="0"/>
        <v>0.41106169872190879</v>
      </c>
      <c r="G29" s="1" t="s">
        <v>87</v>
      </c>
      <c r="H29" s="3">
        <v>25.282</v>
      </c>
      <c r="K29">
        <f t="shared" si="1"/>
        <v>0.47589565090289354</v>
      </c>
      <c r="M29" s="1" t="s">
        <v>87</v>
      </c>
      <c r="N29" s="3">
        <v>25.282</v>
      </c>
      <c r="Q29">
        <f t="shared" si="2"/>
        <v>0.55765794065324614</v>
      </c>
      <c r="S29" s="1" t="s">
        <v>87</v>
      </c>
      <c r="T29" s="3">
        <v>25.282</v>
      </c>
      <c r="W29">
        <f t="shared" si="3"/>
        <v>0.57105256911608238</v>
      </c>
      <c r="Y29" s="1" t="s">
        <v>8</v>
      </c>
      <c r="Z29" s="3">
        <v>25.283999999999999</v>
      </c>
      <c r="AA29" s="22"/>
      <c r="AB29" s="22"/>
      <c r="AC29">
        <f t="shared" si="4"/>
        <v>0.62331869558332853</v>
      </c>
    </row>
    <row r="30" spans="1:29" x14ac:dyDescent="0.2">
      <c r="A30" s="1" t="s">
        <v>8</v>
      </c>
      <c r="B30" s="3">
        <v>25.283999999999999</v>
      </c>
      <c r="E30">
        <f t="shared" si="0"/>
        <v>0.40350513034989988</v>
      </c>
      <c r="G30" s="1" t="s">
        <v>8</v>
      </c>
      <c r="H30" s="3">
        <v>25.283999999999999</v>
      </c>
      <c r="K30">
        <f t="shared" si="1"/>
        <v>0.46361950144773012</v>
      </c>
      <c r="M30" s="1" t="s">
        <v>8</v>
      </c>
      <c r="N30" s="3">
        <v>25.283999999999999</v>
      </c>
      <c r="Q30">
        <f t="shared" si="2"/>
        <v>0.53839866037798645</v>
      </c>
      <c r="S30" s="1" t="s">
        <v>8</v>
      </c>
      <c r="T30" s="3">
        <v>25.283999999999999</v>
      </c>
      <c r="W30">
        <f t="shared" si="3"/>
        <v>0.54733694070496541</v>
      </c>
      <c r="Y30" s="1" t="s">
        <v>64</v>
      </c>
      <c r="Z30" s="3">
        <v>25.283999999999999</v>
      </c>
      <c r="AA30" s="22"/>
      <c r="AB30" s="22"/>
      <c r="AC30">
        <f t="shared" si="4"/>
        <v>0.62331869558332853</v>
      </c>
    </row>
    <row r="31" spans="1:29" x14ac:dyDescent="0.2">
      <c r="A31" s="1" t="s">
        <v>64</v>
      </c>
      <c r="B31" s="3">
        <v>25.283999999999999</v>
      </c>
      <c r="E31">
        <f t="shared" si="0"/>
        <v>0.40350513034989988</v>
      </c>
      <c r="G31" s="1" t="s">
        <v>64</v>
      </c>
      <c r="H31" s="3">
        <v>25.283999999999999</v>
      </c>
      <c r="K31">
        <f t="shared" si="1"/>
        <v>0.46361950144773012</v>
      </c>
      <c r="M31" s="1" t="s">
        <v>64</v>
      </c>
      <c r="N31" s="3">
        <v>25.283999999999999</v>
      </c>
      <c r="Q31">
        <f t="shared" si="2"/>
        <v>0.53839866037798645</v>
      </c>
      <c r="S31" s="1" t="s">
        <v>64</v>
      </c>
      <c r="T31" s="3">
        <v>25.283999999999999</v>
      </c>
      <c r="W31">
        <f t="shared" si="3"/>
        <v>0.54733694070496541</v>
      </c>
      <c r="Y31" s="1" t="s">
        <v>16</v>
      </c>
      <c r="Z31" s="3">
        <v>25.29</v>
      </c>
      <c r="AA31" s="22"/>
      <c r="AB31" s="22"/>
      <c r="AC31">
        <f t="shared" si="4"/>
        <v>0.54185116069811223</v>
      </c>
    </row>
    <row r="32" spans="1:29" x14ac:dyDescent="0.2">
      <c r="A32" s="1" t="s">
        <v>16</v>
      </c>
      <c r="B32" s="3">
        <v>25.29</v>
      </c>
      <c r="E32">
        <f t="shared" si="0"/>
        <v>0.38083542523385966</v>
      </c>
      <c r="G32" s="1" t="s">
        <v>16</v>
      </c>
      <c r="H32" s="3">
        <v>25.29</v>
      </c>
      <c r="K32">
        <f t="shared" si="1"/>
        <v>0.4267910530822181</v>
      </c>
      <c r="M32" s="1" t="s">
        <v>16</v>
      </c>
      <c r="N32" s="3">
        <v>25.29</v>
      </c>
      <c r="Q32">
        <f t="shared" si="2"/>
        <v>0.48062081955217312</v>
      </c>
      <c r="S32" s="1" t="s">
        <v>16</v>
      </c>
      <c r="T32" s="3">
        <v>25.29</v>
      </c>
      <c r="W32">
        <f t="shared" si="3"/>
        <v>0.47619005547157262</v>
      </c>
      <c r="Y32" s="1" t="s">
        <v>24</v>
      </c>
      <c r="Z32" s="3">
        <v>25.29</v>
      </c>
      <c r="AA32" s="22"/>
      <c r="AB32" s="22"/>
      <c r="AC32">
        <f t="shared" si="4"/>
        <v>0.54185116069811223</v>
      </c>
    </row>
    <row r="33" spans="1:29" x14ac:dyDescent="0.2">
      <c r="A33" s="1" t="s">
        <v>24</v>
      </c>
      <c r="B33" s="3">
        <v>25.29</v>
      </c>
      <c r="E33">
        <f t="shared" si="0"/>
        <v>0.38083542523385966</v>
      </c>
      <c r="G33" s="1" t="s">
        <v>24</v>
      </c>
      <c r="H33" s="3">
        <v>25.29</v>
      </c>
      <c r="K33">
        <f t="shared" si="1"/>
        <v>0.4267910530822181</v>
      </c>
      <c r="M33" s="1" t="s">
        <v>24</v>
      </c>
      <c r="N33" s="3">
        <v>25.29</v>
      </c>
      <c r="Q33">
        <f t="shared" si="2"/>
        <v>0.48062081955217312</v>
      </c>
      <c r="S33" s="1" t="s">
        <v>24</v>
      </c>
      <c r="T33" s="3">
        <v>25.29</v>
      </c>
      <c r="W33">
        <f t="shared" si="3"/>
        <v>0.47619005547157262</v>
      </c>
      <c r="Y33" s="1" t="s">
        <v>86</v>
      </c>
      <c r="Z33" s="3">
        <v>25.29</v>
      </c>
      <c r="AA33" s="22"/>
      <c r="AB33" s="22"/>
      <c r="AC33">
        <f t="shared" si="4"/>
        <v>0.54185116069811223</v>
      </c>
    </row>
    <row r="34" spans="1:29" x14ac:dyDescent="0.2">
      <c r="A34" s="1" t="s">
        <v>86</v>
      </c>
      <c r="B34" s="3">
        <v>25.29</v>
      </c>
      <c r="E34">
        <f t="shared" si="0"/>
        <v>0.38083542523385966</v>
      </c>
      <c r="G34" s="1" t="s">
        <v>86</v>
      </c>
      <c r="H34" s="3">
        <v>25.29</v>
      </c>
      <c r="K34">
        <f t="shared" si="1"/>
        <v>0.4267910530822181</v>
      </c>
      <c r="M34" s="1" t="s">
        <v>86</v>
      </c>
      <c r="N34" s="3">
        <v>25.29</v>
      </c>
      <c r="Q34">
        <f t="shared" si="2"/>
        <v>0.48062081955217312</v>
      </c>
      <c r="S34" s="1" t="s">
        <v>86</v>
      </c>
      <c r="T34" s="3">
        <v>25.29</v>
      </c>
      <c r="W34">
        <f t="shared" si="3"/>
        <v>0.47619005547157262</v>
      </c>
      <c r="Y34" s="1" t="s">
        <v>101</v>
      </c>
      <c r="Z34" s="3">
        <v>25.29</v>
      </c>
      <c r="AA34" s="22"/>
      <c r="AB34" s="22"/>
      <c r="AC34">
        <f t="shared" si="4"/>
        <v>0.54185116069811223</v>
      </c>
    </row>
    <row r="35" spans="1:29" x14ac:dyDescent="0.2">
      <c r="A35" s="1" t="s">
        <v>101</v>
      </c>
      <c r="B35" s="3">
        <v>25.29</v>
      </c>
      <c r="E35">
        <f t="shared" si="0"/>
        <v>0.38083542523385966</v>
      </c>
      <c r="G35" s="1" t="s">
        <v>101</v>
      </c>
      <c r="H35" s="3">
        <v>25.29</v>
      </c>
      <c r="K35">
        <f t="shared" si="1"/>
        <v>0.4267910530822181</v>
      </c>
      <c r="M35" s="1" t="s">
        <v>101</v>
      </c>
      <c r="N35" s="3">
        <v>25.29</v>
      </c>
      <c r="Q35">
        <f t="shared" si="2"/>
        <v>0.48062081955217312</v>
      </c>
      <c r="S35" s="1" t="s">
        <v>101</v>
      </c>
      <c r="T35" s="3">
        <v>25.29</v>
      </c>
      <c r="W35">
        <f t="shared" si="3"/>
        <v>0.47619005547157262</v>
      </c>
      <c r="Y35" s="1" t="s">
        <v>116</v>
      </c>
      <c r="Z35" s="5">
        <v>25.29</v>
      </c>
      <c r="AA35" s="22"/>
      <c r="AB35" s="22"/>
      <c r="AC35">
        <f t="shared" si="4"/>
        <v>0.54185116069811223</v>
      </c>
    </row>
    <row r="36" spans="1:29" x14ac:dyDescent="0.2">
      <c r="A36" s="1" t="s">
        <v>116</v>
      </c>
      <c r="B36" s="5">
        <v>25.29</v>
      </c>
      <c r="E36">
        <f t="shared" si="0"/>
        <v>0.38083542523385966</v>
      </c>
      <c r="G36" s="1" t="s">
        <v>116</v>
      </c>
      <c r="H36" s="5">
        <v>25.29</v>
      </c>
      <c r="K36">
        <f t="shared" si="1"/>
        <v>0.4267910530822181</v>
      </c>
      <c r="M36" s="1" t="s">
        <v>116</v>
      </c>
      <c r="N36" s="5">
        <v>25.29</v>
      </c>
      <c r="Q36">
        <f t="shared" si="2"/>
        <v>0.48062081955217312</v>
      </c>
      <c r="S36" s="1" t="s">
        <v>116</v>
      </c>
      <c r="T36" s="5">
        <v>25.29</v>
      </c>
      <c r="W36">
        <f t="shared" si="3"/>
        <v>0.47619005547157262</v>
      </c>
      <c r="Y36" s="1" t="s">
        <v>66</v>
      </c>
      <c r="Z36" s="3">
        <v>25.294</v>
      </c>
      <c r="AA36" s="22"/>
      <c r="AB36" s="22"/>
      <c r="AC36">
        <f t="shared" si="4"/>
        <v>0.48753947077461851</v>
      </c>
    </row>
    <row r="37" spans="1:29" x14ac:dyDescent="0.2">
      <c r="A37" s="1" t="s">
        <v>66</v>
      </c>
      <c r="B37" s="3">
        <v>25.294</v>
      </c>
      <c r="E37">
        <f t="shared" si="0"/>
        <v>0.36572228848982835</v>
      </c>
      <c r="G37" s="1" t="s">
        <v>66</v>
      </c>
      <c r="H37" s="3">
        <v>25.294</v>
      </c>
      <c r="K37">
        <f t="shared" si="1"/>
        <v>0.40223875417186949</v>
      </c>
      <c r="M37" s="1" t="s">
        <v>66</v>
      </c>
      <c r="N37" s="3">
        <v>25.294</v>
      </c>
      <c r="Q37">
        <f t="shared" si="2"/>
        <v>0.44210225900161948</v>
      </c>
      <c r="S37" s="1" t="s">
        <v>66</v>
      </c>
      <c r="T37" s="3">
        <v>25.294</v>
      </c>
      <c r="W37">
        <f t="shared" si="3"/>
        <v>0.42875879864929667</v>
      </c>
      <c r="Y37" s="1" t="s">
        <v>62</v>
      </c>
      <c r="Z37" s="3">
        <v>25.295999999999999</v>
      </c>
      <c r="AA37" s="22"/>
      <c r="AB37" s="22"/>
      <c r="AC37">
        <f t="shared" si="4"/>
        <v>0.46038362581289582</v>
      </c>
    </row>
    <row r="38" spans="1:29" x14ac:dyDescent="0.2">
      <c r="A38" s="1" t="s">
        <v>62</v>
      </c>
      <c r="B38" s="3">
        <v>25.295999999999999</v>
      </c>
      <c r="E38">
        <f t="shared" si="0"/>
        <v>0.35816572011781944</v>
      </c>
      <c r="G38" s="1" t="s">
        <v>62</v>
      </c>
      <c r="H38" s="3">
        <v>25.295999999999999</v>
      </c>
      <c r="K38">
        <f t="shared" si="1"/>
        <v>0.38996260471670607</v>
      </c>
      <c r="M38" s="1" t="s">
        <v>62</v>
      </c>
      <c r="N38" s="3">
        <v>25.295999999999999</v>
      </c>
      <c r="Q38">
        <f t="shared" si="2"/>
        <v>0.42284297872635979</v>
      </c>
      <c r="S38" s="1" t="s">
        <v>62</v>
      </c>
      <c r="T38" s="3">
        <v>25.295999999999999</v>
      </c>
      <c r="W38">
        <f t="shared" si="3"/>
        <v>0.40504317023817982</v>
      </c>
      <c r="Y38" s="1" t="s">
        <v>105</v>
      </c>
      <c r="Z38" s="3">
        <v>25.295999999999999</v>
      </c>
      <c r="AA38" s="22"/>
      <c r="AB38" s="22"/>
      <c r="AC38">
        <f t="shared" si="4"/>
        <v>0.46038362581289582</v>
      </c>
    </row>
    <row r="39" spans="1:29" x14ac:dyDescent="0.2">
      <c r="A39" s="1" t="s">
        <v>105</v>
      </c>
      <c r="B39" s="3">
        <v>25.295999999999999</v>
      </c>
      <c r="E39">
        <f t="shared" si="0"/>
        <v>0.35816572011781944</v>
      </c>
      <c r="G39" s="1" t="s">
        <v>105</v>
      </c>
      <c r="H39" s="3">
        <v>25.295999999999999</v>
      </c>
      <c r="K39">
        <f t="shared" si="1"/>
        <v>0.38996260471670607</v>
      </c>
      <c r="M39" s="1" t="s">
        <v>105</v>
      </c>
      <c r="N39" s="3">
        <v>25.295999999999999</v>
      </c>
      <c r="Q39">
        <f t="shared" si="2"/>
        <v>0.42284297872635979</v>
      </c>
      <c r="S39" s="1" t="s">
        <v>105</v>
      </c>
      <c r="T39" s="3">
        <v>25.295999999999999</v>
      </c>
      <c r="W39">
        <f t="shared" si="3"/>
        <v>0.40504317023817982</v>
      </c>
      <c r="Y39" s="1" t="s">
        <v>106</v>
      </c>
      <c r="Z39" s="3">
        <v>25.295999999999999</v>
      </c>
      <c r="AA39" s="22"/>
      <c r="AB39" s="22"/>
      <c r="AC39">
        <f t="shared" si="4"/>
        <v>0.46038362581289582</v>
      </c>
    </row>
    <row r="40" spans="1:29" x14ac:dyDescent="0.2">
      <c r="A40" s="1" t="s">
        <v>106</v>
      </c>
      <c r="B40" s="3">
        <v>25.295999999999999</v>
      </c>
      <c r="E40">
        <f t="shared" si="0"/>
        <v>0.35816572011781944</v>
      </c>
      <c r="G40" s="1" t="s">
        <v>106</v>
      </c>
      <c r="H40" s="3">
        <v>25.295999999999999</v>
      </c>
      <c r="K40">
        <f t="shared" si="1"/>
        <v>0.38996260471670607</v>
      </c>
      <c r="M40" s="1" t="s">
        <v>106</v>
      </c>
      <c r="N40" s="3">
        <v>25.295999999999999</v>
      </c>
      <c r="Q40">
        <f t="shared" si="2"/>
        <v>0.42284297872635979</v>
      </c>
      <c r="S40" s="1" t="s">
        <v>106</v>
      </c>
      <c r="T40" s="3">
        <v>25.295999999999999</v>
      </c>
      <c r="W40">
        <f t="shared" si="3"/>
        <v>0.40504317023817982</v>
      </c>
      <c r="Y40" s="1" t="s">
        <v>61</v>
      </c>
      <c r="Z40" s="3">
        <v>25.297999999999998</v>
      </c>
      <c r="AA40" s="22"/>
      <c r="AB40" s="22"/>
      <c r="AC40">
        <f t="shared" si="4"/>
        <v>0.43322778085117314</v>
      </c>
    </row>
    <row r="41" spans="1:29" x14ac:dyDescent="0.2">
      <c r="A41" s="1" t="s">
        <v>61</v>
      </c>
      <c r="B41" s="3">
        <v>25.297999999999998</v>
      </c>
      <c r="E41">
        <f t="shared" si="0"/>
        <v>0.35060915174581053</v>
      </c>
      <c r="G41" s="1" t="s">
        <v>61</v>
      </c>
      <c r="H41" s="3">
        <v>25.297999999999998</v>
      </c>
      <c r="K41">
        <f t="shared" si="1"/>
        <v>0.37768645526154265</v>
      </c>
      <c r="M41" s="1" t="s">
        <v>61</v>
      </c>
      <c r="N41" s="3">
        <v>25.297999999999998</v>
      </c>
      <c r="Q41">
        <f t="shared" si="2"/>
        <v>0.40358369845110009</v>
      </c>
      <c r="S41" s="1" t="s">
        <v>61</v>
      </c>
      <c r="T41" s="3">
        <v>25.297999999999998</v>
      </c>
      <c r="W41">
        <f t="shared" si="3"/>
        <v>0.38132754182706291</v>
      </c>
      <c r="Y41" s="1" t="s">
        <v>22</v>
      </c>
      <c r="Z41" s="3">
        <v>25.3</v>
      </c>
      <c r="AA41" s="22"/>
      <c r="AB41" s="22"/>
      <c r="AC41">
        <f t="shared" si="4"/>
        <v>0.40607193588940221</v>
      </c>
    </row>
    <row r="42" spans="1:29" x14ac:dyDescent="0.2">
      <c r="A42" s="1" t="s">
        <v>22</v>
      </c>
      <c r="B42" s="3">
        <v>25.3</v>
      </c>
      <c r="E42">
        <f t="shared" si="0"/>
        <v>0.34305258337378813</v>
      </c>
      <c r="G42" s="1" t="s">
        <v>22</v>
      </c>
      <c r="H42" s="3">
        <v>25.3</v>
      </c>
      <c r="K42">
        <f t="shared" si="1"/>
        <v>0.36541030580635747</v>
      </c>
      <c r="M42" s="1" t="s">
        <v>22</v>
      </c>
      <c r="N42" s="3">
        <v>25.3</v>
      </c>
      <c r="Q42">
        <f t="shared" si="2"/>
        <v>0.38432441817580615</v>
      </c>
      <c r="S42" s="1" t="s">
        <v>22</v>
      </c>
      <c r="T42" s="3">
        <v>25.3</v>
      </c>
      <c r="W42">
        <f t="shared" si="3"/>
        <v>0.35761191341590387</v>
      </c>
      <c r="Y42" s="1" t="s">
        <v>104</v>
      </c>
      <c r="Z42" s="3">
        <v>25.303999999999998</v>
      </c>
      <c r="AA42" s="22"/>
      <c r="AB42" s="22"/>
      <c r="AC42">
        <f t="shared" si="4"/>
        <v>0.35176024596595679</v>
      </c>
    </row>
    <row r="43" spans="1:29" x14ac:dyDescent="0.2">
      <c r="A43" s="1" t="s">
        <v>104</v>
      </c>
      <c r="B43" s="3">
        <v>25.303999999999998</v>
      </c>
      <c r="E43">
        <f t="shared" si="0"/>
        <v>0.32793944662977031</v>
      </c>
      <c r="G43" s="1" t="s">
        <v>104</v>
      </c>
      <c r="H43" s="3">
        <v>25.303999999999998</v>
      </c>
      <c r="K43">
        <f t="shared" si="1"/>
        <v>0.34085800689603063</v>
      </c>
      <c r="M43" s="1" t="s">
        <v>104</v>
      </c>
      <c r="N43" s="3">
        <v>25.303999999999998</v>
      </c>
      <c r="Q43">
        <f t="shared" si="2"/>
        <v>0.34580585762528671</v>
      </c>
      <c r="S43" s="1" t="s">
        <v>104</v>
      </c>
      <c r="T43" s="3">
        <v>25.303999999999998</v>
      </c>
      <c r="W43">
        <f t="shared" si="3"/>
        <v>0.31018065659367006</v>
      </c>
      <c r="Y43" s="1" t="s">
        <v>28</v>
      </c>
      <c r="Z43" s="3">
        <v>25.306000000000001</v>
      </c>
      <c r="AA43" s="22"/>
      <c r="AB43" s="22"/>
      <c r="AC43">
        <f t="shared" si="4"/>
        <v>0.32460440100418586</v>
      </c>
    </row>
    <row r="44" spans="1:29" x14ac:dyDescent="0.2">
      <c r="A44" s="1" t="s">
        <v>28</v>
      </c>
      <c r="B44" s="3">
        <v>25.306000000000001</v>
      </c>
      <c r="E44">
        <f t="shared" si="0"/>
        <v>0.32038287825774792</v>
      </c>
      <c r="G44" s="1" t="s">
        <v>28</v>
      </c>
      <c r="H44" s="3">
        <v>25.306000000000001</v>
      </c>
      <c r="K44">
        <f t="shared" si="1"/>
        <v>0.32858185744084539</v>
      </c>
      <c r="M44" s="1" t="s">
        <v>28</v>
      </c>
      <c r="N44" s="3">
        <v>25.306000000000001</v>
      </c>
      <c r="Q44">
        <f t="shared" si="2"/>
        <v>0.32654657734999282</v>
      </c>
      <c r="S44" s="1" t="s">
        <v>28</v>
      </c>
      <c r="T44" s="3">
        <v>25.306000000000001</v>
      </c>
      <c r="W44">
        <f t="shared" si="3"/>
        <v>0.28646502818251107</v>
      </c>
      <c r="Y44" s="1" t="s">
        <v>121</v>
      </c>
      <c r="Z44" s="6">
        <v>25.306000000000001</v>
      </c>
      <c r="AA44" s="22"/>
      <c r="AB44" s="22"/>
      <c r="AC44">
        <f t="shared" si="4"/>
        <v>0.32460440100418586</v>
      </c>
    </row>
    <row r="45" spans="1:29" x14ac:dyDescent="0.2">
      <c r="A45" s="1" t="s">
        <v>121</v>
      </c>
      <c r="B45" s="6">
        <v>25.306000000000001</v>
      </c>
      <c r="E45">
        <f t="shared" si="0"/>
        <v>0.32038287825774792</v>
      </c>
      <c r="G45" s="1" t="s">
        <v>121</v>
      </c>
      <c r="H45" s="6">
        <v>25.306000000000001</v>
      </c>
      <c r="K45">
        <f t="shared" si="1"/>
        <v>0.32858185744084539</v>
      </c>
      <c r="M45" s="1" t="s">
        <v>121</v>
      </c>
      <c r="N45" s="6">
        <v>25.306000000000001</v>
      </c>
      <c r="Q45">
        <f t="shared" si="2"/>
        <v>0.32654657734999282</v>
      </c>
      <c r="S45" s="1" t="s">
        <v>121</v>
      </c>
      <c r="T45" s="6">
        <v>25.306000000000001</v>
      </c>
      <c r="W45">
        <f t="shared" si="3"/>
        <v>0.28646502818251107</v>
      </c>
      <c r="Y45" s="1" t="s">
        <v>129</v>
      </c>
      <c r="Z45" s="9">
        <v>25.306000000000001</v>
      </c>
      <c r="AA45" s="22"/>
      <c r="AB45" s="22"/>
      <c r="AC45">
        <f t="shared" si="4"/>
        <v>0.32460440100418586</v>
      </c>
    </row>
    <row r="46" spans="1:29" x14ac:dyDescent="0.2">
      <c r="A46" s="1" t="s">
        <v>129</v>
      </c>
      <c r="B46" s="9">
        <v>25.306000000000001</v>
      </c>
      <c r="E46">
        <f t="shared" si="0"/>
        <v>0.32038287825774792</v>
      </c>
      <c r="G46" s="1" t="s">
        <v>129</v>
      </c>
      <c r="H46" s="9">
        <v>25.306000000000001</v>
      </c>
      <c r="K46">
        <f t="shared" si="1"/>
        <v>0.32858185744084539</v>
      </c>
      <c r="M46" s="1" t="s">
        <v>129</v>
      </c>
      <c r="N46" s="9">
        <v>25.306000000000001</v>
      </c>
      <c r="Q46">
        <f t="shared" si="2"/>
        <v>0.32654657734999282</v>
      </c>
      <c r="S46" s="1" t="s">
        <v>129</v>
      </c>
      <c r="T46" s="9">
        <v>25.306000000000001</v>
      </c>
      <c r="W46">
        <f t="shared" si="3"/>
        <v>0.28646502818251107</v>
      </c>
      <c r="Y46" s="1" t="s">
        <v>140</v>
      </c>
      <c r="Z46" s="2">
        <v>25.306000000000001</v>
      </c>
      <c r="AA46" s="22"/>
      <c r="AB46" s="22"/>
      <c r="AC46">
        <f t="shared" si="4"/>
        <v>0.32460440100418586</v>
      </c>
    </row>
    <row r="47" spans="1:29" x14ac:dyDescent="0.2">
      <c r="A47" s="1" t="s">
        <v>140</v>
      </c>
      <c r="B47" s="2">
        <v>25.306000000000001</v>
      </c>
      <c r="E47">
        <f t="shared" si="0"/>
        <v>0.32038287825774792</v>
      </c>
      <c r="G47" s="1" t="s">
        <v>140</v>
      </c>
      <c r="H47" s="2">
        <v>25.306000000000001</v>
      </c>
      <c r="K47">
        <f t="shared" si="1"/>
        <v>0.32858185744084539</v>
      </c>
      <c r="M47" s="1" t="s">
        <v>140</v>
      </c>
      <c r="N47" s="2">
        <v>25.306000000000001</v>
      </c>
      <c r="Q47">
        <f t="shared" si="2"/>
        <v>0.32654657734999282</v>
      </c>
      <c r="S47" s="1" t="s">
        <v>140</v>
      </c>
      <c r="T47" s="2">
        <v>25.306000000000001</v>
      </c>
      <c r="W47">
        <f t="shared" si="3"/>
        <v>0.28646502818251107</v>
      </c>
      <c r="Y47" s="1" t="s">
        <v>37</v>
      </c>
      <c r="Z47" s="3">
        <v>25.31</v>
      </c>
      <c r="AA47" s="22"/>
      <c r="AB47" s="22"/>
      <c r="AC47">
        <f t="shared" si="4"/>
        <v>0.27029271108074043</v>
      </c>
    </row>
    <row r="48" spans="1:29" x14ac:dyDescent="0.2">
      <c r="A48" s="1" t="s">
        <v>37</v>
      </c>
      <c r="B48" s="3">
        <v>25.31</v>
      </c>
      <c r="E48">
        <f t="shared" si="0"/>
        <v>0.3052697415137301</v>
      </c>
      <c r="G48" s="1" t="s">
        <v>37</v>
      </c>
      <c r="H48" s="3">
        <v>25.31</v>
      </c>
      <c r="K48">
        <f t="shared" si="1"/>
        <v>0.30402955853051861</v>
      </c>
      <c r="M48" s="1" t="s">
        <v>37</v>
      </c>
      <c r="N48" s="3">
        <v>25.31</v>
      </c>
      <c r="Q48">
        <f t="shared" si="2"/>
        <v>0.28802801679947337</v>
      </c>
      <c r="S48" s="1" t="s">
        <v>37</v>
      </c>
      <c r="T48" s="3">
        <v>25.31</v>
      </c>
      <c r="W48">
        <f t="shared" si="3"/>
        <v>0.23903377136027726</v>
      </c>
      <c r="Y48" s="1" t="s">
        <v>40</v>
      </c>
      <c r="Z48" s="3">
        <v>25.31</v>
      </c>
      <c r="AA48" s="22"/>
      <c r="AB48" s="22"/>
      <c r="AC48">
        <f t="shared" si="4"/>
        <v>0.27029271108074043</v>
      </c>
    </row>
    <row r="49" spans="1:29" x14ac:dyDescent="0.2">
      <c r="A49" s="1" t="s">
        <v>40</v>
      </c>
      <c r="B49" s="3">
        <v>25.31</v>
      </c>
      <c r="E49">
        <f t="shared" si="0"/>
        <v>0.3052697415137301</v>
      </c>
      <c r="G49" s="1" t="s">
        <v>40</v>
      </c>
      <c r="H49" s="3">
        <v>25.31</v>
      </c>
      <c r="K49">
        <f t="shared" si="1"/>
        <v>0.30402955853051861</v>
      </c>
      <c r="M49" s="1" t="s">
        <v>40</v>
      </c>
      <c r="N49" s="3">
        <v>25.31</v>
      </c>
      <c r="Q49">
        <f t="shared" si="2"/>
        <v>0.28802801679947337</v>
      </c>
      <c r="S49" s="1" t="s">
        <v>40</v>
      </c>
      <c r="T49" s="3">
        <v>25.31</v>
      </c>
      <c r="W49">
        <f t="shared" si="3"/>
        <v>0.23903377136027726</v>
      </c>
      <c r="Y49" s="1" t="s">
        <v>84</v>
      </c>
      <c r="Z49" s="3">
        <v>25.31</v>
      </c>
      <c r="AA49" s="22"/>
      <c r="AB49" s="22"/>
      <c r="AC49">
        <f t="shared" si="4"/>
        <v>0.27029271108074043</v>
      </c>
    </row>
    <row r="50" spans="1:29" x14ac:dyDescent="0.2">
      <c r="A50" s="1" t="s">
        <v>84</v>
      </c>
      <c r="B50" s="3">
        <v>25.31</v>
      </c>
      <c r="E50">
        <f t="shared" si="0"/>
        <v>0.3052697415137301</v>
      </c>
      <c r="G50" s="1" t="s">
        <v>84</v>
      </c>
      <c r="H50" s="3">
        <v>25.31</v>
      </c>
      <c r="K50">
        <f t="shared" si="1"/>
        <v>0.30402955853051861</v>
      </c>
      <c r="M50" s="1" t="s">
        <v>84</v>
      </c>
      <c r="N50" s="3">
        <v>25.31</v>
      </c>
      <c r="Q50">
        <f t="shared" si="2"/>
        <v>0.28802801679947337</v>
      </c>
      <c r="S50" s="1" t="s">
        <v>84</v>
      </c>
      <c r="T50" s="3">
        <v>25.31</v>
      </c>
      <c r="W50">
        <f t="shared" si="3"/>
        <v>0.23903377136027726</v>
      </c>
      <c r="Y50" s="1" t="s">
        <v>117</v>
      </c>
      <c r="Z50" s="5">
        <v>25.31</v>
      </c>
      <c r="AA50" s="22"/>
      <c r="AB50" s="22"/>
      <c r="AC50">
        <f t="shared" si="4"/>
        <v>0.27029271108074043</v>
      </c>
    </row>
    <row r="51" spans="1:29" x14ac:dyDescent="0.2">
      <c r="A51" s="1" t="s">
        <v>117</v>
      </c>
      <c r="B51" s="5">
        <v>25.31</v>
      </c>
      <c r="E51">
        <f t="shared" si="0"/>
        <v>0.3052697415137301</v>
      </c>
      <c r="G51" s="1" t="s">
        <v>117</v>
      </c>
      <c r="H51" s="5">
        <v>25.31</v>
      </c>
      <c r="K51">
        <f t="shared" si="1"/>
        <v>0.30402955853051861</v>
      </c>
      <c r="M51" s="1" t="s">
        <v>117</v>
      </c>
      <c r="N51" s="5">
        <v>25.31</v>
      </c>
      <c r="Q51">
        <f t="shared" si="2"/>
        <v>0.28802801679947337</v>
      </c>
      <c r="S51" s="1" t="s">
        <v>117</v>
      </c>
      <c r="T51" s="5">
        <v>25.31</v>
      </c>
      <c r="W51">
        <f t="shared" si="3"/>
        <v>0.23903377136027726</v>
      </c>
      <c r="Y51" s="1" t="s">
        <v>128</v>
      </c>
      <c r="Z51" s="7">
        <v>25.31</v>
      </c>
      <c r="AA51" s="22"/>
      <c r="AB51" s="22"/>
      <c r="AC51">
        <f t="shared" si="4"/>
        <v>0.27029271108074043</v>
      </c>
    </row>
    <row r="52" spans="1:29" x14ac:dyDescent="0.2">
      <c r="A52" s="1" t="s">
        <v>128</v>
      </c>
      <c r="B52" s="7">
        <v>25.31</v>
      </c>
      <c r="E52">
        <f t="shared" si="0"/>
        <v>0.3052697415137301</v>
      </c>
      <c r="G52" s="1" t="s">
        <v>128</v>
      </c>
      <c r="H52" s="7">
        <v>25.31</v>
      </c>
      <c r="K52">
        <f t="shared" si="1"/>
        <v>0.30402955853051861</v>
      </c>
      <c r="M52" s="1" t="s">
        <v>128</v>
      </c>
      <c r="N52" s="7">
        <v>25.31</v>
      </c>
      <c r="Q52">
        <f t="shared" si="2"/>
        <v>0.28802801679947337</v>
      </c>
      <c r="S52" s="1" t="s">
        <v>128</v>
      </c>
      <c r="T52" s="7">
        <v>25.31</v>
      </c>
      <c r="W52">
        <f t="shared" si="3"/>
        <v>0.23903377136027726</v>
      </c>
      <c r="Y52" s="1" t="s">
        <v>74</v>
      </c>
      <c r="Z52" s="3">
        <v>25.312000000000001</v>
      </c>
      <c r="AA52" s="22"/>
      <c r="AB52" s="22"/>
      <c r="AC52">
        <f t="shared" si="4"/>
        <v>0.24313686611896951</v>
      </c>
    </row>
    <row r="53" spans="1:29" x14ac:dyDescent="0.2">
      <c r="A53" s="1" t="s">
        <v>74</v>
      </c>
      <c r="B53" s="3">
        <v>25.312000000000001</v>
      </c>
      <c r="E53">
        <f t="shared" si="0"/>
        <v>0.2977131731417077</v>
      </c>
      <c r="G53" s="1" t="s">
        <v>74</v>
      </c>
      <c r="H53" s="3">
        <v>25.312000000000001</v>
      </c>
      <c r="K53">
        <f t="shared" si="1"/>
        <v>0.29175340907533337</v>
      </c>
      <c r="M53" s="1" t="s">
        <v>74</v>
      </c>
      <c r="N53" s="3">
        <v>25.312000000000001</v>
      </c>
      <c r="Q53">
        <f t="shared" si="2"/>
        <v>0.26876873652417943</v>
      </c>
      <c r="S53" s="1" t="s">
        <v>74</v>
      </c>
      <c r="T53" s="3">
        <v>25.312000000000001</v>
      </c>
      <c r="W53">
        <f t="shared" si="3"/>
        <v>0.21531814294911822</v>
      </c>
      <c r="Y53" s="1" t="s">
        <v>25</v>
      </c>
      <c r="Z53" s="3">
        <v>25.314</v>
      </c>
      <c r="AA53" s="22"/>
      <c r="AB53" s="22"/>
      <c r="AC53">
        <f t="shared" si="4"/>
        <v>0.21598102115724679</v>
      </c>
    </row>
    <row r="54" spans="1:29" x14ac:dyDescent="0.2">
      <c r="A54" s="1" t="s">
        <v>25</v>
      </c>
      <c r="B54" s="3">
        <v>25.314</v>
      </c>
      <c r="E54">
        <f t="shared" si="0"/>
        <v>0.29015660476969879</v>
      </c>
      <c r="G54" s="1" t="s">
        <v>25</v>
      </c>
      <c r="H54" s="3">
        <v>25.314</v>
      </c>
      <c r="K54">
        <f t="shared" si="1"/>
        <v>0.27947725962017</v>
      </c>
      <c r="M54" s="1" t="s">
        <v>25</v>
      </c>
      <c r="N54" s="3">
        <v>25.314</v>
      </c>
      <c r="Q54">
        <f t="shared" si="2"/>
        <v>0.24950945624891974</v>
      </c>
      <c r="S54" s="1" t="s">
        <v>25</v>
      </c>
      <c r="T54" s="3">
        <v>25.314</v>
      </c>
      <c r="W54">
        <f t="shared" si="3"/>
        <v>0.19160251453800134</v>
      </c>
      <c r="Y54" s="1" t="s">
        <v>138</v>
      </c>
      <c r="Z54" s="6">
        <v>25.314</v>
      </c>
      <c r="AA54" s="22"/>
      <c r="AB54" s="22"/>
      <c r="AC54">
        <f t="shared" si="4"/>
        <v>0.21598102115724679</v>
      </c>
    </row>
    <row r="55" spans="1:29" x14ac:dyDescent="0.2">
      <c r="A55" s="1" t="s">
        <v>138</v>
      </c>
      <c r="B55" s="6">
        <v>25.314</v>
      </c>
      <c r="E55">
        <f t="shared" si="0"/>
        <v>0.29015660476969879</v>
      </c>
      <c r="G55" s="1" t="s">
        <v>138</v>
      </c>
      <c r="H55" s="6">
        <v>25.314</v>
      </c>
      <c r="K55">
        <f t="shared" si="1"/>
        <v>0.27947725962017</v>
      </c>
      <c r="M55" s="1" t="s">
        <v>138</v>
      </c>
      <c r="N55" s="6">
        <v>25.314</v>
      </c>
      <c r="Q55">
        <f t="shared" si="2"/>
        <v>0.24950945624891974</v>
      </c>
      <c r="S55" s="1" t="s">
        <v>138</v>
      </c>
      <c r="T55" s="6">
        <v>25.314</v>
      </c>
      <c r="W55">
        <f t="shared" si="3"/>
        <v>0.19160251453800134</v>
      </c>
      <c r="Y55" s="1" t="s">
        <v>119</v>
      </c>
      <c r="Z55" s="6">
        <v>25.318000000000001</v>
      </c>
      <c r="AA55" s="22"/>
      <c r="AB55" s="22"/>
      <c r="AC55">
        <f t="shared" si="4"/>
        <v>0.16166933123375316</v>
      </c>
    </row>
    <row r="56" spans="1:29" x14ac:dyDescent="0.2">
      <c r="A56" s="1" t="s">
        <v>119</v>
      </c>
      <c r="B56" s="6">
        <v>25.318000000000001</v>
      </c>
      <c r="E56">
        <f t="shared" si="0"/>
        <v>0.27504346802566748</v>
      </c>
      <c r="G56" s="1" t="s">
        <v>119</v>
      </c>
      <c r="H56" s="6">
        <v>25.318000000000001</v>
      </c>
      <c r="K56">
        <f t="shared" si="1"/>
        <v>0.25492496070982135</v>
      </c>
      <c r="M56" s="1" t="s">
        <v>119</v>
      </c>
      <c r="N56" s="6">
        <v>25.318000000000001</v>
      </c>
      <c r="Q56">
        <f t="shared" si="2"/>
        <v>0.21099089569836613</v>
      </c>
      <c r="S56" s="1" t="s">
        <v>119</v>
      </c>
      <c r="T56" s="6">
        <v>25.318000000000001</v>
      </c>
      <c r="W56">
        <f t="shared" si="3"/>
        <v>0.14417125771572542</v>
      </c>
      <c r="Y56" s="1" t="s">
        <v>45</v>
      </c>
      <c r="Z56" s="3">
        <v>25.32</v>
      </c>
      <c r="AA56" s="22"/>
      <c r="AB56" s="22"/>
      <c r="AC56">
        <f t="shared" si="4"/>
        <v>0.13451348627203044</v>
      </c>
    </row>
    <row r="57" spans="1:29" x14ac:dyDescent="0.2">
      <c r="A57" s="1" t="s">
        <v>45</v>
      </c>
      <c r="B57" s="3">
        <v>25.32</v>
      </c>
      <c r="E57">
        <f t="shared" si="0"/>
        <v>0.26748689965365857</v>
      </c>
      <c r="G57" s="1" t="s">
        <v>45</v>
      </c>
      <c r="H57" s="3">
        <v>25.32</v>
      </c>
      <c r="K57">
        <f t="shared" si="1"/>
        <v>0.24264881125465795</v>
      </c>
      <c r="M57" s="1" t="s">
        <v>45</v>
      </c>
      <c r="N57" s="3">
        <v>25.32</v>
      </c>
      <c r="Q57">
        <f t="shared" si="2"/>
        <v>0.19173161542310641</v>
      </c>
      <c r="S57" s="1" t="s">
        <v>45</v>
      </c>
      <c r="T57" s="3">
        <v>25.32</v>
      </c>
      <c r="W57">
        <f t="shared" si="3"/>
        <v>0.12045562930460851</v>
      </c>
      <c r="Y57" s="1" t="s">
        <v>55</v>
      </c>
      <c r="Z57" s="3">
        <v>25.32</v>
      </c>
      <c r="AA57" s="22"/>
      <c r="AB57" s="22"/>
      <c r="AC57">
        <f t="shared" si="4"/>
        <v>0.13451348627203044</v>
      </c>
    </row>
    <row r="58" spans="1:29" x14ac:dyDescent="0.2">
      <c r="A58" s="1" t="s">
        <v>55</v>
      </c>
      <c r="B58" s="3">
        <v>25.32</v>
      </c>
      <c r="E58">
        <f t="shared" si="0"/>
        <v>0.26748689965365857</v>
      </c>
      <c r="G58" s="1" t="s">
        <v>55</v>
      </c>
      <c r="H58" s="3">
        <v>25.32</v>
      </c>
      <c r="K58">
        <f t="shared" si="1"/>
        <v>0.24264881125465795</v>
      </c>
      <c r="M58" s="1" t="s">
        <v>55</v>
      </c>
      <c r="N58" s="3">
        <v>25.32</v>
      </c>
      <c r="Q58">
        <f t="shared" si="2"/>
        <v>0.19173161542310641</v>
      </c>
      <c r="S58" s="1" t="s">
        <v>55</v>
      </c>
      <c r="T58" s="3">
        <v>25.32</v>
      </c>
      <c r="W58">
        <f t="shared" si="3"/>
        <v>0.12045562930460851</v>
      </c>
      <c r="Y58" s="1" t="s">
        <v>111</v>
      </c>
      <c r="Z58" s="3">
        <v>25.32</v>
      </c>
      <c r="AA58" s="22"/>
      <c r="AB58" s="22"/>
      <c r="AC58">
        <f t="shared" si="4"/>
        <v>0.13451348627203044</v>
      </c>
    </row>
    <row r="59" spans="1:29" x14ac:dyDescent="0.2">
      <c r="A59" s="1" t="s">
        <v>111</v>
      </c>
      <c r="B59" s="3">
        <v>25.32</v>
      </c>
      <c r="E59">
        <f t="shared" si="0"/>
        <v>0.26748689965365857</v>
      </c>
      <c r="G59" s="1" t="s">
        <v>111</v>
      </c>
      <c r="H59" s="3">
        <v>25.32</v>
      </c>
      <c r="K59">
        <f t="shared" si="1"/>
        <v>0.24264881125465795</v>
      </c>
      <c r="M59" s="1" t="s">
        <v>111</v>
      </c>
      <c r="N59" s="3">
        <v>25.32</v>
      </c>
      <c r="Q59">
        <f t="shared" si="2"/>
        <v>0.19173161542310641</v>
      </c>
      <c r="S59" s="1" t="s">
        <v>111</v>
      </c>
      <c r="T59" s="3">
        <v>25.32</v>
      </c>
      <c r="W59">
        <f t="shared" si="3"/>
        <v>0.12045562930460851</v>
      </c>
      <c r="Y59" s="1" t="s">
        <v>141</v>
      </c>
      <c r="Z59" s="2">
        <v>25.321999999999999</v>
      </c>
      <c r="AA59" s="22"/>
      <c r="AB59" s="22"/>
      <c r="AC59">
        <f t="shared" si="4"/>
        <v>0.10735764131030774</v>
      </c>
    </row>
    <row r="60" spans="1:29" x14ac:dyDescent="0.2">
      <c r="A60" s="1" t="s">
        <v>141</v>
      </c>
      <c r="B60" s="2">
        <v>25.321999999999999</v>
      </c>
      <c r="E60">
        <f t="shared" si="0"/>
        <v>0.25993033128164966</v>
      </c>
      <c r="G60" s="1" t="s">
        <v>141</v>
      </c>
      <c r="H60" s="2">
        <v>25.321999999999999</v>
      </c>
      <c r="K60">
        <f t="shared" si="1"/>
        <v>0.23037266179949453</v>
      </c>
      <c r="M60" s="1" t="s">
        <v>141</v>
      </c>
      <c r="N60" s="2">
        <v>25.321999999999999</v>
      </c>
      <c r="Q60">
        <f t="shared" si="2"/>
        <v>0.17247233514784668</v>
      </c>
      <c r="S60" s="1" t="s">
        <v>141</v>
      </c>
      <c r="T60" s="2">
        <v>25.321999999999999</v>
      </c>
      <c r="W60">
        <f t="shared" si="3"/>
        <v>9.6740000893491621E-2</v>
      </c>
      <c r="Y60" s="1" t="s">
        <v>20</v>
      </c>
      <c r="Z60" s="3">
        <v>25.324000000000002</v>
      </c>
      <c r="AA60" s="22"/>
      <c r="AB60" s="22"/>
      <c r="AC60">
        <f t="shared" si="4"/>
        <v>8.0201796348536802E-2</v>
      </c>
    </row>
    <row r="61" spans="1:29" x14ac:dyDescent="0.2">
      <c r="A61" s="1" t="s">
        <v>20</v>
      </c>
      <c r="B61" s="3">
        <v>25.324000000000002</v>
      </c>
      <c r="E61">
        <f t="shared" si="0"/>
        <v>0.25237376290962726</v>
      </c>
      <c r="G61" s="1" t="s">
        <v>20</v>
      </c>
      <c r="H61" s="3">
        <v>25.324000000000002</v>
      </c>
      <c r="K61">
        <f t="shared" si="1"/>
        <v>0.21809651234430932</v>
      </c>
      <c r="M61" s="1" t="s">
        <v>20</v>
      </c>
      <c r="N61" s="3">
        <v>25.324000000000002</v>
      </c>
      <c r="Q61">
        <f t="shared" si="2"/>
        <v>0.15321305487255277</v>
      </c>
      <c r="S61" s="1" t="s">
        <v>20</v>
      </c>
      <c r="T61" s="3">
        <v>25.324000000000002</v>
      </c>
      <c r="W61">
        <f t="shared" si="3"/>
        <v>7.3024372482332595E-2</v>
      </c>
      <c r="Y61" s="1" t="s">
        <v>73</v>
      </c>
      <c r="Z61" s="3">
        <v>25.326000000000001</v>
      </c>
      <c r="AA61" s="22"/>
      <c r="AB61" s="22"/>
      <c r="AC61">
        <f t="shared" si="4"/>
        <v>5.3045951386814102E-2</v>
      </c>
    </row>
    <row r="62" spans="1:29" x14ac:dyDescent="0.2">
      <c r="A62" s="1" t="s">
        <v>73</v>
      </c>
      <c r="B62" s="3">
        <v>25.326000000000001</v>
      </c>
      <c r="E62">
        <f t="shared" si="0"/>
        <v>0.24481719453761835</v>
      </c>
      <c r="G62" s="1" t="s">
        <v>73</v>
      </c>
      <c r="H62" s="3">
        <v>25.326000000000001</v>
      </c>
      <c r="K62">
        <f t="shared" si="1"/>
        <v>0.2058203628891459</v>
      </c>
      <c r="M62" s="1" t="s">
        <v>73</v>
      </c>
      <c r="N62" s="3">
        <v>25.326000000000001</v>
      </c>
      <c r="Q62">
        <f t="shared" si="2"/>
        <v>0.13395377459729307</v>
      </c>
      <c r="S62" s="1" t="s">
        <v>73</v>
      </c>
      <c r="T62" s="3">
        <v>25.326000000000001</v>
      </c>
      <c r="W62">
        <f t="shared" si="3"/>
        <v>4.9308744071215695E-2</v>
      </c>
      <c r="Y62" s="1" t="s">
        <v>82</v>
      </c>
      <c r="Z62" s="3">
        <v>25.327999999999999</v>
      </c>
      <c r="AA62" s="22"/>
      <c r="AB62" s="22"/>
      <c r="AC62">
        <f t="shared" si="4"/>
        <v>2.5890106425091396E-2</v>
      </c>
    </row>
    <row r="63" spans="1:29" x14ac:dyDescent="0.2">
      <c r="A63" s="1" t="s">
        <v>82</v>
      </c>
      <c r="B63" s="3">
        <v>25.327999999999999</v>
      </c>
      <c r="E63">
        <f t="shared" si="0"/>
        <v>0.23726062616560942</v>
      </c>
      <c r="G63" s="1" t="s">
        <v>82</v>
      </c>
      <c r="H63" s="3">
        <v>25.327999999999999</v>
      </c>
      <c r="K63">
        <f t="shared" si="1"/>
        <v>0.19354421343398251</v>
      </c>
      <c r="M63" s="1" t="s">
        <v>82</v>
      </c>
      <c r="N63" s="3">
        <v>25.327999999999999</v>
      </c>
      <c r="Q63">
        <f t="shared" si="2"/>
        <v>0.11469449432203335</v>
      </c>
      <c r="S63" s="1" t="s">
        <v>82</v>
      </c>
      <c r="T63" s="3">
        <v>25.327999999999999</v>
      </c>
      <c r="W63">
        <f t="shared" si="3"/>
        <v>2.5593115660098795E-2</v>
      </c>
      <c r="Y63" s="1" t="s">
        <v>36</v>
      </c>
      <c r="Z63" s="3">
        <v>25.33</v>
      </c>
      <c r="AA63" s="22"/>
      <c r="AB63" s="22"/>
      <c r="AC63">
        <f t="shared" si="4"/>
        <v>1.265738536631306E-3</v>
      </c>
    </row>
    <row r="64" spans="1:29" x14ac:dyDescent="0.2">
      <c r="A64" s="1" t="s">
        <v>36</v>
      </c>
      <c r="B64" s="3">
        <v>25.33</v>
      </c>
      <c r="E64">
        <f t="shared" si="0"/>
        <v>0.22970405779360048</v>
      </c>
      <c r="G64" s="1" t="s">
        <v>36</v>
      </c>
      <c r="H64" s="3">
        <v>25.33</v>
      </c>
      <c r="K64">
        <f t="shared" si="1"/>
        <v>0.18126806397881909</v>
      </c>
      <c r="M64" s="1" t="s">
        <v>36</v>
      </c>
      <c r="N64" s="3">
        <v>25.33</v>
      </c>
      <c r="Q64">
        <f t="shared" si="2"/>
        <v>9.5435214046773645E-2</v>
      </c>
      <c r="S64" s="1" t="s">
        <v>36</v>
      </c>
      <c r="T64" s="3">
        <v>25.33</v>
      </c>
      <c r="W64">
        <f t="shared" si="3"/>
        <v>1.8774872489818958E-3</v>
      </c>
      <c r="Y64" s="1" t="s">
        <v>79</v>
      </c>
      <c r="Z64" s="3">
        <v>25.33</v>
      </c>
      <c r="AA64" s="22"/>
      <c r="AB64" s="22"/>
      <c r="AC64">
        <f t="shared" si="4"/>
        <v>1.265738536631306E-3</v>
      </c>
    </row>
    <row r="65" spans="1:29" x14ac:dyDescent="0.2">
      <c r="A65" s="1" t="s">
        <v>79</v>
      </c>
      <c r="B65" s="3">
        <v>25.33</v>
      </c>
      <c r="E65">
        <f t="shared" si="0"/>
        <v>0.22970405779360048</v>
      </c>
      <c r="G65" s="1" t="s">
        <v>79</v>
      </c>
      <c r="H65" s="3">
        <v>25.33</v>
      </c>
      <c r="K65">
        <f t="shared" si="1"/>
        <v>0.18126806397881909</v>
      </c>
      <c r="M65" s="1" t="s">
        <v>79</v>
      </c>
      <c r="N65" s="3">
        <v>25.33</v>
      </c>
      <c r="Q65">
        <f t="shared" si="2"/>
        <v>9.5435214046773645E-2</v>
      </c>
      <c r="S65" s="1" t="s">
        <v>79</v>
      </c>
      <c r="T65" s="3">
        <v>25.33</v>
      </c>
      <c r="W65">
        <f t="shared" si="3"/>
        <v>1.8774872489818958E-3</v>
      </c>
      <c r="Y65" s="1" t="s">
        <v>107</v>
      </c>
      <c r="Z65" s="3">
        <v>25.33</v>
      </c>
      <c r="AA65" s="22"/>
      <c r="AB65" s="22"/>
      <c r="AC65">
        <f t="shared" si="4"/>
        <v>1.265738536631306E-3</v>
      </c>
    </row>
    <row r="66" spans="1:29" x14ac:dyDescent="0.2">
      <c r="A66" s="1" t="s">
        <v>107</v>
      </c>
      <c r="B66" s="3">
        <v>25.33</v>
      </c>
      <c r="E66">
        <f t="shared" si="0"/>
        <v>0.22970405779360048</v>
      </c>
      <c r="G66" s="1" t="s">
        <v>107</v>
      </c>
      <c r="H66" s="3">
        <v>25.33</v>
      </c>
      <c r="K66">
        <f t="shared" si="1"/>
        <v>0.18126806397881909</v>
      </c>
      <c r="M66" s="1" t="s">
        <v>107</v>
      </c>
      <c r="N66" s="3">
        <v>25.33</v>
      </c>
      <c r="Q66">
        <f t="shared" si="2"/>
        <v>9.5435214046773645E-2</v>
      </c>
      <c r="S66" s="1" t="s">
        <v>107</v>
      </c>
      <c r="T66" s="3">
        <v>25.33</v>
      </c>
      <c r="W66">
        <f t="shared" si="3"/>
        <v>1.8774872489818958E-3</v>
      </c>
      <c r="Y66" s="1" t="s">
        <v>123</v>
      </c>
      <c r="Z66" s="7">
        <v>25.33</v>
      </c>
      <c r="AA66" s="22"/>
      <c r="AB66" s="22"/>
      <c r="AC66">
        <f t="shared" si="4"/>
        <v>1.265738536631306E-3</v>
      </c>
    </row>
    <row r="67" spans="1:29" x14ac:dyDescent="0.2">
      <c r="A67" s="1" t="s">
        <v>123</v>
      </c>
      <c r="B67" s="7">
        <v>25.33</v>
      </c>
      <c r="E67">
        <f t="shared" ref="E67:E130" si="5">ABS(B67-$D$2)/$D$3</f>
        <v>0.22970405779360048</v>
      </c>
      <c r="G67" s="1" t="s">
        <v>123</v>
      </c>
      <c r="H67" s="7">
        <v>25.33</v>
      </c>
      <c r="K67">
        <f t="shared" ref="K67:K127" si="6">ABS(H67-$J$2)/$J$3</f>
        <v>0.18126806397881909</v>
      </c>
      <c r="M67" s="1" t="s">
        <v>123</v>
      </c>
      <c r="N67" s="7">
        <v>25.33</v>
      </c>
      <c r="Q67">
        <f t="shared" ref="Q67:Q124" si="7">ABS(N67-$P$2)/$P$3</f>
        <v>9.5435214046773645E-2</v>
      </c>
      <c r="S67" s="1" t="s">
        <v>123</v>
      </c>
      <c r="T67" s="7">
        <v>25.33</v>
      </c>
      <c r="W67">
        <f t="shared" ref="W67:W121" si="8">ABS(T67-$V$2)/$V$3</f>
        <v>1.8774872489818958E-3</v>
      </c>
      <c r="Y67" s="1" t="s">
        <v>144</v>
      </c>
      <c r="Z67" s="2">
        <v>25.33</v>
      </c>
      <c r="AA67" s="22"/>
      <c r="AB67" s="22"/>
      <c r="AC67">
        <f t="shared" ref="AC67:AC119" si="9">ABS(Z67-$AB$2)/$AB$3</f>
        <v>1.265738536631306E-3</v>
      </c>
    </row>
    <row r="68" spans="1:29" x14ac:dyDescent="0.2">
      <c r="A68" s="1" t="s">
        <v>144</v>
      </c>
      <c r="B68" s="2">
        <v>25.33</v>
      </c>
      <c r="E68">
        <f t="shared" si="5"/>
        <v>0.22970405779360048</v>
      </c>
      <c r="G68" s="1" t="s">
        <v>144</v>
      </c>
      <c r="H68" s="2">
        <v>25.33</v>
      </c>
      <c r="K68">
        <f t="shared" si="6"/>
        <v>0.18126806397881909</v>
      </c>
      <c r="M68" s="1" t="s">
        <v>144</v>
      </c>
      <c r="N68" s="2">
        <v>25.33</v>
      </c>
      <c r="Q68">
        <f t="shared" si="7"/>
        <v>9.5435214046773645E-2</v>
      </c>
      <c r="S68" s="1" t="s">
        <v>144</v>
      </c>
      <c r="T68" s="2">
        <v>25.33</v>
      </c>
      <c r="W68">
        <f t="shared" si="8"/>
        <v>1.8774872489818958E-3</v>
      </c>
      <c r="Y68" s="1" t="s">
        <v>42</v>
      </c>
      <c r="Z68" s="3">
        <v>25.332000000000001</v>
      </c>
      <c r="AA68" s="22"/>
      <c r="AB68" s="22"/>
      <c r="AC68">
        <f t="shared" si="9"/>
        <v>2.8421583498402247E-2</v>
      </c>
    </row>
    <row r="69" spans="1:29" x14ac:dyDescent="0.2">
      <c r="A69" s="1" t="s">
        <v>42</v>
      </c>
      <c r="B69" s="3">
        <v>25.332000000000001</v>
      </c>
      <c r="E69">
        <f t="shared" si="5"/>
        <v>0.22214748942157814</v>
      </c>
      <c r="G69" s="1" t="s">
        <v>42</v>
      </c>
      <c r="H69" s="3">
        <v>25.332000000000001</v>
      </c>
      <c r="K69">
        <f t="shared" si="6"/>
        <v>0.16899191452363388</v>
      </c>
      <c r="M69" s="1" t="s">
        <v>42</v>
      </c>
      <c r="N69" s="3">
        <v>25.332000000000001</v>
      </c>
      <c r="Q69">
        <f t="shared" si="7"/>
        <v>7.6175933771479715E-2</v>
      </c>
      <c r="S69" s="1" t="s">
        <v>42</v>
      </c>
      <c r="T69" s="3">
        <v>25.332000000000001</v>
      </c>
      <c r="W69">
        <f t="shared" si="8"/>
        <v>2.1838141162177131E-2</v>
      </c>
      <c r="Y69" s="1" t="s">
        <v>113</v>
      </c>
      <c r="Z69" s="3">
        <v>25.338000000000001</v>
      </c>
      <c r="AA69" s="22"/>
      <c r="AB69" s="22"/>
      <c r="AC69">
        <f t="shared" si="9"/>
        <v>0.10988911838361859</v>
      </c>
    </row>
    <row r="70" spans="1:29" x14ac:dyDescent="0.2">
      <c r="A70" s="1" t="s">
        <v>113</v>
      </c>
      <c r="B70" s="3">
        <v>25.338000000000001</v>
      </c>
      <c r="E70">
        <f t="shared" si="5"/>
        <v>0.19947778430553792</v>
      </c>
      <c r="G70" s="1" t="s">
        <v>113</v>
      </c>
      <c r="H70" s="3">
        <v>25.338000000000001</v>
      </c>
      <c r="K70">
        <f t="shared" si="6"/>
        <v>0.13216346615812186</v>
      </c>
      <c r="M70" s="1" t="s">
        <v>113</v>
      </c>
      <c r="N70" s="3">
        <v>25.338000000000001</v>
      </c>
      <c r="Q70">
        <f t="shared" si="7"/>
        <v>1.8398092945666373E-2</v>
      </c>
      <c r="S70" s="1" t="s">
        <v>113</v>
      </c>
      <c r="T70" s="3">
        <v>25.338000000000001</v>
      </c>
      <c r="W70">
        <f t="shared" si="8"/>
        <v>9.298502639556995E-2</v>
      </c>
      <c r="Y70" s="1" t="s">
        <v>114</v>
      </c>
      <c r="Z70" s="3">
        <v>25.34</v>
      </c>
      <c r="AA70" s="22"/>
      <c r="AB70" s="22"/>
      <c r="AC70">
        <f t="shared" si="9"/>
        <v>0.1370449633453413</v>
      </c>
    </row>
    <row r="71" spans="1:29" x14ac:dyDescent="0.2">
      <c r="A71" s="1" t="s">
        <v>114</v>
      </c>
      <c r="B71" s="3">
        <v>25.34</v>
      </c>
      <c r="E71">
        <f t="shared" si="5"/>
        <v>0.19192121593352898</v>
      </c>
      <c r="G71" s="1" t="s">
        <v>114</v>
      </c>
      <c r="H71" s="3">
        <v>25.34</v>
      </c>
      <c r="K71">
        <f t="shared" si="6"/>
        <v>0.11988731670295844</v>
      </c>
      <c r="M71" s="1" t="s">
        <v>114</v>
      </c>
      <c r="N71" s="3">
        <v>25.34</v>
      </c>
      <c r="Q71">
        <f t="shared" si="7"/>
        <v>8.6118732959333626E-4</v>
      </c>
      <c r="S71" s="1" t="s">
        <v>114</v>
      </c>
      <c r="T71" s="3">
        <v>25.34</v>
      </c>
      <c r="W71">
        <f t="shared" si="8"/>
        <v>0.11670065480668684</v>
      </c>
      <c r="Y71" s="1" t="s">
        <v>41</v>
      </c>
      <c r="Z71" s="3">
        <v>25.346</v>
      </c>
      <c r="AA71" s="22"/>
      <c r="AB71" s="22"/>
      <c r="AC71">
        <f t="shared" si="9"/>
        <v>0.21851249823055766</v>
      </c>
    </row>
    <row r="72" spans="1:29" x14ac:dyDescent="0.2">
      <c r="A72" s="1" t="s">
        <v>41</v>
      </c>
      <c r="B72" s="3">
        <v>25.346</v>
      </c>
      <c r="E72">
        <f t="shared" si="5"/>
        <v>0.16925151081748877</v>
      </c>
      <c r="G72" s="1" t="s">
        <v>41</v>
      </c>
      <c r="H72" s="3">
        <v>25.346</v>
      </c>
      <c r="K72">
        <f t="shared" si="6"/>
        <v>8.3058868337446398E-2</v>
      </c>
      <c r="M72" s="1" t="s">
        <v>41</v>
      </c>
      <c r="N72" s="3">
        <v>25.346</v>
      </c>
      <c r="Q72">
        <f t="shared" si="7"/>
        <v>5.8639028155406676E-2</v>
      </c>
      <c r="S72" s="1" t="s">
        <v>41</v>
      </c>
      <c r="T72" s="3">
        <v>25.346</v>
      </c>
      <c r="W72">
        <f t="shared" si="8"/>
        <v>0.18784754004007967</v>
      </c>
      <c r="Y72" s="1" t="s">
        <v>68</v>
      </c>
      <c r="Z72" s="3">
        <v>25.346</v>
      </c>
      <c r="AA72" s="22"/>
      <c r="AB72" s="22"/>
      <c r="AC72">
        <f t="shared" si="9"/>
        <v>0.21851249823055766</v>
      </c>
    </row>
    <row r="73" spans="1:29" x14ac:dyDescent="0.2">
      <c r="A73" s="1" t="s">
        <v>68</v>
      </c>
      <c r="B73" s="3">
        <v>25.346</v>
      </c>
      <c r="E73">
        <f t="shared" si="5"/>
        <v>0.16925151081748877</v>
      </c>
      <c r="G73" s="1" t="s">
        <v>68</v>
      </c>
      <c r="H73" s="3">
        <v>25.346</v>
      </c>
      <c r="K73">
        <f t="shared" si="6"/>
        <v>8.3058868337446398E-2</v>
      </c>
      <c r="M73" s="1" t="s">
        <v>68</v>
      </c>
      <c r="N73" s="3">
        <v>25.346</v>
      </c>
      <c r="Q73">
        <f t="shared" si="7"/>
        <v>5.8639028155406676E-2</v>
      </c>
      <c r="S73" s="1" t="s">
        <v>68</v>
      </c>
      <c r="T73" s="3">
        <v>25.346</v>
      </c>
      <c r="W73">
        <f t="shared" si="8"/>
        <v>0.18784754004007967</v>
      </c>
      <c r="Y73" s="1" t="s">
        <v>58</v>
      </c>
      <c r="Z73" s="3">
        <v>25.35</v>
      </c>
      <c r="AA73" s="22"/>
      <c r="AB73" s="22"/>
      <c r="AC73">
        <f t="shared" si="9"/>
        <v>0.27282418815405129</v>
      </c>
    </row>
    <row r="74" spans="1:29" x14ac:dyDescent="0.2">
      <c r="A74" s="1" t="s">
        <v>58</v>
      </c>
      <c r="B74" s="3">
        <v>25.35</v>
      </c>
      <c r="E74">
        <f t="shared" si="5"/>
        <v>0.15413837407345748</v>
      </c>
      <c r="G74" s="1" t="s">
        <v>58</v>
      </c>
      <c r="H74" s="3">
        <v>25.35</v>
      </c>
      <c r="K74">
        <f t="shared" si="6"/>
        <v>5.8506569427097782E-2</v>
      </c>
      <c r="M74" s="1" t="s">
        <v>58</v>
      </c>
      <c r="N74" s="3">
        <v>25.35</v>
      </c>
      <c r="Q74">
        <f t="shared" si="7"/>
        <v>9.7157588705960307E-2</v>
      </c>
      <c r="S74" s="1" t="s">
        <v>58</v>
      </c>
      <c r="T74" s="3">
        <v>25.35</v>
      </c>
      <c r="W74">
        <f t="shared" si="8"/>
        <v>0.23527879686235559</v>
      </c>
      <c r="Y74" s="1" t="s">
        <v>76</v>
      </c>
      <c r="Z74" s="3">
        <v>25.35</v>
      </c>
      <c r="AA74" s="22"/>
      <c r="AB74" s="22"/>
      <c r="AC74">
        <f t="shared" si="9"/>
        <v>0.27282418815405129</v>
      </c>
    </row>
    <row r="75" spans="1:29" x14ac:dyDescent="0.2">
      <c r="A75" s="1" t="s">
        <v>76</v>
      </c>
      <c r="B75" s="3">
        <v>25.35</v>
      </c>
      <c r="E75">
        <f t="shared" si="5"/>
        <v>0.15413837407345748</v>
      </c>
      <c r="G75" s="1" t="s">
        <v>76</v>
      </c>
      <c r="H75" s="3">
        <v>25.35</v>
      </c>
      <c r="K75">
        <f t="shared" si="6"/>
        <v>5.8506569427097782E-2</v>
      </c>
      <c r="M75" s="1" t="s">
        <v>76</v>
      </c>
      <c r="N75" s="3">
        <v>25.35</v>
      </c>
      <c r="Q75">
        <f t="shared" si="7"/>
        <v>9.7157588705960307E-2</v>
      </c>
      <c r="S75" s="1" t="s">
        <v>76</v>
      </c>
      <c r="T75" s="3">
        <v>25.35</v>
      </c>
      <c r="W75">
        <f t="shared" si="8"/>
        <v>0.23527879686235559</v>
      </c>
      <c r="Y75" s="1" t="s">
        <v>80</v>
      </c>
      <c r="Z75" s="3">
        <v>25.35</v>
      </c>
      <c r="AA75" s="22"/>
      <c r="AB75" s="22"/>
      <c r="AC75">
        <f t="shared" si="9"/>
        <v>0.27282418815405129</v>
      </c>
    </row>
    <row r="76" spans="1:29" x14ac:dyDescent="0.2">
      <c r="A76" s="1" t="s">
        <v>80</v>
      </c>
      <c r="B76" s="3">
        <v>25.35</v>
      </c>
      <c r="E76">
        <f t="shared" si="5"/>
        <v>0.15413837407345748</v>
      </c>
      <c r="G76" s="1" t="s">
        <v>80</v>
      </c>
      <c r="H76" s="3">
        <v>25.35</v>
      </c>
      <c r="K76">
        <f t="shared" si="6"/>
        <v>5.8506569427097782E-2</v>
      </c>
      <c r="M76" s="1" t="s">
        <v>80</v>
      </c>
      <c r="N76" s="3">
        <v>25.35</v>
      </c>
      <c r="Q76">
        <f t="shared" si="7"/>
        <v>9.7157588705960307E-2</v>
      </c>
      <c r="S76" s="1" t="s">
        <v>80</v>
      </c>
      <c r="T76" s="3">
        <v>25.35</v>
      </c>
      <c r="W76">
        <f t="shared" si="8"/>
        <v>0.23527879686235559</v>
      </c>
      <c r="Y76" s="1" t="s">
        <v>125</v>
      </c>
      <c r="Z76" s="7">
        <v>25.35</v>
      </c>
      <c r="AA76" s="22"/>
      <c r="AB76" s="22"/>
      <c r="AC76">
        <f t="shared" si="9"/>
        <v>0.27282418815405129</v>
      </c>
    </row>
    <row r="77" spans="1:29" x14ac:dyDescent="0.2">
      <c r="A77" s="1" t="s">
        <v>125</v>
      </c>
      <c r="B77" s="7">
        <v>25.35</v>
      </c>
      <c r="E77">
        <f t="shared" si="5"/>
        <v>0.15413837407345748</v>
      </c>
      <c r="G77" s="1" t="s">
        <v>125</v>
      </c>
      <c r="H77" s="7">
        <v>25.35</v>
      </c>
      <c r="K77">
        <f t="shared" si="6"/>
        <v>5.8506569427097782E-2</v>
      </c>
      <c r="M77" s="1" t="s">
        <v>125</v>
      </c>
      <c r="N77" s="7">
        <v>25.35</v>
      </c>
      <c r="Q77">
        <f t="shared" si="7"/>
        <v>9.7157588705960307E-2</v>
      </c>
      <c r="S77" s="1" t="s">
        <v>125</v>
      </c>
      <c r="T77" s="7">
        <v>25.35</v>
      </c>
      <c r="W77">
        <f t="shared" si="8"/>
        <v>0.23527879686235559</v>
      </c>
      <c r="Y77" s="1" t="s">
        <v>26</v>
      </c>
      <c r="Z77" s="3">
        <v>25.356000000000002</v>
      </c>
      <c r="AA77" s="22"/>
      <c r="AB77" s="22"/>
      <c r="AC77">
        <f t="shared" si="9"/>
        <v>0.35429172303926765</v>
      </c>
    </row>
    <row r="78" spans="1:29" x14ac:dyDescent="0.2">
      <c r="A78" s="1" t="s">
        <v>26</v>
      </c>
      <c r="B78" s="3">
        <v>25.356000000000002</v>
      </c>
      <c r="E78">
        <f t="shared" si="5"/>
        <v>0.13146866895741727</v>
      </c>
      <c r="G78" s="1" t="s">
        <v>26</v>
      </c>
      <c r="H78" s="3">
        <v>25.356000000000002</v>
      </c>
      <c r="K78">
        <f t="shared" si="6"/>
        <v>2.1678121061585745E-2</v>
      </c>
      <c r="M78" s="1" t="s">
        <v>26</v>
      </c>
      <c r="N78" s="3">
        <v>25.356000000000002</v>
      </c>
      <c r="Q78">
        <f t="shared" si="7"/>
        <v>0.15493542953177367</v>
      </c>
      <c r="S78" s="1" t="s">
        <v>26</v>
      </c>
      <c r="T78" s="3">
        <v>25.356000000000002</v>
      </c>
      <c r="W78">
        <f t="shared" si="8"/>
        <v>0.30642568209574844</v>
      </c>
      <c r="Y78" s="1" t="s">
        <v>110</v>
      </c>
      <c r="Z78" s="3">
        <v>25.356000000000002</v>
      </c>
      <c r="AA78" s="22"/>
      <c r="AB78" s="22"/>
      <c r="AC78">
        <f t="shared" si="9"/>
        <v>0.35429172303926765</v>
      </c>
    </row>
    <row r="79" spans="1:29" x14ac:dyDescent="0.2">
      <c r="A79" s="1" t="s">
        <v>110</v>
      </c>
      <c r="B79" s="3">
        <v>25.356000000000002</v>
      </c>
      <c r="E79">
        <f t="shared" si="5"/>
        <v>0.13146866895741727</v>
      </c>
      <c r="G79" s="1" t="s">
        <v>110</v>
      </c>
      <c r="H79" s="3">
        <v>25.356000000000002</v>
      </c>
      <c r="K79">
        <f t="shared" si="6"/>
        <v>2.1678121061585745E-2</v>
      </c>
      <c r="M79" s="1" t="s">
        <v>110</v>
      </c>
      <c r="N79" s="3">
        <v>25.356000000000002</v>
      </c>
      <c r="Q79">
        <f t="shared" si="7"/>
        <v>0.15493542953177367</v>
      </c>
      <c r="S79" s="1" t="s">
        <v>110</v>
      </c>
      <c r="T79" s="3">
        <v>25.356000000000002</v>
      </c>
      <c r="W79">
        <f t="shared" si="8"/>
        <v>0.30642568209574844</v>
      </c>
      <c r="Y79" s="1" t="s">
        <v>15</v>
      </c>
      <c r="Z79" s="3">
        <v>25.36</v>
      </c>
      <c r="AA79" s="22"/>
      <c r="AB79" s="22"/>
      <c r="AC79">
        <f t="shared" si="9"/>
        <v>0.40860341296271302</v>
      </c>
    </row>
    <row r="80" spans="1:29" x14ac:dyDescent="0.2">
      <c r="A80" s="1" t="s">
        <v>15</v>
      </c>
      <c r="B80" s="3">
        <v>25.36</v>
      </c>
      <c r="E80">
        <f t="shared" si="5"/>
        <v>0.11635553221339941</v>
      </c>
      <c r="G80" s="1" t="s">
        <v>15</v>
      </c>
      <c r="H80" s="3">
        <v>25.36</v>
      </c>
      <c r="K80">
        <f t="shared" si="6"/>
        <v>2.8741778487410717E-3</v>
      </c>
      <c r="M80" s="1" t="s">
        <v>15</v>
      </c>
      <c r="N80" s="3">
        <v>25.36</v>
      </c>
      <c r="Q80">
        <f t="shared" si="7"/>
        <v>0.19345399008229308</v>
      </c>
      <c r="S80" s="1" t="s">
        <v>15</v>
      </c>
      <c r="T80" s="3">
        <v>25.36</v>
      </c>
      <c r="W80">
        <f t="shared" si="8"/>
        <v>0.3538569389179822</v>
      </c>
      <c r="Y80" s="1" t="s">
        <v>90</v>
      </c>
      <c r="Z80" s="3">
        <v>25.36</v>
      </c>
      <c r="AA80" s="22"/>
      <c r="AB80" s="22"/>
      <c r="AC80">
        <f t="shared" si="9"/>
        <v>0.40860341296271302</v>
      </c>
    </row>
    <row r="81" spans="1:29" x14ac:dyDescent="0.2">
      <c r="A81" s="1" t="s">
        <v>90</v>
      </c>
      <c r="B81" s="3">
        <v>25.36</v>
      </c>
      <c r="E81">
        <f t="shared" si="5"/>
        <v>0.11635553221339941</v>
      </c>
      <c r="G81" s="1" t="s">
        <v>90</v>
      </c>
      <c r="H81" s="3">
        <v>25.36</v>
      </c>
      <c r="K81">
        <f t="shared" si="6"/>
        <v>2.8741778487410717E-3</v>
      </c>
      <c r="M81" s="1" t="s">
        <v>90</v>
      </c>
      <c r="N81" s="3">
        <v>25.36</v>
      </c>
      <c r="Q81">
        <f t="shared" si="7"/>
        <v>0.19345399008229308</v>
      </c>
      <c r="S81" s="1" t="s">
        <v>90</v>
      </c>
      <c r="T81" s="3">
        <v>25.36</v>
      </c>
      <c r="W81">
        <f t="shared" si="8"/>
        <v>0.3538569389179822</v>
      </c>
      <c r="Y81" s="1" t="s">
        <v>44</v>
      </c>
      <c r="Z81" s="3">
        <v>25.366</v>
      </c>
      <c r="AA81" s="22"/>
      <c r="AB81" s="22"/>
      <c r="AC81">
        <f t="shared" si="9"/>
        <v>0.49007094784792937</v>
      </c>
    </row>
    <row r="82" spans="1:29" x14ac:dyDescent="0.2">
      <c r="A82" s="1" t="s">
        <v>44</v>
      </c>
      <c r="B82" s="3">
        <v>25.366</v>
      </c>
      <c r="E82">
        <f t="shared" si="5"/>
        <v>9.3685827097359189E-2</v>
      </c>
      <c r="G82" s="1" t="s">
        <v>44</v>
      </c>
      <c r="H82" s="3">
        <v>25.366</v>
      </c>
      <c r="K82">
        <f t="shared" si="6"/>
        <v>3.9702626214253106E-2</v>
      </c>
      <c r="M82" s="1" t="s">
        <v>44</v>
      </c>
      <c r="N82" s="3">
        <v>25.366</v>
      </c>
      <c r="Q82">
        <f t="shared" si="7"/>
        <v>0.25123183090810641</v>
      </c>
      <c r="S82" s="1" t="s">
        <v>44</v>
      </c>
      <c r="T82" s="3">
        <v>25.366</v>
      </c>
      <c r="W82">
        <f t="shared" si="8"/>
        <v>0.42500382415137505</v>
      </c>
      <c r="Y82" s="1" t="s">
        <v>85</v>
      </c>
      <c r="Z82" s="3">
        <v>25.366</v>
      </c>
      <c r="AA82" s="22"/>
      <c r="AB82" s="22"/>
      <c r="AC82">
        <f t="shared" si="9"/>
        <v>0.49007094784792937</v>
      </c>
    </row>
    <row r="83" spans="1:29" x14ac:dyDescent="0.2">
      <c r="A83" s="1" t="s">
        <v>85</v>
      </c>
      <c r="B83" s="3">
        <v>25.366</v>
      </c>
      <c r="E83">
        <f t="shared" si="5"/>
        <v>9.3685827097359189E-2</v>
      </c>
      <c r="G83" s="1" t="s">
        <v>85</v>
      </c>
      <c r="H83" s="3">
        <v>25.366</v>
      </c>
      <c r="K83">
        <f t="shared" si="6"/>
        <v>3.9702626214253106E-2</v>
      </c>
      <c r="M83" s="1" t="s">
        <v>85</v>
      </c>
      <c r="N83" s="3">
        <v>25.366</v>
      </c>
      <c r="Q83">
        <f t="shared" si="7"/>
        <v>0.25123183090810641</v>
      </c>
      <c r="S83" s="1" t="s">
        <v>85</v>
      </c>
      <c r="T83" s="3">
        <v>25.366</v>
      </c>
      <c r="W83">
        <f t="shared" si="8"/>
        <v>0.42500382415137505</v>
      </c>
      <c r="Y83" s="1" t="s">
        <v>103</v>
      </c>
      <c r="Z83" s="3">
        <v>25.367999999999999</v>
      </c>
      <c r="AA83" s="22"/>
      <c r="AB83" s="22"/>
      <c r="AC83">
        <f t="shared" si="9"/>
        <v>0.51722679280965211</v>
      </c>
    </row>
    <row r="84" spans="1:29" x14ac:dyDescent="0.2">
      <c r="A84" s="1" t="s">
        <v>103</v>
      </c>
      <c r="B84" s="3">
        <v>25.367999999999999</v>
      </c>
      <c r="E84">
        <f t="shared" si="5"/>
        <v>8.6129258725350252E-2</v>
      </c>
      <c r="G84" s="1" t="s">
        <v>103</v>
      </c>
      <c r="H84" s="3">
        <v>25.367999999999999</v>
      </c>
      <c r="K84">
        <f t="shared" si="6"/>
        <v>5.1978775669416513E-2</v>
      </c>
      <c r="M84" s="1" t="s">
        <v>103</v>
      </c>
      <c r="N84" s="3">
        <v>25.367999999999999</v>
      </c>
      <c r="Q84">
        <f t="shared" si="7"/>
        <v>0.27049111118336611</v>
      </c>
      <c r="S84" s="1" t="s">
        <v>103</v>
      </c>
      <c r="T84" s="3">
        <v>25.367999999999999</v>
      </c>
      <c r="W84">
        <f t="shared" si="8"/>
        <v>0.44871945256249191</v>
      </c>
      <c r="Y84" s="1" t="s">
        <v>120</v>
      </c>
      <c r="Z84" s="6">
        <v>25.367999999999999</v>
      </c>
      <c r="AA84" s="22"/>
      <c r="AB84" s="22"/>
      <c r="AC84">
        <f t="shared" si="9"/>
        <v>0.51722679280965211</v>
      </c>
    </row>
    <row r="85" spans="1:29" x14ac:dyDescent="0.2">
      <c r="A85" s="1" t="s">
        <v>120</v>
      </c>
      <c r="B85" s="6">
        <v>25.367999999999999</v>
      </c>
      <c r="E85">
        <f t="shared" si="5"/>
        <v>8.6129258725350252E-2</v>
      </c>
      <c r="G85" s="1" t="s">
        <v>120</v>
      </c>
      <c r="H85" s="6">
        <v>25.367999999999999</v>
      </c>
      <c r="K85">
        <f t="shared" si="6"/>
        <v>5.1978775669416513E-2</v>
      </c>
      <c r="M85" s="1" t="s">
        <v>120</v>
      </c>
      <c r="N85" s="6">
        <v>25.367999999999999</v>
      </c>
      <c r="Q85">
        <f t="shared" si="7"/>
        <v>0.27049111118336611</v>
      </c>
      <c r="S85" s="1" t="s">
        <v>120</v>
      </c>
      <c r="T85" s="6">
        <v>25.367999999999999</v>
      </c>
      <c r="W85">
        <f t="shared" si="8"/>
        <v>0.44871945256249191</v>
      </c>
      <c r="Y85" s="1" t="s">
        <v>12</v>
      </c>
      <c r="Z85" s="3">
        <v>25.37</v>
      </c>
      <c r="AA85" s="22"/>
      <c r="AB85" s="22"/>
      <c r="AC85">
        <f t="shared" si="9"/>
        <v>0.54438263777142304</v>
      </c>
    </row>
    <row r="86" spans="1:29" x14ac:dyDescent="0.2">
      <c r="A86" s="1" t="s">
        <v>12</v>
      </c>
      <c r="B86" s="3">
        <v>25.37</v>
      </c>
      <c r="E86">
        <f t="shared" si="5"/>
        <v>7.8572690353327909E-2</v>
      </c>
      <c r="G86" s="1" t="s">
        <v>12</v>
      </c>
      <c r="H86" s="3">
        <v>25.37</v>
      </c>
      <c r="K86">
        <f t="shared" si="6"/>
        <v>6.4254925124601736E-2</v>
      </c>
      <c r="M86" s="1" t="s">
        <v>12</v>
      </c>
      <c r="N86" s="3">
        <v>25.37</v>
      </c>
      <c r="Q86">
        <f t="shared" si="7"/>
        <v>0.28975039145866005</v>
      </c>
      <c r="S86" s="1" t="s">
        <v>12</v>
      </c>
      <c r="T86" s="3">
        <v>25.37</v>
      </c>
      <c r="W86">
        <f t="shared" si="8"/>
        <v>0.47243508097365094</v>
      </c>
      <c r="Y86" s="1" t="s">
        <v>14</v>
      </c>
      <c r="Z86" s="3">
        <v>25.37</v>
      </c>
      <c r="AA86" s="22"/>
      <c r="AB86" s="22"/>
      <c r="AC86">
        <f t="shared" si="9"/>
        <v>0.54438263777142304</v>
      </c>
    </row>
    <row r="87" spans="1:29" x14ac:dyDescent="0.2">
      <c r="A87" s="1" t="s">
        <v>14</v>
      </c>
      <c r="B87" s="3">
        <v>25.37</v>
      </c>
      <c r="E87">
        <f t="shared" si="5"/>
        <v>7.8572690353327909E-2</v>
      </c>
      <c r="G87" s="1" t="s">
        <v>14</v>
      </c>
      <c r="H87" s="3">
        <v>25.37</v>
      </c>
      <c r="K87">
        <f t="shared" si="6"/>
        <v>6.4254925124601736E-2</v>
      </c>
      <c r="M87" s="1" t="s">
        <v>14</v>
      </c>
      <c r="N87" s="3">
        <v>25.37</v>
      </c>
      <c r="Q87">
        <f t="shared" si="7"/>
        <v>0.28975039145866005</v>
      </c>
      <c r="S87" s="1" t="s">
        <v>14</v>
      </c>
      <c r="T87" s="3">
        <v>25.37</v>
      </c>
      <c r="W87">
        <f t="shared" si="8"/>
        <v>0.47243508097365094</v>
      </c>
      <c r="Y87" s="1" t="s">
        <v>23</v>
      </c>
      <c r="Z87" s="3">
        <v>25.37</v>
      </c>
      <c r="AA87" s="22"/>
      <c r="AB87" s="22"/>
      <c r="AC87">
        <f t="shared" si="9"/>
        <v>0.54438263777142304</v>
      </c>
    </row>
    <row r="88" spans="1:29" x14ac:dyDescent="0.2">
      <c r="A88" s="1" t="s">
        <v>23</v>
      </c>
      <c r="B88" s="3">
        <v>25.37</v>
      </c>
      <c r="E88">
        <f t="shared" si="5"/>
        <v>7.8572690353327909E-2</v>
      </c>
      <c r="G88" s="1" t="s">
        <v>23</v>
      </c>
      <c r="H88" s="3">
        <v>25.37</v>
      </c>
      <c r="K88">
        <f t="shared" si="6"/>
        <v>6.4254925124601736E-2</v>
      </c>
      <c r="M88" s="1" t="s">
        <v>23</v>
      </c>
      <c r="N88" s="3">
        <v>25.37</v>
      </c>
      <c r="Q88">
        <f t="shared" si="7"/>
        <v>0.28975039145866005</v>
      </c>
      <c r="S88" s="1" t="s">
        <v>23</v>
      </c>
      <c r="T88" s="3">
        <v>25.37</v>
      </c>
      <c r="W88">
        <f t="shared" si="8"/>
        <v>0.47243508097365094</v>
      </c>
      <c r="Y88" s="1" t="s">
        <v>43</v>
      </c>
      <c r="Z88" s="3">
        <v>25.37</v>
      </c>
      <c r="AA88" s="22"/>
      <c r="AB88" s="22"/>
      <c r="AC88">
        <f t="shared" si="9"/>
        <v>0.54438263777142304</v>
      </c>
    </row>
    <row r="89" spans="1:29" x14ac:dyDescent="0.2">
      <c r="A89" s="1" t="s">
        <v>43</v>
      </c>
      <c r="B89" s="3">
        <v>25.37</v>
      </c>
      <c r="E89">
        <f t="shared" si="5"/>
        <v>7.8572690353327909E-2</v>
      </c>
      <c r="G89" s="1" t="s">
        <v>43</v>
      </c>
      <c r="H89" s="3">
        <v>25.37</v>
      </c>
      <c r="K89">
        <f t="shared" si="6"/>
        <v>6.4254925124601736E-2</v>
      </c>
      <c r="M89" s="1" t="s">
        <v>43</v>
      </c>
      <c r="N89" s="3">
        <v>25.37</v>
      </c>
      <c r="Q89">
        <f t="shared" si="7"/>
        <v>0.28975039145866005</v>
      </c>
      <c r="S89" s="1" t="s">
        <v>43</v>
      </c>
      <c r="T89" s="3">
        <v>25.37</v>
      </c>
      <c r="W89">
        <f t="shared" si="8"/>
        <v>0.47243508097365094</v>
      </c>
      <c r="Y89" s="1" t="s">
        <v>99</v>
      </c>
      <c r="Z89" s="3">
        <v>25.37</v>
      </c>
      <c r="AA89" s="22"/>
      <c r="AB89" s="22"/>
      <c r="AC89">
        <f t="shared" si="9"/>
        <v>0.54438263777142304</v>
      </c>
    </row>
    <row r="90" spans="1:29" x14ac:dyDescent="0.2">
      <c r="A90" s="1" t="s">
        <v>99</v>
      </c>
      <c r="B90" s="3">
        <v>25.37</v>
      </c>
      <c r="E90">
        <f t="shared" si="5"/>
        <v>7.8572690353327909E-2</v>
      </c>
      <c r="G90" s="1" t="s">
        <v>99</v>
      </c>
      <c r="H90" s="3">
        <v>25.37</v>
      </c>
      <c r="K90">
        <f t="shared" si="6"/>
        <v>6.4254925124601736E-2</v>
      </c>
      <c r="M90" s="1" t="s">
        <v>99</v>
      </c>
      <c r="N90" s="3">
        <v>25.37</v>
      </c>
      <c r="Q90">
        <f t="shared" si="7"/>
        <v>0.28975039145866005</v>
      </c>
      <c r="S90" s="1" t="s">
        <v>99</v>
      </c>
      <c r="T90" s="3">
        <v>25.37</v>
      </c>
      <c r="W90">
        <f t="shared" si="8"/>
        <v>0.47243508097365094</v>
      </c>
      <c r="Y90" s="1" t="s">
        <v>143</v>
      </c>
      <c r="Z90" s="2">
        <v>25.37</v>
      </c>
      <c r="AA90" s="22"/>
      <c r="AB90" s="22"/>
      <c r="AC90">
        <f t="shared" si="9"/>
        <v>0.54438263777142304</v>
      </c>
    </row>
    <row r="91" spans="1:29" x14ac:dyDescent="0.2">
      <c r="A91" s="1" t="s">
        <v>143</v>
      </c>
      <c r="B91" s="2">
        <v>25.37</v>
      </c>
      <c r="E91">
        <f t="shared" si="5"/>
        <v>7.8572690353327909E-2</v>
      </c>
      <c r="G91" s="1" t="s">
        <v>143</v>
      </c>
      <c r="H91" s="2">
        <v>25.37</v>
      </c>
      <c r="K91">
        <f t="shared" si="6"/>
        <v>6.4254925124601736E-2</v>
      </c>
      <c r="M91" s="1" t="s">
        <v>143</v>
      </c>
      <c r="N91" s="2">
        <v>25.37</v>
      </c>
      <c r="Q91">
        <f t="shared" si="7"/>
        <v>0.28975039145866005</v>
      </c>
      <c r="S91" s="1" t="s">
        <v>143</v>
      </c>
      <c r="T91" s="2">
        <v>25.37</v>
      </c>
      <c r="W91">
        <f t="shared" si="8"/>
        <v>0.47243508097365094</v>
      </c>
      <c r="Y91" s="1" t="s">
        <v>70</v>
      </c>
      <c r="Z91" s="3">
        <v>25.373999999999999</v>
      </c>
      <c r="AA91" s="22"/>
      <c r="AB91" s="22"/>
      <c r="AC91">
        <f t="shared" si="9"/>
        <v>0.59869432769486841</v>
      </c>
    </row>
    <row r="92" spans="1:29" x14ac:dyDescent="0.2">
      <c r="A92" s="1" t="s">
        <v>70</v>
      </c>
      <c r="B92" s="3">
        <v>25.373999999999999</v>
      </c>
      <c r="E92">
        <f t="shared" si="5"/>
        <v>6.3459553609310035E-2</v>
      </c>
      <c r="G92" s="1" t="s">
        <v>70</v>
      </c>
      <c r="H92" s="3">
        <v>25.373999999999999</v>
      </c>
      <c r="K92">
        <f t="shared" si="6"/>
        <v>8.880722403492855E-2</v>
      </c>
      <c r="M92" s="1" t="s">
        <v>70</v>
      </c>
      <c r="N92" s="3">
        <v>25.373999999999999</v>
      </c>
      <c r="Q92">
        <f t="shared" si="7"/>
        <v>0.32826895200917949</v>
      </c>
      <c r="S92" s="1" t="s">
        <v>70</v>
      </c>
      <c r="T92" s="3">
        <v>25.373999999999999</v>
      </c>
      <c r="W92">
        <f t="shared" si="8"/>
        <v>0.51986633779588476</v>
      </c>
      <c r="Y92" s="1" t="s">
        <v>135</v>
      </c>
      <c r="Z92" s="2">
        <v>25.378</v>
      </c>
      <c r="AA92" s="22"/>
      <c r="AB92" s="22"/>
      <c r="AC92">
        <f t="shared" si="9"/>
        <v>0.65300601761836208</v>
      </c>
    </row>
    <row r="93" spans="1:29" x14ac:dyDescent="0.2">
      <c r="A93" s="1" t="s">
        <v>135</v>
      </c>
      <c r="B93" s="2">
        <v>25.378</v>
      </c>
      <c r="E93">
        <f t="shared" si="5"/>
        <v>4.8346416865278755E-2</v>
      </c>
      <c r="G93" s="1" t="s">
        <v>135</v>
      </c>
      <c r="H93" s="2">
        <v>25.378</v>
      </c>
      <c r="K93">
        <f t="shared" si="6"/>
        <v>0.11335952294527717</v>
      </c>
      <c r="M93" s="1" t="s">
        <v>135</v>
      </c>
      <c r="N93" s="2">
        <v>25.378</v>
      </c>
      <c r="Q93">
        <f t="shared" si="7"/>
        <v>0.36678751255973313</v>
      </c>
      <c r="S93" s="1" t="s">
        <v>135</v>
      </c>
      <c r="T93" s="2">
        <v>25.378</v>
      </c>
      <c r="W93">
        <f t="shared" si="8"/>
        <v>0.56729759461816065</v>
      </c>
      <c r="Y93" s="1" t="s">
        <v>18</v>
      </c>
      <c r="Z93" s="3">
        <v>25.38</v>
      </c>
      <c r="AA93" s="22"/>
      <c r="AB93" s="22"/>
      <c r="AC93">
        <f t="shared" si="9"/>
        <v>0.68016186258008482</v>
      </c>
    </row>
    <row r="94" spans="1:29" x14ac:dyDescent="0.2">
      <c r="A94" s="1" t="s">
        <v>18</v>
      </c>
      <c r="B94" s="3">
        <v>25.38</v>
      </c>
      <c r="E94">
        <f t="shared" si="5"/>
        <v>4.0789848493269824E-2</v>
      </c>
      <c r="G94" s="1" t="s">
        <v>18</v>
      </c>
      <c r="H94" s="3">
        <v>25.38</v>
      </c>
      <c r="K94">
        <f t="shared" si="6"/>
        <v>0.12563567240044057</v>
      </c>
      <c r="M94" s="1" t="s">
        <v>18</v>
      </c>
      <c r="N94" s="3">
        <v>25.38</v>
      </c>
      <c r="Q94">
        <f t="shared" si="7"/>
        <v>0.38604679283499282</v>
      </c>
      <c r="S94" s="1" t="s">
        <v>18</v>
      </c>
      <c r="T94" s="3">
        <v>25.38</v>
      </c>
      <c r="W94">
        <f t="shared" si="8"/>
        <v>0.59101322302927761</v>
      </c>
      <c r="Y94" s="1" t="s">
        <v>100</v>
      </c>
      <c r="Z94" s="3">
        <v>25.38</v>
      </c>
      <c r="AA94" s="22"/>
      <c r="AB94" s="22"/>
      <c r="AC94">
        <f t="shared" si="9"/>
        <v>0.68016186258008482</v>
      </c>
    </row>
    <row r="95" spans="1:29" x14ac:dyDescent="0.2">
      <c r="A95" s="1" t="s">
        <v>100</v>
      </c>
      <c r="B95" s="3">
        <v>25.38</v>
      </c>
      <c r="E95">
        <f t="shared" si="5"/>
        <v>4.0789848493269824E-2</v>
      </c>
      <c r="G95" s="1" t="s">
        <v>100</v>
      </c>
      <c r="H95" s="3">
        <v>25.38</v>
      </c>
      <c r="K95">
        <f t="shared" si="6"/>
        <v>0.12563567240044057</v>
      </c>
      <c r="M95" s="1" t="s">
        <v>100</v>
      </c>
      <c r="N95" s="3">
        <v>25.38</v>
      </c>
      <c r="Q95">
        <f t="shared" si="7"/>
        <v>0.38604679283499282</v>
      </c>
      <c r="S95" s="1" t="s">
        <v>100</v>
      </c>
      <c r="T95" s="3">
        <v>25.38</v>
      </c>
      <c r="W95">
        <f t="shared" si="8"/>
        <v>0.59101322302927761</v>
      </c>
      <c r="Y95" s="1" t="s">
        <v>136</v>
      </c>
      <c r="Z95" s="11">
        <v>25.38</v>
      </c>
      <c r="AA95" s="22"/>
      <c r="AB95" s="22"/>
      <c r="AC95">
        <f t="shared" si="9"/>
        <v>0.68016186258008482</v>
      </c>
    </row>
    <row r="96" spans="1:29" x14ac:dyDescent="0.2">
      <c r="A96" s="1" t="s">
        <v>136</v>
      </c>
      <c r="B96" s="11">
        <v>25.38</v>
      </c>
      <c r="E96">
        <f t="shared" si="5"/>
        <v>4.0789848493269824E-2</v>
      </c>
      <c r="G96" s="1" t="s">
        <v>136</v>
      </c>
      <c r="H96" s="11">
        <v>25.38</v>
      </c>
      <c r="K96">
        <f t="shared" si="6"/>
        <v>0.12563567240044057</v>
      </c>
      <c r="M96" s="1" t="s">
        <v>136</v>
      </c>
      <c r="N96" s="11">
        <v>25.38</v>
      </c>
      <c r="Q96">
        <f t="shared" si="7"/>
        <v>0.38604679283499282</v>
      </c>
      <c r="S96" s="1" t="s">
        <v>136</v>
      </c>
      <c r="T96" s="11">
        <v>25.38</v>
      </c>
      <c r="W96">
        <f t="shared" si="8"/>
        <v>0.59101322302927761</v>
      </c>
      <c r="Y96" s="1" t="s">
        <v>139</v>
      </c>
      <c r="Z96" s="2">
        <v>25.382000000000001</v>
      </c>
      <c r="AA96" s="22"/>
      <c r="AB96" s="22"/>
      <c r="AC96">
        <f t="shared" si="9"/>
        <v>0.70731770754185574</v>
      </c>
    </row>
    <row r="97" spans="1:29" x14ac:dyDescent="0.2">
      <c r="A97" s="1" t="s">
        <v>139</v>
      </c>
      <c r="B97" s="2">
        <v>25.382000000000001</v>
      </c>
      <c r="E97">
        <f t="shared" si="5"/>
        <v>3.3233280121247467E-2</v>
      </c>
      <c r="G97" s="1" t="s">
        <v>139</v>
      </c>
      <c r="H97" s="2">
        <v>25.382000000000001</v>
      </c>
      <c r="K97">
        <f t="shared" si="6"/>
        <v>0.13791182185562578</v>
      </c>
      <c r="M97" s="1" t="s">
        <v>139</v>
      </c>
      <c r="N97" s="2">
        <v>25.382000000000001</v>
      </c>
      <c r="Q97">
        <f t="shared" si="7"/>
        <v>0.40530607311028671</v>
      </c>
      <c r="S97" s="1" t="s">
        <v>139</v>
      </c>
      <c r="T97" s="2">
        <v>25.382000000000001</v>
      </c>
      <c r="W97">
        <f t="shared" si="8"/>
        <v>0.61472885144043665</v>
      </c>
      <c r="Y97" s="1" t="s">
        <v>137</v>
      </c>
      <c r="Z97" s="11">
        <v>25.384</v>
      </c>
      <c r="AA97" s="22"/>
      <c r="AB97" s="22"/>
      <c r="AC97">
        <f t="shared" si="9"/>
        <v>0.73447355250357838</v>
      </c>
    </row>
    <row r="98" spans="1:29" x14ac:dyDescent="0.2">
      <c r="A98" s="1" t="s">
        <v>137</v>
      </c>
      <c r="B98" s="11">
        <v>25.384</v>
      </c>
      <c r="E98">
        <f t="shared" si="5"/>
        <v>2.5676711749238537E-2</v>
      </c>
      <c r="G98" s="1" t="s">
        <v>137</v>
      </c>
      <c r="H98" s="11">
        <v>25.384</v>
      </c>
      <c r="K98">
        <f t="shared" si="6"/>
        <v>0.1501879713107892</v>
      </c>
      <c r="M98" s="1" t="s">
        <v>137</v>
      </c>
      <c r="N98" s="11">
        <v>25.384</v>
      </c>
      <c r="Q98">
        <f t="shared" si="7"/>
        <v>0.42456535338554646</v>
      </c>
      <c r="S98" s="1" t="s">
        <v>137</v>
      </c>
      <c r="T98" s="11">
        <v>25.384</v>
      </c>
      <c r="W98">
        <f t="shared" si="8"/>
        <v>0.6384444798515535</v>
      </c>
      <c r="Y98" s="1" t="s">
        <v>77</v>
      </c>
      <c r="Z98" s="3">
        <v>25.39</v>
      </c>
      <c r="AA98" s="22"/>
      <c r="AB98" s="22"/>
      <c r="AC98">
        <f t="shared" si="9"/>
        <v>0.81594108738879478</v>
      </c>
    </row>
    <row r="99" spans="1:29" x14ac:dyDescent="0.2">
      <c r="A99" s="1" t="s">
        <v>77</v>
      </c>
      <c r="B99" s="3">
        <v>25.39</v>
      </c>
      <c r="E99">
        <f t="shared" si="5"/>
        <v>3.0070066331983202E-3</v>
      </c>
      <c r="G99" s="1" t="s">
        <v>77</v>
      </c>
      <c r="H99" s="3">
        <v>25.39</v>
      </c>
      <c r="K99">
        <f t="shared" si="6"/>
        <v>0.18701641967630123</v>
      </c>
      <c r="M99" s="1" t="s">
        <v>77</v>
      </c>
      <c r="N99" s="3">
        <v>25.39</v>
      </c>
      <c r="Q99">
        <f t="shared" si="7"/>
        <v>0.48234319421135979</v>
      </c>
      <c r="S99" s="1" t="s">
        <v>77</v>
      </c>
      <c r="T99" s="3">
        <v>25.39</v>
      </c>
      <c r="W99">
        <f t="shared" si="8"/>
        <v>0.70959136508494636</v>
      </c>
      <c r="Y99" s="1" t="s">
        <v>50</v>
      </c>
      <c r="Z99" s="3">
        <v>25.393999999999998</v>
      </c>
      <c r="AA99" s="22"/>
      <c r="AB99" s="22"/>
      <c r="AC99">
        <f t="shared" si="9"/>
        <v>0.87025277731224016</v>
      </c>
    </row>
    <row r="100" spans="1:29" x14ac:dyDescent="0.2">
      <c r="A100" s="1" t="s">
        <v>50</v>
      </c>
      <c r="B100" s="3">
        <v>25.393999999999998</v>
      </c>
      <c r="E100">
        <f t="shared" si="5"/>
        <v>1.2106130110819542E-2</v>
      </c>
      <c r="G100" s="1" t="s">
        <v>50</v>
      </c>
      <c r="H100" s="3">
        <v>25.393999999999998</v>
      </c>
      <c r="K100">
        <f t="shared" si="6"/>
        <v>0.21156871858662807</v>
      </c>
      <c r="M100" s="1" t="s">
        <v>50</v>
      </c>
      <c r="N100" s="3">
        <v>25.393999999999998</v>
      </c>
      <c r="Q100">
        <f t="shared" si="7"/>
        <v>0.52086175476187924</v>
      </c>
      <c r="S100" s="1" t="s">
        <v>50</v>
      </c>
      <c r="T100" s="3">
        <v>25.393999999999998</v>
      </c>
      <c r="W100">
        <f t="shared" si="8"/>
        <v>0.75702262190718006</v>
      </c>
      <c r="Y100" s="1" t="s">
        <v>30</v>
      </c>
      <c r="Z100" s="3">
        <v>25.4</v>
      </c>
      <c r="AA100" s="22"/>
      <c r="AB100" s="22"/>
      <c r="AC100">
        <f t="shared" si="9"/>
        <v>0.95172031219745656</v>
      </c>
    </row>
    <row r="101" spans="1:29" x14ac:dyDescent="0.2">
      <c r="A101" s="1" t="s">
        <v>30</v>
      </c>
      <c r="B101" s="3">
        <v>25.4</v>
      </c>
      <c r="E101">
        <f t="shared" si="5"/>
        <v>3.4775835226859758E-2</v>
      </c>
      <c r="G101" s="1" t="s">
        <v>30</v>
      </c>
      <c r="H101" s="3">
        <v>25.4</v>
      </c>
      <c r="K101">
        <f t="shared" si="6"/>
        <v>0.24839716695214009</v>
      </c>
      <c r="M101" s="1" t="s">
        <v>30</v>
      </c>
      <c r="N101" s="3">
        <v>25.4</v>
      </c>
      <c r="Q101">
        <f t="shared" si="7"/>
        <v>0.57863959558769251</v>
      </c>
      <c r="S101" s="1" t="s">
        <v>30</v>
      </c>
      <c r="T101" s="3">
        <v>25.4</v>
      </c>
      <c r="W101">
        <f t="shared" si="8"/>
        <v>0.82816950714057291</v>
      </c>
      <c r="Y101" s="1" t="s">
        <v>83</v>
      </c>
      <c r="Z101" s="3">
        <v>25.4</v>
      </c>
      <c r="AA101" s="22"/>
      <c r="AB101" s="22"/>
      <c r="AC101">
        <f t="shared" si="9"/>
        <v>0.95172031219745656</v>
      </c>
    </row>
    <row r="102" spans="1:29" x14ac:dyDescent="0.2">
      <c r="A102" s="1" t="s">
        <v>83</v>
      </c>
      <c r="B102" s="3">
        <v>25.4</v>
      </c>
      <c r="E102">
        <f t="shared" si="5"/>
        <v>3.4775835226859758E-2</v>
      </c>
      <c r="G102" s="1" t="s">
        <v>83</v>
      </c>
      <c r="H102" s="3">
        <v>25.4</v>
      </c>
      <c r="K102">
        <f t="shared" si="6"/>
        <v>0.24839716695214009</v>
      </c>
      <c r="M102" s="1" t="s">
        <v>83</v>
      </c>
      <c r="N102" s="3">
        <v>25.4</v>
      </c>
      <c r="Q102">
        <f t="shared" si="7"/>
        <v>0.57863959558769251</v>
      </c>
      <c r="S102" s="1" t="s">
        <v>83</v>
      </c>
      <c r="T102" s="3">
        <v>25.4</v>
      </c>
      <c r="W102">
        <f t="shared" si="8"/>
        <v>0.82816950714057291</v>
      </c>
      <c r="Y102" s="1" t="s">
        <v>94</v>
      </c>
      <c r="Z102" s="3">
        <v>25.4</v>
      </c>
      <c r="AA102" s="22"/>
      <c r="AB102" s="22"/>
      <c r="AC102">
        <f t="shared" si="9"/>
        <v>0.95172031219745656</v>
      </c>
    </row>
    <row r="103" spans="1:29" x14ac:dyDescent="0.2">
      <c r="A103" s="1" t="s">
        <v>94</v>
      </c>
      <c r="B103" s="3">
        <v>25.4</v>
      </c>
      <c r="E103">
        <f t="shared" si="5"/>
        <v>3.4775835226859758E-2</v>
      </c>
      <c r="G103" s="1" t="s">
        <v>94</v>
      </c>
      <c r="H103" s="3">
        <v>25.4</v>
      </c>
      <c r="K103">
        <f t="shared" si="6"/>
        <v>0.24839716695214009</v>
      </c>
      <c r="M103" s="1" t="s">
        <v>94</v>
      </c>
      <c r="N103" s="3">
        <v>25.4</v>
      </c>
      <c r="Q103">
        <f t="shared" si="7"/>
        <v>0.57863959558769251</v>
      </c>
      <c r="S103" s="1" t="s">
        <v>94</v>
      </c>
      <c r="T103" s="3">
        <v>25.4</v>
      </c>
      <c r="W103">
        <f t="shared" si="8"/>
        <v>0.82816950714057291</v>
      </c>
      <c r="Y103" s="1" t="s">
        <v>75</v>
      </c>
      <c r="Z103" s="3">
        <v>25.404</v>
      </c>
      <c r="AA103" s="22"/>
      <c r="AB103" s="22"/>
      <c r="AC103">
        <f t="shared" si="9"/>
        <v>1.0060320021209501</v>
      </c>
    </row>
    <row r="104" spans="1:29" x14ac:dyDescent="0.2">
      <c r="A104" s="1" t="s">
        <v>75</v>
      </c>
      <c r="B104" s="3">
        <v>25.404</v>
      </c>
      <c r="E104">
        <f t="shared" si="5"/>
        <v>4.9888971970891045E-2</v>
      </c>
      <c r="G104" s="1" t="s">
        <v>75</v>
      </c>
      <c r="H104" s="3">
        <v>25.404</v>
      </c>
      <c r="K104">
        <f t="shared" si="6"/>
        <v>0.27294946586248869</v>
      </c>
      <c r="M104" s="1" t="s">
        <v>75</v>
      </c>
      <c r="N104" s="3">
        <v>25.404</v>
      </c>
      <c r="Q104">
        <f t="shared" si="7"/>
        <v>0.61715815613824621</v>
      </c>
      <c r="S104" s="1" t="s">
        <v>75</v>
      </c>
      <c r="T104" s="3">
        <v>25.404</v>
      </c>
      <c r="W104">
        <f t="shared" si="8"/>
        <v>0.8756007639628488</v>
      </c>
      <c r="Y104" s="1" t="s">
        <v>11</v>
      </c>
      <c r="Z104" s="3">
        <v>25.408000000000001</v>
      </c>
      <c r="AA104" s="22"/>
      <c r="AB104" s="22"/>
      <c r="AC104">
        <f t="shared" si="9"/>
        <v>1.0603436920444438</v>
      </c>
    </row>
    <row r="105" spans="1:29" x14ac:dyDescent="0.2">
      <c r="A105" s="1" t="s">
        <v>11</v>
      </c>
      <c r="B105" s="3">
        <v>25.408000000000001</v>
      </c>
      <c r="E105">
        <f t="shared" si="5"/>
        <v>6.5002108714922333E-2</v>
      </c>
      <c r="G105" s="1" t="s">
        <v>11</v>
      </c>
      <c r="H105" s="3">
        <v>25.408000000000001</v>
      </c>
      <c r="K105">
        <f t="shared" si="6"/>
        <v>0.29750176477283735</v>
      </c>
      <c r="M105" s="1" t="s">
        <v>11</v>
      </c>
      <c r="N105" s="3">
        <v>25.408000000000001</v>
      </c>
      <c r="Q105">
        <f t="shared" si="7"/>
        <v>0.65567671668879979</v>
      </c>
      <c r="S105" s="1" t="s">
        <v>11</v>
      </c>
      <c r="T105" s="3">
        <v>25.408000000000001</v>
      </c>
      <c r="W105">
        <f t="shared" si="8"/>
        <v>0.92303202078512481</v>
      </c>
      <c r="Y105" s="1" t="s">
        <v>9</v>
      </c>
      <c r="Z105" s="3">
        <v>25.41</v>
      </c>
      <c r="AA105" s="22"/>
      <c r="AB105" s="22"/>
      <c r="AC105">
        <f t="shared" si="9"/>
        <v>1.0874995370061664</v>
      </c>
    </row>
    <row r="106" spans="1:29" x14ac:dyDescent="0.2">
      <c r="A106" s="1" t="s">
        <v>9</v>
      </c>
      <c r="B106" s="3">
        <v>25.41</v>
      </c>
      <c r="E106">
        <f t="shared" si="5"/>
        <v>7.2558677086931256E-2</v>
      </c>
      <c r="G106" s="1" t="s">
        <v>9</v>
      </c>
      <c r="H106" s="3">
        <v>25.41</v>
      </c>
      <c r="K106">
        <f t="shared" si="6"/>
        <v>0.30977791422800077</v>
      </c>
      <c r="M106" s="1" t="s">
        <v>9</v>
      </c>
      <c r="N106" s="3">
        <v>25.41</v>
      </c>
      <c r="Q106">
        <f t="shared" si="7"/>
        <v>0.67493599696405948</v>
      </c>
      <c r="S106" s="1" t="s">
        <v>9</v>
      </c>
      <c r="T106" s="3">
        <v>25.41</v>
      </c>
      <c r="W106">
        <f t="shared" si="8"/>
        <v>0.94674764919624166</v>
      </c>
      <c r="Y106" s="1" t="s">
        <v>72</v>
      </c>
      <c r="Z106" s="3">
        <v>25.41</v>
      </c>
      <c r="AA106" s="22"/>
      <c r="AB106" s="22"/>
      <c r="AC106">
        <f t="shared" si="9"/>
        <v>1.0874995370061664</v>
      </c>
    </row>
    <row r="107" spans="1:29" x14ac:dyDescent="0.2">
      <c r="A107" s="1" t="s">
        <v>72</v>
      </c>
      <c r="B107" s="3">
        <v>25.41</v>
      </c>
      <c r="E107">
        <f t="shared" si="5"/>
        <v>7.2558677086931256E-2</v>
      </c>
      <c r="G107" s="1" t="s">
        <v>72</v>
      </c>
      <c r="H107" s="3">
        <v>25.41</v>
      </c>
      <c r="K107">
        <f t="shared" si="6"/>
        <v>0.30977791422800077</v>
      </c>
      <c r="M107" s="1" t="s">
        <v>72</v>
      </c>
      <c r="N107" s="3">
        <v>25.41</v>
      </c>
      <c r="Q107">
        <f t="shared" si="7"/>
        <v>0.67493599696405948</v>
      </c>
      <c r="S107" s="1" t="s">
        <v>72</v>
      </c>
      <c r="T107" s="3">
        <v>25.41</v>
      </c>
      <c r="W107">
        <f t="shared" si="8"/>
        <v>0.94674764919624166</v>
      </c>
      <c r="Y107" s="1" t="s">
        <v>21</v>
      </c>
      <c r="Z107" s="3">
        <v>25.43</v>
      </c>
      <c r="AA107" s="22"/>
      <c r="AB107" s="22"/>
      <c r="AC107">
        <f t="shared" si="9"/>
        <v>1.3590579866235382</v>
      </c>
    </row>
    <row r="108" spans="1:29" x14ac:dyDescent="0.2">
      <c r="A108" s="1" t="s">
        <v>21</v>
      </c>
      <c r="B108" s="3">
        <v>25.43</v>
      </c>
      <c r="E108">
        <f t="shared" si="5"/>
        <v>0.14812436080706085</v>
      </c>
      <c r="G108" s="1" t="s">
        <v>21</v>
      </c>
      <c r="H108" s="3">
        <v>25.43</v>
      </c>
      <c r="K108">
        <f t="shared" si="6"/>
        <v>0.43253940877970026</v>
      </c>
      <c r="M108" s="1" t="s">
        <v>21</v>
      </c>
      <c r="N108" s="3">
        <v>25.43</v>
      </c>
      <c r="Q108">
        <f t="shared" si="7"/>
        <v>0.86752879971675922</v>
      </c>
      <c r="S108" s="1" t="s">
        <v>21</v>
      </c>
      <c r="T108" s="3">
        <v>25.43</v>
      </c>
      <c r="W108">
        <f t="shared" si="8"/>
        <v>1.183903933307537</v>
      </c>
      <c r="Y108" s="1" t="s">
        <v>34</v>
      </c>
      <c r="Z108" s="3">
        <v>25.44</v>
      </c>
      <c r="AA108" s="22"/>
      <c r="AB108" s="22"/>
      <c r="AC108">
        <f t="shared" si="9"/>
        <v>1.4948372114322483</v>
      </c>
    </row>
    <row r="109" spans="1:29" x14ac:dyDescent="0.2">
      <c r="A109" s="1" t="s">
        <v>34</v>
      </c>
      <c r="B109" s="3">
        <v>25.44</v>
      </c>
      <c r="E109">
        <f t="shared" si="5"/>
        <v>0.18590720266713234</v>
      </c>
      <c r="G109" s="1" t="s">
        <v>34</v>
      </c>
      <c r="H109" s="3">
        <v>25.44</v>
      </c>
      <c r="K109">
        <f t="shared" si="6"/>
        <v>0.49392015605556089</v>
      </c>
      <c r="M109" s="1" t="s">
        <v>34</v>
      </c>
      <c r="N109" s="3">
        <v>25.44</v>
      </c>
      <c r="Q109">
        <f t="shared" si="7"/>
        <v>0.96382520109312619</v>
      </c>
      <c r="S109" s="1" t="s">
        <v>34</v>
      </c>
      <c r="T109" s="3">
        <v>25.44</v>
      </c>
      <c r="W109">
        <f t="shared" si="8"/>
        <v>1.3024820753632058</v>
      </c>
      <c r="Y109" s="1" t="s">
        <v>57</v>
      </c>
      <c r="Z109" s="3">
        <v>25.44</v>
      </c>
      <c r="AA109" s="22"/>
      <c r="AB109" s="22"/>
      <c r="AC109">
        <f t="shared" si="9"/>
        <v>1.4948372114322483</v>
      </c>
    </row>
    <row r="110" spans="1:29" x14ac:dyDescent="0.2">
      <c r="A110" s="1" t="s">
        <v>57</v>
      </c>
      <c r="B110" s="3">
        <v>25.44</v>
      </c>
      <c r="E110">
        <f t="shared" si="5"/>
        <v>0.18590720266713234</v>
      </c>
      <c r="G110" s="1" t="s">
        <v>57</v>
      </c>
      <c r="H110" s="3">
        <v>25.44</v>
      </c>
      <c r="K110">
        <f t="shared" si="6"/>
        <v>0.49392015605556089</v>
      </c>
      <c r="M110" s="1" t="s">
        <v>57</v>
      </c>
      <c r="N110" s="3">
        <v>25.44</v>
      </c>
      <c r="Q110">
        <f t="shared" si="7"/>
        <v>0.96382520109312619</v>
      </c>
      <c r="S110" s="1" t="s">
        <v>57</v>
      </c>
      <c r="T110" s="3">
        <v>25.44</v>
      </c>
      <c r="W110">
        <f t="shared" si="8"/>
        <v>1.3024820753632058</v>
      </c>
      <c r="Y110" s="1" t="s">
        <v>71</v>
      </c>
      <c r="Z110" s="3">
        <v>25.44</v>
      </c>
      <c r="AA110" s="22"/>
      <c r="AB110" s="22"/>
      <c r="AC110">
        <f t="shared" si="9"/>
        <v>1.4948372114322483</v>
      </c>
    </row>
    <row r="111" spans="1:29" x14ac:dyDescent="0.2">
      <c r="A111" s="1" t="s">
        <v>71</v>
      </c>
      <c r="B111" s="3">
        <v>25.44</v>
      </c>
      <c r="E111">
        <f t="shared" si="5"/>
        <v>0.18590720266713234</v>
      </c>
      <c r="G111" s="1" t="s">
        <v>71</v>
      </c>
      <c r="H111" s="3">
        <v>25.44</v>
      </c>
      <c r="K111">
        <f t="shared" si="6"/>
        <v>0.49392015605556089</v>
      </c>
      <c r="M111" s="1" t="s">
        <v>71</v>
      </c>
      <c r="N111" s="3">
        <v>25.44</v>
      </c>
      <c r="Q111">
        <f t="shared" si="7"/>
        <v>0.96382520109312619</v>
      </c>
      <c r="S111" s="1" t="s">
        <v>71</v>
      </c>
      <c r="T111" s="3">
        <v>25.44</v>
      </c>
      <c r="W111">
        <f t="shared" si="8"/>
        <v>1.3024820753632058</v>
      </c>
      <c r="Y111" s="1" t="s">
        <v>134</v>
      </c>
      <c r="Z111" s="5">
        <v>25.448</v>
      </c>
      <c r="AA111" s="22"/>
      <c r="AB111" s="22"/>
      <c r="AC111">
        <f t="shared" si="9"/>
        <v>1.6034605912791873</v>
      </c>
    </row>
    <row r="112" spans="1:29" x14ac:dyDescent="0.2">
      <c r="A112" s="1" t="s">
        <v>134</v>
      </c>
      <c r="B112" s="5">
        <v>25.448</v>
      </c>
      <c r="E112">
        <f t="shared" si="5"/>
        <v>0.2161334761551815</v>
      </c>
      <c r="G112" s="1" t="s">
        <v>134</v>
      </c>
      <c r="H112" s="5">
        <v>25.448</v>
      </c>
      <c r="K112">
        <f t="shared" si="6"/>
        <v>0.54302475387623639</v>
      </c>
      <c r="M112" s="1" t="s">
        <v>134</v>
      </c>
      <c r="N112" s="5">
        <v>25.448</v>
      </c>
      <c r="Q112">
        <f t="shared" si="7"/>
        <v>1.0408623221941993</v>
      </c>
      <c r="S112" s="1" t="s">
        <v>134</v>
      </c>
      <c r="T112" s="5">
        <v>25.448</v>
      </c>
      <c r="W112">
        <f t="shared" si="8"/>
        <v>1.3973445890077154</v>
      </c>
      <c r="Y112" s="1" t="s">
        <v>65</v>
      </c>
      <c r="Z112" s="3">
        <v>25.45</v>
      </c>
      <c r="AA112" s="22"/>
      <c r="AB112" s="22"/>
      <c r="AC112">
        <f t="shared" si="9"/>
        <v>1.6306164362409099</v>
      </c>
    </row>
    <row r="113" spans="1:29" x14ac:dyDescent="0.2">
      <c r="A113" s="1" t="s">
        <v>65</v>
      </c>
      <c r="B113" s="3">
        <v>25.45</v>
      </c>
      <c r="E113">
        <f t="shared" si="5"/>
        <v>0.22369004452719043</v>
      </c>
      <c r="G113" s="1" t="s">
        <v>65</v>
      </c>
      <c r="H113" s="3">
        <v>25.45</v>
      </c>
      <c r="K113">
        <f t="shared" si="6"/>
        <v>0.55530090333139981</v>
      </c>
      <c r="M113" s="1" t="s">
        <v>65</v>
      </c>
      <c r="N113" s="3">
        <v>25.45</v>
      </c>
      <c r="Q113">
        <f t="shared" si="7"/>
        <v>1.0601216024694591</v>
      </c>
      <c r="S113" s="1" t="s">
        <v>65</v>
      </c>
      <c r="T113" s="3">
        <v>25.45</v>
      </c>
      <c r="W113">
        <f t="shared" si="8"/>
        <v>1.4210602174188325</v>
      </c>
      <c r="Y113" s="1" t="s">
        <v>38</v>
      </c>
      <c r="Z113" s="3">
        <v>25.46</v>
      </c>
      <c r="AA113" s="22"/>
      <c r="AB113" s="22"/>
      <c r="AC113">
        <f t="shared" si="9"/>
        <v>1.7663956610496201</v>
      </c>
    </row>
    <row r="114" spans="1:29" x14ac:dyDescent="0.2">
      <c r="A114" s="1" t="s">
        <v>38</v>
      </c>
      <c r="B114" s="3">
        <v>25.46</v>
      </c>
      <c r="E114">
        <f t="shared" si="5"/>
        <v>0.2614728863872619</v>
      </c>
      <c r="G114" s="1" t="s">
        <v>38</v>
      </c>
      <c r="H114" s="3">
        <v>25.46</v>
      </c>
      <c r="K114">
        <f t="shared" si="6"/>
        <v>0.61668165060726043</v>
      </c>
      <c r="M114" s="1" t="s">
        <v>38</v>
      </c>
      <c r="N114" s="3">
        <v>25.46</v>
      </c>
      <c r="Q114">
        <f t="shared" si="7"/>
        <v>1.156418003845826</v>
      </c>
      <c r="S114" s="1" t="s">
        <v>38</v>
      </c>
      <c r="T114" s="3">
        <v>25.46</v>
      </c>
      <c r="W114">
        <f t="shared" si="8"/>
        <v>1.5396383594745011</v>
      </c>
      <c r="Y114" s="1" t="s">
        <v>115</v>
      </c>
      <c r="Z114" s="3">
        <v>25.462</v>
      </c>
      <c r="AA114" s="22"/>
      <c r="AB114" s="22"/>
      <c r="AC114">
        <f t="shared" si="9"/>
        <v>1.7935515060113427</v>
      </c>
    </row>
    <row r="115" spans="1:29" x14ac:dyDescent="0.2">
      <c r="A115" s="1" t="s">
        <v>115</v>
      </c>
      <c r="B115" s="3">
        <v>25.462</v>
      </c>
      <c r="E115">
        <f t="shared" si="5"/>
        <v>0.26902945475927087</v>
      </c>
      <c r="G115" s="1" t="s">
        <v>115</v>
      </c>
      <c r="H115" s="3">
        <v>25.462</v>
      </c>
      <c r="K115">
        <f t="shared" si="6"/>
        <v>0.62895780006242386</v>
      </c>
      <c r="M115" s="1" t="s">
        <v>115</v>
      </c>
      <c r="N115" s="3">
        <v>25.462</v>
      </c>
      <c r="Q115">
        <f t="shared" si="7"/>
        <v>1.1756772841210856</v>
      </c>
      <c r="S115" s="1" t="s">
        <v>115</v>
      </c>
      <c r="T115" s="3">
        <v>25.462</v>
      </c>
      <c r="W115">
        <f t="shared" si="8"/>
        <v>1.563353987885618</v>
      </c>
      <c r="Y115" s="1" t="s">
        <v>17</v>
      </c>
      <c r="Z115" s="3">
        <v>25.481999999999999</v>
      </c>
      <c r="AA115" s="22"/>
      <c r="AB115" s="22"/>
      <c r="AC115">
        <f t="shared" si="9"/>
        <v>2.0651099556287145</v>
      </c>
    </row>
    <row r="116" spans="1:29" x14ac:dyDescent="0.2">
      <c r="A116" s="1" t="s">
        <v>17</v>
      </c>
      <c r="B116" s="3">
        <v>25.481999999999999</v>
      </c>
      <c r="E116">
        <f t="shared" si="5"/>
        <v>0.34459513847940043</v>
      </c>
      <c r="G116" s="1" t="s">
        <v>17</v>
      </c>
      <c r="H116" s="3">
        <v>25.481999999999999</v>
      </c>
      <c r="K116">
        <f t="shared" si="6"/>
        <v>0.75171929461412335</v>
      </c>
      <c r="M116" s="1" t="s">
        <v>17</v>
      </c>
      <c r="N116" s="3">
        <v>25.481999999999999</v>
      </c>
      <c r="Q116">
        <f t="shared" si="7"/>
        <v>1.3682700868737854</v>
      </c>
      <c r="S116" s="1" t="s">
        <v>17</v>
      </c>
      <c r="T116" s="3">
        <v>25.481999999999999</v>
      </c>
      <c r="W116">
        <f t="shared" si="8"/>
        <v>1.8005102719969135</v>
      </c>
      <c r="Y116" s="1" t="s">
        <v>48</v>
      </c>
      <c r="Z116" s="3">
        <v>25.481999999999999</v>
      </c>
      <c r="AA116" s="22"/>
      <c r="AB116" s="22"/>
      <c r="AC116">
        <f t="shared" si="9"/>
        <v>2.0651099556287145</v>
      </c>
    </row>
    <row r="117" spans="1:29" x14ac:dyDescent="0.2">
      <c r="A117" s="1" t="s">
        <v>48</v>
      </c>
      <c r="B117" s="3">
        <v>25.481999999999999</v>
      </c>
      <c r="E117">
        <f t="shared" si="5"/>
        <v>0.34459513847940043</v>
      </c>
      <c r="G117" s="1" t="s">
        <v>48</v>
      </c>
      <c r="H117" s="3">
        <v>25.481999999999999</v>
      </c>
      <c r="K117">
        <f t="shared" si="6"/>
        <v>0.75171929461412335</v>
      </c>
      <c r="M117" s="1" t="s">
        <v>48</v>
      </c>
      <c r="N117" s="3">
        <v>25.481999999999999</v>
      </c>
      <c r="Q117">
        <f t="shared" si="7"/>
        <v>1.3682700868737854</v>
      </c>
      <c r="S117" s="1" t="s">
        <v>48</v>
      </c>
      <c r="T117" s="3">
        <v>25.481999999999999</v>
      </c>
      <c r="W117">
        <f t="shared" si="8"/>
        <v>1.8005102719969135</v>
      </c>
      <c r="Y117" s="1" t="s">
        <v>133</v>
      </c>
      <c r="Z117" s="5">
        <v>25.484999999999999</v>
      </c>
      <c r="AA117" s="22"/>
      <c r="AB117" s="22"/>
      <c r="AC117">
        <f t="shared" si="9"/>
        <v>2.1058437230713225</v>
      </c>
    </row>
    <row r="118" spans="1:29" x14ac:dyDescent="0.2">
      <c r="A118" s="1" t="s">
        <v>133</v>
      </c>
      <c r="B118" s="5">
        <v>25.484999999999999</v>
      </c>
      <c r="E118">
        <f t="shared" si="5"/>
        <v>0.35592999103742057</v>
      </c>
      <c r="G118" s="1" t="s">
        <v>133</v>
      </c>
      <c r="H118" s="5">
        <v>25.484999999999999</v>
      </c>
      <c r="K118">
        <f t="shared" si="6"/>
        <v>0.7701335187968793</v>
      </c>
      <c r="M118" s="1" t="s">
        <v>133</v>
      </c>
      <c r="N118" s="5">
        <v>25.484999999999999</v>
      </c>
      <c r="Q118">
        <f t="shared" si="7"/>
        <v>1.3971590072866922</v>
      </c>
      <c r="S118" s="1" t="s">
        <v>133</v>
      </c>
      <c r="T118" s="5">
        <v>25.484999999999999</v>
      </c>
      <c r="W118">
        <f t="shared" si="8"/>
        <v>1.8360837146136098</v>
      </c>
      <c r="Y118" s="1" t="s">
        <v>13</v>
      </c>
      <c r="Z118" s="3">
        <v>25.5</v>
      </c>
      <c r="AA118" s="22"/>
      <c r="AB118" s="22"/>
      <c r="AC118">
        <f t="shared" si="9"/>
        <v>2.3095125602843636</v>
      </c>
    </row>
    <row r="119" spans="1:29" x14ac:dyDescent="0.2">
      <c r="A119" s="1" t="s">
        <v>13</v>
      </c>
      <c r="B119" s="3">
        <v>25.5</v>
      </c>
      <c r="E119">
        <f t="shared" si="5"/>
        <v>0.41260425382752108</v>
      </c>
      <c r="G119" s="1" t="s">
        <v>13</v>
      </c>
      <c r="H119" s="3">
        <v>25.5</v>
      </c>
      <c r="K119">
        <f t="shared" si="6"/>
        <v>0.86220463971065942</v>
      </c>
      <c r="M119" s="1" t="s">
        <v>13</v>
      </c>
      <c r="N119" s="3">
        <v>25.5</v>
      </c>
      <c r="Q119">
        <f t="shared" si="7"/>
        <v>1.5416036093512255</v>
      </c>
      <c r="S119" s="1" t="s">
        <v>13</v>
      </c>
      <c r="T119" s="3">
        <v>25.5</v>
      </c>
      <c r="W119">
        <f t="shared" si="8"/>
        <v>2.0139509276970919</v>
      </c>
      <c r="Y119" s="1" t="s">
        <v>118</v>
      </c>
      <c r="Z119" s="5">
        <v>25.507999999999999</v>
      </c>
      <c r="AA119" s="22"/>
      <c r="AB119" s="22"/>
      <c r="AC119">
        <f t="shared" si="9"/>
        <v>2.4181359401313025</v>
      </c>
    </row>
    <row r="120" spans="1:29" x14ac:dyDescent="0.2">
      <c r="A120" s="1" t="s">
        <v>118</v>
      </c>
      <c r="B120" s="5">
        <v>25.507999999999999</v>
      </c>
      <c r="E120">
        <f t="shared" si="5"/>
        <v>0.44283052731557027</v>
      </c>
      <c r="G120" s="1" t="s">
        <v>118</v>
      </c>
      <c r="H120" s="5">
        <v>25.507999999999999</v>
      </c>
      <c r="K120">
        <f t="shared" si="6"/>
        <v>0.91130923753133486</v>
      </c>
      <c r="M120" s="1" t="s">
        <v>118</v>
      </c>
      <c r="N120" s="5">
        <v>25.507999999999999</v>
      </c>
      <c r="Q120">
        <f t="shared" si="7"/>
        <v>1.6186407304522985</v>
      </c>
      <c r="S120" s="1" t="s">
        <v>118</v>
      </c>
      <c r="T120" s="5">
        <v>25.507999999999999</v>
      </c>
      <c r="W120">
        <f t="shared" si="8"/>
        <v>2.1088134413416015</v>
      </c>
      <c r="Y120" s="1"/>
      <c r="Z120" s="27"/>
      <c r="AA120" s="22"/>
      <c r="AB120" s="22"/>
      <c r="AC120" s="22"/>
    </row>
    <row r="121" spans="1:29" x14ac:dyDescent="0.2">
      <c r="A121" s="1" t="s">
        <v>54</v>
      </c>
      <c r="B121" s="3">
        <v>25.67</v>
      </c>
      <c r="E121">
        <f t="shared" si="5"/>
        <v>1.0549125654486426</v>
      </c>
      <c r="G121" s="1" t="s">
        <v>54</v>
      </c>
      <c r="H121" s="3">
        <v>25.67</v>
      </c>
      <c r="K121">
        <f t="shared" si="6"/>
        <v>1.9056773434001379</v>
      </c>
      <c r="M121" s="1" t="s">
        <v>54</v>
      </c>
      <c r="N121" s="3">
        <v>25.67</v>
      </c>
      <c r="Q121">
        <f t="shared" si="7"/>
        <v>3.1786424327492244</v>
      </c>
      <c r="S121" s="18" t="s">
        <v>54</v>
      </c>
      <c r="T121" s="19">
        <v>25.67</v>
      </c>
      <c r="W121">
        <f t="shared" si="8"/>
        <v>4.0297793426431658</v>
      </c>
      <c r="Y121" s="1"/>
      <c r="Z121" s="28"/>
      <c r="AA121" s="22"/>
      <c r="AB121" s="22"/>
      <c r="AC121" s="22"/>
    </row>
    <row r="122" spans="1:29" x14ac:dyDescent="0.2">
      <c r="A122" s="1" t="s">
        <v>78</v>
      </c>
      <c r="B122" s="3">
        <v>25.71</v>
      </c>
      <c r="E122">
        <f t="shared" si="5"/>
        <v>1.2060439328889019</v>
      </c>
      <c r="G122" s="1" t="s">
        <v>78</v>
      </c>
      <c r="H122" s="3">
        <v>25.71</v>
      </c>
      <c r="K122">
        <f t="shared" si="6"/>
        <v>2.1512003325035369</v>
      </c>
      <c r="M122" s="18" t="s">
        <v>78</v>
      </c>
      <c r="N122" s="19">
        <v>25.71</v>
      </c>
      <c r="Q122">
        <f t="shared" si="7"/>
        <v>3.5638280382546239</v>
      </c>
      <c r="Y122" s="1"/>
      <c r="Z122" s="27"/>
      <c r="AA122" s="22"/>
      <c r="AB122" s="22"/>
      <c r="AC122" s="22"/>
    </row>
    <row r="123" spans="1:29" x14ac:dyDescent="0.2">
      <c r="A123" s="1" t="s">
        <v>46</v>
      </c>
      <c r="B123" s="3">
        <v>25.72</v>
      </c>
      <c r="E123">
        <f t="shared" si="5"/>
        <v>1.24382677474896</v>
      </c>
      <c r="G123" s="1" t="s">
        <v>46</v>
      </c>
      <c r="H123" s="3">
        <v>25.72</v>
      </c>
      <c r="K123">
        <f t="shared" si="6"/>
        <v>2.2125810797793757</v>
      </c>
      <c r="M123" s="18" t="s">
        <v>46</v>
      </c>
      <c r="N123" s="19">
        <v>25.72</v>
      </c>
      <c r="Q123">
        <f t="shared" si="7"/>
        <v>3.6601244396309567</v>
      </c>
    </row>
    <row r="124" spans="1:29" x14ac:dyDescent="0.2">
      <c r="A124" s="1" t="s">
        <v>98</v>
      </c>
      <c r="B124" s="3">
        <v>25.76</v>
      </c>
      <c r="E124">
        <f t="shared" si="5"/>
        <v>1.3949581421892325</v>
      </c>
      <c r="G124" s="1" t="s">
        <v>98</v>
      </c>
      <c r="H124" s="3">
        <v>25.76</v>
      </c>
      <c r="K124">
        <f t="shared" si="6"/>
        <v>2.4581040688827969</v>
      </c>
      <c r="M124" s="18" t="s">
        <v>98</v>
      </c>
      <c r="N124" s="19">
        <v>25.76</v>
      </c>
      <c r="Q124">
        <f t="shared" si="7"/>
        <v>4.0453100451363904</v>
      </c>
    </row>
    <row r="125" spans="1:29" x14ac:dyDescent="0.2">
      <c r="A125" s="1" t="s">
        <v>52</v>
      </c>
      <c r="B125" s="3">
        <v>26.07</v>
      </c>
      <c r="E125">
        <f t="shared" si="5"/>
        <v>2.566226239851261</v>
      </c>
      <c r="G125" s="18" t="s">
        <v>52</v>
      </c>
      <c r="H125" s="19">
        <v>26.07</v>
      </c>
      <c r="K125">
        <f t="shared" si="6"/>
        <v>4.3609072344341717</v>
      </c>
    </row>
    <row r="126" spans="1:29" x14ac:dyDescent="0.2">
      <c r="A126" s="25" t="s">
        <v>96</v>
      </c>
      <c r="B126" s="26">
        <v>26.21</v>
      </c>
      <c r="E126">
        <f t="shared" si="5"/>
        <v>3.0951860258921817</v>
      </c>
      <c r="G126" s="18" t="s">
        <v>96</v>
      </c>
      <c r="H126" s="19">
        <v>26.21</v>
      </c>
      <c r="K126">
        <f t="shared" si="6"/>
        <v>5.2202376962960901</v>
      </c>
    </row>
    <row r="127" spans="1:29" x14ac:dyDescent="0.2">
      <c r="A127" s="25" t="s">
        <v>97</v>
      </c>
      <c r="B127" s="26">
        <v>26.212</v>
      </c>
      <c r="E127">
        <f t="shared" si="5"/>
        <v>3.1027425942641904</v>
      </c>
      <c r="G127" s="18" t="s">
        <v>97</v>
      </c>
      <c r="H127" s="19">
        <v>26.212</v>
      </c>
      <c r="K127">
        <f t="shared" si="6"/>
        <v>5.2325138457512539</v>
      </c>
    </row>
    <row r="128" spans="1:29" x14ac:dyDescent="0.2">
      <c r="A128" s="18" t="s">
        <v>67</v>
      </c>
      <c r="B128" s="19">
        <v>26.28</v>
      </c>
      <c r="E128">
        <f t="shared" si="5"/>
        <v>3.3596659189126421</v>
      </c>
    </row>
    <row r="129" spans="1:5" x14ac:dyDescent="0.2">
      <c r="A129" s="18" t="s">
        <v>39</v>
      </c>
      <c r="B129" s="19">
        <v>26.71166667</v>
      </c>
      <c r="E129">
        <f t="shared" si="5"/>
        <v>4.9906252717997486</v>
      </c>
    </row>
    <row r="130" spans="1:5" x14ac:dyDescent="0.2">
      <c r="A130" s="18" t="s">
        <v>56</v>
      </c>
      <c r="B130" s="19">
        <v>27.12</v>
      </c>
      <c r="E130">
        <f t="shared" si="5"/>
        <v>6.5334246351581511</v>
      </c>
    </row>
    <row r="131" spans="1:5" x14ac:dyDescent="0.2">
      <c r="A131" s="18" t="s">
        <v>29</v>
      </c>
      <c r="B131" s="19"/>
      <c r="E131">
        <f t="shared" ref="E131" si="10">ABS(B131-$D$2)/$D$3</f>
        <v>95.933642489339746</v>
      </c>
    </row>
    <row r="250" spans="2:2" x14ac:dyDescent="0.2">
      <c r="B250" s="14"/>
    </row>
  </sheetData>
  <autoFilter ref="A1:B250" xr:uid="{8B640F1B-4F7B-A549-8EC1-BA9D5B195509}">
    <sortState xmlns:xlrd2="http://schemas.microsoft.com/office/spreadsheetml/2017/richdata2" ref="A2:B250">
      <sortCondition ref="B1:B25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FINAL TABULATED DATA</vt:lpstr>
      <vt:lpstr>B</vt:lpstr>
      <vt:lpstr>C</vt:lpstr>
      <vt:lpstr>D</vt:lpstr>
      <vt:lpstr>E</vt:lpstr>
      <vt:lpstr>F</vt:lpstr>
      <vt:lpstr>G</vt:lpstr>
      <vt:lpstr>H</vt:lpstr>
      <vt:lpstr>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2019-10-06T03:35:19Z</dcterms:created>
  <dcterms:modified xsi:type="dcterms:W3CDTF">2019-10-06T05:27:27Z</dcterms:modified>
</cp:coreProperties>
</file>