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yeed/Desktop/"/>
    </mc:Choice>
  </mc:AlternateContent>
  <xr:revisionPtr revIDLastSave="0" documentId="13_ncr:1_{9B9B2F9F-B6E1-8840-B476-9573525E91F6}" xr6:coauthVersionLast="47" xr6:coauthVersionMax="47" xr10:uidLastSave="{00000000-0000-0000-0000-000000000000}"/>
  <bookViews>
    <workbookView xWindow="0" yWindow="0" windowWidth="28800" windowHeight="18000" activeTab="3" xr2:uid="{C1F679F9-7A21-4D43-8646-298CE5A4CCC9}"/>
  </bookViews>
  <sheets>
    <sheet name="Raw Data" sheetId="1" r:id="rId1"/>
    <sheet name="Corrected Raw Data" sheetId="5" r:id="rId2"/>
    <sheet name="Concentration" sheetId="2" r:id="rId3"/>
    <sheet name="Calibration" sheetId="3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AJ13" i="2"/>
  <c r="AJ11" i="2"/>
  <c r="U11" i="2" a="1"/>
  <c r="U11" i="2" s="1"/>
  <c r="AI11" i="2"/>
  <c r="U5" i="2"/>
  <c r="AE3" i="2"/>
  <c r="AE4" i="2"/>
  <c r="AE5" i="2"/>
  <c r="AE2" i="2"/>
  <c r="AC2" i="2"/>
  <c r="AC3" i="2"/>
  <c r="AC4" i="2"/>
  <c r="AC5" i="2"/>
  <c r="H12" i="2"/>
  <c r="U4" i="2"/>
  <c r="K12" i="2"/>
  <c r="H6" i="2"/>
  <c r="H4" i="2"/>
  <c r="P4" i="2" s="1"/>
  <c r="H13" i="2"/>
  <c r="H14" i="2"/>
  <c r="U6" i="2" s="1"/>
  <c r="H5" i="2"/>
  <c r="K14" i="2"/>
  <c r="K13" i="2"/>
  <c r="R3" i="2"/>
  <c r="P3" i="2"/>
  <c r="J14" i="2"/>
  <c r="AK11" i="2" l="1"/>
  <c r="AN6" i="2"/>
  <c r="AO2" i="2" s="1"/>
  <c r="AO4" i="2" l="1"/>
  <c r="U3" i="2" l="1"/>
  <c r="K6" i="2"/>
  <c r="R6" i="2" s="1"/>
  <c r="K5" i="2"/>
  <c r="R5" i="2" s="1"/>
  <c r="J4" i="2"/>
  <c r="I4" i="2"/>
  <c r="P5" i="2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2" i="5"/>
  <c r="S3" i="5"/>
  <c r="U3" i="5"/>
  <c r="W3" i="5"/>
  <c r="Y3" i="5"/>
  <c r="S4" i="5"/>
  <c r="U4" i="5"/>
  <c r="W4" i="5"/>
  <c r="Y4" i="5"/>
  <c r="S5" i="5"/>
  <c r="U5" i="5"/>
  <c r="W5" i="5"/>
  <c r="Y5" i="5"/>
  <c r="S6" i="5"/>
  <c r="U6" i="5"/>
  <c r="W6" i="5"/>
  <c r="Y6" i="5"/>
  <c r="S7" i="5"/>
  <c r="U7" i="5"/>
  <c r="W7" i="5"/>
  <c r="Y7" i="5"/>
  <c r="S8" i="5"/>
  <c r="U8" i="5"/>
  <c r="W8" i="5"/>
  <c r="Y8" i="5"/>
  <c r="S9" i="5"/>
  <c r="U9" i="5"/>
  <c r="W9" i="5"/>
  <c r="Y9" i="5"/>
  <c r="S10" i="5"/>
  <c r="U10" i="5"/>
  <c r="W10" i="5"/>
  <c r="Y10" i="5"/>
  <c r="S11" i="5"/>
  <c r="U11" i="5"/>
  <c r="W11" i="5"/>
  <c r="Y11" i="5"/>
  <c r="S12" i="5"/>
  <c r="U12" i="5"/>
  <c r="W12" i="5"/>
  <c r="Y12" i="5"/>
  <c r="S13" i="5"/>
  <c r="U13" i="5"/>
  <c r="W13" i="5"/>
  <c r="Y13" i="5"/>
  <c r="S14" i="5"/>
  <c r="U14" i="5"/>
  <c r="W14" i="5"/>
  <c r="Y14" i="5"/>
  <c r="S15" i="5"/>
  <c r="U15" i="5"/>
  <c r="W15" i="5"/>
  <c r="Y15" i="5"/>
  <c r="S16" i="5"/>
  <c r="U16" i="5"/>
  <c r="W16" i="5"/>
  <c r="Y16" i="5"/>
  <c r="S17" i="5"/>
  <c r="U17" i="5"/>
  <c r="W17" i="5"/>
  <c r="Y17" i="5"/>
  <c r="S18" i="5"/>
  <c r="U18" i="5"/>
  <c r="W18" i="5"/>
  <c r="Y18" i="5"/>
  <c r="S19" i="5"/>
  <c r="U19" i="5"/>
  <c r="W19" i="5"/>
  <c r="Y19" i="5"/>
  <c r="S20" i="5"/>
  <c r="U20" i="5"/>
  <c r="W20" i="5"/>
  <c r="Y20" i="5"/>
  <c r="S21" i="5"/>
  <c r="U21" i="5"/>
  <c r="W21" i="5"/>
  <c r="Y21" i="5"/>
  <c r="S22" i="5"/>
  <c r="U22" i="5"/>
  <c r="W22" i="5"/>
  <c r="Y22" i="5"/>
  <c r="S23" i="5"/>
  <c r="U23" i="5"/>
  <c r="W23" i="5"/>
  <c r="Y23" i="5"/>
  <c r="S24" i="5"/>
  <c r="U24" i="5"/>
  <c r="W24" i="5"/>
  <c r="Y24" i="5"/>
  <c r="S25" i="5"/>
  <c r="U25" i="5"/>
  <c r="W25" i="5"/>
  <c r="Y25" i="5"/>
  <c r="S26" i="5"/>
  <c r="U26" i="5"/>
  <c r="W26" i="5"/>
  <c r="Y26" i="5"/>
  <c r="S27" i="5"/>
  <c r="U27" i="5"/>
  <c r="W27" i="5"/>
  <c r="Y27" i="5"/>
  <c r="S28" i="5"/>
  <c r="U28" i="5"/>
  <c r="W28" i="5"/>
  <c r="Y28" i="5"/>
  <c r="S29" i="5"/>
  <c r="U29" i="5"/>
  <c r="W29" i="5"/>
  <c r="Y29" i="5"/>
  <c r="S30" i="5"/>
  <c r="U30" i="5"/>
  <c r="W30" i="5"/>
  <c r="Y30" i="5"/>
  <c r="S31" i="5"/>
  <c r="U31" i="5"/>
  <c r="W31" i="5"/>
  <c r="Y31" i="5"/>
  <c r="S32" i="5"/>
  <c r="U32" i="5"/>
  <c r="W32" i="5"/>
  <c r="Y32" i="5"/>
  <c r="S33" i="5"/>
  <c r="U33" i="5"/>
  <c r="W33" i="5"/>
  <c r="Y33" i="5"/>
  <c r="S34" i="5"/>
  <c r="U34" i="5"/>
  <c r="W34" i="5"/>
  <c r="Y34" i="5"/>
  <c r="S35" i="5"/>
  <c r="U35" i="5"/>
  <c r="W35" i="5"/>
  <c r="Y35" i="5"/>
  <c r="S36" i="5"/>
  <c r="U36" i="5"/>
  <c r="W36" i="5"/>
  <c r="Y36" i="5"/>
  <c r="S37" i="5"/>
  <c r="U37" i="5"/>
  <c r="W37" i="5"/>
  <c r="Y37" i="5"/>
  <c r="S38" i="5"/>
  <c r="U38" i="5"/>
  <c r="W38" i="5"/>
  <c r="Y38" i="5"/>
  <c r="S39" i="5"/>
  <c r="U39" i="5"/>
  <c r="W39" i="5"/>
  <c r="Y39" i="5"/>
  <c r="S40" i="5"/>
  <c r="U40" i="5"/>
  <c r="W40" i="5"/>
  <c r="Y40" i="5"/>
  <c r="S41" i="5"/>
  <c r="U41" i="5"/>
  <c r="W41" i="5"/>
  <c r="Y41" i="5"/>
  <c r="S42" i="5"/>
  <c r="U42" i="5"/>
  <c r="W42" i="5"/>
  <c r="Y42" i="5"/>
  <c r="S43" i="5"/>
  <c r="U43" i="5"/>
  <c r="W43" i="5"/>
  <c r="Y43" i="5"/>
  <c r="S44" i="5"/>
  <c r="U44" i="5"/>
  <c r="W44" i="5"/>
  <c r="Y44" i="5"/>
  <c r="S45" i="5"/>
  <c r="U45" i="5"/>
  <c r="W45" i="5"/>
  <c r="Y45" i="5"/>
  <c r="S46" i="5"/>
  <c r="U46" i="5"/>
  <c r="W46" i="5"/>
  <c r="Y46" i="5"/>
  <c r="S47" i="5"/>
  <c r="U47" i="5"/>
  <c r="W47" i="5"/>
  <c r="Y47" i="5"/>
  <c r="S48" i="5"/>
  <c r="U48" i="5"/>
  <c r="W48" i="5"/>
  <c r="Y48" i="5"/>
  <c r="S49" i="5"/>
  <c r="U49" i="5"/>
  <c r="W49" i="5"/>
  <c r="Y49" i="5"/>
  <c r="S50" i="5"/>
  <c r="U50" i="5"/>
  <c r="W50" i="5"/>
  <c r="Y50" i="5"/>
  <c r="S51" i="5"/>
  <c r="U51" i="5"/>
  <c r="W51" i="5"/>
  <c r="Y51" i="5"/>
  <c r="S52" i="5"/>
  <c r="U52" i="5"/>
  <c r="W52" i="5"/>
  <c r="Y52" i="5"/>
  <c r="S53" i="5"/>
  <c r="U53" i="5"/>
  <c r="W53" i="5"/>
  <c r="Y53" i="5"/>
  <c r="S54" i="5"/>
  <c r="U54" i="5"/>
  <c r="W54" i="5"/>
  <c r="Y54" i="5"/>
  <c r="S55" i="5"/>
  <c r="U55" i="5"/>
  <c r="W55" i="5"/>
  <c r="Y55" i="5"/>
  <c r="S56" i="5"/>
  <c r="U56" i="5"/>
  <c r="W56" i="5"/>
  <c r="Y56" i="5"/>
  <c r="S57" i="5"/>
  <c r="U57" i="5"/>
  <c r="W57" i="5"/>
  <c r="Y57" i="5"/>
  <c r="S58" i="5"/>
  <c r="U58" i="5"/>
  <c r="W58" i="5"/>
  <c r="Y58" i="5"/>
  <c r="S59" i="5"/>
  <c r="U59" i="5"/>
  <c r="W59" i="5"/>
  <c r="Y59" i="5"/>
  <c r="S60" i="5"/>
  <c r="U60" i="5"/>
  <c r="W60" i="5"/>
  <c r="Y60" i="5"/>
  <c r="S61" i="5"/>
  <c r="U61" i="5"/>
  <c r="W61" i="5"/>
  <c r="Y61" i="5"/>
  <c r="S62" i="5"/>
  <c r="U62" i="5"/>
  <c r="W62" i="5"/>
  <c r="Y62" i="5"/>
  <c r="S63" i="5"/>
  <c r="U63" i="5"/>
  <c r="W63" i="5"/>
  <c r="Y63" i="5"/>
  <c r="S64" i="5"/>
  <c r="U64" i="5"/>
  <c r="W64" i="5"/>
  <c r="Y64" i="5"/>
  <c r="S65" i="5"/>
  <c r="U65" i="5"/>
  <c r="W65" i="5"/>
  <c r="Y65" i="5"/>
  <c r="S66" i="5"/>
  <c r="U66" i="5"/>
  <c r="W66" i="5"/>
  <c r="Y66" i="5"/>
  <c r="S67" i="5"/>
  <c r="U67" i="5"/>
  <c r="W67" i="5"/>
  <c r="Y67" i="5"/>
  <c r="S68" i="5"/>
  <c r="U68" i="5"/>
  <c r="W68" i="5"/>
  <c r="Y68" i="5"/>
  <c r="S69" i="5"/>
  <c r="U69" i="5"/>
  <c r="W69" i="5"/>
  <c r="Y69" i="5"/>
  <c r="S70" i="5"/>
  <c r="U70" i="5"/>
  <c r="W70" i="5"/>
  <c r="Y70" i="5"/>
  <c r="S71" i="5"/>
  <c r="U71" i="5"/>
  <c r="W71" i="5"/>
  <c r="Y71" i="5"/>
  <c r="S72" i="5"/>
  <c r="U72" i="5"/>
  <c r="W72" i="5"/>
  <c r="Y72" i="5"/>
  <c r="S73" i="5"/>
  <c r="U73" i="5"/>
  <c r="W73" i="5"/>
  <c r="Y73" i="5"/>
  <c r="S74" i="5"/>
  <c r="U74" i="5"/>
  <c r="W74" i="5"/>
  <c r="Y74" i="5"/>
  <c r="S75" i="5"/>
  <c r="U75" i="5"/>
  <c r="W75" i="5"/>
  <c r="Y75" i="5"/>
  <c r="S76" i="5"/>
  <c r="U76" i="5"/>
  <c r="W76" i="5"/>
  <c r="Y76" i="5"/>
  <c r="S77" i="5"/>
  <c r="U77" i="5"/>
  <c r="W77" i="5"/>
  <c r="Y77" i="5"/>
  <c r="S78" i="5"/>
  <c r="U78" i="5"/>
  <c r="W78" i="5"/>
  <c r="Y78" i="5"/>
  <c r="S79" i="5"/>
  <c r="U79" i="5"/>
  <c r="W79" i="5"/>
  <c r="Y79" i="5"/>
  <c r="S80" i="5"/>
  <c r="U80" i="5"/>
  <c r="W80" i="5"/>
  <c r="Y80" i="5"/>
  <c r="S81" i="5"/>
  <c r="U81" i="5"/>
  <c r="W81" i="5"/>
  <c r="Y81" i="5"/>
  <c r="S82" i="5"/>
  <c r="U82" i="5"/>
  <c r="W82" i="5"/>
  <c r="Y82" i="5"/>
  <c r="S83" i="5"/>
  <c r="U83" i="5"/>
  <c r="W83" i="5"/>
  <c r="Y83" i="5"/>
  <c r="S84" i="5"/>
  <c r="U84" i="5"/>
  <c r="W84" i="5"/>
  <c r="Y84" i="5"/>
  <c r="S85" i="5"/>
  <c r="U85" i="5"/>
  <c r="W85" i="5"/>
  <c r="Y85" i="5"/>
  <c r="S86" i="5"/>
  <c r="U86" i="5"/>
  <c r="W86" i="5"/>
  <c r="Y86" i="5"/>
  <c r="S87" i="5"/>
  <c r="U87" i="5"/>
  <c r="W87" i="5"/>
  <c r="Y87" i="5"/>
  <c r="S88" i="5"/>
  <c r="U88" i="5"/>
  <c r="W88" i="5"/>
  <c r="Y88" i="5"/>
  <c r="S89" i="5"/>
  <c r="U89" i="5"/>
  <c r="W89" i="5"/>
  <c r="Y89" i="5"/>
  <c r="S90" i="5"/>
  <c r="U90" i="5"/>
  <c r="W90" i="5"/>
  <c r="Y90" i="5"/>
  <c r="S91" i="5"/>
  <c r="U91" i="5"/>
  <c r="W91" i="5"/>
  <c r="Y91" i="5"/>
  <c r="S92" i="5"/>
  <c r="U92" i="5"/>
  <c r="W92" i="5"/>
  <c r="Y92" i="5"/>
  <c r="S93" i="5"/>
  <c r="U93" i="5"/>
  <c r="W93" i="5"/>
  <c r="Y93" i="5"/>
  <c r="S94" i="5"/>
  <c r="U94" i="5"/>
  <c r="W94" i="5"/>
  <c r="Y94" i="5"/>
  <c r="S95" i="5"/>
  <c r="U95" i="5"/>
  <c r="W95" i="5"/>
  <c r="Y95" i="5"/>
  <c r="S96" i="5"/>
  <c r="U96" i="5"/>
  <c r="W96" i="5"/>
  <c r="Y96" i="5"/>
  <c r="S97" i="5"/>
  <c r="U97" i="5"/>
  <c r="W97" i="5"/>
  <c r="Y97" i="5"/>
  <c r="S98" i="5"/>
  <c r="U98" i="5"/>
  <c r="W98" i="5"/>
  <c r="Y98" i="5"/>
  <c r="S99" i="5"/>
  <c r="U99" i="5"/>
  <c r="W99" i="5"/>
  <c r="Y99" i="5"/>
  <c r="S100" i="5"/>
  <c r="U100" i="5"/>
  <c r="W100" i="5"/>
  <c r="Y100" i="5"/>
  <c r="S101" i="5"/>
  <c r="U101" i="5"/>
  <c r="W101" i="5"/>
  <c r="Y101" i="5"/>
  <c r="S102" i="5"/>
  <c r="U102" i="5"/>
  <c r="W102" i="5"/>
  <c r="Y102" i="5"/>
  <c r="S103" i="5"/>
  <c r="U103" i="5"/>
  <c r="W103" i="5"/>
  <c r="Y103" i="5"/>
  <c r="S104" i="5"/>
  <c r="U104" i="5"/>
  <c r="W104" i="5"/>
  <c r="Y104" i="5"/>
  <c r="S105" i="5"/>
  <c r="U105" i="5"/>
  <c r="W105" i="5"/>
  <c r="Y105" i="5"/>
  <c r="S106" i="5"/>
  <c r="U106" i="5"/>
  <c r="W106" i="5"/>
  <c r="Y106" i="5"/>
  <c r="S107" i="5"/>
  <c r="U107" i="5"/>
  <c r="W107" i="5"/>
  <c r="Y107" i="5"/>
  <c r="S108" i="5"/>
  <c r="U108" i="5"/>
  <c r="W108" i="5"/>
  <c r="Y108" i="5"/>
  <c r="S109" i="5"/>
  <c r="U109" i="5"/>
  <c r="W109" i="5"/>
  <c r="Y109" i="5"/>
  <c r="S110" i="5"/>
  <c r="U110" i="5"/>
  <c r="W110" i="5"/>
  <c r="Y110" i="5"/>
  <c r="S111" i="5"/>
  <c r="U111" i="5"/>
  <c r="W111" i="5"/>
  <c r="Y111" i="5"/>
  <c r="S112" i="5"/>
  <c r="U112" i="5"/>
  <c r="W112" i="5"/>
  <c r="Y112" i="5"/>
  <c r="S113" i="5"/>
  <c r="U113" i="5"/>
  <c r="W113" i="5"/>
  <c r="Y113" i="5"/>
  <c r="S114" i="5"/>
  <c r="U114" i="5"/>
  <c r="W114" i="5"/>
  <c r="Y114" i="5"/>
  <c r="S115" i="5"/>
  <c r="U115" i="5"/>
  <c r="W115" i="5"/>
  <c r="Y115" i="5"/>
  <c r="S116" i="5"/>
  <c r="U116" i="5"/>
  <c r="W116" i="5"/>
  <c r="Y116" i="5"/>
  <c r="S117" i="5"/>
  <c r="U117" i="5"/>
  <c r="W117" i="5"/>
  <c r="Y117" i="5"/>
  <c r="S118" i="5"/>
  <c r="U118" i="5"/>
  <c r="W118" i="5"/>
  <c r="Y118" i="5"/>
  <c r="S119" i="5"/>
  <c r="U119" i="5"/>
  <c r="W119" i="5"/>
  <c r="Y119" i="5"/>
  <c r="S120" i="5"/>
  <c r="U120" i="5"/>
  <c r="W120" i="5"/>
  <c r="Y120" i="5"/>
  <c r="S121" i="5"/>
  <c r="U121" i="5"/>
  <c r="W121" i="5"/>
  <c r="Y121" i="5"/>
  <c r="S122" i="5"/>
  <c r="U122" i="5"/>
  <c r="W122" i="5"/>
  <c r="Y122" i="5"/>
  <c r="S123" i="5"/>
  <c r="U123" i="5"/>
  <c r="W123" i="5"/>
  <c r="Y123" i="5"/>
  <c r="S124" i="5"/>
  <c r="U124" i="5"/>
  <c r="W124" i="5"/>
  <c r="Y124" i="5"/>
  <c r="S125" i="5"/>
  <c r="U125" i="5"/>
  <c r="W125" i="5"/>
  <c r="Y125" i="5"/>
  <c r="S126" i="5"/>
  <c r="U126" i="5"/>
  <c r="W126" i="5"/>
  <c r="Y126" i="5"/>
  <c r="S127" i="5"/>
  <c r="U127" i="5"/>
  <c r="W127" i="5"/>
  <c r="Y127" i="5"/>
  <c r="S128" i="5"/>
  <c r="U128" i="5"/>
  <c r="W128" i="5"/>
  <c r="Y128" i="5"/>
  <c r="S129" i="5"/>
  <c r="U129" i="5"/>
  <c r="W129" i="5"/>
  <c r="Y129" i="5"/>
  <c r="S130" i="5"/>
  <c r="U130" i="5"/>
  <c r="W130" i="5"/>
  <c r="Y130" i="5"/>
  <c r="S131" i="5"/>
  <c r="U131" i="5"/>
  <c r="W131" i="5"/>
  <c r="Y131" i="5"/>
  <c r="S132" i="5"/>
  <c r="U132" i="5"/>
  <c r="W132" i="5"/>
  <c r="Y132" i="5"/>
  <c r="S133" i="5"/>
  <c r="U133" i="5"/>
  <c r="W133" i="5"/>
  <c r="Y133" i="5"/>
  <c r="S134" i="5"/>
  <c r="U134" i="5"/>
  <c r="W134" i="5"/>
  <c r="Y134" i="5"/>
  <c r="S135" i="5"/>
  <c r="U135" i="5"/>
  <c r="W135" i="5"/>
  <c r="Y135" i="5"/>
  <c r="S136" i="5"/>
  <c r="U136" i="5"/>
  <c r="W136" i="5"/>
  <c r="Y136" i="5"/>
  <c r="S137" i="5"/>
  <c r="U137" i="5"/>
  <c r="W137" i="5"/>
  <c r="Y137" i="5"/>
  <c r="S138" i="5"/>
  <c r="U138" i="5"/>
  <c r="W138" i="5"/>
  <c r="Y138" i="5"/>
  <c r="S139" i="5"/>
  <c r="U139" i="5"/>
  <c r="W139" i="5"/>
  <c r="Y139" i="5"/>
  <c r="S140" i="5"/>
  <c r="U140" i="5"/>
  <c r="W140" i="5"/>
  <c r="Y140" i="5"/>
  <c r="S141" i="5"/>
  <c r="U141" i="5"/>
  <c r="W141" i="5"/>
  <c r="Y141" i="5"/>
  <c r="S142" i="5"/>
  <c r="U142" i="5"/>
  <c r="W142" i="5"/>
  <c r="Y142" i="5"/>
  <c r="S143" i="5"/>
  <c r="U143" i="5"/>
  <c r="W143" i="5"/>
  <c r="Y143" i="5"/>
  <c r="S144" i="5"/>
  <c r="U144" i="5"/>
  <c r="W144" i="5"/>
  <c r="Y144" i="5"/>
  <c r="S145" i="5"/>
  <c r="U145" i="5"/>
  <c r="W145" i="5"/>
  <c r="Y145" i="5"/>
  <c r="S146" i="5"/>
  <c r="U146" i="5"/>
  <c r="W146" i="5"/>
  <c r="Y146" i="5"/>
  <c r="S147" i="5"/>
  <c r="U147" i="5"/>
  <c r="W147" i="5"/>
  <c r="Y147" i="5"/>
  <c r="S148" i="5"/>
  <c r="U148" i="5"/>
  <c r="W148" i="5"/>
  <c r="Y148" i="5"/>
  <c r="S149" i="5"/>
  <c r="U149" i="5"/>
  <c r="W149" i="5"/>
  <c r="Y149" i="5"/>
  <c r="S150" i="5"/>
  <c r="U150" i="5"/>
  <c r="W150" i="5"/>
  <c r="Y150" i="5"/>
  <c r="S151" i="5"/>
  <c r="U151" i="5"/>
  <c r="W151" i="5"/>
  <c r="Y151" i="5"/>
  <c r="S152" i="5"/>
  <c r="U152" i="5"/>
  <c r="W152" i="5"/>
  <c r="Y152" i="5"/>
  <c r="U2" i="5"/>
  <c r="W2" i="5"/>
  <c r="Y2" i="5"/>
  <c r="S2" i="5"/>
  <c r="J3" i="5"/>
  <c r="K3" i="5"/>
  <c r="L3" i="5"/>
  <c r="M3" i="5"/>
  <c r="N3" i="5"/>
  <c r="O3" i="5"/>
  <c r="P3" i="5"/>
  <c r="Q3" i="5"/>
  <c r="J4" i="5"/>
  <c r="K4" i="5"/>
  <c r="L4" i="5"/>
  <c r="M4" i="5"/>
  <c r="N4" i="5"/>
  <c r="O4" i="5"/>
  <c r="P4" i="5"/>
  <c r="Q4" i="5"/>
  <c r="J5" i="5"/>
  <c r="K5" i="5"/>
  <c r="L5" i="5"/>
  <c r="M5" i="5"/>
  <c r="N5" i="5"/>
  <c r="O5" i="5"/>
  <c r="P5" i="5"/>
  <c r="Q5" i="5"/>
  <c r="J6" i="5"/>
  <c r="K6" i="5"/>
  <c r="L6" i="5"/>
  <c r="M6" i="5"/>
  <c r="N6" i="5"/>
  <c r="O6" i="5"/>
  <c r="P6" i="5"/>
  <c r="Q6" i="5"/>
  <c r="J7" i="5"/>
  <c r="K7" i="5"/>
  <c r="L7" i="5"/>
  <c r="M7" i="5"/>
  <c r="N7" i="5"/>
  <c r="O7" i="5"/>
  <c r="P7" i="5"/>
  <c r="Q7" i="5"/>
  <c r="J8" i="5"/>
  <c r="K8" i="5"/>
  <c r="L8" i="5"/>
  <c r="M8" i="5"/>
  <c r="N8" i="5"/>
  <c r="O8" i="5"/>
  <c r="P8" i="5"/>
  <c r="Q8" i="5"/>
  <c r="J9" i="5"/>
  <c r="K9" i="5"/>
  <c r="L9" i="5"/>
  <c r="M9" i="5"/>
  <c r="N9" i="5"/>
  <c r="O9" i="5"/>
  <c r="P9" i="5"/>
  <c r="Q9" i="5"/>
  <c r="J10" i="5"/>
  <c r="K10" i="5"/>
  <c r="L10" i="5"/>
  <c r="M10" i="5"/>
  <c r="N10" i="5"/>
  <c r="O10" i="5"/>
  <c r="P10" i="5"/>
  <c r="Q10" i="5"/>
  <c r="J11" i="5"/>
  <c r="K11" i="5"/>
  <c r="L11" i="5"/>
  <c r="M11" i="5"/>
  <c r="N11" i="5"/>
  <c r="O11" i="5"/>
  <c r="P11" i="5"/>
  <c r="Q11" i="5"/>
  <c r="J12" i="5"/>
  <c r="K12" i="5"/>
  <c r="L12" i="5"/>
  <c r="M12" i="5"/>
  <c r="N12" i="5"/>
  <c r="O12" i="5"/>
  <c r="P12" i="5"/>
  <c r="Q12" i="5"/>
  <c r="J13" i="5"/>
  <c r="K13" i="5"/>
  <c r="L13" i="5"/>
  <c r="M13" i="5"/>
  <c r="N13" i="5"/>
  <c r="O13" i="5"/>
  <c r="P13" i="5"/>
  <c r="Q13" i="5"/>
  <c r="J14" i="5"/>
  <c r="K14" i="5"/>
  <c r="L14" i="5"/>
  <c r="M14" i="5"/>
  <c r="N14" i="5"/>
  <c r="O14" i="5"/>
  <c r="P14" i="5"/>
  <c r="Q14" i="5"/>
  <c r="J15" i="5"/>
  <c r="K15" i="5"/>
  <c r="L15" i="5"/>
  <c r="M15" i="5"/>
  <c r="N15" i="5"/>
  <c r="O15" i="5"/>
  <c r="P15" i="5"/>
  <c r="Q15" i="5"/>
  <c r="J16" i="5"/>
  <c r="K16" i="5"/>
  <c r="L16" i="5"/>
  <c r="M16" i="5"/>
  <c r="N16" i="5"/>
  <c r="O16" i="5"/>
  <c r="P16" i="5"/>
  <c r="Q16" i="5"/>
  <c r="J17" i="5"/>
  <c r="K17" i="5"/>
  <c r="L17" i="5"/>
  <c r="M17" i="5"/>
  <c r="N17" i="5"/>
  <c r="O17" i="5"/>
  <c r="P17" i="5"/>
  <c r="Q17" i="5"/>
  <c r="J18" i="5"/>
  <c r="K18" i="5"/>
  <c r="L18" i="5"/>
  <c r="M18" i="5"/>
  <c r="N18" i="5"/>
  <c r="O18" i="5"/>
  <c r="P18" i="5"/>
  <c r="Q18" i="5"/>
  <c r="J19" i="5"/>
  <c r="K19" i="5"/>
  <c r="L19" i="5"/>
  <c r="M19" i="5"/>
  <c r="N19" i="5"/>
  <c r="O19" i="5"/>
  <c r="P19" i="5"/>
  <c r="Q19" i="5"/>
  <c r="J20" i="5"/>
  <c r="K20" i="5"/>
  <c r="L20" i="5"/>
  <c r="M20" i="5"/>
  <c r="N20" i="5"/>
  <c r="O20" i="5"/>
  <c r="P20" i="5"/>
  <c r="Q20" i="5"/>
  <c r="J21" i="5"/>
  <c r="K21" i="5"/>
  <c r="L21" i="5"/>
  <c r="M21" i="5"/>
  <c r="N21" i="5"/>
  <c r="O21" i="5"/>
  <c r="P21" i="5"/>
  <c r="Q21" i="5"/>
  <c r="J22" i="5"/>
  <c r="K22" i="5"/>
  <c r="L22" i="5"/>
  <c r="M22" i="5"/>
  <c r="N22" i="5"/>
  <c r="O22" i="5"/>
  <c r="P22" i="5"/>
  <c r="Q22" i="5"/>
  <c r="J23" i="5"/>
  <c r="K23" i="5"/>
  <c r="L23" i="5"/>
  <c r="M23" i="5"/>
  <c r="N23" i="5"/>
  <c r="O23" i="5"/>
  <c r="P23" i="5"/>
  <c r="Q23" i="5"/>
  <c r="J24" i="5"/>
  <c r="K24" i="5"/>
  <c r="L24" i="5"/>
  <c r="M24" i="5"/>
  <c r="N24" i="5"/>
  <c r="O24" i="5"/>
  <c r="P24" i="5"/>
  <c r="Q24" i="5"/>
  <c r="J25" i="5"/>
  <c r="K25" i="5"/>
  <c r="L25" i="5"/>
  <c r="M25" i="5"/>
  <c r="N25" i="5"/>
  <c r="O25" i="5"/>
  <c r="P25" i="5"/>
  <c r="Q25" i="5"/>
  <c r="J26" i="5"/>
  <c r="K26" i="5"/>
  <c r="L26" i="5"/>
  <c r="M26" i="5"/>
  <c r="N26" i="5"/>
  <c r="O26" i="5"/>
  <c r="P26" i="5"/>
  <c r="Q26" i="5"/>
  <c r="J27" i="5"/>
  <c r="K27" i="5"/>
  <c r="L27" i="5"/>
  <c r="M27" i="5"/>
  <c r="N27" i="5"/>
  <c r="O27" i="5"/>
  <c r="P27" i="5"/>
  <c r="Q27" i="5"/>
  <c r="J28" i="5"/>
  <c r="K28" i="5"/>
  <c r="L28" i="5"/>
  <c r="M28" i="5"/>
  <c r="N28" i="5"/>
  <c r="O28" i="5"/>
  <c r="P28" i="5"/>
  <c r="Q28" i="5"/>
  <c r="J29" i="5"/>
  <c r="K29" i="5"/>
  <c r="L29" i="5"/>
  <c r="M29" i="5"/>
  <c r="N29" i="5"/>
  <c r="O29" i="5"/>
  <c r="P29" i="5"/>
  <c r="Q29" i="5"/>
  <c r="J30" i="5"/>
  <c r="K30" i="5"/>
  <c r="L30" i="5"/>
  <c r="M30" i="5"/>
  <c r="N30" i="5"/>
  <c r="O30" i="5"/>
  <c r="P30" i="5"/>
  <c r="Q30" i="5"/>
  <c r="J31" i="5"/>
  <c r="K31" i="5"/>
  <c r="L31" i="5"/>
  <c r="M31" i="5"/>
  <c r="N31" i="5"/>
  <c r="O31" i="5"/>
  <c r="P31" i="5"/>
  <c r="Q31" i="5"/>
  <c r="J32" i="5"/>
  <c r="K32" i="5"/>
  <c r="L32" i="5"/>
  <c r="M32" i="5"/>
  <c r="N32" i="5"/>
  <c r="O32" i="5"/>
  <c r="P32" i="5"/>
  <c r="Q32" i="5"/>
  <c r="J33" i="5"/>
  <c r="K33" i="5"/>
  <c r="L33" i="5"/>
  <c r="M33" i="5"/>
  <c r="N33" i="5"/>
  <c r="O33" i="5"/>
  <c r="P33" i="5"/>
  <c r="Q33" i="5"/>
  <c r="J34" i="5"/>
  <c r="K34" i="5"/>
  <c r="L34" i="5"/>
  <c r="M34" i="5"/>
  <c r="N34" i="5"/>
  <c r="O34" i="5"/>
  <c r="P34" i="5"/>
  <c r="Q34" i="5"/>
  <c r="J35" i="5"/>
  <c r="K35" i="5"/>
  <c r="L35" i="5"/>
  <c r="M35" i="5"/>
  <c r="N35" i="5"/>
  <c r="O35" i="5"/>
  <c r="P35" i="5"/>
  <c r="Q35" i="5"/>
  <c r="J36" i="5"/>
  <c r="K36" i="5"/>
  <c r="L36" i="5"/>
  <c r="M36" i="5"/>
  <c r="N36" i="5"/>
  <c r="O36" i="5"/>
  <c r="P36" i="5"/>
  <c r="Q36" i="5"/>
  <c r="J37" i="5"/>
  <c r="K37" i="5"/>
  <c r="L37" i="5"/>
  <c r="M37" i="5"/>
  <c r="N37" i="5"/>
  <c r="O37" i="5"/>
  <c r="P37" i="5"/>
  <c r="Q37" i="5"/>
  <c r="J38" i="5"/>
  <c r="K38" i="5"/>
  <c r="L38" i="5"/>
  <c r="M38" i="5"/>
  <c r="N38" i="5"/>
  <c r="O38" i="5"/>
  <c r="P38" i="5"/>
  <c r="Q38" i="5"/>
  <c r="J39" i="5"/>
  <c r="K39" i="5"/>
  <c r="L39" i="5"/>
  <c r="M39" i="5"/>
  <c r="N39" i="5"/>
  <c r="O39" i="5"/>
  <c r="P39" i="5"/>
  <c r="Q39" i="5"/>
  <c r="J40" i="5"/>
  <c r="K40" i="5"/>
  <c r="L40" i="5"/>
  <c r="M40" i="5"/>
  <c r="N40" i="5"/>
  <c r="O40" i="5"/>
  <c r="P40" i="5"/>
  <c r="Q40" i="5"/>
  <c r="J41" i="5"/>
  <c r="K41" i="5"/>
  <c r="L41" i="5"/>
  <c r="M41" i="5"/>
  <c r="N41" i="5"/>
  <c r="O41" i="5"/>
  <c r="P41" i="5"/>
  <c r="Q41" i="5"/>
  <c r="J42" i="5"/>
  <c r="K42" i="5"/>
  <c r="L42" i="5"/>
  <c r="M42" i="5"/>
  <c r="N42" i="5"/>
  <c r="O42" i="5"/>
  <c r="P42" i="5"/>
  <c r="Q42" i="5"/>
  <c r="J43" i="5"/>
  <c r="K43" i="5"/>
  <c r="L43" i="5"/>
  <c r="M43" i="5"/>
  <c r="N43" i="5"/>
  <c r="O43" i="5"/>
  <c r="P43" i="5"/>
  <c r="Q43" i="5"/>
  <c r="J44" i="5"/>
  <c r="K44" i="5"/>
  <c r="L44" i="5"/>
  <c r="M44" i="5"/>
  <c r="N44" i="5"/>
  <c r="O44" i="5"/>
  <c r="P44" i="5"/>
  <c r="Q44" i="5"/>
  <c r="J45" i="5"/>
  <c r="K45" i="5"/>
  <c r="L45" i="5"/>
  <c r="M45" i="5"/>
  <c r="N45" i="5"/>
  <c r="O45" i="5"/>
  <c r="P45" i="5"/>
  <c r="Q45" i="5"/>
  <c r="J46" i="5"/>
  <c r="K46" i="5"/>
  <c r="L46" i="5"/>
  <c r="M46" i="5"/>
  <c r="N46" i="5"/>
  <c r="O46" i="5"/>
  <c r="P46" i="5"/>
  <c r="Q46" i="5"/>
  <c r="J47" i="5"/>
  <c r="K47" i="5"/>
  <c r="L47" i="5"/>
  <c r="M47" i="5"/>
  <c r="N47" i="5"/>
  <c r="O47" i="5"/>
  <c r="P47" i="5"/>
  <c r="Q47" i="5"/>
  <c r="J48" i="5"/>
  <c r="K48" i="5"/>
  <c r="L48" i="5"/>
  <c r="M48" i="5"/>
  <c r="N48" i="5"/>
  <c r="O48" i="5"/>
  <c r="P48" i="5"/>
  <c r="Q48" i="5"/>
  <c r="J49" i="5"/>
  <c r="K49" i="5"/>
  <c r="L49" i="5"/>
  <c r="M49" i="5"/>
  <c r="N49" i="5"/>
  <c r="O49" i="5"/>
  <c r="P49" i="5"/>
  <c r="Q49" i="5"/>
  <c r="J50" i="5"/>
  <c r="K50" i="5"/>
  <c r="L50" i="5"/>
  <c r="M50" i="5"/>
  <c r="N50" i="5"/>
  <c r="O50" i="5"/>
  <c r="P50" i="5"/>
  <c r="Q50" i="5"/>
  <c r="J51" i="5"/>
  <c r="K51" i="5"/>
  <c r="L51" i="5"/>
  <c r="M51" i="5"/>
  <c r="N51" i="5"/>
  <c r="O51" i="5"/>
  <c r="P51" i="5"/>
  <c r="Q51" i="5"/>
  <c r="J52" i="5"/>
  <c r="K52" i="5"/>
  <c r="L52" i="5"/>
  <c r="M52" i="5"/>
  <c r="N52" i="5"/>
  <c r="O52" i="5"/>
  <c r="P52" i="5"/>
  <c r="Q52" i="5"/>
  <c r="J53" i="5"/>
  <c r="K53" i="5"/>
  <c r="L53" i="5"/>
  <c r="M53" i="5"/>
  <c r="N53" i="5"/>
  <c r="O53" i="5"/>
  <c r="P53" i="5"/>
  <c r="Q53" i="5"/>
  <c r="J54" i="5"/>
  <c r="K54" i="5"/>
  <c r="L54" i="5"/>
  <c r="M54" i="5"/>
  <c r="N54" i="5"/>
  <c r="O54" i="5"/>
  <c r="P54" i="5"/>
  <c r="Q54" i="5"/>
  <c r="J55" i="5"/>
  <c r="K55" i="5"/>
  <c r="L55" i="5"/>
  <c r="M55" i="5"/>
  <c r="N55" i="5"/>
  <c r="O55" i="5"/>
  <c r="P55" i="5"/>
  <c r="Q55" i="5"/>
  <c r="J56" i="5"/>
  <c r="K56" i="5"/>
  <c r="L56" i="5"/>
  <c r="M56" i="5"/>
  <c r="N56" i="5"/>
  <c r="O56" i="5"/>
  <c r="P56" i="5"/>
  <c r="Q56" i="5"/>
  <c r="J57" i="5"/>
  <c r="K57" i="5"/>
  <c r="L57" i="5"/>
  <c r="M57" i="5"/>
  <c r="N57" i="5"/>
  <c r="O57" i="5"/>
  <c r="P57" i="5"/>
  <c r="Q57" i="5"/>
  <c r="J58" i="5"/>
  <c r="K58" i="5"/>
  <c r="L58" i="5"/>
  <c r="M58" i="5"/>
  <c r="N58" i="5"/>
  <c r="O58" i="5"/>
  <c r="P58" i="5"/>
  <c r="Q58" i="5"/>
  <c r="J59" i="5"/>
  <c r="K59" i="5"/>
  <c r="L59" i="5"/>
  <c r="M59" i="5"/>
  <c r="N59" i="5"/>
  <c r="O59" i="5"/>
  <c r="P59" i="5"/>
  <c r="Q59" i="5"/>
  <c r="J60" i="5"/>
  <c r="K60" i="5"/>
  <c r="L60" i="5"/>
  <c r="M60" i="5"/>
  <c r="N60" i="5"/>
  <c r="O60" i="5"/>
  <c r="P60" i="5"/>
  <c r="Q60" i="5"/>
  <c r="J61" i="5"/>
  <c r="K61" i="5"/>
  <c r="L61" i="5"/>
  <c r="M61" i="5"/>
  <c r="N61" i="5"/>
  <c r="O61" i="5"/>
  <c r="P61" i="5"/>
  <c r="Q61" i="5"/>
  <c r="J62" i="5"/>
  <c r="K62" i="5"/>
  <c r="L62" i="5"/>
  <c r="M62" i="5"/>
  <c r="N62" i="5"/>
  <c r="O62" i="5"/>
  <c r="P62" i="5"/>
  <c r="Q62" i="5"/>
  <c r="J63" i="5"/>
  <c r="K63" i="5"/>
  <c r="L63" i="5"/>
  <c r="M63" i="5"/>
  <c r="N63" i="5"/>
  <c r="O63" i="5"/>
  <c r="P63" i="5"/>
  <c r="Q63" i="5"/>
  <c r="J64" i="5"/>
  <c r="K64" i="5"/>
  <c r="L64" i="5"/>
  <c r="M64" i="5"/>
  <c r="N64" i="5"/>
  <c r="O64" i="5"/>
  <c r="P64" i="5"/>
  <c r="Q64" i="5"/>
  <c r="J65" i="5"/>
  <c r="K65" i="5"/>
  <c r="L65" i="5"/>
  <c r="M65" i="5"/>
  <c r="N65" i="5"/>
  <c r="O65" i="5"/>
  <c r="P65" i="5"/>
  <c r="Q65" i="5"/>
  <c r="J66" i="5"/>
  <c r="K66" i="5"/>
  <c r="L66" i="5"/>
  <c r="M66" i="5"/>
  <c r="N66" i="5"/>
  <c r="O66" i="5"/>
  <c r="P66" i="5"/>
  <c r="Q66" i="5"/>
  <c r="J67" i="5"/>
  <c r="K67" i="5"/>
  <c r="L67" i="5"/>
  <c r="M67" i="5"/>
  <c r="N67" i="5"/>
  <c r="O67" i="5"/>
  <c r="P67" i="5"/>
  <c r="Q67" i="5"/>
  <c r="J68" i="5"/>
  <c r="K68" i="5"/>
  <c r="L68" i="5"/>
  <c r="M68" i="5"/>
  <c r="N68" i="5"/>
  <c r="O68" i="5"/>
  <c r="P68" i="5"/>
  <c r="Q68" i="5"/>
  <c r="J69" i="5"/>
  <c r="K69" i="5"/>
  <c r="L69" i="5"/>
  <c r="M69" i="5"/>
  <c r="N69" i="5"/>
  <c r="O69" i="5"/>
  <c r="P69" i="5"/>
  <c r="Q69" i="5"/>
  <c r="J70" i="5"/>
  <c r="K70" i="5"/>
  <c r="L70" i="5"/>
  <c r="M70" i="5"/>
  <c r="N70" i="5"/>
  <c r="O70" i="5"/>
  <c r="P70" i="5"/>
  <c r="Q70" i="5"/>
  <c r="J71" i="5"/>
  <c r="K71" i="5"/>
  <c r="L71" i="5"/>
  <c r="M71" i="5"/>
  <c r="N71" i="5"/>
  <c r="O71" i="5"/>
  <c r="P71" i="5"/>
  <c r="Q71" i="5"/>
  <c r="J72" i="5"/>
  <c r="K72" i="5"/>
  <c r="L72" i="5"/>
  <c r="M72" i="5"/>
  <c r="N72" i="5"/>
  <c r="O72" i="5"/>
  <c r="P72" i="5"/>
  <c r="Q72" i="5"/>
  <c r="J73" i="5"/>
  <c r="K73" i="5"/>
  <c r="L73" i="5"/>
  <c r="M73" i="5"/>
  <c r="N73" i="5"/>
  <c r="O73" i="5"/>
  <c r="P73" i="5"/>
  <c r="Q73" i="5"/>
  <c r="J74" i="5"/>
  <c r="K74" i="5"/>
  <c r="L74" i="5"/>
  <c r="M74" i="5"/>
  <c r="N74" i="5"/>
  <c r="O74" i="5"/>
  <c r="P74" i="5"/>
  <c r="Q74" i="5"/>
  <c r="J75" i="5"/>
  <c r="K75" i="5"/>
  <c r="L75" i="5"/>
  <c r="M75" i="5"/>
  <c r="N75" i="5"/>
  <c r="O75" i="5"/>
  <c r="P75" i="5"/>
  <c r="Q75" i="5"/>
  <c r="J76" i="5"/>
  <c r="K76" i="5"/>
  <c r="L76" i="5"/>
  <c r="M76" i="5"/>
  <c r="N76" i="5"/>
  <c r="O76" i="5"/>
  <c r="P76" i="5"/>
  <c r="Q76" i="5"/>
  <c r="J77" i="5"/>
  <c r="K77" i="5"/>
  <c r="L77" i="5"/>
  <c r="M77" i="5"/>
  <c r="N77" i="5"/>
  <c r="O77" i="5"/>
  <c r="P77" i="5"/>
  <c r="Q77" i="5"/>
  <c r="J78" i="5"/>
  <c r="K78" i="5"/>
  <c r="L78" i="5"/>
  <c r="M78" i="5"/>
  <c r="N78" i="5"/>
  <c r="O78" i="5"/>
  <c r="P78" i="5"/>
  <c r="Q78" i="5"/>
  <c r="J79" i="5"/>
  <c r="K79" i="5"/>
  <c r="L79" i="5"/>
  <c r="M79" i="5"/>
  <c r="N79" i="5"/>
  <c r="O79" i="5"/>
  <c r="P79" i="5"/>
  <c r="Q79" i="5"/>
  <c r="J80" i="5"/>
  <c r="K80" i="5"/>
  <c r="L80" i="5"/>
  <c r="M80" i="5"/>
  <c r="N80" i="5"/>
  <c r="O80" i="5"/>
  <c r="P80" i="5"/>
  <c r="Q80" i="5"/>
  <c r="J81" i="5"/>
  <c r="K81" i="5"/>
  <c r="L81" i="5"/>
  <c r="M81" i="5"/>
  <c r="N81" i="5"/>
  <c r="O81" i="5"/>
  <c r="P81" i="5"/>
  <c r="Q81" i="5"/>
  <c r="J82" i="5"/>
  <c r="K82" i="5"/>
  <c r="L82" i="5"/>
  <c r="M82" i="5"/>
  <c r="N82" i="5"/>
  <c r="O82" i="5"/>
  <c r="P82" i="5"/>
  <c r="Q82" i="5"/>
  <c r="J83" i="5"/>
  <c r="K83" i="5"/>
  <c r="L83" i="5"/>
  <c r="M83" i="5"/>
  <c r="N83" i="5"/>
  <c r="O83" i="5"/>
  <c r="P83" i="5"/>
  <c r="Q83" i="5"/>
  <c r="J84" i="5"/>
  <c r="K84" i="5"/>
  <c r="L84" i="5"/>
  <c r="M84" i="5"/>
  <c r="N84" i="5"/>
  <c r="O84" i="5"/>
  <c r="P84" i="5"/>
  <c r="Q84" i="5"/>
  <c r="J85" i="5"/>
  <c r="K85" i="5"/>
  <c r="L85" i="5"/>
  <c r="M85" i="5"/>
  <c r="N85" i="5"/>
  <c r="O85" i="5"/>
  <c r="P85" i="5"/>
  <c r="Q85" i="5"/>
  <c r="J86" i="5"/>
  <c r="K86" i="5"/>
  <c r="L86" i="5"/>
  <c r="M86" i="5"/>
  <c r="N86" i="5"/>
  <c r="O86" i="5"/>
  <c r="P86" i="5"/>
  <c r="Q86" i="5"/>
  <c r="J87" i="5"/>
  <c r="K87" i="5"/>
  <c r="L87" i="5"/>
  <c r="M87" i="5"/>
  <c r="N87" i="5"/>
  <c r="O87" i="5"/>
  <c r="P87" i="5"/>
  <c r="Q87" i="5"/>
  <c r="J88" i="5"/>
  <c r="K88" i="5"/>
  <c r="L88" i="5"/>
  <c r="M88" i="5"/>
  <c r="N88" i="5"/>
  <c r="O88" i="5"/>
  <c r="P88" i="5"/>
  <c r="Q88" i="5"/>
  <c r="J89" i="5"/>
  <c r="K89" i="5"/>
  <c r="L89" i="5"/>
  <c r="M89" i="5"/>
  <c r="N89" i="5"/>
  <c r="O89" i="5"/>
  <c r="P89" i="5"/>
  <c r="Q89" i="5"/>
  <c r="J90" i="5"/>
  <c r="K90" i="5"/>
  <c r="L90" i="5"/>
  <c r="M90" i="5"/>
  <c r="N90" i="5"/>
  <c r="O90" i="5"/>
  <c r="P90" i="5"/>
  <c r="Q90" i="5"/>
  <c r="J91" i="5"/>
  <c r="K91" i="5"/>
  <c r="L91" i="5"/>
  <c r="M91" i="5"/>
  <c r="N91" i="5"/>
  <c r="O91" i="5"/>
  <c r="P91" i="5"/>
  <c r="Q91" i="5"/>
  <c r="J92" i="5"/>
  <c r="K92" i="5"/>
  <c r="L92" i="5"/>
  <c r="M92" i="5"/>
  <c r="N92" i="5"/>
  <c r="O92" i="5"/>
  <c r="P92" i="5"/>
  <c r="Q92" i="5"/>
  <c r="J93" i="5"/>
  <c r="K93" i="5"/>
  <c r="L93" i="5"/>
  <c r="M93" i="5"/>
  <c r="N93" i="5"/>
  <c r="O93" i="5"/>
  <c r="P93" i="5"/>
  <c r="Q93" i="5"/>
  <c r="J94" i="5"/>
  <c r="K94" i="5"/>
  <c r="L94" i="5"/>
  <c r="M94" i="5"/>
  <c r="N94" i="5"/>
  <c r="O94" i="5"/>
  <c r="P94" i="5"/>
  <c r="Q94" i="5"/>
  <c r="J95" i="5"/>
  <c r="K95" i="5"/>
  <c r="L95" i="5"/>
  <c r="M95" i="5"/>
  <c r="N95" i="5"/>
  <c r="O95" i="5"/>
  <c r="P95" i="5"/>
  <c r="Q95" i="5"/>
  <c r="J96" i="5"/>
  <c r="K96" i="5"/>
  <c r="L96" i="5"/>
  <c r="M96" i="5"/>
  <c r="N96" i="5"/>
  <c r="O96" i="5"/>
  <c r="P96" i="5"/>
  <c r="Q96" i="5"/>
  <c r="J97" i="5"/>
  <c r="K97" i="5"/>
  <c r="L97" i="5"/>
  <c r="M97" i="5"/>
  <c r="N97" i="5"/>
  <c r="O97" i="5"/>
  <c r="P97" i="5"/>
  <c r="Q97" i="5"/>
  <c r="J98" i="5"/>
  <c r="K98" i="5"/>
  <c r="L98" i="5"/>
  <c r="M98" i="5"/>
  <c r="N98" i="5"/>
  <c r="O98" i="5"/>
  <c r="P98" i="5"/>
  <c r="Q98" i="5"/>
  <c r="J99" i="5"/>
  <c r="K99" i="5"/>
  <c r="L99" i="5"/>
  <c r="M99" i="5"/>
  <c r="N99" i="5"/>
  <c r="O99" i="5"/>
  <c r="P99" i="5"/>
  <c r="Q99" i="5"/>
  <c r="J100" i="5"/>
  <c r="K100" i="5"/>
  <c r="L100" i="5"/>
  <c r="M100" i="5"/>
  <c r="N100" i="5"/>
  <c r="O100" i="5"/>
  <c r="P100" i="5"/>
  <c r="Q100" i="5"/>
  <c r="J101" i="5"/>
  <c r="K101" i="5"/>
  <c r="L101" i="5"/>
  <c r="M101" i="5"/>
  <c r="N101" i="5"/>
  <c r="O101" i="5"/>
  <c r="P101" i="5"/>
  <c r="Q101" i="5"/>
  <c r="J102" i="5"/>
  <c r="K102" i="5"/>
  <c r="L102" i="5"/>
  <c r="M102" i="5"/>
  <c r="N102" i="5"/>
  <c r="O102" i="5"/>
  <c r="P102" i="5"/>
  <c r="Q102" i="5"/>
  <c r="J103" i="5"/>
  <c r="K103" i="5"/>
  <c r="L103" i="5"/>
  <c r="M103" i="5"/>
  <c r="N103" i="5"/>
  <c r="O103" i="5"/>
  <c r="P103" i="5"/>
  <c r="Q103" i="5"/>
  <c r="J104" i="5"/>
  <c r="K104" i="5"/>
  <c r="L104" i="5"/>
  <c r="M104" i="5"/>
  <c r="N104" i="5"/>
  <c r="O104" i="5"/>
  <c r="P104" i="5"/>
  <c r="Q104" i="5"/>
  <c r="J105" i="5"/>
  <c r="K105" i="5"/>
  <c r="L105" i="5"/>
  <c r="M105" i="5"/>
  <c r="N105" i="5"/>
  <c r="O105" i="5"/>
  <c r="P105" i="5"/>
  <c r="Q105" i="5"/>
  <c r="J106" i="5"/>
  <c r="K106" i="5"/>
  <c r="L106" i="5"/>
  <c r="M106" i="5"/>
  <c r="N106" i="5"/>
  <c r="O106" i="5"/>
  <c r="P106" i="5"/>
  <c r="Q106" i="5"/>
  <c r="J107" i="5"/>
  <c r="K107" i="5"/>
  <c r="L107" i="5"/>
  <c r="M107" i="5"/>
  <c r="N107" i="5"/>
  <c r="O107" i="5"/>
  <c r="P107" i="5"/>
  <c r="Q107" i="5"/>
  <c r="J108" i="5"/>
  <c r="K108" i="5"/>
  <c r="L108" i="5"/>
  <c r="M108" i="5"/>
  <c r="N108" i="5"/>
  <c r="O108" i="5"/>
  <c r="P108" i="5"/>
  <c r="Q108" i="5"/>
  <c r="J109" i="5"/>
  <c r="K109" i="5"/>
  <c r="L109" i="5"/>
  <c r="M109" i="5"/>
  <c r="N109" i="5"/>
  <c r="O109" i="5"/>
  <c r="P109" i="5"/>
  <c r="Q109" i="5"/>
  <c r="J110" i="5"/>
  <c r="K110" i="5"/>
  <c r="L110" i="5"/>
  <c r="M110" i="5"/>
  <c r="N110" i="5"/>
  <c r="O110" i="5"/>
  <c r="P110" i="5"/>
  <c r="Q110" i="5"/>
  <c r="J111" i="5"/>
  <c r="K111" i="5"/>
  <c r="L111" i="5"/>
  <c r="M111" i="5"/>
  <c r="N111" i="5"/>
  <c r="O111" i="5"/>
  <c r="P111" i="5"/>
  <c r="Q111" i="5"/>
  <c r="J112" i="5"/>
  <c r="K112" i="5"/>
  <c r="L112" i="5"/>
  <c r="M112" i="5"/>
  <c r="N112" i="5"/>
  <c r="O112" i="5"/>
  <c r="P112" i="5"/>
  <c r="Q112" i="5"/>
  <c r="J113" i="5"/>
  <c r="K113" i="5"/>
  <c r="L113" i="5"/>
  <c r="M113" i="5"/>
  <c r="N113" i="5"/>
  <c r="O113" i="5"/>
  <c r="P113" i="5"/>
  <c r="Q113" i="5"/>
  <c r="J114" i="5"/>
  <c r="K114" i="5"/>
  <c r="L114" i="5"/>
  <c r="M114" i="5"/>
  <c r="N114" i="5"/>
  <c r="O114" i="5"/>
  <c r="P114" i="5"/>
  <c r="Q114" i="5"/>
  <c r="J115" i="5"/>
  <c r="K115" i="5"/>
  <c r="L115" i="5"/>
  <c r="M115" i="5"/>
  <c r="N115" i="5"/>
  <c r="O115" i="5"/>
  <c r="P115" i="5"/>
  <c r="Q115" i="5"/>
  <c r="J116" i="5"/>
  <c r="K116" i="5"/>
  <c r="L116" i="5"/>
  <c r="M116" i="5"/>
  <c r="N116" i="5"/>
  <c r="O116" i="5"/>
  <c r="P116" i="5"/>
  <c r="Q116" i="5"/>
  <c r="J117" i="5"/>
  <c r="K117" i="5"/>
  <c r="L117" i="5"/>
  <c r="M117" i="5"/>
  <c r="N117" i="5"/>
  <c r="O117" i="5"/>
  <c r="P117" i="5"/>
  <c r="Q117" i="5"/>
  <c r="J118" i="5"/>
  <c r="K118" i="5"/>
  <c r="L118" i="5"/>
  <c r="M118" i="5"/>
  <c r="N118" i="5"/>
  <c r="O118" i="5"/>
  <c r="P118" i="5"/>
  <c r="Q118" i="5"/>
  <c r="J119" i="5"/>
  <c r="K119" i="5"/>
  <c r="L119" i="5"/>
  <c r="M119" i="5"/>
  <c r="N119" i="5"/>
  <c r="O119" i="5"/>
  <c r="P119" i="5"/>
  <c r="Q119" i="5"/>
  <c r="J120" i="5"/>
  <c r="K120" i="5"/>
  <c r="L120" i="5"/>
  <c r="M120" i="5"/>
  <c r="N120" i="5"/>
  <c r="O120" i="5"/>
  <c r="P120" i="5"/>
  <c r="Q120" i="5"/>
  <c r="J121" i="5"/>
  <c r="K121" i="5"/>
  <c r="L121" i="5"/>
  <c r="M121" i="5"/>
  <c r="N121" i="5"/>
  <c r="O121" i="5"/>
  <c r="P121" i="5"/>
  <c r="Q121" i="5"/>
  <c r="J122" i="5"/>
  <c r="K122" i="5"/>
  <c r="L122" i="5"/>
  <c r="M122" i="5"/>
  <c r="N122" i="5"/>
  <c r="O122" i="5"/>
  <c r="P122" i="5"/>
  <c r="Q122" i="5"/>
  <c r="J123" i="5"/>
  <c r="K123" i="5"/>
  <c r="L123" i="5"/>
  <c r="M123" i="5"/>
  <c r="N123" i="5"/>
  <c r="O123" i="5"/>
  <c r="P123" i="5"/>
  <c r="Q123" i="5"/>
  <c r="J124" i="5"/>
  <c r="K124" i="5"/>
  <c r="L124" i="5"/>
  <c r="M124" i="5"/>
  <c r="N124" i="5"/>
  <c r="O124" i="5"/>
  <c r="P124" i="5"/>
  <c r="Q124" i="5"/>
  <c r="J125" i="5"/>
  <c r="K125" i="5"/>
  <c r="L125" i="5"/>
  <c r="M125" i="5"/>
  <c r="N125" i="5"/>
  <c r="O125" i="5"/>
  <c r="P125" i="5"/>
  <c r="Q125" i="5"/>
  <c r="J126" i="5"/>
  <c r="K126" i="5"/>
  <c r="L126" i="5"/>
  <c r="M126" i="5"/>
  <c r="N126" i="5"/>
  <c r="O126" i="5"/>
  <c r="P126" i="5"/>
  <c r="Q126" i="5"/>
  <c r="J127" i="5"/>
  <c r="K127" i="5"/>
  <c r="L127" i="5"/>
  <c r="M127" i="5"/>
  <c r="N127" i="5"/>
  <c r="O127" i="5"/>
  <c r="P127" i="5"/>
  <c r="Q127" i="5"/>
  <c r="J128" i="5"/>
  <c r="K128" i="5"/>
  <c r="L128" i="5"/>
  <c r="M128" i="5"/>
  <c r="N128" i="5"/>
  <c r="O128" i="5"/>
  <c r="P128" i="5"/>
  <c r="Q128" i="5"/>
  <c r="J129" i="5"/>
  <c r="K129" i="5"/>
  <c r="L129" i="5"/>
  <c r="M129" i="5"/>
  <c r="N129" i="5"/>
  <c r="O129" i="5"/>
  <c r="P129" i="5"/>
  <c r="Q129" i="5"/>
  <c r="J130" i="5"/>
  <c r="K130" i="5"/>
  <c r="L130" i="5"/>
  <c r="M130" i="5"/>
  <c r="N130" i="5"/>
  <c r="O130" i="5"/>
  <c r="P130" i="5"/>
  <c r="Q130" i="5"/>
  <c r="J131" i="5"/>
  <c r="K131" i="5"/>
  <c r="L131" i="5"/>
  <c r="M131" i="5"/>
  <c r="N131" i="5"/>
  <c r="O131" i="5"/>
  <c r="P131" i="5"/>
  <c r="Q131" i="5"/>
  <c r="J132" i="5"/>
  <c r="K132" i="5"/>
  <c r="L132" i="5"/>
  <c r="M132" i="5"/>
  <c r="N132" i="5"/>
  <c r="O132" i="5"/>
  <c r="P132" i="5"/>
  <c r="Q132" i="5"/>
  <c r="J133" i="5"/>
  <c r="K133" i="5"/>
  <c r="L133" i="5"/>
  <c r="M133" i="5"/>
  <c r="N133" i="5"/>
  <c r="O133" i="5"/>
  <c r="P133" i="5"/>
  <c r="Q133" i="5"/>
  <c r="J134" i="5"/>
  <c r="K134" i="5"/>
  <c r="L134" i="5"/>
  <c r="M134" i="5"/>
  <c r="N134" i="5"/>
  <c r="O134" i="5"/>
  <c r="P134" i="5"/>
  <c r="Q134" i="5"/>
  <c r="J135" i="5"/>
  <c r="K135" i="5"/>
  <c r="L135" i="5"/>
  <c r="M135" i="5"/>
  <c r="N135" i="5"/>
  <c r="O135" i="5"/>
  <c r="P135" i="5"/>
  <c r="Q135" i="5"/>
  <c r="J136" i="5"/>
  <c r="K136" i="5"/>
  <c r="L136" i="5"/>
  <c r="M136" i="5"/>
  <c r="N136" i="5"/>
  <c r="O136" i="5"/>
  <c r="P136" i="5"/>
  <c r="Q136" i="5"/>
  <c r="J137" i="5"/>
  <c r="K137" i="5"/>
  <c r="L137" i="5"/>
  <c r="M137" i="5"/>
  <c r="N137" i="5"/>
  <c r="O137" i="5"/>
  <c r="P137" i="5"/>
  <c r="Q137" i="5"/>
  <c r="J138" i="5"/>
  <c r="K138" i="5"/>
  <c r="L138" i="5"/>
  <c r="M138" i="5"/>
  <c r="N138" i="5"/>
  <c r="O138" i="5"/>
  <c r="P138" i="5"/>
  <c r="Q138" i="5"/>
  <c r="J139" i="5"/>
  <c r="K139" i="5"/>
  <c r="L139" i="5"/>
  <c r="M139" i="5"/>
  <c r="N139" i="5"/>
  <c r="O139" i="5"/>
  <c r="P139" i="5"/>
  <c r="Q139" i="5"/>
  <c r="J140" i="5"/>
  <c r="K140" i="5"/>
  <c r="L140" i="5"/>
  <c r="M140" i="5"/>
  <c r="N140" i="5"/>
  <c r="O140" i="5"/>
  <c r="P140" i="5"/>
  <c r="Q140" i="5"/>
  <c r="J141" i="5"/>
  <c r="K141" i="5"/>
  <c r="L141" i="5"/>
  <c r="M141" i="5"/>
  <c r="N141" i="5"/>
  <c r="O141" i="5"/>
  <c r="P141" i="5"/>
  <c r="Q141" i="5"/>
  <c r="J142" i="5"/>
  <c r="K142" i="5"/>
  <c r="L142" i="5"/>
  <c r="M142" i="5"/>
  <c r="N142" i="5"/>
  <c r="O142" i="5"/>
  <c r="P142" i="5"/>
  <c r="Q142" i="5"/>
  <c r="J143" i="5"/>
  <c r="K143" i="5"/>
  <c r="L143" i="5"/>
  <c r="M143" i="5"/>
  <c r="N143" i="5"/>
  <c r="O143" i="5"/>
  <c r="P143" i="5"/>
  <c r="Q143" i="5"/>
  <c r="J144" i="5"/>
  <c r="K144" i="5"/>
  <c r="L144" i="5"/>
  <c r="M144" i="5"/>
  <c r="N144" i="5"/>
  <c r="O144" i="5"/>
  <c r="P144" i="5"/>
  <c r="Q144" i="5"/>
  <c r="J145" i="5"/>
  <c r="K145" i="5"/>
  <c r="L145" i="5"/>
  <c r="M145" i="5"/>
  <c r="N145" i="5"/>
  <c r="O145" i="5"/>
  <c r="P145" i="5"/>
  <c r="Q145" i="5"/>
  <c r="J146" i="5"/>
  <c r="K146" i="5"/>
  <c r="L146" i="5"/>
  <c r="M146" i="5"/>
  <c r="N146" i="5"/>
  <c r="O146" i="5"/>
  <c r="P146" i="5"/>
  <c r="Q146" i="5"/>
  <c r="J147" i="5"/>
  <c r="K147" i="5"/>
  <c r="L147" i="5"/>
  <c r="M147" i="5"/>
  <c r="N147" i="5"/>
  <c r="O147" i="5"/>
  <c r="P147" i="5"/>
  <c r="Q147" i="5"/>
  <c r="J148" i="5"/>
  <c r="K148" i="5"/>
  <c r="L148" i="5"/>
  <c r="M148" i="5"/>
  <c r="N148" i="5"/>
  <c r="O148" i="5"/>
  <c r="P148" i="5"/>
  <c r="Q148" i="5"/>
  <c r="J149" i="5"/>
  <c r="K149" i="5"/>
  <c r="L149" i="5"/>
  <c r="M149" i="5"/>
  <c r="N149" i="5"/>
  <c r="O149" i="5"/>
  <c r="P149" i="5"/>
  <c r="Q149" i="5"/>
  <c r="J150" i="5"/>
  <c r="K150" i="5"/>
  <c r="L150" i="5"/>
  <c r="M150" i="5"/>
  <c r="N150" i="5"/>
  <c r="O150" i="5"/>
  <c r="P150" i="5"/>
  <c r="Q150" i="5"/>
  <c r="J151" i="5"/>
  <c r="K151" i="5"/>
  <c r="L151" i="5"/>
  <c r="M151" i="5"/>
  <c r="N151" i="5"/>
  <c r="O151" i="5"/>
  <c r="P151" i="5"/>
  <c r="Q151" i="5"/>
  <c r="J152" i="5"/>
  <c r="K152" i="5"/>
  <c r="L152" i="5"/>
  <c r="M152" i="5"/>
  <c r="N152" i="5"/>
  <c r="O152" i="5"/>
  <c r="P152" i="5"/>
  <c r="Q152" i="5"/>
  <c r="Q2" i="5"/>
  <c r="O2" i="5"/>
  <c r="M2" i="5"/>
  <c r="K2" i="5"/>
  <c r="P2" i="5"/>
  <c r="N2" i="5"/>
  <c r="L2" i="5"/>
  <c r="J2" i="5"/>
  <c r="A130" i="5"/>
  <c r="B130" i="5"/>
  <c r="C130" i="5"/>
  <c r="D130" i="5"/>
  <c r="E130" i="5"/>
  <c r="F130" i="5"/>
  <c r="G130" i="5"/>
  <c r="H130" i="5"/>
  <c r="A131" i="5"/>
  <c r="B131" i="5"/>
  <c r="C131" i="5"/>
  <c r="D131" i="5"/>
  <c r="E131" i="5"/>
  <c r="F131" i="5"/>
  <c r="G131" i="5"/>
  <c r="H131" i="5"/>
  <c r="A132" i="5"/>
  <c r="B132" i="5"/>
  <c r="C132" i="5"/>
  <c r="D132" i="5"/>
  <c r="E132" i="5"/>
  <c r="F132" i="5"/>
  <c r="G132" i="5"/>
  <c r="H132" i="5"/>
  <c r="A133" i="5"/>
  <c r="B133" i="5"/>
  <c r="C133" i="5"/>
  <c r="D133" i="5"/>
  <c r="E133" i="5"/>
  <c r="F133" i="5"/>
  <c r="G133" i="5"/>
  <c r="H133" i="5"/>
  <c r="A134" i="5"/>
  <c r="B134" i="5"/>
  <c r="C134" i="5"/>
  <c r="D134" i="5"/>
  <c r="E134" i="5"/>
  <c r="F134" i="5"/>
  <c r="G134" i="5"/>
  <c r="H134" i="5"/>
  <c r="A135" i="5"/>
  <c r="B135" i="5"/>
  <c r="C135" i="5"/>
  <c r="D135" i="5"/>
  <c r="E135" i="5"/>
  <c r="F135" i="5"/>
  <c r="G135" i="5"/>
  <c r="H135" i="5"/>
  <c r="A136" i="5"/>
  <c r="B136" i="5"/>
  <c r="C136" i="5"/>
  <c r="D136" i="5"/>
  <c r="E136" i="5"/>
  <c r="F136" i="5"/>
  <c r="G136" i="5"/>
  <c r="H136" i="5"/>
  <c r="A137" i="5"/>
  <c r="B137" i="5"/>
  <c r="C137" i="5"/>
  <c r="D137" i="5"/>
  <c r="E137" i="5"/>
  <c r="F137" i="5"/>
  <c r="G137" i="5"/>
  <c r="H137" i="5"/>
  <c r="A138" i="5"/>
  <c r="B138" i="5"/>
  <c r="C138" i="5"/>
  <c r="D138" i="5"/>
  <c r="E138" i="5"/>
  <c r="F138" i="5"/>
  <c r="G138" i="5"/>
  <c r="H138" i="5"/>
  <c r="A139" i="5"/>
  <c r="B139" i="5"/>
  <c r="C139" i="5"/>
  <c r="D139" i="5"/>
  <c r="E139" i="5"/>
  <c r="F139" i="5"/>
  <c r="G139" i="5"/>
  <c r="H139" i="5"/>
  <c r="A140" i="5"/>
  <c r="B140" i="5"/>
  <c r="C140" i="5"/>
  <c r="D140" i="5"/>
  <c r="E140" i="5"/>
  <c r="F140" i="5"/>
  <c r="G140" i="5"/>
  <c r="H140" i="5"/>
  <c r="A141" i="5"/>
  <c r="B141" i="5"/>
  <c r="C141" i="5"/>
  <c r="D141" i="5"/>
  <c r="E141" i="5"/>
  <c r="F141" i="5"/>
  <c r="G141" i="5"/>
  <c r="H141" i="5"/>
  <c r="A142" i="5"/>
  <c r="B142" i="5"/>
  <c r="C142" i="5"/>
  <c r="D142" i="5"/>
  <c r="E142" i="5"/>
  <c r="F142" i="5"/>
  <c r="G142" i="5"/>
  <c r="H142" i="5"/>
  <c r="A143" i="5"/>
  <c r="B143" i="5"/>
  <c r="C143" i="5"/>
  <c r="D143" i="5"/>
  <c r="E143" i="5"/>
  <c r="F143" i="5"/>
  <c r="G143" i="5"/>
  <c r="H143" i="5"/>
  <c r="A144" i="5"/>
  <c r="B144" i="5"/>
  <c r="C144" i="5"/>
  <c r="D144" i="5"/>
  <c r="E144" i="5"/>
  <c r="F144" i="5"/>
  <c r="G144" i="5"/>
  <c r="H144" i="5"/>
  <c r="A145" i="5"/>
  <c r="B145" i="5"/>
  <c r="C145" i="5"/>
  <c r="D145" i="5"/>
  <c r="E145" i="5"/>
  <c r="F145" i="5"/>
  <c r="G145" i="5"/>
  <c r="H145" i="5"/>
  <c r="A146" i="5"/>
  <c r="B146" i="5"/>
  <c r="C146" i="5"/>
  <c r="D146" i="5"/>
  <c r="E146" i="5"/>
  <c r="F146" i="5"/>
  <c r="G146" i="5"/>
  <c r="H146" i="5"/>
  <c r="A147" i="5"/>
  <c r="B147" i="5"/>
  <c r="C147" i="5"/>
  <c r="D147" i="5"/>
  <c r="E147" i="5"/>
  <c r="F147" i="5"/>
  <c r="G147" i="5"/>
  <c r="H147" i="5"/>
  <c r="A148" i="5"/>
  <c r="B148" i="5"/>
  <c r="C148" i="5"/>
  <c r="D148" i="5"/>
  <c r="E148" i="5"/>
  <c r="F148" i="5"/>
  <c r="G148" i="5"/>
  <c r="H148" i="5"/>
  <c r="A149" i="5"/>
  <c r="B149" i="5"/>
  <c r="C149" i="5"/>
  <c r="D149" i="5"/>
  <c r="E149" i="5"/>
  <c r="F149" i="5"/>
  <c r="G149" i="5"/>
  <c r="H149" i="5"/>
  <c r="A150" i="5"/>
  <c r="B150" i="5"/>
  <c r="C150" i="5"/>
  <c r="D150" i="5"/>
  <c r="E150" i="5"/>
  <c r="F150" i="5"/>
  <c r="G150" i="5"/>
  <c r="H150" i="5"/>
  <c r="A151" i="5"/>
  <c r="B151" i="5"/>
  <c r="C151" i="5"/>
  <c r="D151" i="5"/>
  <c r="E151" i="5"/>
  <c r="F151" i="5"/>
  <c r="G151" i="5"/>
  <c r="H151" i="5"/>
  <c r="A152" i="5"/>
  <c r="B152" i="5"/>
  <c r="C152" i="5"/>
  <c r="D152" i="5"/>
  <c r="E152" i="5"/>
  <c r="F152" i="5"/>
  <c r="G152" i="5"/>
  <c r="H152" i="5"/>
  <c r="A3" i="5"/>
  <c r="B3" i="5"/>
  <c r="C3" i="5"/>
  <c r="D3" i="5"/>
  <c r="E3" i="5"/>
  <c r="F3" i="5"/>
  <c r="G3" i="5"/>
  <c r="H3" i="5"/>
  <c r="A4" i="5"/>
  <c r="B4" i="5"/>
  <c r="C4" i="5"/>
  <c r="D4" i="5"/>
  <c r="E4" i="5"/>
  <c r="F4" i="5"/>
  <c r="G4" i="5"/>
  <c r="H4" i="5"/>
  <c r="A5" i="5"/>
  <c r="B5" i="5"/>
  <c r="C5" i="5"/>
  <c r="D5" i="5"/>
  <c r="E5" i="5"/>
  <c r="F5" i="5"/>
  <c r="G5" i="5"/>
  <c r="H5" i="5"/>
  <c r="A6" i="5"/>
  <c r="B6" i="5"/>
  <c r="C6" i="5"/>
  <c r="D6" i="5"/>
  <c r="E6" i="5"/>
  <c r="F6" i="5"/>
  <c r="G6" i="5"/>
  <c r="H6" i="5"/>
  <c r="A7" i="5"/>
  <c r="B7" i="5"/>
  <c r="C7" i="5"/>
  <c r="D7" i="5"/>
  <c r="E7" i="5"/>
  <c r="F7" i="5"/>
  <c r="G7" i="5"/>
  <c r="H7" i="5"/>
  <c r="A8" i="5"/>
  <c r="B8" i="5"/>
  <c r="C8" i="5"/>
  <c r="D8" i="5"/>
  <c r="E8" i="5"/>
  <c r="F8" i="5"/>
  <c r="G8" i="5"/>
  <c r="H8" i="5"/>
  <c r="A9" i="5"/>
  <c r="B9" i="5"/>
  <c r="C9" i="5"/>
  <c r="D9" i="5"/>
  <c r="E9" i="5"/>
  <c r="F9" i="5"/>
  <c r="G9" i="5"/>
  <c r="H9" i="5"/>
  <c r="A10" i="5"/>
  <c r="B10" i="5"/>
  <c r="C10" i="5"/>
  <c r="D10" i="5"/>
  <c r="E10" i="5"/>
  <c r="F10" i="5"/>
  <c r="G10" i="5"/>
  <c r="H10" i="5"/>
  <c r="A11" i="5"/>
  <c r="B11" i="5"/>
  <c r="C11" i="5"/>
  <c r="D11" i="5"/>
  <c r="E11" i="5"/>
  <c r="F11" i="5"/>
  <c r="G11" i="5"/>
  <c r="H11" i="5"/>
  <c r="A12" i="5"/>
  <c r="B12" i="5"/>
  <c r="C12" i="5"/>
  <c r="D12" i="5"/>
  <c r="E12" i="5"/>
  <c r="F12" i="5"/>
  <c r="G12" i="5"/>
  <c r="H12" i="5"/>
  <c r="A13" i="5"/>
  <c r="B13" i="5"/>
  <c r="C13" i="5"/>
  <c r="D13" i="5"/>
  <c r="E13" i="5"/>
  <c r="F13" i="5"/>
  <c r="G13" i="5"/>
  <c r="H13" i="5"/>
  <c r="A14" i="5"/>
  <c r="B14" i="5"/>
  <c r="C14" i="5"/>
  <c r="D14" i="5"/>
  <c r="E14" i="5"/>
  <c r="F14" i="5"/>
  <c r="G14" i="5"/>
  <c r="H14" i="5"/>
  <c r="A15" i="5"/>
  <c r="B15" i="5"/>
  <c r="C15" i="5"/>
  <c r="D15" i="5"/>
  <c r="E15" i="5"/>
  <c r="F15" i="5"/>
  <c r="G15" i="5"/>
  <c r="H15" i="5"/>
  <c r="A16" i="5"/>
  <c r="B16" i="5"/>
  <c r="C16" i="5"/>
  <c r="D16" i="5"/>
  <c r="E16" i="5"/>
  <c r="F16" i="5"/>
  <c r="G16" i="5"/>
  <c r="H16" i="5"/>
  <c r="A17" i="5"/>
  <c r="B17" i="5"/>
  <c r="C17" i="5"/>
  <c r="D17" i="5"/>
  <c r="E17" i="5"/>
  <c r="F17" i="5"/>
  <c r="G17" i="5"/>
  <c r="H17" i="5"/>
  <c r="A18" i="5"/>
  <c r="B18" i="5"/>
  <c r="C18" i="5"/>
  <c r="D18" i="5"/>
  <c r="E18" i="5"/>
  <c r="F18" i="5"/>
  <c r="G18" i="5"/>
  <c r="H18" i="5"/>
  <c r="A19" i="5"/>
  <c r="B19" i="5"/>
  <c r="C19" i="5"/>
  <c r="D19" i="5"/>
  <c r="E19" i="5"/>
  <c r="F19" i="5"/>
  <c r="G19" i="5"/>
  <c r="H19" i="5"/>
  <c r="A20" i="5"/>
  <c r="B20" i="5"/>
  <c r="C20" i="5"/>
  <c r="D20" i="5"/>
  <c r="E20" i="5"/>
  <c r="F20" i="5"/>
  <c r="G20" i="5"/>
  <c r="H20" i="5"/>
  <c r="A21" i="5"/>
  <c r="B21" i="5"/>
  <c r="C21" i="5"/>
  <c r="D21" i="5"/>
  <c r="E21" i="5"/>
  <c r="F21" i="5"/>
  <c r="G21" i="5"/>
  <c r="H21" i="5"/>
  <c r="A22" i="5"/>
  <c r="B22" i="5"/>
  <c r="C22" i="5"/>
  <c r="D22" i="5"/>
  <c r="E22" i="5"/>
  <c r="F22" i="5"/>
  <c r="G22" i="5"/>
  <c r="H22" i="5"/>
  <c r="A23" i="5"/>
  <c r="B23" i="5"/>
  <c r="C23" i="5"/>
  <c r="D23" i="5"/>
  <c r="E23" i="5"/>
  <c r="F23" i="5"/>
  <c r="G23" i="5"/>
  <c r="H23" i="5"/>
  <c r="A24" i="5"/>
  <c r="B24" i="5"/>
  <c r="C24" i="5"/>
  <c r="D24" i="5"/>
  <c r="E24" i="5"/>
  <c r="F24" i="5"/>
  <c r="G24" i="5"/>
  <c r="H24" i="5"/>
  <c r="A25" i="5"/>
  <c r="B25" i="5"/>
  <c r="C25" i="5"/>
  <c r="D25" i="5"/>
  <c r="E25" i="5"/>
  <c r="F25" i="5"/>
  <c r="G25" i="5"/>
  <c r="H25" i="5"/>
  <c r="A26" i="5"/>
  <c r="B26" i="5"/>
  <c r="C26" i="5"/>
  <c r="D26" i="5"/>
  <c r="E26" i="5"/>
  <c r="F26" i="5"/>
  <c r="G26" i="5"/>
  <c r="H26" i="5"/>
  <c r="A27" i="5"/>
  <c r="B27" i="5"/>
  <c r="C27" i="5"/>
  <c r="D27" i="5"/>
  <c r="E27" i="5"/>
  <c r="F27" i="5"/>
  <c r="G27" i="5"/>
  <c r="H27" i="5"/>
  <c r="A28" i="5"/>
  <c r="B28" i="5"/>
  <c r="C28" i="5"/>
  <c r="D28" i="5"/>
  <c r="E28" i="5"/>
  <c r="F28" i="5"/>
  <c r="G28" i="5"/>
  <c r="H28" i="5"/>
  <c r="A29" i="5"/>
  <c r="B29" i="5"/>
  <c r="C29" i="5"/>
  <c r="D29" i="5"/>
  <c r="E29" i="5"/>
  <c r="F29" i="5"/>
  <c r="G29" i="5"/>
  <c r="H29" i="5"/>
  <c r="A30" i="5"/>
  <c r="B30" i="5"/>
  <c r="C30" i="5"/>
  <c r="D30" i="5"/>
  <c r="E30" i="5"/>
  <c r="F30" i="5"/>
  <c r="G30" i="5"/>
  <c r="H30" i="5"/>
  <c r="A31" i="5"/>
  <c r="B31" i="5"/>
  <c r="C31" i="5"/>
  <c r="D31" i="5"/>
  <c r="E31" i="5"/>
  <c r="F31" i="5"/>
  <c r="G31" i="5"/>
  <c r="H31" i="5"/>
  <c r="A32" i="5"/>
  <c r="B32" i="5"/>
  <c r="C32" i="5"/>
  <c r="D32" i="5"/>
  <c r="E32" i="5"/>
  <c r="F32" i="5"/>
  <c r="G32" i="5"/>
  <c r="H32" i="5"/>
  <c r="A33" i="5"/>
  <c r="B33" i="5"/>
  <c r="C33" i="5"/>
  <c r="D33" i="5"/>
  <c r="E33" i="5"/>
  <c r="F33" i="5"/>
  <c r="G33" i="5"/>
  <c r="H33" i="5"/>
  <c r="A34" i="5"/>
  <c r="B34" i="5"/>
  <c r="C34" i="5"/>
  <c r="D34" i="5"/>
  <c r="E34" i="5"/>
  <c r="F34" i="5"/>
  <c r="G34" i="5"/>
  <c r="H34" i="5"/>
  <c r="A35" i="5"/>
  <c r="B35" i="5"/>
  <c r="C35" i="5"/>
  <c r="D35" i="5"/>
  <c r="E35" i="5"/>
  <c r="F35" i="5"/>
  <c r="G35" i="5"/>
  <c r="H35" i="5"/>
  <c r="A36" i="5"/>
  <c r="B36" i="5"/>
  <c r="C36" i="5"/>
  <c r="D36" i="5"/>
  <c r="E36" i="5"/>
  <c r="F36" i="5"/>
  <c r="G36" i="5"/>
  <c r="H36" i="5"/>
  <c r="A37" i="5"/>
  <c r="B37" i="5"/>
  <c r="C37" i="5"/>
  <c r="D37" i="5"/>
  <c r="E37" i="5"/>
  <c r="F37" i="5"/>
  <c r="G37" i="5"/>
  <c r="H37" i="5"/>
  <c r="A38" i="5"/>
  <c r="B38" i="5"/>
  <c r="C38" i="5"/>
  <c r="D38" i="5"/>
  <c r="E38" i="5"/>
  <c r="F38" i="5"/>
  <c r="G38" i="5"/>
  <c r="H38" i="5"/>
  <c r="A39" i="5"/>
  <c r="B39" i="5"/>
  <c r="C39" i="5"/>
  <c r="D39" i="5"/>
  <c r="E39" i="5"/>
  <c r="F39" i="5"/>
  <c r="G39" i="5"/>
  <c r="H39" i="5"/>
  <c r="A40" i="5"/>
  <c r="B40" i="5"/>
  <c r="C40" i="5"/>
  <c r="D40" i="5"/>
  <c r="E40" i="5"/>
  <c r="F40" i="5"/>
  <c r="G40" i="5"/>
  <c r="H40" i="5"/>
  <c r="A41" i="5"/>
  <c r="B41" i="5"/>
  <c r="C41" i="5"/>
  <c r="D41" i="5"/>
  <c r="E41" i="5"/>
  <c r="F41" i="5"/>
  <c r="G41" i="5"/>
  <c r="H41" i="5"/>
  <c r="A42" i="5"/>
  <c r="B42" i="5"/>
  <c r="C42" i="5"/>
  <c r="D42" i="5"/>
  <c r="E42" i="5"/>
  <c r="F42" i="5"/>
  <c r="G42" i="5"/>
  <c r="H42" i="5"/>
  <c r="A43" i="5"/>
  <c r="B43" i="5"/>
  <c r="C43" i="5"/>
  <c r="D43" i="5"/>
  <c r="E43" i="5"/>
  <c r="F43" i="5"/>
  <c r="G43" i="5"/>
  <c r="H43" i="5"/>
  <c r="A44" i="5"/>
  <c r="B44" i="5"/>
  <c r="C44" i="5"/>
  <c r="D44" i="5"/>
  <c r="E44" i="5"/>
  <c r="F44" i="5"/>
  <c r="G44" i="5"/>
  <c r="H44" i="5"/>
  <c r="A45" i="5"/>
  <c r="B45" i="5"/>
  <c r="C45" i="5"/>
  <c r="D45" i="5"/>
  <c r="E45" i="5"/>
  <c r="F45" i="5"/>
  <c r="G45" i="5"/>
  <c r="H45" i="5"/>
  <c r="A46" i="5"/>
  <c r="B46" i="5"/>
  <c r="C46" i="5"/>
  <c r="D46" i="5"/>
  <c r="E46" i="5"/>
  <c r="F46" i="5"/>
  <c r="G46" i="5"/>
  <c r="H46" i="5"/>
  <c r="A47" i="5"/>
  <c r="B47" i="5"/>
  <c r="C47" i="5"/>
  <c r="D47" i="5"/>
  <c r="E47" i="5"/>
  <c r="F47" i="5"/>
  <c r="G47" i="5"/>
  <c r="H47" i="5"/>
  <c r="A48" i="5"/>
  <c r="B48" i="5"/>
  <c r="C48" i="5"/>
  <c r="D48" i="5"/>
  <c r="E48" i="5"/>
  <c r="F48" i="5"/>
  <c r="G48" i="5"/>
  <c r="H48" i="5"/>
  <c r="A49" i="5"/>
  <c r="B49" i="5"/>
  <c r="C49" i="5"/>
  <c r="D49" i="5"/>
  <c r="E49" i="5"/>
  <c r="F49" i="5"/>
  <c r="G49" i="5"/>
  <c r="H49" i="5"/>
  <c r="A50" i="5"/>
  <c r="B50" i="5"/>
  <c r="C50" i="5"/>
  <c r="D50" i="5"/>
  <c r="E50" i="5"/>
  <c r="F50" i="5"/>
  <c r="G50" i="5"/>
  <c r="H50" i="5"/>
  <c r="A51" i="5"/>
  <c r="B51" i="5"/>
  <c r="C51" i="5"/>
  <c r="D51" i="5"/>
  <c r="E51" i="5"/>
  <c r="F51" i="5"/>
  <c r="G51" i="5"/>
  <c r="H51" i="5"/>
  <c r="A52" i="5"/>
  <c r="B52" i="5"/>
  <c r="C52" i="5"/>
  <c r="D52" i="5"/>
  <c r="E52" i="5"/>
  <c r="F52" i="5"/>
  <c r="G52" i="5"/>
  <c r="H52" i="5"/>
  <c r="A53" i="5"/>
  <c r="B53" i="5"/>
  <c r="C53" i="5"/>
  <c r="D53" i="5"/>
  <c r="E53" i="5"/>
  <c r="F53" i="5"/>
  <c r="G53" i="5"/>
  <c r="H53" i="5"/>
  <c r="A54" i="5"/>
  <c r="B54" i="5"/>
  <c r="C54" i="5"/>
  <c r="D54" i="5"/>
  <c r="E54" i="5"/>
  <c r="F54" i="5"/>
  <c r="G54" i="5"/>
  <c r="H54" i="5"/>
  <c r="A55" i="5"/>
  <c r="B55" i="5"/>
  <c r="C55" i="5"/>
  <c r="D55" i="5"/>
  <c r="E55" i="5"/>
  <c r="F55" i="5"/>
  <c r="G55" i="5"/>
  <c r="H55" i="5"/>
  <c r="A56" i="5"/>
  <c r="B56" i="5"/>
  <c r="C56" i="5"/>
  <c r="D56" i="5"/>
  <c r="E56" i="5"/>
  <c r="F56" i="5"/>
  <c r="G56" i="5"/>
  <c r="H56" i="5"/>
  <c r="A57" i="5"/>
  <c r="B57" i="5"/>
  <c r="C57" i="5"/>
  <c r="D57" i="5"/>
  <c r="E57" i="5"/>
  <c r="F57" i="5"/>
  <c r="G57" i="5"/>
  <c r="H57" i="5"/>
  <c r="A58" i="5"/>
  <c r="B58" i="5"/>
  <c r="C58" i="5"/>
  <c r="D58" i="5"/>
  <c r="E58" i="5"/>
  <c r="F58" i="5"/>
  <c r="G58" i="5"/>
  <c r="H58" i="5"/>
  <c r="A59" i="5"/>
  <c r="B59" i="5"/>
  <c r="C59" i="5"/>
  <c r="D59" i="5"/>
  <c r="E59" i="5"/>
  <c r="F59" i="5"/>
  <c r="G59" i="5"/>
  <c r="H59" i="5"/>
  <c r="A60" i="5"/>
  <c r="B60" i="5"/>
  <c r="C60" i="5"/>
  <c r="D60" i="5"/>
  <c r="E60" i="5"/>
  <c r="F60" i="5"/>
  <c r="G60" i="5"/>
  <c r="H60" i="5"/>
  <c r="A61" i="5"/>
  <c r="B61" i="5"/>
  <c r="C61" i="5"/>
  <c r="D61" i="5"/>
  <c r="E61" i="5"/>
  <c r="F61" i="5"/>
  <c r="G61" i="5"/>
  <c r="H61" i="5"/>
  <c r="A62" i="5"/>
  <c r="B62" i="5"/>
  <c r="C62" i="5"/>
  <c r="D62" i="5"/>
  <c r="E62" i="5"/>
  <c r="F62" i="5"/>
  <c r="G62" i="5"/>
  <c r="H62" i="5"/>
  <c r="A63" i="5"/>
  <c r="B63" i="5"/>
  <c r="C63" i="5"/>
  <c r="D63" i="5"/>
  <c r="E63" i="5"/>
  <c r="F63" i="5"/>
  <c r="G63" i="5"/>
  <c r="H63" i="5"/>
  <c r="A64" i="5"/>
  <c r="B64" i="5"/>
  <c r="C64" i="5"/>
  <c r="D64" i="5"/>
  <c r="E64" i="5"/>
  <c r="F64" i="5"/>
  <c r="G64" i="5"/>
  <c r="H64" i="5"/>
  <c r="A65" i="5"/>
  <c r="B65" i="5"/>
  <c r="C65" i="5"/>
  <c r="D65" i="5"/>
  <c r="E65" i="5"/>
  <c r="F65" i="5"/>
  <c r="G65" i="5"/>
  <c r="H65" i="5"/>
  <c r="A66" i="5"/>
  <c r="B66" i="5"/>
  <c r="C66" i="5"/>
  <c r="D66" i="5"/>
  <c r="E66" i="5"/>
  <c r="F66" i="5"/>
  <c r="G66" i="5"/>
  <c r="H66" i="5"/>
  <c r="A67" i="5"/>
  <c r="B67" i="5"/>
  <c r="C67" i="5"/>
  <c r="D67" i="5"/>
  <c r="E67" i="5"/>
  <c r="F67" i="5"/>
  <c r="G67" i="5"/>
  <c r="H67" i="5"/>
  <c r="A68" i="5"/>
  <c r="B68" i="5"/>
  <c r="C68" i="5"/>
  <c r="D68" i="5"/>
  <c r="E68" i="5"/>
  <c r="F68" i="5"/>
  <c r="G68" i="5"/>
  <c r="H68" i="5"/>
  <c r="A69" i="5"/>
  <c r="B69" i="5"/>
  <c r="C69" i="5"/>
  <c r="D69" i="5"/>
  <c r="E69" i="5"/>
  <c r="F69" i="5"/>
  <c r="G69" i="5"/>
  <c r="H69" i="5"/>
  <c r="A70" i="5"/>
  <c r="B70" i="5"/>
  <c r="C70" i="5"/>
  <c r="D70" i="5"/>
  <c r="E70" i="5"/>
  <c r="F70" i="5"/>
  <c r="G70" i="5"/>
  <c r="H70" i="5"/>
  <c r="A71" i="5"/>
  <c r="B71" i="5"/>
  <c r="C71" i="5"/>
  <c r="D71" i="5"/>
  <c r="E71" i="5"/>
  <c r="F71" i="5"/>
  <c r="G71" i="5"/>
  <c r="H71" i="5"/>
  <c r="A72" i="5"/>
  <c r="B72" i="5"/>
  <c r="C72" i="5"/>
  <c r="D72" i="5"/>
  <c r="E72" i="5"/>
  <c r="F72" i="5"/>
  <c r="G72" i="5"/>
  <c r="H72" i="5"/>
  <c r="A73" i="5"/>
  <c r="B73" i="5"/>
  <c r="C73" i="5"/>
  <c r="D73" i="5"/>
  <c r="E73" i="5"/>
  <c r="F73" i="5"/>
  <c r="G73" i="5"/>
  <c r="H73" i="5"/>
  <c r="A74" i="5"/>
  <c r="B74" i="5"/>
  <c r="C74" i="5"/>
  <c r="D74" i="5"/>
  <c r="E74" i="5"/>
  <c r="F74" i="5"/>
  <c r="G74" i="5"/>
  <c r="H74" i="5"/>
  <c r="A75" i="5"/>
  <c r="B75" i="5"/>
  <c r="C75" i="5"/>
  <c r="D75" i="5"/>
  <c r="E75" i="5"/>
  <c r="F75" i="5"/>
  <c r="G75" i="5"/>
  <c r="H75" i="5"/>
  <c r="A76" i="5"/>
  <c r="B76" i="5"/>
  <c r="C76" i="5"/>
  <c r="D76" i="5"/>
  <c r="E76" i="5"/>
  <c r="F76" i="5"/>
  <c r="G76" i="5"/>
  <c r="H76" i="5"/>
  <c r="A77" i="5"/>
  <c r="B77" i="5"/>
  <c r="C77" i="5"/>
  <c r="D77" i="5"/>
  <c r="E77" i="5"/>
  <c r="F77" i="5"/>
  <c r="G77" i="5"/>
  <c r="H77" i="5"/>
  <c r="A78" i="5"/>
  <c r="B78" i="5"/>
  <c r="C78" i="5"/>
  <c r="D78" i="5"/>
  <c r="E78" i="5"/>
  <c r="F78" i="5"/>
  <c r="G78" i="5"/>
  <c r="H78" i="5"/>
  <c r="A79" i="5"/>
  <c r="B79" i="5"/>
  <c r="C79" i="5"/>
  <c r="D79" i="5"/>
  <c r="E79" i="5"/>
  <c r="F79" i="5"/>
  <c r="G79" i="5"/>
  <c r="H79" i="5"/>
  <c r="A80" i="5"/>
  <c r="B80" i="5"/>
  <c r="C80" i="5"/>
  <c r="D80" i="5"/>
  <c r="E80" i="5"/>
  <c r="F80" i="5"/>
  <c r="G80" i="5"/>
  <c r="H80" i="5"/>
  <c r="A81" i="5"/>
  <c r="B81" i="5"/>
  <c r="C81" i="5"/>
  <c r="D81" i="5"/>
  <c r="E81" i="5"/>
  <c r="F81" i="5"/>
  <c r="G81" i="5"/>
  <c r="H81" i="5"/>
  <c r="A82" i="5"/>
  <c r="B82" i="5"/>
  <c r="C82" i="5"/>
  <c r="D82" i="5"/>
  <c r="E82" i="5"/>
  <c r="F82" i="5"/>
  <c r="G82" i="5"/>
  <c r="H82" i="5"/>
  <c r="A83" i="5"/>
  <c r="B83" i="5"/>
  <c r="C83" i="5"/>
  <c r="D83" i="5"/>
  <c r="E83" i="5"/>
  <c r="F83" i="5"/>
  <c r="G83" i="5"/>
  <c r="H83" i="5"/>
  <c r="A84" i="5"/>
  <c r="B84" i="5"/>
  <c r="C84" i="5"/>
  <c r="D84" i="5"/>
  <c r="E84" i="5"/>
  <c r="F84" i="5"/>
  <c r="G84" i="5"/>
  <c r="H84" i="5"/>
  <c r="A85" i="5"/>
  <c r="B85" i="5"/>
  <c r="C85" i="5"/>
  <c r="D85" i="5"/>
  <c r="E85" i="5"/>
  <c r="F85" i="5"/>
  <c r="G85" i="5"/>
  <c r="H85" i="5"/>
  <c r="A86" i="5"/>
  <c r="B86" i="5"/>
  <c r="C86" i="5"/>
  <c r="D86" i="5"/>
  <c r="E86" i="5"/>
  <c r="F86" i="5"/>
  <c r="G86" i="5"/>
  <c r="H86" i="5"/>
  <c r="A87" i="5"/>
  <c r="B87" i="5"/>
  <c r="C87" i="5"/>
  <c r="D87" i="5"/>
  <c r="E87" i="5"/>
  <c r="F87" i="5"/>
  <c r="G87" i="5"/>
  <c r="H87" i="5"/>
  <c r="A88" i="5"/>
  <c r="B88" i="5"/>
  <c r="C88" i="5"/>
  <c r="D88" i="5"/>
  <c r="E88" i="5"/>
  <c r="F88" i="5"/>
  <c r="G88" i="5"/>
  <c r="H88" i="5"/>
  <c r="A89" i="5"/>
  <c r="B89" i="5"/>
  <c r="C89" i="5"/>
  <c r="D89" i="5"/>
  <c r="E89" i="5"/>
  <c r="F89" i="5"/>
  <c r="G89" i="5"/>
  <c r="H89" i="5"/>
  <c r="A90" i="5"/>
  <c r="B90" i="5"/>
  <c r="C90" i="5"/>
  <c r="D90" i="5"/>
  <c r="E90" i="5"/>
  <c r="F90" i="5"/>
  <c r="G90" i="5"/>
  <c r="H90" i="5"/>
  <c r="A91" i="5"/>
  <c r="B91" i="5"/>
  <c r="C91" i="5"/>
  <c r="D91" i="5"/>
  <c r="E91" i="5"/>
  <c r="F91" i="5"/>
  <c r="G91" i="5"/>
  <c r="H91" i="5"/>
  <c r="A92" i="5"/>
  <c r="B92" i="5"/>
  <c r="C92" i="5"/>
  <c r="D92" i="5"/>
  <c r="E92" i="5"/>
  <c r="F92" i="5"/>
  <c r="G92" i="5"/>
  <c r="H92" i="5"/>
  <c r="A93" i="5"/>
  <c r="B93" i="5"/>
  <c r="C93" i="5"/>
  <c r="D93" i="5"/>
  <c r="E93" i="5"/>
  <c r="F93" i="5"/>
  <c r="G93" i="5"/>
  <c r="H93" i="5"/>
  <c r="A94" i="5"/>
  <c r="B94" i="5"/>
  <c r="C94" i="5"/>
  <c r="D94" i="5"/>
  <c r="E94" i="5"/>
  <c r="F94" i="5"/>
  <c r="G94" i="5"/>
  <c r="H94" i="5"/>
  <c r="A95" i="5"/>
  <c r="B95" i="5"/>
  <c r="C95" i="5"/>
  <c r="D95" i="5"/>
  <c r="E95" i="5"/>
  <c r="F95" i="5"/>
  <c r="G95" i="5"/>
  <c r="H95" i="5"/>
  <c r="A96" i="5"/>
  <c r="B96" i="5"/>
  <c r="C96" i="5"/>
  <c r="D96" i="5"/>
  <c r="E96" i="5"/>
  <c r="F96" i="5"/>
  <c r="G96" i="5"/>
  <c r="H96" i="5"/>
  <c r="A97" i="5"/>
  <c r="B97" i="5"/>
  <c r="C97" i="5"/>
  <c r="D97" i="5"/>
  <c r="E97" i="5"/>
  <c r="F97" i="5"/>
  <c r="G97" i="5"/>
  <c r="H97" i="5"/>
  <c r="A98" i="5"/>
  <c r="B98" i="5"/>
  <c r="C98" i="5"/>
  <c r="D98" i="5"/>
  <c r="E98" i="5"/>
  <c r="F98" i="5"/>
  <c r="G98" i="5"/>
  <c r="H98" i="5"/>
  <c r="A99" i="5"/>
  <c r="B99" i="5"/>
  <c r="C99" i="5"/>
  <c r="D99" i="5"/>
  <c r="E99" i="5"/>
  <c r="F99" i="5"/>
  <c r="G99" i="5"/>
  <c r="H99" i="5"/>
  <c r="A100" i="5"/>
  <c r="B100" i="5"/>
  <c r="C100" i="5"/>
  <c r="D100" i="5"/>
  <c r="E100" i="5"/>
  <c r="F100" i="5"/>
  <c r="G100" i="5"/>
  <c r="H100" i="5"/>
  <c r="A101" i="5"/>
  <c r="B101" i="5"/>
  <c r="C101" i="5"/>
  <c r="D101" i="5"/>
  <c r="E101" i="5"/>
  <c r="F101" i="5"/>
  <c r="G101" i="5"/>
  <c r="H101" i="5"/>
  <c r="A102" i="5"/>
  <c r="B102" i="5"/>
  <c r="C102" i="5"/>
  <c r="D102" i="5"/>
  <c r="E102" i="5"/>
  <c r="F102" i="5"/>
  <c r="G102" i="5"/>
  <c r="H102" i="5"/>
  <c r="A103" i="5"/>
  <c r="B103" i="5"/>
  <c r="C103" i="5"/>
  <c r="D103" i="5"/>
  <c r="E103" i="5"/>
  <c r="F103" i="5"/>
  <c r="G103" i="5"/>
  <c r="H103" i="5"/>
  <c r="A104" i="5"/>
  <c r="B104" i="5"/>
  <c r="C104" i="5"/>
  <c r="D104" i="5"/>
  <c r="E104" i="5"/>
  <c r="F104" i="5"/>
  <c r="G104" i="5"/>
  <c r="H104" i="5"/>
  <c r="A105" i="5"/>
  <c r="B105" i="5"/>
  <c r="C105" i="5"/>
  <c r="D105" i="5"/>
  <c r="E105" i="5"/>
  <c r="F105" i="5"/>
  <c r="G105" i="5"/>
  <c r="H105" i="5"/>
  <c r="A106" i="5"/>
  <c r="B106" i="5"/>
  <c r="C106" i="5"/>
  <c r="D106" i="5"/>
  <c r="E106" i="5"/>
  <c r="F106" i="5"/>
  <c r="G106" i="5"/>
  <c r="H106" i="5"/>
  <c r="A107" i="5"/>
  <c r="B107" i="5"/>
  <c r="C107" i="5"/>
  <c r="D107" i="5"/>
  <c r="E107" i="5"/>
  <c r="F107" i="5"/>
  <c r="G107" i="5"/>
  <c r="H107" i="5"/>
  <c r="A108" i="5"/>
  <c r="B108" i="5"/>
  <c r="C108" i="5"/>
  <c r="D108" i="5"/>
  <c r="E108" i="5"/>
  <c r="F108" i="5"/>
  <c r="G108" i="5"/>
  <c r="H108" i="5"/>
  <c r="A109" i="5"/>
  <c r="B109" i="5"/>
  <c r="C109" i="5"/>
  <c r="D109" i="5"/>
  <c r="E109" i="5"/>
  <c r="F109" i="5"/>
  <c r="G109" i="5"/>
  <c r="H109" i="5"/>
  <c r="A110" i="5"/>
  <c r="B110" i="5"/>
  <c r="C110" i="5"/>
  <c r="D110" i="5"/>
  <c r="E110" i="5"/>
  <c r="F110" i="5"/>
  <c r="G110" i="5"/>
  <c r="H110" i="5"/>
  <c r="A111" i="5"/>
  <c r="B111" i="5"/>
  <c r="C111" i="5"/>
  <c r="D111" i="5"/>
  <c r="E111" i="5"/>
  <c r="F111" i="5"/>
  <c r="G111" i="5"/>
  <c r="H111" i="5"/>
  <c r="A112" i="5"/>
  <c r="B112" i="5"/>
  <c r="C112" i="5"/>
  <c r="D112" i="5"/>
  <c r="E112" i="5"/>
  <c r="F112" i="5"/>
  <c r="G112" i="5"/>
  <c r="H112" i="5"/>
  <c r="A113" i="5"/>
  <c r="B113" i="5"/>
  <c r="C113" i="5"/>
  <c r="D113" i="5"/>
  <c r="E113" i="5"/>
  <c r="F113" i="5"/>
  <c r="G113" i="5"/>
  <c r="H113" i="5"/>
  <c r="A114" i="5"/>
  <c r="B114" i="5"/>
  <c r="C114" i="5"/>
  <c r="D114" i="5"/>
  <c r="E114" i="5"/>
  <c r="F114" i="5"/>
  <c r="G114" i="5"/>
  <c r="H114" i="5"/>
  <c r="A115" i="5"/>
  <c r="B115" i="5"/>
  <c r="C115" i="5"/>
  <c r="D115" i="5"/>
  <c r="E115" i="5"/>
  <c r="F115" i="5"/>
  <c r="G115" i="5"/>
  <c r="H115" i="5"/>
  <c r="A116" i="5"/>
  <c r="B116" i="5"/>
  <c r="C116" i="5"/>
  <c r="D116" i="5"/>
  <c r="E116" i="5"/>
  <c r="F116" i="5"/>
  <c r="G116" i="5"/>
  <c r="H116" i="5"/>
  <c r="A117" i="5"/>
  <c r="B117" i="5"/>
  <c r="C117" i="5"/>
  <c r="D117" i="5"/>
  <c r="E117" i="5"/>
  <c r="F117" i="5"/>
  <c r="G117" i="5"/>
  <c r="H117" i="5"/>
  <c r="A118" i="5"/>
  <c r="B118" i="5"/>
  <c r="C118" i="5"/>
  <c r="D118" i="5"/>
  <c r="E118" i="5"/>
  <c r="F118" i="5"/>
  <c r="G118" i="5"/>
  <c r="H118" i="5"/>
  <c r="A119" i="5"/>
  <c r="B119" i="5"/>
  <c r="C119" i="5"/>
  <c r="D119" i="5"/>
  <c r="E119" i="5"/>
  <c r="F119" i="5"/>
  <c r="G119" i="5"/>
  <c r="H119" i="5"/>
  <c r="A120" i="5"/>
  <c r="B120" i="5"/>
  <c r="C120" i="5"/>
  <c r="D120" i="5"/>
  <c r="E120" i="5"/>
  <c r="F120" i="5"/>
  <c r="G120" i="5"/>
  <c r="H120" i="5"/>
  <c r="A121" i="5"/>
  <c r="B121" i="5"/>
  <c r="C121" i="5"/>
  <c r="D121" i="5"/>
  <c r="E121" i="5"/>
  <c r="F121" i="5"/>
  <c r="G121" i="5"/>
  <c r="H121" i="5"/>
  <c r="A122" i="5"/>
  <c r="B122" i="5"/>
  <c r="C122" i="5"/>
  <c r="D122" i="5"/>
  <c r="E122" i="5"/>
  <c r="F122" i="5"/>
  <c r="G122" i="5"/>
  <c r="H122" i="5"/>
  <c r="A123" i="5"/>
  <c r="B123" i="5"/>
  <c r="C123" i="5"/>
  <c r="D123" i="5"/>
  <c r="E123" i="5"/>
  <c r="F123" i="5"/>
  <c r="G123" i="5"/>
  <c r="H123" i="5"/>
  <c r="A124" i="5"/>
  <c r="B124" i="5"/>
  <c r="C124" i="5"/>
  <c r="D124" i="5"/>
  <c r="E124" i="5"/>
  <c r="F124" i="5"/>
  <c r="G124" i="5"/>
  <c r="H124" i="5"/>
  <c r="A125" i="5"/>
  <c r="B125" i="5"/>
  <c r="C125" i="5"/>
  <c r="D125" i="5"/>
  <c r="E125" i="5"/>
  <c r="F125" i="5"/>
  <c r="G125" i="5"/>
  <c r="H125" i="5"/>
  <c r="A126" i="5"/>
  <c r="B126" i="5"/>
  <c r="C126" i="5"/>
  <c r="D126" i="5"/>
  <c r="E126" i="5"/>
  <c r="F126" i="5"/>
  <c r="G126" i="5"/>
  <c r="H126" i="5"/>
  <c r="A127" i="5"/>
  <c r="B127" i="5"/>
  <c r="C127" i="5"/>
  <c r="D127" i="5"/>
  <c r="E127" i="5"/>
  <c r="F127" i="5"/>
  <c r="G127" i="5"/>
  <c r="H127" i="5"/>
  <c r="A128" i="5"/>
  <c r="B128" i="5"/>
  <c r="C128" i="5"/>
  <c r="D128" i="5"/>
  <c r="E128" i="5"/>
  <c r="F128" i="5"/>
  <c r="G128" i="5"/>
  <c r="H128" i="5"/>
  <c r="A129" i="5"/>
  <c r="B129" i="5"/>
  <c r="C129" i="5"/>
  <c r="D129" i="5"/>
  <c r="E129" i="5"/>
  <c r="F129" i="5"/>
  <c r="G129" i="5"/>
  <c r="H129" i="5"/>
  <c r="H2" i="5"/>
  <c r="F2" i="5"/>
  <c r="D2" i="5"/>
  <c r="B2" i="5"/>
  <c r="G2" i="5"/>
  <c r="E2" i="5"/>
  <c r="C2" i="5"/>
  <c r="A2" i="5"/>
  <c r="H11" i="2"/>
  <c r="D14" i="3"/>
  <c r="D13" i="3"/>
  <c r="P6" i="2"/>
  <c r="H3" i="2"/>
  <c r="L14" i="2"/>
  <c r="J11" i="2"/>
  <c r="I11" i="2"/>
  <c r="V3" i="2" s="1"/>
  <c r="L13" i="2"/>
  <c r="J13" i="2"/>
  <c r="L12" i="2"/>
  <c r="J12" i="2"/>
  <c r="L11" i="2"/>
  <c r="K11" i="2"/>
  <c r="X3" i="2" s="1"/>
  <c r="AD2" i="2" s="1"/>
  <c r="AF2" i="2" s="1"/>
  <c r="L6" i="2"/>
  <c r="L3" i="2"/>
  <c r="L5" i="2"/>
  <c r="J6" i="2"/>
  <c r="J5" i="2"/>
  <c r="J3" i="2"/>
  <c r="K3" i="2"/>
  <c r="I6" i="2"/>
  <c r="I5" i="2"/>
  <c r="I3" i="2"/>
  <c r="D4" i="3"/>
  <c r="D5" i="3"/>
  <c r="D6" i="3"/>
  <c r="D7" i="3"/>
  <c r="D8" i="3"/>
  <c r="D9" i="3"/>
  <c r="D10" i="3"/>
  <c r="D11" i="3"/>
  <c r="D12" i="3"/>
  <c r="D3" i="3"/>
  <c r="C4" i="3"/>
  <c r="C12" i="3"/>
  <c r="C11" i="3"/>
  <c r="C10" i="3"/>
  <c r="C9" i="3"/>
  <c r="C8" i="3"/>
  <c r="C7" i="3"/>
  <c r="C6" i="3"/>
  <c r="C5" i="3"/>
  <c r="E4" i="2"/>
  <c r="L4" i="2" l="1"/>
  <c r="K4" i="2"/>
  <c r="R4" i="2" s="1"/>
  <c r="AO3" i="2"/>
  <c r="AN7" i="2" s="1"/>
  <c r="I13" i="2"/>
  <c r="V5" i="2" s="1"/>
  <c r="Q5" i="2"/>
  <c r="I14" i="2"/>
  <c r="V6" i="2" s="1"/>
  <c r="Q6" i="2"/>
  <c r="I12" i="2"/>
  <c r="V4" i="2" s="1"/>
  <c r="Q4" i="2"/>
  <c r="Q10" i="2" l="1"/>
  <c r="Q9" i="2"/>
  <c r="W4" i="2" l="1"/>
  <c r="X4" i="2" s="1"/>
  <c r="AD3" i="2" s="1"/>
  <c r="AF3" i="2" s="1"/>
  <c r="W5" i="2"/>
  <c r="X5" i="2" s="1"/>
  <c r="W6" i="2"/>
  <c r="X6" i="2" s="1"/>
  <c r="AD5" i="2" s="1"/>
  <c r="AF5" i="2" s="1"/>
  <c r="AD4" i="2" l="1"/>
  <c r="AF4" i="2" s="1"/>
  <c r="AI2" i="2" s="1" a="1"/>
  <c r="AN5" i="2"/>
  <c r="AI2" i="2" l="1"/>
  <c r="AI9" i="2"/>
  <c r="AN3" i="2"/>
  <c r="AJ9" i="2"/>
  <c r="AJ10" i="2"/>
  <c r="AI10" i="2"/>
  <c r="AK9" i="2" l="1"/>
  <c r="AK10" i="2"/>
  <c r="AN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<sst xmlns="http://schemas.openxmlformats.org/spreadsheetml/2006/main" count="136" uniqueCount="87">
  <si>
    <r>
      <rPr>
        <sz val="11"/>
        <color theme="1"/>
        <rFont val="Calibri"/>
        <family val="2"/>
      </rPr>
      <t xml:space="preserve">0μL </t>
    </r>
    <r>
      <rPr>
        <sz val="12"/>
        <color theme="1"/>
        <rFont val="Calibri"/>
        <family val="2"/>
        <scheme val="minor"/>
      </rPr>
      <t>Blank 1</t>
    </r>
  </si>
  <si>
    <r>
      <rPr>
        <sz val="11"/>
        <color theme="1"/>
        <rFont val="Calibri"/>
        <family val="2"/>
      </rPr>
      <t xml:space="preserve">0μL </t>
    </r>
    <r>
      <rPr>
        <sz val="12"/>
        <color theme="1"/>
        <rFont val="Calibri"/>
        <family val="2"/>
        <scheme val="minor"/>
      </rPr>
      <t>Blank 2</t>
    </r>
  </si>
  <si>
    <r>
      <rPr>
        <sz val="11"/>
        <color theme="1"/>
        <rFont val="Calibri"/>
        <family val="2"/>
      </rPr>
      <t xml:space="preserve">440μL </t>
    </r>
    <r>
      <rPr>
        <sz val="12"/>
        <color theme="1"/>
        <rFont val="Calibri"/>
        <family val="2"/>
        <scheme val="minor"/>
      </rPr>
      <t>Blank 1</t>
    </r>
  </si>
  <si>
    <r>
      <rPr>
        <sz val="11"/>
        <color theme="1"/>
        <rFont val="Calibri"/>
        <family val="2"/>
      </rPr>
      <t xml:space="preserve">440μL </t>
    </r>
    <r>
      <rPr>
        <sz val="12"/>
        <color theme="1"/>
        <rFont val="Calibri"/>
        <family val="2"/>
        <scheme val="minor"/>
      </rPr>
      <t>Blank 2</t>
    </r>
  </si>
  <si>
    <r>
      <rPr>
        <sz val="11"/>
        <color theme="1"/>
        <rFont val="Calibri"/>
        <family val="2"/>
      </rPr>
      <t xml:space="preserve">640μL </t>
    </r>
    <r>
      <rPr>
        <sz val="12"/>
        <color theme="1"/>
        <rFont val="Calibri"/>
        <family val="2"/>
        <scheme val="minor"/>
      </rPr>
      <t>Blank 1</t>
    </r>
  </si>
  <si>
    <r>
      <rPr>
        <sz val="11"/>
        <color theme="1"/>
        <rFont val="Calibri"/>
        <family val="2"/>
      </rPr>
      <t xml:space="preserve">640μL </t>
    </r>
    <r>
      <rPr>
        <sz val="12"/>
        <color theme="1"/>
        <rFont val="Calibri"/>
        <family val="2"/>
        <scheme val="minor"/>
      </rPr>
      <t>Blank 2</t>
    </r>
  </si>
  <si>
    <r>
      <rPr>
        <sz val="11"/>
        <color theme="1"/>
        <rFont val="Calibri"/>
        <family val="2"/>
      </rPr>
      <t xml:space="preserve">840μL </t>
    </r>
    <r>
      <rPr>
        <sz val="12"/>
        <color theme="1"/>
        <rFont val="Calibri"/>
        <family val="2"/>
        <scheme val="minor"/>
      </rPr>
      <t>Blank 1</t>
    </r>
  </si>
  <si>
    <r>
      <rPr>
        <sz val="11"/>
        <color theme="1"/>
        <rFont val="Calibri"/>
        <family val="2"/>
      </rPr>
      <t xml:space="preserve">840μL </t>
    </r>
    <r>
      <rPr>
        <sz val="12"/>
        <color theme="1"/>
        <rFont val="Calibri"/>
        <family val="2"/>
        <scheme val="minor"/>
      </rPr>
      <t>Blank 2</t>
    </r>
  </si>
  <si>
    <r>
      <rPr>
        <sz val="11"/>
        <color theme="1"/>
        <rFont val="Calibri"/>
        <family val="2"/>
      </rPr>
      <t xml:space="preserve">0μL </t>
    </r>
    <r>
      <rPr>
        <sz val="12"/>
        <color theme="1"/>
        <rFont val="Calibri"/>
        <family val="2"/>
        <scheme val="minor"/>
      </rPr>
      <t>Tap 1</t>
    </r>
  </si>
  <si>
    <r>
      <rPr>
        <sz val="11"/>
        <color theme="1"/>
        <rFont val="Calibri"/>
        <family val="2"/>
      </rPr>
      <t xml:space="preserve">0μL </t>
    </r>
    <r>
      <rPr>
        <sz val="12"/>
        <color theme="1"/>
        <rFont val="Calibri"/>
        <family val="2"/>
        <scheme val="minor"/>
      </rPr>
      <t>Tap 2</t>
    </r>
  </si>
  <si>
    <r>
      <rPr>
        <sz val="11"/>
        <color theme="1"/>
        <rFont val="Calibri"/>
        <family val="2"/>
      </rPr>
      <t xml:space="preserve">400μL </t>
    </r>
    <r>
      <rPr>
        <sz val="12"/>
        <color theme="1"/>
        <rFont val="Calibri"/>
        <family val="2"/>
        <scheme val="minor"/>
      </rPr>
      <t>Tap 1</t>
    </r>
  </si>
  <si>
    <r>
      <rPr>
        <sz val="11"/>
        <color theme="1"/>
        <rFont val="Calibri"/>
        <family val="2"/>
      </rPr>
      <t xml:space="preserve">400μL </t>
    </r>
    <r>
      <rPr>
        <sz val="12"/>
        <color theme="1"/>
        <rFont val="Calibri"/>
        <family val="2"/>
        <scheme val="minor"/>
      </rPr>
      <t>Tap 2</t>
    </r>
  </si>
  <si>
    <r>
      <rPr>
        <sz val="11"/>
        <color theme="1"/>
        <rFont val="Calibri"/>
        <family val="2"/>
      </rPr>
      <t xml:space="preserve">600μL </t>
    </r>
    <r>
      <rPr>
        <sz val="12"/>
        <color theme="1"/>
        <rFont val="Calibri"/>
        <family val="2"/>
        <scheme val="minor"/>
      </rPr>
      <t>Tap 1</t>
    </r>
  </si>
  <si>
    <r>
      <rPr>
        <sz val="11"/>
        <color theme="1"/>
        <rFont val="Calibri"/>
        <family val="2"/>
      </rPr>
      <t xml:space="preserve">600μL </t>
    </r>
    <r>
      <rPr>
        <sz val="12"/>
        <color theme="1"/>
        <rFont val="Calibri"/>
        <family val="2"/>
        <scheme val="minor"/>
      </rPr>
      <t>Tap 2</t>
    </r>
  </si>
  <si>
    <r>
      <rPr>
        <sz val="11"/>
        <color theme="1"/>
        <rFont val="Calibri"/>
        <family val="2"/>
      </rPr>
      <t xml:space="preserve">800μL </t>
    </r>
    <r>
      <rPr>
        <sz val="12"/>
        <color theme="1"/>
        <rFont val="Calibri"/>
        <family val="2"/>
        <scheme val="minor"/>
      </rPr>
      <t>Tap 1</t>
    </r>
  </si>
  <si>
    <r>
      <rPr>
        <sz val="11"/>
        <color theme="1"/>
        <rFont val="Calibri"/>
        <family val="2"/>
      </rPr>
      <t xml:space="preserve">800μL </t>
    </r>
    <r>
      <rPr>
        <sz val="12"/>
        <color theme="1"/>
        <rFont val="Calibri"/>
        <family val="2"/>
        <scheme val="minor"/>
      </rPr>
      <t>Tap 2</t>
    </r>
  </si>
  <si>
    <t>Sample</t>
  </si>
  <si>
    <t>Trial</t>
  </si>
  <si>
    <t>EP (V)</t>
  </si>
  <si>
    <t>ip (A)</t>
  </si>
  <si>
    <t>Distilled Water</t>
  </si>
  <si>
    <t>Tap Water</t>
  </si>
  <si>
    <t>Calibration</t>
  </si>
  <si>
    <t>Mass Water (g)</t>
  </si>
  <si>
    <t>Mass Bottle + Cap (g)</t>
  </si>
  <si>
    <t>Density of Water @ 25°C (g/mL)</t>
  </si>
  <si>
    <t>Volume of Water (μL)</t>
  </si>
  <si>
    <t>Ep (V)</t>
  </si>
  <si>
    <t>s Ep (V)</t>
  </si>
  <si>
    <t>s ip (A)</t>
  </si>
  <si>
    <t>Concentration (ppm)</t>
  </si>
  <si>
    <t>Std. Dev (μL)</t>
  </si>
  <si>
    <t>Average (μL)</t>
  </si>
  <si>
    <r>
      <rPr>
        <sz val="11"/>
        <color theme="1"/>
        <rFont val="Calibri"/>
        <family val="2"/>
      </rPr>
      <t xml:space="preserve">0μL </t>
    </r>
    <r>
      <rPr>
        <sz val="12"/>
        <color theme="1"/>
        <rFont val="Calibri"/>
        <family val="2"/>
        <scheme val="minor"/>
      </rPr>
      <t>Blank</t>
    </r>
  </si>
  <si>
    <r>
      <rPr>
        <sz val="11"/>
        <color theme="1"/>
        <rFont val="Calibri"/>
        <family val="2"/>
      </rPr>
      <t xml:space="preserve">440μL </t>
    </r>
    <r>
      <rPr>
        <sz val="12"/>
        <color theme="1"/>
        <rFont val="Calibri"/>
        <family val="2"/>
        <scheme val="minor"/>
      </rPr>
      <t>Blank</t>
    </r>
  </si>
  <si>
    <r>
      <rPr>
        <sz val="11"/>
        <color theme="1"/>
        <rFont val="Calibri"/>
        <family val="2"/>
      </rPr>
      <t xml:space="preserve">640μL </t>
    </r>
    <r>
      <rPr>
        <sz val="12"/>
        <color theme="1"/>
        <rFont val="Calibri"/>
        <family val="2"/>
        <scheme val="minor"/>
      </rPr>
      <t>Blank</t>
    </r>
  </si>
  <si>
    <r>
      <rPr>
        <sz val="11"/>
        <color theme="1"/>
        <rFont val="Calibri"/>
        <family val="2"/>
      </rPr>
      <t xml:space="preserve">840μL </t>
    </r>
    <r>
      <rPr>
        <sz val="12"/>
        <color theme="1"/>
        <rFont val="Calibri"/>
        <family val="2"/>
        <scheme val="minor"/>
      </rPr>
      <t xml:space="preserve">Blank </t>
    </r>
  </si>
  <si>
    <r>
      <rPr>
        <sz val="11"/>
        <color theme="1"/>
        <rFont val="Calibri"/>
        <family val="2"/>
      </rPr>
      <t xml:space="preserve">0μL </t>
    </r>
    <r>
      <rPr>
        <sz val="12"/>
        <color theme="1"/>
        <rFont val="Calibri"/>
        <family val="2"/>
        <scheme val="minor"/>
      </rPr>
      <t>Tap</t>
    </r>
  </si>
  <si>
    <r>
      <rPr>
        <sz val="11"/>
        <color theme="1"/>
        <rFont val="Calibri"/>
        <family val="2"/>
      </rPr>
      <t xml:space="preserve">400μL </t>
    </r>
    <r>
      <rPr>
        <sz val="12"/>
        <color theme="1"/>
        <rFont val="Calibri"/>
        <family val="2"/>
        <scheme val="minor"/>
      </rPr>
      <t xml:space="preserve">Tap </t>
    </r>
  </si>
  <si>
    <r>
      <rPr>
        <sz val="11"/>
        <color theme="1"/>
        <rFont val="Calibri"/>
        <family val="2"/>
      </rPr>
      <t xml:space="preserve">600μL </t>
    </r>
    <r>
      <rPr>
        <sz val="12"/>
        <color theme="1"/>
        <rFont val="Calibri"/>
        <family val="2"/>
        <scheme val="minor"/>
      </rPr>
      <t>Tap</t>
    </r>
  </si>
  <si>
    <r>
      <rPr>
        <sz val="11"/>
        <color theme="1"/>
        <rFont val="Calibri"/>
        <family val="2"/>
      </rPr>
      <t xml:space="preserve">800μL </t>
    </r>
    <r>
      <rPr>
        <sz val="12"/>
        <color theme="1"/>
        <rFont val="Calibri"/>
        <family val="2"/>
        <scheme val="minor"/>
      </rPr>
      <t xml:space="preserve">Tap </t>
    </r>
  </si>
  <si>
    <t>Tap Water - Distilled Water</t>
  </si>
  <si>
    <t>ip (μA)</t>
  </si>
  <si>
    <t>LINEST For Standard Addition Plot</t>
  </si>
  <si>
    <t>m </t>
  </si>
  <si>
    <t>b </t>
  </si>
  <si>
    <t>Fisher value </t>
  </si>
  <si>
    <t>df </t>
  </si>
  <si>
    <t>Regression SOS </t>
  </si>
  <si>
    <t>Residual SOS </t>
  </si>
  <si>
    <t>Parameters</t>
  </si>
  <si>
    <t>Values</t>
  </si>
  <si>
    <t>Error</t>
  </si>
  <si>
    <t>m (µA/ppm)</t>
  </si>
  <si>
    <t>b (µA)</t>
  </si>
  <si>
    <t>ip of DI (μA)</t>
  </si>
  <si>
    <t>ip corr (μA)</t>
  </si>
  <si>
    <t>m</t>
  </si>
  <si>
    <t>n</t>
  </si>
  <si>
    <t>x̄</t>
  </si>
  <si>
    <t>Vs (uL)</t>
  </si>
  <si>
    <t>V0 (mL)</t>
  </si>
  <si>
    <t>I s+x (uA)</t>
  </si>
  <si>
    <t>V = V0+Vs (uL)</t>
  </si>
  <si>
    <t>Is+x*V/V0 (uA)</t>
  </si>
  <si>
    <t>[S]i*Vs/V0 (ppm)</t>
  </si>
  <si>
    <t>[S]i (ppm)</t>
  </si>
  <si>
    <t>x-intercept (ppb)</t>
  </si>
  <si>
    <t>LINEST For Calibration Plot</t>
  </si>
  <si>
    <r>
      <t>Added Volume (</t>
    </r>
    <r>
      <rPr>
        <sz val="11"/>
        <color theme="1"/>
        <rFont val="Times Roman"/>
      </rPr>
      <t>μ</t>
    </r>
    <r>
      <rPr>
        <sz val="12"/>
        <color theme="1"/>
        <rFont val="Times Roman"/>
      </rPr>
      <t>L)</t>
    </r>
  </si>
  <si>
    <r>
      <t>(x</t>
    </r>
    <r>
      <rPr>
        <b/>
        <vertAlign val="subscript"/>
        <sz val="12"/>
        <color theme="1"/>
        <rFont val="Times Roman"/>
      </rPr>
      <t>i</t>
    </r>
    <r>
      <rPr>
        <b/>
        <sz val="12"/>
        <color theme="1"/>
        <rFont val="Times Roman"/>
      </rPr>
      <t xml:space="preserve"> - x̄)</t>
    </r>
    <r>
      <rPr>
        <b/>
        <vertAlign val="superscript"/>
        <sz val="12"/>
        <color theme="1"/>
        <rFont val="Times Roman"/>
      </rPr>
      <t>2</t>
    </r>
  </si>
  <si>
    <r>
      <t>Added Volume (</t>
    </r>
    <r>
      <rPr>
        <b/>
        <sz val="11"/>
        <color theme="1"/>
        <rFont val="Times Roman"/>
      </rPr>
      <t>μ</t>
    </r>
    <r>
      <rPr>
        <b/>
        <sz val="12"/>
        <color theme="1"/>
        <rFont val="Times Roman"/>
      </rPr>
      <t>L)</t>
    </r>
  </si>
  <si>
    <r>
      <t>u</t>
    </r>
    <r>
      <rPr>
        <b/>
        <vertAlign val="subscript"/>
        <sz val="12"/>
        <color theme="1"/>
        <rFont val="Times Roman"/>
      </rPr>
      <t>m</t>
    </r>
    <r>
      <rPr>
        <b/>
        <sz val="12"/>
        <color theme="1"/>
        <rFont val="Times Roman"/>
      </rPr>
      <t> </t>
    </r>
  </si>
  <si>
    <r>
      <t>u</t>
    </r>
    <r>
      <rPr>
        <b/>
        <vertAlign val="subscript"/>
        <sz val="12"/>
        <color theme="1"/>
        <rFont val="Times Roman"/>
      </rPr>
      <t>b </t>
    </r>
  </si>
  <si>
    <r>
      <t>s</t>
    </r>
    <r>
      <rPr>
        <b/>
        <vertAlign val="subscript"/>
        <sz val="12"/>
        <color theme="1"/>
        <rFont val="Times Roman"/>
      </rPr>
      <t>y</t>
    </r>
  </si>
  <si>
    <r>
      <t>R</t>
    </r>
    <r>
      <rPr>
        <b/>
        <vertAlign val="superscript"/>
        <sz val="12"/>
        <color theme="1"/>
        <rFont val="Times Roman"/>
      </rPr>
      <t>2</t>
    </r>
    <r>
      <rPr>
        <b/>
        <sz val="12"/>
        <color theme="1"/>
        <rFont val="Times Roman"/>
      </rPr>
      <t> </t>
    </r>
  </si>
  <si>
    <r>
      <t>ȳ</t>
    </r>
    <r>
      <rPr>
        <b/>
        <vertAlign val="superscript"/>
        <sz val="12"/>
        <color theme="1"/>
        <rFont val="Times Roman"/>
      </rPr>
      <t>2</t>
    </r>
  </si>
  <si>
    <r>
      <t>Σ(x</t>
    </r>
    <r>
      <rPr>
        <b/>
        <vertAlign val="subscript"/>
        <sz val="12"/>
        <color theme="1"/>
        <rFont val="Times Roman"/>
      </rPr>
      <t>i</t>
    </r>
    <r>
      <rPr>
        <b/>
        <sz val="12"/>
        <color theme="1"/>
        <rFont val="Times Roman"/>
      </rPr>
      <t xml:space="preserve"> - x̄)</t>
    </r>
    <r>
      <rPr>
        <b/>
        <vertAlign val="superscript"/>
        <sz val="12"/>
        <color theme="1"/>
        <rFont val="Times Roman"/>
      </rPr>
      <t>2</t>
    </r>
  </si>
  <si>
    <r>
      <t>t*u</t>
    </r>
    <r>
      <rPr>
        <b/>
        <vertAlign val="subscript"/>
        <sz val="12"/>
        <color theme="1"/>
        <rFont val="Times Roman"/>
      </rPr>
      <t>x</t>
    </r>
  </si>
  <si>
    <r>
      <t>t</t>
    </r>
    <r>
      <rPr>
        <b/>
        <vertAlign val="subscript"/>
        <sz val="12"/>
        <color theme="1"/>
        <rFont val="Times Roman"/>
      </rPr>
      <t>95%</t>
    </r>
    <r>
      <rPr>
        <b/>
        <vertAlign val="superscript"/>
        <sz val="12"/>
        <color theme="1"/>
        <rFont val="Times Roman"/>
      </rPr>
      <t>3</t>
    </r>
  </si>
  <si>
    <r>
      <t>u</t>
    </r>
    <r>
      <rPr>
        <vertAlign val="subscript"/>
        <sz val="11"/>
        <color theme="1"/>
        <rFont val="Times Roman"/>
      </rPr>
      <t>1-mL</t>
    </r>
  </si>
  <si>
    <r>
      <t>u</t>
    </r>
    <r>
      <rPr>
        <vertAlign val="subscript"/>
        <sz val="11"/>
        <color theme="1"/>
        <rFont val="Times Roman"/>
      </rPr>
      <t>50-mL flask</t>
    </r>
  </si>
  <si>
    <r>
      <t>u</t>
    </r>
    <r>
      <rPr>
        <vertAlign val="subscript"/>
        <sz val="11"/>
        <color theme="1"/>
        <rFont val="Times Roman"/>
      </rPr>
      <t>Cu</t>
    </r>
    <r>
      <rPr>
        <sz val="12"/>
        <color theme="1"/>
        <rFont val="Times Roman"/>
      </rPr>
      <t xml:space="preserve"> (ppm)</t>
    </r>
  </si>
  <si>
    <r>
      <t>u</t>
    </r>
    <r>
      <rPr>
        <vertAlign val="subscript"/>
        <sz val="11"/>
        <color theme="1"/>
        <rFont val="Times Roman"/>
      </rPr>
      <t>micropipette</t>
    </r>
  </si>
  <si>
    <r>
      <t>u</t>
    </r>
    <r>
      <rPr>
        <vertAlign val="subscript"/>
        <sz val="11"/>
        <color theme="1"/>
        <rFont val="Times Roman"/>
      </rPr>
      <t>5-mL</t>
    </r>
  </si>
  <si>
    <r>
      <t>u</t>
    </r>
    <r>
      <rPr>
        <vertAlign val="subscript"/>
        <sz val="11"/>
        <color theme="1"/>
        <rFont val="Times Roman"/>
      </rPr>
      <t>initial equivalent Cu tap</t>
    </r>
  </si>
  <si>
    <r>
      <t>u</t>
    </r>
    <r>
      <rPr>
        <vertAlign val="subscript"/>
        <sz val="11"/>
        <color theme="1"/>
        <rFont val="Times Roman"/>
      </rPr>
      <t>blank volume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</si>
</sst>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72" formatCode="0.0"/>
  </numFmts>
  <fonts count="11"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Roman"/>
    </font>
    <font>
      <sz val="11"/>
      <color theme="1"/>
      <name val="Times Roman"/>
    </font>
    <font>
      <b/>
      <sz val="12"/>
      <color theme="1"/>
      <name val="Times Roman"/>
    </font>
    <font>
      <b/>
      <vertAlign val="subscript"/>
      <sz val="12"/>
      <color theme="1"/>
      <name val="Times Roman"/>
    </font>
    <font>
      <b/>
      <vertAlign val="superscript"/>
      <sz val="12"/>
      <color theme="1"/>
      <name val="Times Roman"/>
    </font>
    <font>
      <b/>
      <sz val="11"/>
      <color theme="1"/>
      <name val="Times Roman"/>
    </font>
    <font>
      <vertAlign val="subscript"/>
      <sz val="11"/>
      <color theme="1"/>
      <name val="Times Roman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11" fontId="0" fillId="0" borderId="0" xfId="0" applyNumberFormat="1"/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1" fontId="0" fillId="3" borderId="0" xfId="0" applyNumberFormat="1" applyFill="1"/>
    <xf numFmtId="0" fontId="0" fillId="3" borderId="0" xfId="0" applyFill="1"/>
    <xf numFmtId="0" fontId="0" fillId="4" borderId="0" xfId="0" applyFill="1"/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4" fillId="0" borderId="0" xfId="0" applyFont="1"/>
    <xf numFmtId="0" fontId="6" fillId="2" borderId="2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72" fontId="4" fillId="0" borderId="1" xfId="0" applyNumberFormat="1" applyFont="1" applyFill="1" applyBorder="1" applyAlignment="1">
      <alignment horizontal="center"/>
    </xf>
    <xf numFmtId="3" fontId="4" fillId="0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1" fontId="4" fillId="0" borderId="0" xfId="0" applyNumberFormat="1" applyFont="1"/>
    <xf numFmtId="11" fontId="4" fillId="0" borderId="1" xfId="0" applyNumberFormat="1" applyFont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0" fontId="4" fillId="0" borderId="0" xfId="0" applyNumberFormat="1" applyFont="1"/>
    <xf numFmtId="2" fontId="4" fillId="0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0 uL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'Corrected Raw Data'!$S$2:$S$152</c:f>
              <c:numCache>
                <c:formatCode>0.00E+00</c:formatCode>
                <c:ptCount val="151"/>
                <c:pt idx="0">
                  <c:v>-0.5</c:v>
                </c:pt>
                <c:pt idx="1">
                  <c:v>-0.495</c:v>
                </c:pt>
                <c:pt idx="2">
                  <c:v>-0.49</c:v>
                </c:pt>
                <c:pt idx="3">
                  <c:v>-0.48499999999999999</c:v>
                </c:pt>
                <c:pt idx="4">
                  <c:v>-0.48</c:v>
                </c:pt>
                <c:pt idx="5">
                  <c:v>-0.47499999999999998</c:v>
                </c:pt>
                <c:pt idx="6">
                  <c:v>-0.47</c:v>
                </c:pt>
                <c:pt idx="7">
                  <c:v>-0.46500000000000002</c:v>
                </c:pt>
                <c:pt idx="8">
                  <c:v>-0.46</c:v>
                </c:pt>
                <c:pt idx="9">
                  <c:v>-0.45500000000000002</c:v>
                </c:pt>
                <c:pt idx="10">
                  <c:v>-0.45</c:v>
                </c:pt>
                <c:pt idx="11">
                  <c:v>-0.44500000000000001</c:v>
                </c:pt>
                <c:pt idx="12">
                  <c:v>-0.44</c:v>
                </c:pt>
                <c:pt idx="13">
                  <c:v>-0.435</c:v>
                </c:pt>
                <c:pt idx="14">
                  <c:v>-0.43</c:v>
                </c:pt>
                <c:pt idx="15">
                  <c:v>-0.42499999999999999</c:v>
                </c:pt>
                <c:pt idx="16">
                  <c:v>-0.42</c:v>
                </c:pt>
                <c:pt idx="17">
                  <c:v>-0.41499999999999998</c:v>
                </c:pt>
                <c:pt idx="18">
                  <c:v>-0.41</c:v>
                </c:pt>
                <c:pt idx="19">
                  <c:v>-0.40500000000000003</c:v>
                </c:pt>
                <c:pt idx="20">
                  <c:v>-0.4</c:v>
                </c:pt>
                <c:pt idx="21">
                  <c:v>-0.39500000000000002</c:v>
                </c:pt>
                <c:pt idx="22">
                  <c:v>-0.39</c:v>
                </c:pt>
                <c:pt idx="23">
                  <c:v>-0.38500000000000001</c:v>
                </c:pt>
                <c:pt idx="24">
                  <c:v>-0.38</c:v>
                </c:pt>
                <c:pt idx="25">
                  <c:v>-0.375</c:v>
                </c:pt>
                <c:pt idx="26">
                  <c:v>-0.37</c:v>
                </c:pt>
                <c:pt idx="27">
                  <c:v>-0.36499999999999999</c:v>
                </c:pt>
                <c:pt idx="28">
                  <c:v>-0.36</c:v>
                </c:pt>
                <c:pt idx="29">
                  <c:v>-0.35499999999999998</c:v>
                </c:pt>
                <c:pt idx="30">
                  <c:v>-0.35</c:v>
                </c:pt>
                <c:pt idx="31">
                  <c:v>-0.34499999999999997</c:v>
                </c:pt>
                <c:pt idx="32">
                  <c:v>-0.34</c:v>
                </c:pt>
                <c:pt idx="33">
                  <c:v>-0.33500000000000002</c:v>
                </c:pt>
                <c:pt idx="34">
                  <c:v>-0.33</c:v>
                </c:pt>
                <c:pt idx="35">
                  <c:v>-0.32500000000000001</c:v>
                </c:pt>
                <c:pt idx="36">
                  <c:v>-0.32</c:v>
                </c:pt>
                <c:pt idx="37">
                  <c:v>-0.315</c:v>
                </c:pt>
                <c:pt idx="38">
                  <c:v>-0.31</c:v>
                </c:pt>
                <c:pt idx="39">
                  <c:v>-0.30499999999999999</c:v>
                </c:pt>
                <c:pt idx="40">
                  <c:v>-0.3</c:v>
                </c:pt>
                <c:pt idx="41">
                  <c:v>-0.29499999999999998</c:v>
                </c:pt>
                <c:pt idx="42">
                  <c:v>-0.28999999999999998</c:v>
                </c:pt>
                <c:pt idx="43">
                  <c:v>-0.28499999999999998</c:v>
                </c:pt>
                <c:pt idx="44">
                  <c:v>-0.28000000000000003</c:v>
                </c:pt>
                <c:pt idx="45">
                  <c:v>-0.27500000000000002</c:v>
                </c:pt>
                <c:pt idx="46">
                  <c:v>-0.27</c:v>
                </c:pt>
                <c:pt idx="47">
                  <c:v>-0.26500000000000001</c:v>
                </c:pt>
                <c:pt idx="48">
                  <c:v>-0.26</c:v>
                </c:pt>
                <c:pt idx="49">
                  <c:v>-0.255</c:v>
                </c:pt>
                <c:pt idx="50">
                  <c:v>-0.25</c:v>
                </c:pt>
                <c:pt idx="51">
                  <c:v>-0.245</c:v>
                </c:pt>
                <c:pt idx="52">
                  <c:v>-0.24</c:v>
                </c:pt>
                <c:pt idx="53">
                  <c:v>-0.23499999999999999</c:v>
                </c:pt>
                <c:pt idx="54">
                  <c:v>-0.23</c:v>
                </c:pt>
                <c:pt idx="55">
                  <c:v>-0.22500000000000001</c:v>
                </c:pt>
                <c:pt idx="56">
                  <c:v>-0.22</c:v>
                </c:pt>
                <c:pt idx="57">
                  <c:v>-0.215</c:v>
                </c:pt>
                <c:pt idx="58">
                  <c:v>-0.21</c:v>
                </c:pt>
                <c:pt idx="59">
                  <c:v>-0.20499999999999999</c:v>
                </c:pt>
                <c:pt idx="60">
                  <c:v>-0.2</c:v>
                </c:pt>
                <c:pt idx="61">
                  <c:v>-0.19500000000000001</c:v>
                </c:pt>
                <c:pt idx="62">
                  <c:v>-0.19</c:v>
                </c:pt>
                <c:pt idx="63">
                  <c:v>-0.185</c:v>
                </c:pt>
                <c:pt idx="64">
                  <c:v>-0.18</c:v>
                </c:pt>
                <c:pt idx="65">
                  <c:v>-0.17499999999999999</c:v>
                </c:pt>
                <c:pt idx="66">
                  <c:v>-0.17</c:v>
                </c:pt>
                <c:pt idx="67">
                  <c:v>-0.16500000000000001</c:v>
                </c:pt>
                <c:pt idx="68">
                  <c:v>-0.16</c:v>
                </c:pt>
                <c:pt idx="69">
                  <c:v>-0.155</c:v>
                </c:pt>
                <c:pt idx="70">
                  <c:v>-0.15</c:v>
                </c:pt>
                <c:pt idx="71">
                  <c:v>-0.14499999999999999</c:v>
                </c:pt>
                <c:pt idx="72">
                  <c:v>-0.14000000000000001</c:v>
                </c:pt>
                <c:pt idx="73">
                  <c:v>-0.13500000000000001</c:v>
                </c:pt>
                <c:pt idx="74">
                  <c:v>-0.13</c:v>
                </c:pt>
                <c:pt idx="75">
                  <c:v>-0.125</c:v>
                </c:pt>
                <c:pt idx="76">
                  <c:v>-0.12</c:v>
                </c:pt>
                <c:pt idx="77">
                  <c:v>-0.115</c:v>
                </c:pt>
                <c:pt idx="78">
                  <c:v>-0.11</c:v>
                </c:pt>
                <c:pt idx="79">
                  <c:v>-0.105</c:v>
                </c:pt>
                <c:pt idx="80">
                  <c:v>-0.1</c:v>
                </c:pt>
                <c:pt idx="81">
                  <c:v>-9.5000000000000001E-2</c:v>
                </c:pt>
                <c:pt idx="82">
                  <c:v>-0.09</c:v>
                </c:pt>
                <c:pt idx="83">
                  <c:v>-8.5000000000000006E-2</c:v>
                </c:pt>
                <c:pt idx="84">
                  <c:v>-0.08</c:v>
                </c:pt>
                <c:pt idx="85">
                  <c:v>-7.4999999999999997E-2</c:v>
                </c:pt>
                <c:pt idx="86">
                  <c:v>-7.0000000000000007E-2</c:v>
                </c:pt>
                <c:pt idx="87">
                  <c:v>-6.5000000000000002E-2</c:v>
                </c:pt>
                <c:pt idx="88">
                  <c:v>-0.06</c:v>
                </c:pt>
                <c:pt idx="89">
                  <c:v>-5.5E-2</c:v>
                </c:pt>
                <c:pt idx="90">
                  <c:v>-0.05</c:v>
                </c:pt>
                <c:pt idx="91">
                  <c:v>-4.4999999999999998E-2</c:v>
                </c:pt>
                <c:pt idx="92">
                  <c:v>-0.04</c:v>
                </c:pt>
                <c:pt idx="93">
                  <c:v>-3.5000000000000003E-2</c:v>
                </c:pt>
                <c:pt idx="94">
                  <c:v>-0.03</c:v>
                </c:pt>
                <c:pt idx="95">
                  <c:v>-2.5000000000000001E-2</c:v>
                </c:pt>
                <c:pt idx="96">
                  <c:v>-0.02</c:v>
                </c:pt>
                <c:pt idx="97">
                  <c:v>-1.4999999999999999E-2</c:v>
                </c:pt>
                <c:pt idx="98">
                  <c:v>-0.01</c:v>
                </c:pt>
                <c:pt idx="99">
                  <c:v>-5.0000000000000001E-3</c:v>
                </c:pt>
                <c:pt idx="100">
                  <c:v>0</c:v>
                </c:pt>
                <c:pt idx="101">
                  <c:v>5.0000000000000001E-3</c:v>
                </c:pt>
                <c:pt idx="102">
                  <c:v>0.01</c:v>
                </c:pt>
                <c:pt idx="103">
                  <c:v>1.4999999999999999E-2</c:v>
                </c:pt>
                <c:pt idx="104">
                  <c:v>0.02</c:v>
                </c:pt>
                <c:pt idx="105">
                  <c:v>2.5000000000000001E-2</c:v>
                </c:pt>
                <c:pt idx="106">
                  <c:v>0.03</c:v>
                </c:pt>
                <c:pt idx="107">
                  <c:v>3.5000000000000003E-2</c:v>
                </c:pt>
                <c:pt idx="108">
                  <c:v>0.04</c:v>
                </c:pt>
                <c:pt idx="109">
                  <c:v>4.4999999999999998E-2</c:v>
                </c:pt>
                <c:pt idx="110">
                  <c:v>0.05</c:v>
                </c:pt>
                <c:pt idx="111">
                  <c:v>5.5E-2</c:v>
                </c:pt>
                <c:pt idx="112">
                  <c:v>0.06</c:v>
                </c:pt>
                <c:pt idx="113">
                  <c:v>6.5000000000000002E-2</c:v>
                </c:pt>
                <c:pt idx="114">
                  <c:v>7.0000000000000007E-2</c:v>
                </c:pt>
                <c:pt idx="115">
                  <c:v>7.4999999999999997E-2</c:v>
                </c:pt>
                <c:pt idx="116">
                  <c:v>0.08</c:v>
                </c:pt>
                <c:pt idx="117">
                  <c:v>8.5000000000000006E-2</c:v>
                </c:pt>
                <c:pt idx="118">
                  <c:v>0.09</c:v>
                </c:pt>
                <c:pt idx="119">
                  <c:v>9.5000000000000001E-2</c:v>
                </c:pt>
                <c:pt idx="120">
                  <c:v>0.1</c:v>
                </c:pt>
                <c:pt idx="121">
                  <c:v>0.105</c:v>
                </c:pt>
                <c:pt idx="122">
                  <c:v>0.11</c:v>
                </c:pt>
                <c:pt idx="123">
                  <c:v>0.115</c:v>
                </c:pt>
                <c:pt idx="124">
                  <c:v>0.12</c:v>
                </c:pt>
                <c:pt idx="125">
                  <c:v>0.125</c:v>
                </c:pt>
                <c:pt idx="126">
                  <c:v>0.13</c:v>
                </c:pt>
                <c:pt idx="127">
                  <c:v>0.13500000000000001</c:v>
                </c:pt>
                <c:pt idx="128">
                  <c:v>0.14000000000000001</c:v>
                </c:pt>
                <c:pt idx="129">
                  <c:v>0.14499999999999999</c:v>
                </c:pt>
                <c:pt idx="130">
                  <c:v>0.15</c:v>
                </c:pt>
                <c:pt idx="131">
                  <c:v>0.155</c:v>
                </c:pt>
                <c:pt idx="132">
                  <c:v>0.16</c:v>
                </c:pt>
                <c:pt idx="133">
                  <c:v>0.16500000000000001</c:v>
                </c:pt>
                <c:pt idx="134">
                  <c:v>0.17</c:v>
                </c:pt>
                <c:pt idx="135">
                  <c:v>0.17499999999999999</c:v>
                </c:pt>
                <c:pt idx="136">
                  <c:v>0.18</c:v>
                </c:pt>
                <c:pt idx="137">
                  <c:v>0.185</c:v>
                </c:pt>
                <c:pt idx="138">
                  <c:v>0.19</c:v>
                </c:pt>
                <c:pt idx="139">
                  <c:v>0.19500000000000001</c:v>
                </c:pt>
                <c:pt idx="140">
                  <c:v>0.2</c:v>
                </c:pt>
                <c:pt idx="141">
                  <c:v>0.20499999999999999</c:v>
                </c:pt>
                <c:pt idx="142">
                  <c:v>0.21</c:v>
                </c:pt>
                <c:pt idx="143">
                  <c:v>0.215</c:v>
                </c:pt>
                <c:pt idx="144">
                  <c:v>0.22</c:v>
                </c:pt>
                <c:pt idx="145">
                  <c:v>0.22500000000000001</c:v>
                </c:pt>
                <c:pt idx="146">
                  <c:v>0.23</c:v>
                </c:pt>
                <c:pt idx="147">
                  <c:v>0.23499999999999999</c:v>
                </c:pt>
                <c:pt idx="148">
                  <c:v>0.24</c:v>
                </c:pt>
                <c:pt idx="149">
                  <c:v>0.245</c:v>
                </c:pt>
                <c:pt idx="150">
                  <c:v>0.25</c:v>
                </c:pt>
              </c:numCache>
            </c:numRef>
          </c:xVal>
          <c:yVal>
            <c:numRef>
              <c:f>'Corrected Raw Data'!$T$2:$T$152</c:f>
              <c:numCache>
                <c:formatCode>0.00E+00</c:formatCode>
                <c:ptCount val="151"/>
                <c:pt idx="0">
                  <c:v>-2.3108550500000002</c:v>
                </c:pt>
                <c:pt idx="1">
                  <c:v>-2.1624324500000003</c:v>
                </c:pt>
                <c:pt idx="2">
                  <c:v>-1.9197118000000002</c:v>
                </c:pt>
                <c:pt idx="3">
                  <c:v>-1.8850265500000001</c:v>
                </c:pt>
                <c:pt idx="4">
                  <c:v>-1.8579649499999999</c:v>
                </c:pt>
                <c:pt idx="5">
                  <c:v>-1.8213667499999999</c:v>
                </c:pt>
                <c:pt idx="6">
                  <c:v>-1.7830234999999999</c:v>
                </c:pt>
                <c:pt idx="7">
                  <c:v>-1.3475708</c:v>
                </c:pt>
                <c:pt idx="8">
                  <c:v>-1.8756057500000001</c:v>
                </c:pt>
                <c:pt idx="9">
                  <c:v>-1.5331591500000001</c:v>
                </c:pt>
                <c:pt idx="10">
                  <c:v>-1.162017965</c:v>
                </c:pt>
                <c:pt idx="11">
                  <c:v>-1.2695075900000001</c:v>
                </c:pt>
                <c:pt idx="12">
                  <c:v>-1.4200144750000001</c:v>
                </c:pt>
                <c:pt idx="13">
                  <c:v>-1.4083969000000003</c:v>
                </c:pt>
                <c:pt idx="14">
                  <c:v>-1.2253975500000001</c:v>
                </c:pt>
                <c:pt idx="15">
                  <c:v>-1.156647</c:v>
                </c:pt>
                <c:pt idx="16">
                  <c:v>-1.1375177999999999</c:v>
                </c:pt>
                <c:pt idx="17">
                  <c:v>-0.98754734999999993</c:v>
                </c:pt>
                <c:pt idx="18">
                  <c:v>-1.0264544699999998</c:v>
                </c:pt>
                <c:pt idx="19">
                  <c:v>-1.0023462000000001</c:v>
                </c:pt>
                <c:pt idx="20">
                  <c:v>-0.83330225000000002</c:v>
                </c:pt>
                <c:pt idx="21">
                  <c:v>-0.93280370000000012</c:v>
                </c:pt>
                <c:pt idx="22">
                  <c:v>-0.60883834999999997</c:v>
                </c:pt>
                <c:pt idx="23">
                  <c:v>-0.82835130000000012</c:v>
                </c:pt>
                <c:pt idx="24">
                  <c:v>-0.79929299999999992</c:v>
                </c:pt>
                <c:pt idx="25">
                  <c:v>-0.76969830000000006</c:v>
                </c:pt>
                <c:pt idx="26">
                  <c:v>-0.81414845000000013</c:v>
                </c:pt>
                <c:pt idx="27">
                  <c:v>-0.70629069999999994</c:v>
                </c:pt>
                <c:pt idx="28">
                  <c:v>-0.64139084999999996</c:v>
                </c:pt>
                <c:pt idx="29">
                  <c:v>-0.75780030000000009</c:v>
                </c:pt>
                <c:pt idx="30">
                  <c:v>-0.59826504999999996</c:v>
                </c:pt>
                <c:pt idx="31">
                  <c:v>-0.45501760000000002</c:v>
                </c:pt>
                <c:pt idx="32">
                  <c:v>-0.72021714999999986</c:v>
                </c:pt>
                <c:pt idx="33">
                  <c:v>-0.40511275000000002</c:v>
                </c:pt>
                <c:pt idx="34">
                  <c:v>-0.32777859999999998</c:v>
                </c:pt>
                <c:pt idx="35">
                  <c:v>-0.40035789999999999</c:v>
                </c:pt>
                <c:pt idx="36">
                  <c:v>-0.31604819999999995</c:v>
                </c:pt>
                <c:pt idx="37">
                  <c:v>-0.30451400000000017</c:v>
                </c:pt>
                <c:pt idx="38">
                  <c:v>-0.28738199999999992</c:v>
                </c:pt>
                <c:pt idx="39">
                  <c:v>-0.20236799999999994</c:v>
                </c:pt>
                <c:pt idx="40">
                  <c:v>-0.18225399999999994</c:v>
                </c:pt>
                <c:pt idx="41">
                  <c:v>-0.44059049999999994</c:v>
                </c:pt>
                <c:pt idx="42">
                  <c:v>-0.25176800000000005</c:v>
                </c:pt>
                <c:pt idx="43">
                  <c:v>-0.37284850000000003</c:v>
                </c:pt>
                <c:pt idx="44">
                  <c:v>-0.46334899999999973</c:v>
                </c:pt>
                <c:pt idx="45">
                  <c:v>-0.3327879999999997</c:v>
                </c:pt>
                <c:pt idx="46">
                  <c:v>-0.18177749999999981</c:v>
                </c:pt>
                <c:pt idx="47">
                  <c:v>-0.38705550000000022</c:v>
                </c:pt>
                <c:pt idx="48">
                  <c:v>-0.33562949999999991</c:v>
                </c:pt>
                <c:pt idx="49">
                  <c:v>-0.12112350000000012</c:v>
                </c:pt>
                <c:pt idx="50">
                  <c:v>-0.47657149999999998</c:v>
                </c:pt>
                <c:pt idx="51">
                  <c:v>-0.4034559999999997</c:v>
                </c:pt>
                <c:pt idx="52">
                  <c:v>-0.36899450000000017</c:v>
                </c:pt>
                <c:pt idx="53">
                  <c:v>-0.51969749999999992</c:v>
                </c:pt>
                <c:pt idx="54">
                  <c:v>-0.6484580000000002</c:v>
                </c:pt>
                <c:pt idx="55">
                  <c:v>-0.24774599999999999</c:v>
                </c:pt>
                <c:pt idx="56">
                  <c:v>-0.46334949999999986</c:v>
                </c:pt>
                <c:pt idx="57">
                  <c:v>-0.44616100000000009</c:v>
                </c:pt>
                <c:pt idx="58">
                  <c:v>-0.48616449999999989</c:v>
                </c:pt>
                <c:pt idx="59">
                  <c:v>-0.54617050000000011</c:v>
                </c:pt>
                <c:pt idx="60">
                  <c:v>-0.46408200000000011</c:v>
                </c:pt>
                <c:pt idx="61">
                  <c:v>-0.39054500000000009</c:v>
                </c:pt>
                <c:pt idx="62">
                  <c:v>-0.29984849999999985</c:v>
                </c:pt>
                <c:pt idx="63">
                  <c:v>-0.30741549999999995</c:v>
                </c:pt>
                <c:pt idx="64">
                  <c:v>-0.38936399999999988</c:v>
                </c:pt>
                <c:pt idx="65">
                  <c:v>-0.19466399999999986</c:v>
                </c:pt>
                <c:pt idx="66">
                  <c:v>-0.55227700000000002</c:v>
                </c:pt>
                <c:pt idx="67">
                  <c:v>-0.27827300000000005</c:v>
                </c:pt>
                <c:pt idx="68">
                  <c:v>-0.30800800000000006</c:v>
                </c:pt>
                <c:pt idx="69">
                  <c:v>-0.41665400000000019</c:v>
                </c:pt>
                <c:pt idx="70">
                  <c:v>-0.31163799999999992</c:v>
                </c:pt>
                <c:pt idx="71">
                  <c:v>-0.42413750000000022</c:v>
                </c:pt>
                <c:pt idx="72">
                  <c:v>-0.13696650000000016</c:v>
                </c:pt>
                <c:pt idx="73">
                  <c:v>-0.26280150000000002</c:v>
                </c:pt>
                <c:pt idx="74">
                  <c:v>-0.55360200000000015</c:v>
                </c:pt>
                <c:pt idx="75">
                  <c:v>-0.40101400000000004</c:v>
                </c:pt>
                <c:pt idx="76">
                  <c:v>-9.4377000000000322E-2</c:v>
                </c:pt>
                <c:pt idx="77">
                  <c:v>-0.47792800000000007</c:v>
                </c:pt>
                <c:pt idx="78">
                  <c:v>-0.61622500000000002</c:v>
                </c:pt>
                <c:pt idx="79">
                  <c:v>-0.46656250000000027</c:v>
                </c:pt>
                <c:pt idx="80">
                  <c:v>-0.74681350000000046</c:v>
                </c:pt>
                <c:pt idx="81">
                  <c:v>-1.0481919999999998</c:v>
                </c:pt>
                <c:pt idx="82">
                  <c:v>0.32042880000000001</c:v>
                </c:pt>
                <c:pt idx="83">
                  <c:v>7.9253150000000341E-2</c:v>
                </c:pt>
                <c:pt idx="84">
                  <c:v>0.9643128000000003</c:v>
                </c:pt>
                <c:pt idx="85">
                  <c:v>1.0911884499999998</c:v>
                </c:pt>
                <c:pt idx="86">
                  <c:v>-0.71783899999999978</c:v>
                </c:pt>
                <c:pt idx="87">
                  <c:v>0.8843610999999999</c:v>
                </c:pt>
                <c:pt idx="88">
                  <c:v>-1.9518210000000005</c:v>
                </c:pt>
                <c:pt idx="89">
                  <c:v>-5.8649999999977828E-4</c:v>
                </c:pt>
                <c:pt idx="90">
                  <c:v>-1.8563980000000002</c:v>
                </c:pt>
                <c:pt idx="91">
                  <c:v>-6.179383500000001</c:v>
                </c:pt>
                <c:pt idx="92">
                  <c:v>-0.75475000000000025</c:v>
                </c:pt>
                <c:pt idx="93">
                  <c:v>-1.5986534999999999</c:v>
                </c:pt>
                <c:pt idx="94">
                  <c:v>-0.16921000000000028</c:v>
                </c:pt>
                <c:pt idx="95">
                  <c:v>-0.93583550000000004</c:v>
                </c:pt>
                <c:pt idx="96">
                  <c:v>0.15644349999999974</c:v>
                </c:pt>
                <c:pt idx="97">
                  <c:v>0.49219950000000046</c:v>
                </c:pt>
                <c:pt idx="98">
                  <c:v>-0.20378749999999962</c:v>
                </c:pt>
                <c:pt idx="99">
                  <c:v>-0.52831699999999993</c:v>
                </c:pt>
                <c:pt idx="100">
                  <c:v>-0.9679915</c:v>
                </c:pt>
                <c:pt idx="101">
                  <c:v>-0.43657900000000027</c:v>
                </c:pt>
                <c:pt idx="102">
                  <c:v>-0.19740050000000056</c:v>
                </c:pt>
                <c:pt idx="103">
                  <c:v>-0.22772749999999978</c:v>
                </c:pt>
                <c:pt idx="104">
                  <c:v>0.17163480000000023</c:v>
                </c:pt>
                <c:pt idx="105">
                  <c:v>0.15278600000000009</c:v>
                </c:pt>
                <c:pt idx="106">
                  <c:v>-0.88379400000000019</c:v>
                </c:pt>
                <c:pt idx="107">
                  <c:v>0.10513000000000004</c:v>
                </c:pt>
                <c:pt idx="108">
                  <c:v>0.90711704999999998</c:v>
                </c:pt>
                <c:pt idx="109">
                  <c:v>-0.35381799999999997</c:v>
                </c:pt>
                <c:pt idx="110">
                  <c:v>-0.49360399999999993</c:v>
                </c:pt>
                <c:pt idx="111">
                  <c:v>-5.2944500000000019E-2</c:v>
                </c:pt>
                <c:pt idx="112">
                  <c:v>-4.422399999999975E-2</c:v>
                </c:pt>
                <c:pt idx="113">
                  <c:v>-1.5778664999999998</c:v>
                </c:pt>
                <c:pt idx="114">
                  <c:v>-0.41624149999999971</c:v>
                </c:pt>
                <c:pt idx="115">
                  <c:v>-0.27690349999999986</c:v>
                </c:pt>
                <c:pt idx="116">
                  <c:v>-0.87203600000000003</c:v>
                </c:pt>
                <c:pt idx="117">
                  <c:v>-0.36166549999999964</c:v>
                </c:pt>
                <c:pt idx="118">
                  <c:v>0.47185700000000041</c:v>
                </c:pt>
                <c:pt idx="119">
                  <c:v>2.6387499999999838E-2</c:v>
                </c:pt>
                <c:pt idx="120">
                  <c:v>0.5329870000000001</c:v>
                </c:pt>
                <c:pt idx="121">
                  <c:v>1.1995749499999999</c:v>
                </c:pt>
                <c:pt idx="122">
                  <c:v>-0.72189700000000034</c:v>
                </c:pt>
                <c:pt idx="123">
                  <c:v>-0.47506649999999995</c:v>
                </c:pt>
                <c:pt idx="124">
                  <c:v>3.6148499999999709E-2</c:v>
                </c:pt>
                <c:pt idx="125">
                  <c:v>5.3364000000000057E-2</c:v>
                </c:pt>
                <c:pt idx="126">
                  <c:v>0.20119799999999982</c:v>
                </c:pt>
                <c:pt idx="127">
                  <c:v>8.6841000000000251E-2</c:v>
                </c:pt>
                <c:pt idx="128">
                  <c:v>0.80882034999999974</c:v>
                </c:pt>
                <c:pt idx="129">
                  <c:v>-0.20221400000000034</c:v>
                </c:pt>
                <c:pt idx="130">
                  <c:v>-0.43289700000000025</c:v>
                </c:pt>
                <c:pt idx="131">
                  <c:v>-0.16775299999999968</c:v>
                </c:pt>
                <c:pt idx="132">
                  <c:v>-0.14004350000000018</c:v>
                </c:pt>
                <c:pt idx="133">
                  <c:v>-9.8070500000000102E-2</c:v>
                </c:pt>
                <c:pt idx="134">
                  <c:v>-0.16581199999999965</c:v>
                </c:pt>
                <c:pt idx="135">
                  <c:v>-0.10476550000000004</c:v>
                </c:pt>
                <c:pt idx="136">
                  <c:v>-0.11905750000000026</c:v>
                </c:pt>
                <c:pt idx="137">
                  <c:v>-0.20013400000000053</c:v>
                </c:pt>
                <c:pt idx="138">
                  <c:v>-1.4125000000000056E-2</c:v>
                </c:pt>
                <c:pt idx="139">
                  <c:v>-3.8965000000000062E-2</c:v>
                </c:pt>
                <c:pt idx="140">
                  <c:v>-0.16578449999999986</c:v>
                </c:pt>
                <c:pt idx="141">
                  <c:v>-3.494350000000012E-2</c:v>
                </c:pt>
                <c:pt idx="142">
                  <c:v>-8.9490500000000001E-2</c:v>
                </c:pt>
                <c:pt idx="143">
                  <c:v>7.5672000000000045E-2</c:v>
                </c:pt>
                <c:pt idx="144">
                  <c:v>3.1645500000000139E-2</c:v>
                </c:pt>
                <c:pt idx="145">
                  <c:v>0.28244250000000004</c:v>
                </c:pt>
                <c:pt idx="146">
                  <c:v>0.10684299999999969</c:v>
                </c:pt>
                <c:pt idx="147">
                  <c:v>2.9649000000000401E-2</c:v>
                </c:pt>
                <c:pt idx="148">
                  <c:v>6.2113000000000369E-2</c:v>
                </c:pt>
                <c:pt idx="149">
                  <c:v>7.3478499999999738E-2</c:v>
                </c:pt>
                <c:pt idx="150">
                  <c:v>0.19655600000000001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0D-3043-92F1-4C535A585309}"/>
            </c:ext>
          </c:extLst>
        </c:ser>
        <c:ser>
          <c:idx val="1"/>
          <c:order val="1"/>
          <c:tx>
            <c:v>400 uL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'Corrected Raw Data'!$U$2:$U$152</c:f>
              <c:numCache>
                <c:formatCode>0.00E+00</c:formatCode>
                <c:ptCount val="151"/>
                <c:pt idx="0">
                  <c:v>-0.5</c:v>
                </c:pt>
                <c:pt idx="1">
                  <c:v>-0.495</c:v>
                </c:pt>
                <c:pt idx="2">
                  <c:v>-0.49</c:v>
                </c:pt>
                <c:pt idx="3">
                  <c:v>-0.48499999999999999</c:v>
                </c:pt>
                <c:pt idx="4">
                  <c:v>-0.48</c:v>
                </c:pt>
                <c:pt idx="5">
                  <c:v>-0.47499999999999998</c:v>
                </c:pt>
                <c:pt idx="6">
                  <c:v>-0.47</c:v>
                </c:pt>
                <c:pt idx="7">
                  <c:v>-0.46500000000000002</c:v>
                </c:pt>
                <c:pt idx="8">
                  <c:v>-0.46</c:v>
                </c:pt>
                <c:pt idx="9">
                  <c:v>-0.45500000000000002</c:v>
                </c:pt>
                <c:pt idx="10">
                  <c:v>-0.45</c:v>
                </c:pt>
                <c:pt idx="11">
                  <c:v>-0.44500000000000001</c:v>
                </c:pt>
                <c:pt idx="12">
                  <c:v>-0.44</c:v>
                </c:pt>
                <c:pt idx="13">
                  <c:v>-0.435</c:v>
                </c:pt>
                <c:pt idx="14">
                  <c:v>-0.43</c:v>
                </c:pt>
                <c:pt idx="15">
                  <c:v>-0.42499999999999999</c:v>
                </c:pt>
                <c:pt idx="16">
                  <c:v>-0.42</c:v>
                </c:pt>
                <c:pt idx="17">
                  <c:v>-0.41499999999999998</c:v>
                </c:pt>
                <c:pt idx="18">
                  <c:v>-0.41</c:v>
                </c:pt>
                <c:pt idx="19">
                  <c:v>-0.40500000000000003</c:v>
                </c:pt>
                <c:pt idx="20">
                  <c:v>-0.4</c:v>
                </c:pt>
                <c:pt idx="21">
                  <c:v>-0.39500000000000002</c:v>
                </c:pt>
                <c:pt idx="22">
                  <c:v>-0.39</c:v>
                </c:pt>
                <c:pt idx="23">
                  <c:v>-0.38500000000000001</c:v>
                </c:pt>
                <c:pt idx="24">
                  <c:v>-0.38</c:v>
                </c:pt>
                <c:pt idx="25">
                  <c:v>-0.375</c:v>
                </c:pt>
                <c:pt idx="26">
                  <c:v>-0.37</c:v>
                </c:pt>
                <c:pt idx="27">
                  <c:v>-0.36499999999999999</c:v>
                </c:pt>
                <c:pt idx="28">
                  <c:v>-0.36</c:v>
                </c:pt>
                <c:pt idx="29">
                  <c:v>-0.35499999999999998</c:v>
                </c:pt>
                <c:pt idx="30">
                  <c:v>-0.35</c:v>
                </c:pt>
                <c:pt idx="31">
                  <c:v>-0.34499999999999997</c:v>
                </c:pt>
                <c:pt idx="32">
                  <c:v>-0.34</c:v>
                </c:pt>
                <c:pt idx="33">
                  <c:v>-0.33500000000000002</c:v>
                </c:pt>
                <c:pt idx="34">
                  <c:v>-0.33</c:v>
                </c:pt>
                <c:pt idx="35">
                  <c:v>-0.32500000000000001</c:v>
                </c:pt>
                <c:pt idx="36">
                  <c:v>-0.32</c:v>
                </c:pt>
                <c:pt idx="37">
                  <c:v>-0.315</c:v>
                </c:pt>
                <c:pt idx="38">
                  <c:v>-0.31</c:v>
                </c:pt>
                <c:pt idx="39">
                  <c:v>-0.30499999999999999</c:v>
                </c:pt>
                <c:pt idx="40">
                  <c:v>-0.3</c:v>
                </c:pt>
                <c:pt idx="41">
                  <c:v>-0.29499999999999998</c:v>
                </c:pt>
                <c:pt idx="42">
                  <c:v>-0.28999999999999998</c:v>
                </c:pt>
                <c:pt idx="43">
                  <c:v>-0.28499999999999998</c:v>
                </c:pt>
                <c:pt idx="44">
                  <c:v>-0.28000000000000003</c:v>
                </c:pt>
                <c:pt idx="45">
                  <c:v>-0.27500000000000002</c:v>
                </c:pt>
                <c:pt idx="46">
                  <c:v>-0.27</c:v>
                </c:pt>
                <c:pt idx="47">
                  <c:v>-0.26500000000000001</c:v>
                </c:pt>
                <c:pt idx="48">
                  <c:v>-0.26</c:v>
                </c:pt>
                <c:pt idx="49">
                  <c:v>-0.255</c:v>
                </c:pt>
                <c:pt idx="50">
                  <c:v>-0.25</c:v>
                </c:pt>
                <c:pt idx="51">
                  <c:v>-0.245</c:v>
                </c:pt>
                <c:pt idx="52">
                  <c:v>-0.24</c:v>
                </c:pt>
                <c:pt idx="53">
                  <c:v>-0.23499999999999999</c:v>
                </c:pt>
                <c:pt idx="54">
                  <c:v>-0.23</c:v>
                </c:pt>
                <c:pt idx="55">
                  <c:v>-0.22500000000000001</c:v>
                </c:pt>
                <c:pt idx="56">
                  <c:v>-0.22</c:v>
                </c:pt>
                <c:pt idx="57">
                  <c:v>-0.215</c:v>
                </c:pt>
                <c:pt idx="58">
                  <c:v>-0.21</c:v>
                </c:pt>
                <c:pt idx="59">
                  <c:v>-0.20499999999999999</c:v>
                </c:pt>
                <c:pt idx="60">
                  <c:v>-0.2</c:v>
                </c:pt>
                <c:pt idx="61">
                  <c:v>-0.19500000000000001</c:v>
                </c:pt>
                <c:pt idx="62">
                  <c:v>-0.19</c:v>
                </c:pt>
                <c:pt idx="63">
                  <c:v>-0.185</c:v>
                </c:pt>
                <c:pt idx="64">
                  <c:v>-0.18</c:v>
                </c:pt>
                <c:pt idx="65">
                  <c:v>-0.17499999999999999</c:v>
                </c:pt>
                <c:pt idx="66">
                  <c:v>-0.17</c:v>
                </c:pt>
                <c:pt idx="67">
                  <c:v>-0.16500000000000001</c:v>
                </c:pt>
                <c:pt idx="68">
                  <c:v>-0.16</c:v>
                </c:pt>
                <c:pt idx="69">
                  <c:v>-0.155</c:v>
                </c:pt>
                <c:pt idx="70">
                  <c:v>-0.15</c:v>
                </c:pt>
                <c:pt idx="71">
                  <c:v>-0.14499999999999999</c:v>
                </c:pt>
                <c:pt idx="72">
                  <c:v>-0.14000000000000001</c:v>
                </c:pt>
                <c:pt idx="73">
                  <c:v>-0.13500000000000001</c:v>
                </c:pt>
                <c:pt idx="74">
                  <c:v>-0.13</c:v>
                </c:pt>
                <c:pt idx="75">
                  <c:v>-0.125</c:v>
                </c:pt>
                <c:pt idx="76">
                  <c:v>-0.12</c:v>
                </c:pt>
                <c:pt idx="77">
                  <c:v>-0.115</c:v>
                </c:pt>
                <c:pt idx="78">
                  <c:v>-0.11</c:v>
                </c:pt>
                <c:pt idx="79">
                  <c:v>-0.105</c:v>
                </c:pt>
                <c:pt idx="80">
                  <c:v>-0.1</c:v>
                </c:pt>
                <c:pt idx="81">
                  <c:v>-9.5000000000000001E-2</c:v>
                </c:pt>
                <c:pt idx="82">
                  <c:v>-0.09</c:v>
                </c:pt>
                <c:pt idx="83">
                  <c:v>-8.5000000000000006E-2</c:v>
                </c:pt>
                <c:pt idx="84">
                  <c:v>-0.08</c:v>
                </c:pt>
                <c:pt idx="85">
                  <c:v>-7.4999999999999997E-2</c:v>
                </c:pt>
                <c:pt idx="86">
                  <c:v>-7.0000000000000007E-2</c:v>
                </c:pt>
                <c:pt idx="87">
                  <c:v>-6.5000000000000002E-2</c:v>
                </c:pt>
                <c:pt idx="88">
                  <c:v>-0.06</c:v>
                </c:pt>
                <c:pt idx="89">
                  <c:v>-5.5E-2</c:v>
                </c:pt>
                <c:pt idx="90">
                  <c:v>-0.05</c:v>
                </c:pt>
                <c:pt idx="91">
                  <c:v>-4.4999999999999998E-2</c:v>
                </c:pt>
                <c:pt idx="92">
                  <c:v>-0.04</c:v>
                </c:pt>
                <c:pt idx="93">
                  <c:v>-3.5000000000000003E-2</c:v>
                </c:pt>
                <c:pt idx="94">
                  <c:v>-0.03</c:v>
                </c:pt>
                <c:pt idx="95">
                  <c:v>-2.5000000000000001E-2</c:v>
                </c:pt>
                <c:pt idx="96">
                  <c:v>-0.02</c:v>
                </c:pt>
                <c:pt idx="97">
                  <c:v>-1.4999999999999999E-2</c:v>
                </c:pt>
                <c:pt idx="98">
                  <c:v>-0.01</c:v>
                </c:pt>
                <c:pt idx="99">
                  <c:v>-5.0000000000000001E-3</c:v>
                </c:pt>
                <c:pt idx="100">
                  <c:v>0</c:v>
                </c:pt>
                <c:pt idx="101">
                  <c:v>5.0000000000000001E-3</c:v>
                </c:pt>
                <c:pt idx="102">
                  <c:v>0.01</c:v>
                </c:pt>
                <c:pt idx="103">
                  <c:v>1.4999999999999999E-2</c:v>
                </c:pt>
                <c:pt idx="104">
                  <c:v>0.02</c:v>
                </c:pt>
                <c:pt idx="105">
                  <c:v>2.5000000000000001E-2</c:v>
                </c:pt>
                <c:pt idx="106">
                  <c:v>0.03</c:v>
                </c:pt>
                <c:pt idx="107">
                  <c:v>3.5000000000000003E-2</c:v>
                </c:pt>
                <c:pt idx="108">
                  <c:v>0.04</c:v>
                </c:pt>
                <c:pt idx="109">
                  <c:v>4.4999999999999998E-2</c:v>
                </c:pt>
                <c:pt idx="110">
                  <c:v>0.05</c:v>
                </c:pt>
                <c:pt idx="111">
                  <c:v>5.5E-2</c:v>
                </c:pt>
                <c:pt idx="112">
                  <c:v>0.06</c:v>
                </c:pt>
                <c:pt idx="113">
                  <c:v>6.5000000000000002E-2</c:v>
                </c:pt>
                <c:pt idx="114">
                  <c:v>7.0000000000000007E-2</c:v>
                </c:pt>
                <c:pt idx="115">
                  <c:v>7.4999999999999997E-2</c:v>
                </c:pt>
                <c:pt idx="116">
                  <c:v>0.08</c:v>
                </c:pt>
                <c:pt idx="117">
                  <c:v>8.5000000000000006E-2</c:v>
                </c:pt>
                <c:pt idx="118">
                  <c:v>0.09</c:v>
                </c:pt>
                <c:pt idx="119">
                  <c:v>9.5000000000000001E-2</c:v>
                </c:pt>
                <c:pt idx="120">
                  <c:v>0.1</c:v>
                </c:pt>
                <c:pt idx="121">
                  <c:v>0.105</c:v>
                </c:pt>
                <c:pt idx="122">
                  <c:v>0.11</c:v>
                </c:pt>
                <c:pt idx="123">
                  <c:v>0.115</c:v>
                </c:pt>
                <c:pt idx="124">
                  <c:v>0.12</c:v>
                </c:pt>
                <c:pt idx="125">
                  <c:v>0.125</c:v>
                </c:pt>
                <c:pt idx="126">
                  <c:v>0.13</c:v>
                </c:pt>
                <c:pt idx="127">
                  <c:v>0.13500000000000001</c:v>
                </c:pt>
                <c:pt idx="128">
                  <c:v>0.14000000000000001</c:v>
                </c:pt>
                <c:pt idx="129">
                  <c:v>0.14499999999999999</c:v>
                </c:pt>
                <c:pt idx="130">
                  <c:v>0.15</c:v>
                </c:pt>
                <c:pt idx="131">
                  <c:v>0.155</c:v>
                </c:pt>
                <c:pt idx="132">
                  <c:v>0.16</c:v>
                </c:pt>
                <c:pt idx="133">
                  <c:v>0.16500000000000001</c:v>
                </c:pt>
                <c:pt idx="134">
                  <c:v>0.17</c:v>
                </c:pt>
                <c:pt idx="135">
                  <c:v>0.17499999999999999</c:v>
                </c:pt>
                <c:pt idx="136">
                  <c:v>0.18</c:v>
                </c:pt>
                <c:pt idx="137">
                  <c:v>0.185</c:v>
                </c:pt>
                <c:pt idx="138">
                  <c:v>0.19</c:v>
                </c:pt>
                <c:pt idx="139">
                  <c:v>0.19500000000000001</c:v>
                </c:pt>
                <c:pt idx="140">
                  <c:v>0.2</c:v>
                </c:pt>
                <c:pt idx="141">
                  <c:v>0.20499999999999999</c:v>
                </c:pt>
                <c:pt idx="142">
                  <c:v>0.21</c:v>
                </c:pt>
                <c:pt idx="143">
                  <c:v>0.215</c:v>
                </c:pt>
                <c:pt idx="144">
                  <c:v>0.22</c:v>
                </c:pt>
                <c:pt idx="145">
                  <c:v>0.22500000000000001</c:v>
                </c:pt>
                <c:pt idx="146">
                  <c:v>0.23</c:v>
                </c:pt>
                <c:pt idx="147">
                  <c:v>0.23499999999999999</c:v>
                </c:pt>
                <c:pt idx="148">
                  <c:v>0.24</c:v>
                </c:pt>
                <c:pt idx="149">
                  <c:v>0.245</c:v>
                </c:pt>
                <c:pt idx="150">
                  <c:v>0.25</c:v>
                </c:pt>
              </c:numCache>
            </c:numRef>
          </c:xVal>
          <c:yVal>
            <c:numRef>
              <c:f>'Corrected Raw Data'!$V$2:$V$152</c:f>
              <c:numCache>
                <c:formatCode>0.00E+00</c:formatCode>
                <c:ptCount val="151"/>
                <c:pt idx="0">
                  <c:v>-1.6346185000000002</c:v>
                </c:pt>
                <c:pt idx="1">
                  <c:v>-1.4337580000000003</c:v>
                </c:pt>
                <c:pt idx="2">
                  <c:v>-1.3256765000000001</c:v>
                </c:pt>
                <c:pt idx="3">
                  <c:v>-1.2654179999999999</c:v>
                </c:pt>
                <c:pt idx="4">
                  <c:v>-1.0865570000000002</c:v>
                </c:pt>
                <c:pt idx="5">
                  <c:v>-1.0607325000000001</c:v>
                </c:pt>
                <c:pt idx="6">
                  <c:v>-0.92682600000000004</c:v>
                </c:pt>
                <c:pt idx="7">
                  <c:v>-0.7642245000000002</c:v>
                </c:pt>
                <c:pt idx="8">
                  <c:v>-0.71831400000000012</c:v>
                </c:pt>
                <c:pt idx="9">
                  <c:v>-0.79387549999999985</c:v>
                </c:pt>
                <c:pt idx="10">
                  <c:v>-0.6590125</c:v>
                </c:pt>
                <c:pt idx="11">
                  <c:v>-0.54136600000000012</c:v>
                </c:pt>
                <c:pt idx="12">
                  <c:v>-0.54710449999999988</c:v>
                </c:pt>
                <c:pt idx="13">
                  <c:v>-0.38067779999999996</c:v>
                </c:pt>
                <c:pt idx="14">
                  <c:v>-1.4921034999999998</c:v>
                </c:pt>
                <c:pt idx="15">
                  <c:v>0.2525097999999999</c:v>
                </c:pt>
                <c:pt idx="16">
                  <c:v>1.9502554500000002</c:v>
                </c:pt>
                <c:pt idx="17">
                  <c:v>-0.23529320000000012</c:v>
                </c:pt>
                <c:pt idx="18">
                  <c:v>-3.5389599999999875E-2</c:v>
                </c:pt>
                <c:pt idx="19">
                  <c:v>-0.24485774999999982</c:v>
                </c:pt>
                <c:pt idx="20">
                  <c:v>-0.2486839000000001</c:v>
                </c:pt>
                <c:pt idx="21">
                  <c:v>-0.39789419999999998</c:v>
                </c:pt>
                <c:pt idx="22">
                  <c:v>-2.1042499999999999E-2</c:v>
                </c:pt>
                <c:pt idx="23">
                  <c:v>0.10903834999999998</c:v>
                </c:pt>
                <c:pt idx="24">
                  <c:v>-0.19320830000000005</c:v>
                </c:pt>
                <c:pt idx="25">
                  <c:v>0.11095129699999998</c:v>
                </c:pt>
                <c:pt idx="26">
                  <c:v>0.14347149500000003</c:v>
                </c:pt>
                <c:pt idx="27">
                  <c:v>0.24868389999999999</c:v>
                </c:pt>
                <c:pt idx="28">
                  <c:v>0.23816264500000003</c:v>
                </c:pt>
                <c:pt idx="29">
                  <c:v>0.27163932499999999</c:v>
                </c:pt>
                <c:pt idx="30">
                  <c:v>0.61214499</c:v>
                </c:pt>
                <c:pt idx="31">
                  <c:v>0.30129012999999999</c:v>
                </c:pt>
                <c:pt idx="32">
                  <c:v>0.30033365000000001</c:v>
                </c:pt>
                <c:pt idx="33">
                  <c:v>0.68005490000000013</c:v>
                </c:pt>
                <c:pt idx="34">
                  <c:v>0.43041439999999997</c:v>
                </c:pt>
                <c:pt idx="35">
                  <c:v>0.28789945000000006</c:v>
                </c:pt>
                <c:pt idx="36">
                  <c:v>0.36250465000000004</c:v>
                </c:pt>
                <c:pt idx="37">
                  <c:v>0.50693255000000015</c:v>
                </c:pt>
                <c:pt idx="38">
                  <c:v>0.58823294999999998</c:v>
                </c:pt>
                <c:pt idx="39">
                  <c:v>0.61597104999999996</c:v>
                </c:pt>
                <c:pt idx="40">
                  <c:v>0.66188175000000027</c:v>
                </c:pt>
                <c:pt idx="41">
                  <c:v>0.74031274999999996</c:v>
                </c:pt>
                <c:pt idx="42">
                  <c:v>0.75274739999999984</c:v>
                </c:pt>
                <c:pt idx="43">
                  <c:v>0.85030755000000013</c:v>
                </c:pt>
                <c:pt idx="44">
                  <c:v>0.88761000000000012</c:v>
                </c:pt>
                <c:pt idx="45">
                  <c:v>0.82065685000000022</c:v>
                </c:pt>
                <c:pt idx="46">
                  <c:v>0.94212985000000005</c:v>
                </c:pt>
                <c:pt idx="47">
                  <c:v>0.97560639999999998</c:v>
                </c:pt>
                <c:pt idx="48">
                  <c:v>0.9870835</c:v>
                </c:pt>
                <c:pt idx="49">
                  <c:v>1.04829835</c:v>
                </c:pt>
                <c:pt idx="50">
                  <c:v>1.0549935500000001</c:v>
                </c:pt>
                <c:pt idx="51">
                  <c:v>0.88282785000000019</c:v>
                </c:pt>
                <c:pt idx="52">
                  <c:v>2.3060644999999997</c:v>
                </c:pt>
                <c:pt idx="53">
                  <c:v>1.0329948499999999</c:v>
                </c:pt>
                <c:pt idx="54">
                  <c:v>0.91152195000000014</c:v>
                </c:pt>
                <c:pt idx="55">
                  <c:v>1.3314154500000002</c:v>
                </c:pt>
                <c:pt idx="56">
                  <c:v>1.2587232000000002</c:v>
                </c:pt>
                <c:pt idx="57">
                  <c:v>1.28837384</c:v>
                </c:pt>
                <c:pt idx="58">
                  <c:v>1.2472454875000001</c:v>
                </c:pt>
                <c:pt idx="59">
                  <c:v>1.1602060000000001</c:v>
                </c:pt>
                <c:pt idx="60">
                  <c:v>1.4681911999999999</c:v>
                </c:pt>
                <c:pt idx="61">
                  <c:v>1.3849782000000002</c:v>
                </c:pt>
                <c:pt idx="62">
                  <c:v>1.2482018500000001</c:v>
                </c:pt>
                <c:pt idx="63">
                  <c:v>1.2051603999999998</c:v>
                </c:pt>
                <c:pt idx="64">
                  <c:v>1.16211895</c:v>
                </c:pt>
                <c:pt idx="65">
                  <c:v>1.078905515</c:v>
                </c:pt>
                <c:pt idx="66">
                  <c:v>0.98230110000000015</c:v>
                </c:pt>
                <c:pt idx="67">
                  <c:v>0.78431069999999992</c:v>
                </c:pt>
                <c:pt idx="68">
                  <c:v>0.75179015000000005</c:v>
                </c:pt>
                <c:pt idx="69">
                  <c:v>0.62936190000000014</c:v>
                </c:pt>
                <c:pt idx="70">
                  <c:v>0.3625050000000003</c:v>
                </c:pt>
                <c:pt idx="71">
                  <c:v>7.4605000000000032E-2</c:v>
                </c:pt>
                <c:pt idx="72">
                  <c:v>-0.26016149999999977</c:v>
                </c:pt>
                <c:pt idx="73">
                  <c:v>-0.3481574999999999</c:v>
                </c:pt>
                <c:pt idx="74">
                  <c:v>-0.5662339999999999</c:v>
                </c:pt>
                <c:pt idx="75">
                  <c:v>-0.84648200000000029</c:v>
                </c:pt>
                <c:pt idx="76">
                  <c:v>-1.1009044999999997</c:v>
                </c:pt>
                <c:pt idx="77">
                  <c:v>-1.3189810000000011</c:v>
                </c:pt>
                <c:pt idx="78">
                  <c:v>-1.4184540000000001</c:v>
                </c:pt>
                <c:pt idx="79">
                  <c:v>-1.6174014999999999</c:v>
                </c:pt>
                <c:pt idx="80">
                  <c:v>-1.8890409999999993</c:v>
                </c:pt>
                <c:pt idx="81">
                  <c:v>-1.8995630000000001</c:v>
                </c:pt>
                <c:pt idx="82">
                  <c:v>-2.0631195000000009</c:v>
                </c:pt>
                <c:pt idx="83">
                  <c:v>-2.0315560000000006</c:v>
                </c:pt>
                <c:pt idx="84">
                  <c:v>-2.0631194999999991</c:v>
                </c:pt>
                <c:pt idx="85">
                  <c:v>-1.9952099999999999</c:v>
                </c:pt>
                <c:pt idx="86">
                  <c:v>-1.8766065000000012</c:v>
                </c:pt>
                <c:pt idx="87">
                  <c:v>-1.8220880000000004</c:v>
                </c:pt>
                <c:pt idx="88">
                  <c:v>-1.7771330000000007</c:v>
                </c:pt>
                <c:pt idx="89">
                  <c:v>-1.7101795000000009</c:v>
                </c:pt>
                <c:pt idx="90">
                  <c:v>-1.9167790000000009</c:v>
                </c:pt>
                <c:pt idx="91">
                  <c:v>-1.8287829000000004</c:v>
                </c:pt>
                <c:pt idx="92">
                  <c:v>-0.92586924999999998</c:v>
                </c:pt>
                <c:pt idx="93">
                  <c:v>0.18651290000000004</c:v>
                </c:pt>
                <c:pt idx="94">
                  <c:v>1.0090828500000002</c:v>
                </c:pt>
                <c:pt idx="95">
                  <c:v>1.5475787500000002</c:v>
                </c:pt>
                <c:pt idx="96">
                  <c:v>2.0535548000000001</c:v>
                </c:pt>
                <c:pt idx="97">
                  <c:v>2.2410244000000001</c:v>
                </c:pt>
                <c:pt idx="98">
                  <c:v>2.6456142000000002</c:v>
                </c:pt>
                <c:pt idx="99">
                  <c:v>2.5604876000000001</c:v>
                </c:pt>
                <c:pt idx="100">
                  <c:v>2.3835394000000001</c:v>
                </c:pt>
                <c:pt idx="101">
                  <c:v>1.78574145</c:v>
                </c:pt>
                <c:pt idx="102">
                  <c:v>1.0875138500000001</c:v>
                </c:pt>
                <c:pt idx="103">
                  <c:v>0.7718763500000001</c:v>
                </c:pt>
                <c:pt idx="104">
                  <c:v>0.58345049999999987</c:v>
                </c:pt>
                <c:pt idx="105">
                  <c:v>0.52223580000000003</c:v>
                </c:pt>
                <c:pt idx="106">
                  <c:v>0.47058585000000014</c:v>
                </c:pt>
                <c:pt idx="107">
                  <c:v>0.56432060000000006</c:v>
                </c:pt>
                <c:pt idx="108">
                  <c:v>0.49258510000000011</c:v>
                </c:pt>
                <c:pt idx="109">
                  <c:v>0.51936634999999998</c:v>
                </c:pt>
                <c:pt idx="110">
                  <c:v>0.46006494999999997</c:v>
                </c:pt>
                <c:pt idx="111">
                  <c:v>0.52988790000000019</c:v>
                </c:pt>
                <c:pt idx="112">
                  <c:v>0.49928105000000012</c:v>
                </c:pt>
                <c:pt idx="113">
                  <c:v>0.42850100000000008</c:v>
                </c:pt>
                <c:pt idx="114">
                  <c:v>0.51362805</c:v>
                </c:pt>
                <c:pt idx="115">
                  <c:v>0.58918970000000015</c:v>
                </c:pt>
                <c:pt idx="116">
                  <c:v>0.52988800000000014</c:v>
                </c:pt>
                <c:pt idx="117">
                  <c:v>0.56240800000000013</c:v>
                </c:pt>
                <c:pt idx="118">
                  <c:v>0.60544999999999993</c:v>
                </c:pt>
                <c:pt idx="119">
                  <c:v>0.63605650000000036</c:v>
                </c:pt>
                <c:pt idx="120">
                  <c:v>0.70970550000000021</c:v>
                </c:pt>
                <c:pt idx="121">
                  <c:v>0.55284350000000027</c:v>
                </c:pt>
                <c:pt idx="122">
                  <c:v>0.62362299999999982</c:v>
                </c:pt>
                <c:pt idx="123">
                  <c:v>0.66953399999999985</c:v>
                </c:pt>
                <c:pt idx="124">
                  <c:v>0.7039669999999999</c:v>
                </c:pt>
                <c:pt idx="125">
                  <c:v>0.62649250000000023</c:v>
                </c:pt>
                <c:pt idx="126">
                  <c:v>0.89143649999999997</c:v>
                </c:pt>
                <c:pt idx="127">
                  <c:v>0.61118850000000047</c:v>
                </c:pt>
                <c:pt idx="128">
                  <c:v>0.65136099999999986</c:v>
                </c:pt>
                <c:pt idx="129">
                  <c:v>0.68005499999999985</c:v>
                </c:pt>
                <c:pt idx="130">
                  <c:v>0.71353149999999999</c:v>
                </c:pt>
                <c:pt idx="131">
                  <c:v>0.63988249999999969</c:v>
                </c:pt>
                <c:pt idx="132">
                  <c:v>0.66092499999999998</c:v>
                </c:pt>
                <c:pt idx="133">
                  <c:v>0.68866300000000014</c:v>
                </c:pt>
                <c:pt idx="134">
                  <c:v>0.81874350000000018</c:v>
                </c:pt>
                <c:pt idx="135">
                  <c:v>0.86369749999999978</c:v>
                </c:pt>
                <c:pt idx="136">
                  <c:v>0.70396700000000034</c:v>
                </c:pt>
                <c:pt idx="137">
                  <c:v>0.83978600000000003</c:v>
                </c:pt>
                <c:pt idx="138">
                  <c:v>0.79291900000000004</c:v>
                </c:pt>
                <c:pt idx="139">
                  <c:v>0.77761500000000017</c:v>
                </c:pt>
                <c:pt idx="140">
                  <c:v>0.83787350000000016</c:v>
                </c:pt>
                <c:pt idx="141">
                  <c:v>0.82257000000000002</c:v>
                </c:pt>
                <c:pt idx="142">
                  <c:v>0.77091999999999983</c:v>
                </c:pt>
                <c:pt idx="143">
                  <c:v>0.7049230000000003</c:v>
                </c:pt>
                <c:pt idx="144">
                  <c:v>1.2826354999999998</c:v>
                </c:pt>
                <c:pt idx="145">
                  <c:v>1.0272554999999999</c:v>
                </c:pt>
                <c:pt idx="146">
                  <c:v>0.9928229999999999</c:v>
                </c:pt>
                <c:pt idx="147">
                  <c:v>0.88378450000000008</c:v>
                </c:pt>
                <c:pt idx="148">
                  <c:v>1.6174015000000004</c:v>
                </c:pt>
                <c:pt idx="149">
                  <c:v>0.46197850000000013</c:v>
                </c:pt>
                <c:pt idx="150">
                  <c:v>1.054994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0D-3043-92F1-4C535A585309}"/>
            </c:ext>
          </c:extLst>
        </c:ser>
        <c:ser>
          <c:idx val="2"/>
          <c:order val="2"/>
          <c:tx>
            <c:v>600 uL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'Corrected Raw Data'!$W$2:$W$152</c:f>
              <c:numCache>
                <c:formatCode>0.00E+00</c:formatCode>
                <c:ptCount val="151"/>
                <c:pt idx="0">
                  <c:v>-0.5</c:v>
                </c:pt>
                <c:pt idx="1">
                  <c:v>-0.495</c:v>
                </c:pt>
                <c:pt idx="2">
                  <c:v>-0.49</c:v>
                </c:pt>
                <c:pt idx="3">
                  <c:v>-0.48499999999999999</c:v>
                </c:pt>
                <c:pt idx="4">
                  <c:v>-0.48</c:v>
                </c:pt>
                <c:pt idx="5">
                  <c:v>-0.47499999999999998</c:v>
                </c:pt>
                <c:pt idx="6">
                  <c:v>-0.47</c:v>
                </c:pt>
                <c:pt idx="7">
                  <c:v>-0.46500000000000002</c:v>
                </c:pt>
                <c:pt idx="8">
                  <c:v>-0.46</c:v>
                </c:pt>
                <c:pt idx="9">
                  <c:v>-0.45500000000000002</c:v>
                </c:pt>
                <c:pt idx="10">
                  <c:v>-0.45</c:v>
                </c:pt>
                <c:pt idx="11">
                  <c:v>-0.44500000000000001</c:v>
                </c:pt>
                <c:pt idx="12">
                  <c:v>-0.44</c:v>
                </c:pt>
                <c:pt idx="13">
                  <c:v>-0.435</c:v>
                </c:pt>
                <c:pt idx="14">
                  <c:v>-0.43</c:v>
                </c:pt>
                <c:pt idx="15">
                  <c:v>-0.42499999999999999</c:v>
                </c:pt>
                <c:pt idx="16">
                  <c:v>-0.42</c:v>
                </c:pt>
                <c:pt idx="17">
                  <c:v>-0.41499999999999998</c:v>
                </c:pt>
                <c:pt idx="18">
                  <c:v>-0.41</c:v>
                </c:pt>
                <c:pt idx="19">
                  <c:v>-0.40500000000000003</c:v>
                </c:pt>
                <c:pt idx="20">
                  <c:v>-0.4</c:v>
                </c:pt>
                <c:pt idx="21">
                  <c:v>-0.39500000000000002</c:v>
                </c:pt>
                <c:pt idx="22">
                  <c:v>-0.39</c:v>
                </c:pt>
                <c:pt idx="23">
                  <c:v>-0.38500000000000001</c:v>
                </c:pt>
                <c:pt idx="24">
                  <c:v>-0.38</c:v>
                </c:pt>
                <c:pt idx="25">
                  <c:v>-0.375</c:v>
                </c:pt>
                <c:pt idx="26">
                  <c:v>-0.37</c:v>
                </c:pt>
                <c:pt idx="27">
                  <c:v>-0.36499999999999999</c:v>
                </c:pt>
                <c:pt idx="28">
                  <c:v>-0.36</c:v>
                </c:pt>
                <c:pt idx="29">
                  <c:v>-0.35499999999999998</c:v>
                </c:pt>
                <c:pt idx="30">
                  <c:v>-0.35</c:v>
                </c:pt>
                <c:pt idx="31">
                  <c:v>-0.34499999999999997</c:v>
                </c:pt>
                <c:pt idx="32">
                  <c:v>-0.34</c:v>
                </c:pt>
                <c:pt idx="33">
                  <c:v>-0.33500000000000002</c:v>
                </c:pt>
                <c:pt idx="34">
                  <c:v>-0.33</c:v>
                </c:pt>
                <c:pt idx="35">
                  <c:v>-0.32500000000000001</c:v>
                </c:pt>
                <c:pt idx="36">
                  <c:v>-0.32</c:v>
                </c:pt>
                <c:pt idx="37">
                  <c:v>-0.315</c:v>
                </c:pt>
                <c:pt idx="38">
                  <c:v>-0.31</c:v>
                </c:pt>
                <c:pt idx="39">
                  <c:v>-0.30499999999999999</c:v>
                </c:pt>
                <c:pt idx="40">
                  <c:v>-0.3</c:v>
                </c:pt>
                <c:pt idx="41">
                  <c:v>-0.29499999999999998</c:v>
                </c:pt>
                <c:pt idx="42">
                  <c:v>-0.28999999999999998</c:v>
                </c:pt>
                <c:pt idx="43">
                  <c:v>-0.28499999999999998</c:v>
                </c:pt>
                <c:pt idx="44">
                  <c:v>-0.28000000000000003</c:v>
                </c:pt>
                <c:pt idx="45">
                  <c:v>-0.27500000000000002</c:v>
                </c:pt>
                <c:pt idx="46">
                  <c:v>-0.27</c:v>
                </c:pt>
                <c:pt idx="47">
                  <c:v>-0.26500000000000001</c:v>
                </c:pt>
                <c:pt idx="48">
                  <c:v>-0.26</c:v>
                </c:pt>
                <c:pt idx="49">
                  <c:v>-0.255</c:v>
                </c:pt>
                <c:pt idx="50">
                  <c:v>-0.25</c:v>
                </c:pt>
                <c:pt idx="51">
                  <c:v>-0.245</c:v>
                </c:pt>
                <c:pt idx="52">
                  <c:v>-0.24</c:v>
                </c:pt>
                <c:pt idx="53">
                  <c:v>-0.23499999999999999</c:v>
                </c:pt>
                <c:pt idx="54">
                  <c:v>-0.23</c:v>
                </c:pt>
                <c:pt idx="55">
                  <c:v>-0.22500000000000001</c:v>
                </c:pt>
                <c:pt idx="56">
                  <c:v>-0.22</c:v>
                </c:pt>
                <c:pt idx="57">
                  <c:v>-0.215</c:v>
                </c:pt>
                <c:pt idx="58">
                  <c:v>-0.21</c:v>
                </c:pt>
                <c:pt idx="59">
                  <c:v>-0.20499999999999999</c:v>
                </c:pt>
                <c:pt idx="60">
                  <c:v>-0.2</c:v>
                </c:pt>
                <c:pt idx="61">
                  <c:v>-0.19500000000000001</c:v>
                </c:pt>
                <c:pt idx="62">
                  <c:v>-0.19</c:v>
                </c:pt>
                <c:pt idx="63">
                  <c:v>-0.185</c:v>
                </c:pt>
                <c:pt idx="64">
                  <c:v>-0.18</c:v>
                </c:pt>
                <c:pt idx="65">
                  <c:v>-0.17499999999999999</c:v>
                </c:pt>
                <c:pt idx="66">
                  <c:v>-0.17</c:v>
                </c:pt>
                <c:pt idx="67">
                  <c:v>-0.16500000000000001</c:v>
                </c:pt>
                <c:pt idx="68">
                  <c:v>-0.16</c:v>
                </c:pt>
                <c:pt idx="69">
                  <c:v>-0.155</c:v>
                </c:pt>
                <c:pt idx="70">
                  <c:v>-0.15</c:v>
                </c:pt>
                <c:pt idx="71">
                  <c:v>-0.14499999999999999</c:v>
                </c:pt>
                <c:pt idx="72">
                  <c:v>-0.14000000000000001</c:v>
                </c:pt>
                <c:pt idx="73">
                  <c:v>-0.13500000000000001</c:v>
                </c:pt>
                <c:pt idx="74">
                  <c:v>-0.13</c:v>
                </c:pt>
                <c:pt idx="75">
                  <c:v>-0.125</c:v>
                </c:pt>
                <c:pt idx="76">
                  <c:v>-0.12</c:v>
                </c:pt>
                <c:pt idx="77">
                  <c:v>-0.115</c:v>
                </c:pt>
                <c:pt idx="78">
                  <c:v>-0.11</c:v>
                </c:pt>
                <c:pt idx="79">
                  <c:v>-0.105</c:v>
                </c:pt>
                <c:pt idx="80">
                  <c:v>-0.1</c:v>
                </c:pt>
                <c:pt idx="81">
                  <c:v>-9.5000000000000001E-2</c:v>
                </c:pt>
                <c:pt idx="82">
                  <c:v>-0.09</c:v>
                </c:pt>
                <c:pt idx="83">
                  <c:v>-8.5000000000000006E-2</c:v>
                </c:pt>
                <c:pt idx="84">
                  <c:v>-0.08</c:v>
                </c:pt>
                <c:pt idx="85">
                  <c:v>-7.4999999999999997E-2</c:v>
                </c:pt>
                <c:pt idx="86">
                  <c:v>-7.0000000000000007E-2</c:v>
                </c:pt>
                <c:pt idx="87">
                  <c:v>-6.5000000000000002E-2</c:v>
                </c:pt>
                <c:pt idx="88">
                  <c:v>-0.06</c:v>
                </c:pt>
                <c:pt idx="89">
                  <c:v>-5.5E-2</c:v>
                </c:pt>
                <c:pt idx="90">
                  <c:v>-0.05</c:v>
                </c:pt>
                <c:pt idx="91">
                  <c:v>-4.4999999999999998E-2</c:v>
                </c:pt>
                <c:pt idx="92">
                  <c:v>-0.04</c:v>
                </c:pt>
                <c:pt idx="93">
                  <c:v>-3.5000000000000003E-2</c:v>
                </c:pt>
                <c:pt idx="94">
                  <c:v>-0.03</c:v>
                </c:pt>
                <c:pt idx="95">
                  <c:v>-2.5000000000000001E-2</c:v>
                </c:pt>
                <c:pt idx="96">
                  <c:v>-0.02</c:v>
                </c:pt>
                <c:pt idx="97">
                  <c:v>-1.4999999999999999E-2</c:v>
                </c:pt>
                <c:pt idx="98">
                  <c:v>-0.01</c:v>
                </c:pt>
                <c:pt idx="99">
                  <c:v>-5.0000000000000001E-3</c:v>
                </c:pt>
                <c:pt idx="100">
                  <c:v>0</c:v>
                </c:pt>
                <c:pt idx="101">
                  <c:v>5.0000000000000001E-3</c:v>
                </c:pt>
                <c:pt idx="102">
                  <c:v>0.01</c:v>
                </c:pt>
                <c:pt idx="103">
                  <c:v>1.4999999999999999E-2</c:v>
                </c:pt>
                <c:pt idx="104">
                  <c:v>0.02</c:v>
                </c:pt>
                <c:pt idx="105">
                  <c:v>2.5000000000000001E-2</c:v>
                </c:pt>
                <c:pt idx="106">
                  <c:v>0.03</c:v>
                </c:pt>
                <c:pt idx="107">
                  <c:v>3.5000000000000003E-2</c:v>
                </c:pt>
                <c:pt idx="108">
                  <c:v>0.04</c:v>
                </c:pt>
                <c:pt idx="109">
                  <c:v>4.4999999999999998E-2</c:v>
                </c:pt>
                <c:pt idx="110">
                  <c:v>0.05</c:v>
                </c:pt>
                <c:pt idx="111">
                  <c:v>5.5E-2</c:v>
                </c:pt>
                <c:pt idx="112">
                  <c:v>0.06</c:v>
                </c:pt>
                <c:pt idx="113">
                  <c:v>6.5000000000000002E-2</c:v>
                </c:pt>
                <c:pt idx="114">
                  <c:v>7.0000000000000007E-2</c:v>
                </c:pt>
                <c:pt idx="115">
                  <c:v>7.4999999999999997E-2</c:v>
                </c:pt>
                <c:pt idx="116">
                  <c:v>0.08</c:v>
                </c:pt>
                <c:pt idx="117">
                  <c:v>8.5000000000000006E-2</c:v>
                </c:pt>
                <c:pt idx="118">
                  <c:v>0.09</c:v>
                </c:pt>
                <c:pt idx="119">
                  <c:v>9.5000000000000001E-2</c:v>
                </c:pt>
                <c:pt idx="120">
                  <c:v>0.1</c:v>
                </c:pt>
                <c:pt idx="121">
                  <c:v>0.105</c:v>
                </c:pt>
                <c:pt idx="122">
                  <c:v>0.11</c:v>
                </c:pt>
                <c:pt idx="123">
                  <c:v>0.115</c:v>
                </c:pt>
                <c:pt idx="124">
                  <c:v>0.12</c:v>
                </c:pt>
                <c:pt idx="125">
                  <c:v>0.125</c:v>
                </c:pt>
                <c:pt idx="126">
                  <c:v>0.13</c:v>
                </c:pt>
                <c:pt idx="127">
                  <c:v>0.13500000000000001</c:v>
                </c:pt>
                <c:pt idx="128">
                  <c:v>0.14000000000000001</c:v>
                </c:pt>
                <c:pt idx="129">
                  <c:v>0.14499999999999999</c:v>
                </c:pt>
                <c:pt idx="130">
                  <c:v>0.15</c:v>
                </c:pt>
                <c:pt idx="131">
                  <c:v>0.155</c:v>
                </c:pt>
                <c:pt idx="132">
                  <c:v>0.16</c:v>
                </c:pt>
                <c:pt idx="133">
                  <c:v>0.16500000000000001</c:v>
                </c:pt>
                <c:pt idx="134">
                  <c:v>0.17</c:v>
                </c:pt>
                <c:pt idx="135">
                  <c:v>0.17499999999999999</c:v>
                </c:pt>
                <c:pt idx="136">
                  <c:v>0.18</c:v>
                </c:pt>
                <c:pt idx="137">
                  <c:v>0.185</c:v>
                </c:pt>
                <c:pt idx="138">
                  <c:v>0.19</c:v>
                </c:pt>
                <c:pt idx="139">
                  <c:v>0.19500000000000001</c:v>
                </c:pt>
                <c:pt idx="140">
                  <c:v>0.2</c:v>
                </c:pt>
                <c:pt idx="141">
                  <c:v>0.20499999999999999</c:v>
                </c:pt>
                <c:pt idx="142">
                  <c:v>0.21</c:v>
                </c:pt>
                <c:pt idx="143">
                  <c:v>0.215</c:v>
                </c:pt>
                <c:pt idx="144">
                  <c:v>0.22</c:v>
                </c:pt>
                <c:pt idx="145">
                  <c:v>0.22500000000000001</c:v>
                </c:pt>
                <c:pt idx="146">
                  <c:v>0.23</c:v>
                </c:pt>
                <c:pt idx="147">
                  <c:v>0.23499999999999999</c:v>
                </c:pt>
                <c:pt idx="148">
                  <c:v>0.24</c:v>
                </c:pt>
                <c:pt idx="149">
                  <c:v>0.245</c:v>
                </c:pt>
                <c:pt idx="150">
                  <c:v>0.25</c:v>
                </c:pt>
              </c:numCache>
            </c:numRef>
          </c:xVal>
          <c:yVal>
            <c:numRef>
              <c:f>'Corrected Raw Data'!$X$2:$X$152</c:f>
              <c:numCache>
                <c:formatCode>0.00E+00</c:formatCode>
                <c:ptCount val="151"/>
                <c:pt idx="0">
                  <c:v>0.23911949999999998</c:v>
                </c:pt>
                <c:pt idx="1">
                  <c:v>-0.2056420000000001</c:v>
                </c:pt>
                <c:pt idx="2">
                  <c:v>-1.2711574999999995</c:v>
                </c:pt>
                <c:pt idx="3">
                  <c:v>-2.0086000000000066E-2</c:v>
                </c:pt>
                <c:pt idx="4">
                  <c:v>-0.1291244999999997</c:v>
                </c:pt>
                <c:pt idx="5">
                  <c:v>0.22572849999999986</c:v>
                </c:pt>
                <c:pt idx="6">
                  <c:v>6.5996499999999889E-2</c:v>
                </c:pt>
                <c:pt idx="7">
                  <c:v>-5.930199999999964E-2</c:v>
                </c:pt>
                <c:pt idx="8">
                  <c:v>-9.182199999999989E-2</c:v>
                </c:pt>
                <c:pt idx="9">
                  <c:v>-0.15399300000000016</c:v>
                </c:pt>
                <c:pt idx="10">
                  <c:v>0.3376360000000001</c:v>
                </c:pt>
                <c:pt idx="11">
                  <c:v>0.11573349999999999</c:v>
                </c:pt>
                <c:pt idx="12">
                  <c:v>0.1845999999999999</c:v>
                </c:pt>
                <c:pt idx="13">
                  <c:v>0.32807150000000007</c:v>
                </c:pt>
                <c:pt idx="14">
                  <c:v>0.32328899999999988</c:v>
                </c:pt>
                <c:pt idx="15">
                  <c:v>0.79770200000000013</c:v>
                </c:pt>
                <c:pt idx="16">
                  <c:v>0.39502500000000013</c:v>
                </c:pt>
                <c:pt idx="17">
                  <c:v>0.12434200000000013</c:v>
                </c:pt>
                <c:pt idx="18">
                  <c:v>0.3825900000000001</c:v>
                </c:pt>
                <c:pt idx="19">
                  <c:v>0.40841579999999983</c:v>
                </c:pt>
                <c:pt idx="20">
                  <c:v>0.68675045000000001</c:v>
                </c:pt>
                <c:pt idx="21">
                  <c:v>0.51362805000000022</c:v>
                </c:pt>
                <c:pt idx="22">
                  <c:v>0.50119365000000005</c:v>
                </c:pt>
                <c:pt idx="23">
                  <c:v>0.42084964999999996</c:v>
                </c:pt>
                <c:pt idx="24">
                  <c:v>0.56910374999999991</c:v>
                </c:pt>
                <c:pt idx="25">
                  <c:v>0.48302090000000009</c:v>
                </c:pt>
                <c:pt idx="26">
                  <c:v>0.44571825000000004</c:v>
                </c:pt>
                <c:pt idx="27">
                  <c:v>1.0234299075000002</c:v>
                </c:pt>
                <c:pt idx="28">
                  <c:v>0.75561654500000019</c:v>
                </c:pt>
                <c:pt idx="29">
                  <c:v>0.65518638149999997</c:v>
                </c:pt>
                <c:pt idx="30">
                  <c:v>0.67049004499999998</c:v>
                </c:pt>
                <c:pt idx="31">
                  <c:v>0.80057080000000014</c:v>
                </c:pt>
                <c:pt idx="32">
                  <c:v>0.94499880000000003</c:v>
                </c:pt>
                <c:pt idx="33">
                  <c:v>0.93352106000000001</c:v>
                </c:pt>
                <c:pt idx="34">
                  <c:v>0.96317180999999996</c:v>
                </c:pt>
                <c:pt idx="35">
                  <c:v>1.076036097</c:v>
                </c:pt>
                <c:pt idx="36">
                  <c:v>0.97560602949999997</c:v>
                </c:pt>
                <c:pt idx="37">
                  <c:v>1.015778045</c:v>
                </c:pt>
                <c:pt idx="38">
                  <c:v>0.86752414999999994</c:v>
                </c:pt>
                <c:pt idx="39">
                  <c:v>1.2539406849999999</c:v>
                </c:pt>
                <c:pt idx="40">
                  <c:v>1.3696741100000001</c:v>
                </c:pt>
                <c:pt idx="41">
                  <c:v>1.3648918799999998</c:v>
                </c:pt>
                <c:pt idx="42">
                  <c:v>1.6767033</c:v>
                </c:pt>
                <c:pt idx="43">
                  <c:v>0.76709395000000002</c:v>
                </c:pt>
                <c:pt idx="44">
                  <c:v>1.3199374000000001</c:v>
                </c:pt>
                <c:pt idx="45">
                  <c:v>1.6738336500000002</c:v>
                </c:pt>
                <c:pt idx="46">
                  <c:v>2.0679017000000002</c:v>
                </c:pt>
                <c:pt idx="47">
                  <c:v>1.6891370000000003</c:v>
                </c:pt>
                <c:pt idx="48">
                  <c:v>1.9540816250000004</c:v>
                </c:pt>
                <c:pt idx="49">
                  <c:v>1.9091271000000003</c:v>
                </c:pt>
                <c:pt idx="50">
                  <c:v>2.62552765</c:v>
                </c:pt>
                <c:pt idx="51">
                  <c:v>2.6226588999999998</c:v>
                </c:pt>
                <c:pt idx="52">
                  <c:v>2.34145475</c:v>
                </c:pt>
                <c:pt idx="53">
                  <c:v>2.4973600500000002</c:v>
                </c:pt>
                <c:pt idx="54">
                  <c:v>2.8110848000000002</c:v>
                </c:pt>
                <c:pt idx="55">
                  <c:v>2.9287308500000004</c:v>
                </c:pt>
                <c:pt idx="56">
                  <c:v>3.13724245</c:v>
                </c:pt>
                <c:pt idx="57">
                  <c:v>3.2797585000000002</c:v>
                </c:pt>
                <c:pt idx="58">
                  <c:v>3.4576625000000001</c:v>
                </c:pt>
                <c:pt idx="59">
                  <c:v>3.51983325</c:v>
                </c:pt>
                <c:pt idx="60">
                  <c:v>3.6116554999999999</c:v>
                </c:pt>
                <c:pt idx="61">
                  <c:v>3.6919992000000001</c:v>
                </c:pt>
                <c:pt idx="62">
                  <c:v>3.7723430499999999</c:v>
                </c:pt>
                <c:pt idx="63">
                  <c:v>3.8134717000000005</c:v>
                </c:pt>
                <c:pt idx="64">
                  <c:v>3.9339877999999997</c:v>
                </c:pt>
                <c:pt idx="65">
                  <c:v>3.9684210499999995</c:v>
                </c:pt>
                <c:pt idx="66">
                  <c:v>3.6766956100000003</c:v>
                </c:pt>
                <c:pt idx="67">
                  <c:v>3.6556532000000006</c:v>
                </c:pt>
                <c:pt idx="68">
                  <c:v>3.7226067</c:v>
                </c:pt>
                <c:pt idx="69">
                  <c:v>3.6967815000000006</c:v>
                </c:pt>
                <c:pt idx="70">
                  <c:v>3.8125150000000003</c:v>
                </c:pt>
                <c:pt idx="71">
                  <c:v>4.4543110000000006</c:v>
                </c:pt>
                <c:pt idx="72">
                  <c:v>3.6508705000000004</c:v>
                </c:pt>
                <c:pt idx="73">
                  <c:v>3.5982645000000004</c:v>
                </c:pt>
                <c:pt idx="74">
                  <c:v>2.4581445000000004</c:v>
                </c:pt>
                <c:pt idx="75">
                  <c:v>2.5059684999999998</c:v>
                </c:pt>
                <c:pt idx="76">
                  <c:v>2.2209380000000007</c:v>
                </c:pt>
                <c:pt idx="77">
                  <c:v>1.0339509999999998</c:v>
                </c:pt>
                <c:pt idx="78">
                  <c:v>0.36633050000000034</c:v>
                </c:pt>
                <c:pt idx="79">
                  <c:v>-0.59301550000000003</c:v>
                </c:pt>
                <c:pt idx="80">
                  <c:v>-1.2874170000000005</c:v>
                </c:pt>
                <c:pt idx="81">
                  <c:v>-1.8679985000000008</c:v>
                </c:pt>
                <c:pt idx="82">
                  <c:v>-2.5231849999999998</c:v>
                </c:pt>
                <c:pt idx="83">
                  <c:v>-2.946904</c:v>
                </c:pt>
                <c:pt idx="84">
                  <c:v>-4.5183945000000021</c:v>
                </c:pt>
                <c:pt idx="85">
                  <c:v>-4.3318820000000011</c:v>
                </c:pt>
                <c:pt idx="86">
                  <c:v>-5.4404385000000008</c:v>
                </c:pt>
                <c:pt idx="87">
                  <c:v>-6.2496170000000015</c:v>
                </c:pt>
                <c:pt idx="88">
                  <c:v>-7.1649680000000009</c:v>
                </c:pt>
                <c:pt idx="89">
                  <c:v>-7.9827519999999996</c:v>
                </c:pt>
                <c:pt idx="90">
                  <c:v>-7.6451150000000005</c:v>
                </c:pt>
                <c:pt idx="91">
                  <c:v>-8.3356944999999989</c:v>
                </c:pt>
                <c:pt idx="92">
                  <c:v>-8.2907390000000003</c:v>
                </c:pt>
                <c:pt idx="93">
                  <c:v>-8.8512336000000005</c:v>
                </c:pt>
                <c:pt idx="94">
                  <c:v>-8.6733281499999997</c:v>
                </c:pt>
                <c:pt idx="95">
                  <c:v>-8.9105330999999985</c:v>
                </c:pt>
                <c:pt idx="96">
                  <c:v>-9.0042689000000014</c:v>
                </c:pt>
                <c:pt idx="97">
                  <c:v>-8.1807439500000019</c:v>
                </c:pt>
                <c:pt idx="98">
                  <c:v>-7.5341651450000002</c:v>
                </c:pt>
                <c:pt idx="99">
                  <c:v>-7.0635787500000005</c:v>
                </c:pt>
                <c:pt idx="100">
                  <c:v>-5.8622448500000006</c:v>
                </c:pt>
                <c:pt idx="101">
                  <c:v>-4.7336021000000006</c:v>
                </c:pt>
                <c:pt idx="102">
                  <c:v>-3.7752124500000002</c:v>
                </c:pt>
                <c:pt idx="103">
                  <c:v>-2.8684729500000001</c:v>
                </c:pt>
                <c:pt idx="104">
                  <c:v>-2.2572847500000002</c:v>
                </c:pt>
                <c:pt idx="105">
                  <c:v>-1.73313534</c:v>
                </c:pt>
                <c:pt idx="106">
                  <c:v>-1.3725437</c:v>
                </c:pt>
                <c:pt idx="107">
                  <c:v>-1.1142954500000002</c:v>
                </c:pt>
                <c:pt idx="108">
                  <c:v>-0.92682521500000004</c:v>
                </c:pt>
                <c:pt idx="109">
                  <c:v>-0.78909295000000024</c:v>
                </c:pt>
                <c:pt idx="110">
                  <c:v>-0.94499920000000004</c:v>
                </c:pt>
                <c:pt idx="111">
                  <c:v>-0.41798060000000015</c:v>
                </c:pt>
                <c:pt idx="112">
                  <c:v>-0.44476155000000006</c:v>
                </c:pt>
                <c:pt idx="113">
                  <c:v>-0.38737255000000004</c:v>
                </c:pt>
                <c:pt idx="114">
                  <c:v>-0.37780849999999994</c:v>
                </c:pt>
                <c:pt idx="115">
                  <c:v>-0.48397699999999994</c:v>
                </c:pt>
                <c:pt idx="116">
                  <c:v>0.32233299999999993</c:v>
                </c:pt>
                <c:pt idx="117">
                  <c:v>-0.37302550000000029</c:v>
                </c:pt>
                <c:pt idx="118">
                  <c:v>-0.20372950000000015</c:v>
                </c:pt>
                <c:pt idx="119">
                  <c:v>1.7217000000000281E-2</c:v>
                </c:pt>
                <c:pt idx="120">
                  <c:v>-0.1262550000000002</c:v>
                </c:pt>
                <c:pt idx="121">
                  <c:v>-0.22668499999999989</c:v>
                </c:pt>
                <c:pt idx="122">
                  <c:v>-0.15686199999999995</c:v>
                </c:pt>
                <c:pt idx="123">
                  <c:v>-0.14060200000000003</c:v>
                </c:pt>
                <c:pt idx="124">
                  <c:v>-0.13581950000000026</c:v>
                </c:pt>
                <c:pt idx="125">
                  <c:v>-0.14251500000000011</c:v>
                </c:pt>
                <c:pt idx="126">
                  <c:v>-0.10712500000000005</c:v>
                </c:pt>
                <c:pt idx="127">
                  <c:v>-0.13868949999999966</c:v>
                </c:pt>
                <c:pt idx="128">
                  <c:v>-0.17790449999999983</c:v>
                </c:pt>
                <c:pt idx="129">
                  <c:v>-0.12434249999999983</c:v>
                </c:pt>
                <c:pt idx="130">
                  <c:v>-0.13964549999999978</c:v>
                </c:pt>
                <c:pt idx="131">
                  <c:v>-8.417050000000012E-2</c:v>
                </c:pt>
                <c:pt idx="132">
                  <c:v>-0.11860300000000032</c:v>
                </c:pt>
                <c:pt idx="133">
                  <c:v>-9.4690999999999664E-2</c:v>
                </c:pt>
                <c:pt idx="134">
                  <c:v>-8.6082999999999646E-2</c:v>
                </c:pt>
                <c:pt idx="135">
                  <c:v>-6.6953499999999833E-2</c:v>
                </c:pt>
                <c:pt idx="136">
                  <c:v>-0.1970345000000002</c:v>
                </c:pt>
                <c:pt idx="137">
                  <c:v>-4.7819999999998636E-3</c:v>
                </c:pt>
                <c:pt idx="138">
                  <c:v>-0.10329900000000011</c:v>
                </c:pt>
                <c:pt idx="139">
                  <c:v>-0.40172000000000002</c:v>
                </c:pt>
                <c:pt idx="140">
                  <c:v>-0.22859750000000006</c:v>
                </c:pt>
                <c:pt idx="141">
                  <c:v>-5.2606500000000007E-2</c:v>
                </c:pt>
                <c:pt idx="142">
                  <c:v>-0.25920550000000003</c:v>
                </c:pt>
                <c:pt idx="143">
                  <c:v>5.7395000000003546E-3</c:v>
                </c:pt>
                <c:pt idx="144">
                  <c:v>0.21042450000000007</c:v>
                </c:pt>
                <c:pt idx="145">
                  <c:v>6.0257999999999777E-2</c:v>
                </c:pt>
                <c:pt idx="146">
                  <c:v>-0.10042999999999948</c:v>
                </c:pt>
                <c:pt idx="147">
                  <c:v>-0.10425549999999952</c:v>
                </c:pt>
                <c:pt idx="148">
                  <c:v>-0.46771700000000005</c:v>
                </c:pt>
                <c:pt idx="149">
                  <c:v>-0.26781299999999997</c:v>
                </c:pt>
                <c:pt idx="150">
                  <c:v>-6.9822999999999746E-2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60D-3043-92F1-4C535A585309}"/>
            </c:ext>
          </c:extLst>
        </c:ser>
        <c:ser>
          <c:idx val="3"/>
          <c:order val="3"/>
          <c:tx>
            <c:v>800 uL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'Corrected Raw Data'!$Y$2:$Y$152</c:f>
              <c:numCache>
                <c:formatCode>0.00E+00</c:formatCode>
                <c:ptCount val="151"/>
                <c:pt idx="0">
                  <c:v>-0.5</c:v>
                </c:pt>
                <c:pt idx="1">
                  <c:v>-0.495</c:v>
                </c:pt>
                <c:pt idx="2">
                  <c:v>-0.49</c:v>
                </c:pt>
                <c:pt idx="3">
                  <c:v>-0.48499999999999999</c:v>
                </c:pt>
                <c:pt idx="4">
                  <c:v>-0.48</c:v>
                </c:pt>
                <c:pt idx="5">
                  <c:v>-0.47499999999999998</c:v>
                </c:pt>
                <c:pt idx="6">
                  <c:v>-0.47</c:v>
                </c:pt>
                <c:pt idx="7">
                  <c:v>-0.46500000000000002</c:v>
                </c:pt>
                <c:pt idx="8">
                  <c:v>-0.46</c:v>
                </c:pt>
                <c:pt idx="9">
                  <c:v>-0.45500000000000002</c:v>
                </c:pt>
                <c:pt idx="10">
                  <c:v>-0.45</c:v>
                </c:pt>
                <c:pt idx="11">
                  <c:v>-0.44500000000000001</c:v>
                </c:pt>
                <c:pt idx="12">
                  <c:v>-0.44</c:v>
                </c:pt>
                <c:pt idx="13">
                  <c:v>-0.435</c:v>
                </c:pt>
                <c:pt idx="14">
                  <c:v>-0.43</c:v>
                </c:pt>
                <c:pt idx="15">
                  <c:v>-0.42499999999999999</c:v>
                </c:pt>
                <c:pt idx="16">
                  <c:v>-0.42</c:v>
                </c:pt>
                <c:pt idx="17">
                  <c:v>-0.41499999999999998</c:v>
                </c:pt>
                <c:pt idx="18">
                  <c:v>-0.41</c:v>
                </c:pt>
                <c:pt idx="19">
                  <c:v>-0.40500000000000003</c:v>
                </c:pt>
                <c:pt idx="20">
                  <c:v>-0.4</c:v>
                </c:pt>
                <c:pt idx="21">
                  <c:v>-0.39500000000000002</c:v>
                </c:pt>
                <c:pt idx="22">
                  <c:v>-0.39</c:v>
                </c:pt>
                <c:pt idx="23">
                  <c:v>-0.38500000000000001</c:v>
                </c:pt>
                <c:pt idx="24">
                  <c:v>-0.38</c:v>
                </c:pt>
                <c:pt idx="25">
                  <c:v>-0.375</c:v>
                </c:pt>
                <c:pt idx="26">
                  <c:v>-0.37</c:v>
                </c:pt>
                <c:pt idx="27">
                  <c:v>-0.36499999999999999</c:v>
                </c:pt>
                <c:pt idx="28">
                  <c:v>-0.36</c:v>
                </c:pt>
                <c:pt idx="29">
                  <c:v>-0.35499999999999998</c:v>
                </c:pt>
                <c:pt idx="30">
                  <c:v>-0.35</c:v>
                </c:pt>
                <c:pt idx="31">
                  <c:v>-0.34499999999999997</c:v>
                </c:pt>
                <c:pt idx="32">
                  <c:v>-0.34</c:v>
                </c:pt>
                <c:pt idx="33">
                  <c:v>-0.33500000000000002</c:v>
                </c:pt>
                <c:pt idx="34">
                  <c:v>-0.33</c:v>
                </c:pt>
                <c:pt idx="35">
                  <c:v>-0.32500000000000001</c:v>
                </c:pt>
                <c:pt idx="36">
                  <c:v>-0.32</c:v>
                </c:pt>
                <c:pt idx="37">
                  <c:v>-0.315</c:v>
                </c:pt>
                <c:pt idx="38">
                  <c:v>-0.31</c:v>
                </c:pt>
                <c:pt idx="39">
                  <c:v>-0.30499999999999999</c:v>
                </c:pt>
                <c:pt idx="40">
                  <c:v>-0.3</c:v>
                </c:pt>
                <c:pt idx="41">
                  <c:v>-0.29499999999999998</c:v>
                </c:pt>
                <c:pt idx="42">
                  <c:v>-0.28999999999999998</c:v>
                </c:pt>
                <c:pt idx="43">
                  <c:v>-0.28499999999999998</c:v>
                </c:pt>
                <c:pt idx="44">
                  <c:v>-0.28000000000000003</c:v>
                </c:pt>
                <c:pt idx="45">
                  <c:v>-0.27500000000000002</c:v>
                </c:pt>
                <c:pt idx="46">
                  <c:v>-0.27</c:v>
                </c:pt>
                <c:pt idx="47">
                  <c:v>-0.26500000000000001</c:v>
                </c:pt>
                <c:pt idx="48">
                  <c:v>-0.26</c:v>
                </c:pt>
                <c:pt idx="49">
                  <c:v>-0.255</c:v>
                </c:pt>
                <c:pt idx="50">
                  <c:v>-0.25</c:v>
                </c:pt>
                <c:pt idx="51">
                  <c:v>-0.245</c:v>
                </c:pt>
                <c:pt idx="52">
                  <c:v>-0.24</c:v>
                </c:pt>
                <c:pt idx="53">
                  <c:v>-0.23499999999999999</c:v>
                </c:pt>
                <c:pt idx="54">
                  <c:v>-0.23</c:v>
                </c:pt>
                <c:pt idx="55">
                  <c:v>-0.22500000000000001</c:v>
                </c:pt>
                <c:pt idx="56">
                  <c:v>-0.22</c:v>
                </c:pt>
                <c:pt idx="57">
                  <c:v>-0.215</c:v>
                </c:pt>
                <c:pt idx="58">
                  <c:v>-0.21</c:v>
                </c:pt>
                <c:pt idx="59">
                  <c:v>-0.20499999999999999</c:v>
                </c:pt>
                <c:pt idx="60">
                  <c:v>-0.2</c:v>
                </c:pt>
                <c:pt idx="61">
                  <c:v>-0.19500000000000001</c:v>
                </c:pt>
                <c:pt idx="62">
                  <c:v>-0.19</c:v>
                </c:pt>
                <c:pt idx="63">
                  <c:v>-0.185</c:v>
                </c:pt>
                <c:pt idx="64">
                  <c:v>-0.18</c:v>
                </c:pt>
                <c:pt idx="65">
                  <c:v>-0.17499999999999999</c:v>
                </c:pt>
                <c:pt idx="66">
                  <c:v>-0.17</c:v>
                </c:pt>
                <c:pt idx="67">
                  <c:v>-0.16500000000000001</c:v>
                </c:pt>
                <c:pt idx="68">
                  <c:v>-0.16</c:v>
                </c:pt>
                <c:pt idx="69">
                  <c:v>-0.155</c:v>
                </c:pt>
                <c:pt idx="70">
                  <c:v>-0.15</c:v>
                </c:pt>
                <c:pt idx="71">
                  <c:v>-0.14499999999999999</c:v>
                </c:pt>
                <c:pt idx="72">
                  <c:v>-0.14000000000000001</c:v>
                </c:pt>
                <c:pt idx="73">
                  <c:v>-0.13500000000000001</c:v>
                </c:pt>
                <c:pt idx="74">
                  <c:v>-0.13</c:v>
                </c:pt>
                <c:pt idx="75">
                  <c:v>-0.125</c:v>
                </c:pt>
                <c:pt idx="76">
                  <c:v>-0.12</c:v>
                </c:pt>
                <c:pt idx="77">
                  <c:v>-0.115</c:v>
                </c:pt>
                <c:pt idx="78">
                  <c:v>-0.11</c:v>
                </c:pt>
                <c:pt idx="79">
                  <c:v>-0.105</c:v>
                </c:pt>
                <c:pt idx="80">
                  <c:v>-0.1</c:v>
                </c:pt>
                <c:pt idx="81">
                  <c:v>-9.5000000000000001E-2</c:v>
                </c:pt>
                <c:pt idx="82">
                  <c:v>-0.09</c:v>
                </c:pt>
                <c:pt idx="83">
                  <c:v>-8.5000000000000006E-2</c:v>
                </c:pt>
                <c:pt idx="84">
                  <c:v>-0.08</c:v>
                </c:pt>
                <c:pt idx="85">
                  <c:v>-7.4999999999999997E-2</c:v>
                </c:pt>
                <c:pt idx="86">
                  <c:v>-7.0000000000000007E-2</c:v>
                </c:pt>
                <c:pt idx="87">
                  <c:v>-6.5000000000000002E-2</c:v>
                </c:pt>
                <c:pt idx="88">
                  <c:v>-0.06</c:v>
                </c:pt>
                <c:pt idx="89">
                  <c:v>-5.5E-2</c:v>
                </c:pt>
                <c:pt idx="90">
                  <c:v>-0.05</c:v>
                </c:pt>
                <c:pt idx="91">
                  <c:v>-4.4999999999999998E-2</c:v>
                </c:pt>
                <c:pt idx="92">
                  <c:v>-0.04</c:v>
                </c:pt>
                <c:pt idx="93">
                  <c:v>-3.5000000000000003E-2</c:v>
                </c:pt>
                <c:pt idx="94">
                  <c:v>-0.03</c:v>
                </c:pt>
                <c:pt idx="95">
                  <c:v>-2.5000000000000001E-2</c:v>
                </c:pt>
                <c:pt idx="96">
                  <c:v>-0.02</c:v>
                </c:pt>
                <c:pt idx="97">
                  <c:v>-1.4999999999999999E-2</c:v>
                </c:pt>
                <c:pt idx="98">
                  <c:v>-0.01</c:v>
                </c:pt>
                <c:pt idx="99">
                  <c:v>-5.0000000000000001E-3</c:v>
                </c:pt>
                <c:pt idx="100">
                  <c:v>0</c:v>
                </c:pt>
                <c:pt idx="101">
                  <c:v>5.0000000000000001E-3</c:v>
                </c:pt>
                <c:pt idx="102">
                  <c:v>0.01</c:v>
                </c:pt>
                <c:pt idx="103">
                  <c:v>1.4999999999999999E-2</c:v>
                </c:pt>
                <c:pt idx="104">
                  <c:v>0.02</c:v>
                </c:pt>
                <c:pt idx="105">
                  <c:v>2.5000000000000001E-2</c:v>
                </c:pt>
                <c:pt idx="106">
                  <c:v>0.03</c:v>
                </c:pt>
                <c:pt idx="107">
                  <c:v>3.5000000000000003E-2</c:v>
                </c:pt>
                <c:pt idx="108">
                  <c:v>0.04</c:v>
                </c:pt>
                <c:pt idx="109">
                  <c:v>4.4999999999999998E-2</c:v>
                </c:pt>
                <c:pt idx="110">
                  <c:v>0.05</c:v>
                </c:pt>
                <c:pt idx="111">
                  <c:v>5.5E-2</c:v>
                </c:pt>
                <c:pt idx="112">
                  <c:v>0.06</c:v>
                </c:pt>
                <c:pt idx="113">
                  <c:v>6.5000000000000002E-2</c:v>
                </c:pt>
                <c:pt idx="114">
                  <c:v>7.0000000000000007E-2</c:v>
                </c:pt>
                <c:pt idx="115">
                  <c:v>7.4999999999999997E-2</c:v>
                </c:pt>
                <c:pt idx="116">
                  <c:v>0.08</c:v>
                </c:pt>
                <c:pt idx="117">
                  <c:v>8.5000000000000006E-2</c:v>
                </c:pt>
                <c:pt idx="118">
                  <c:v>0.09</c:v>
                </c:pt>
                <c:pt idx="119">
                  <c:v>9.5000000000000001E-2</c:v>
                </c:pt>
                <c:pt idx="120">
                  <c:v>0.1</c:v>
                </c:pt>
                <c:pt idx="121">
                  <c:v>0.105</c:v>
                </c:pt>
                <c:pt idx="122">
                  <c:v>0.11</c:v>
                </c:pt>
                <c:pt idx="123">
                  <c:v>0.115</c:v>
                </c:pt>
                <c:pt idx="124">
                  <c:v>0.12</c:v>
                </c:pt>
                <c:pt idx="125">
                  <c:v>0.125</c:v>
                </c:pt>
                <c:pt idx="126">
                  <c:v>0.13</c:v>
                </c:pt>
                <c:pt idx="127">
                  <c:v>0.13500000000000001</c:v>
                </c:pt>
                <c:pt idx="128">
                  <c:v>0.14000000000000001</c:v>
                </c:pt>
                <c:pt idx="129">
                  <c:v>0.14499999999999999</c:v>
                </c:pt>
                <c:pt idx="130">
                  <c:v>0.15</c:v>
                </c:pt>
                <c:pt idx="131">
                  <c:v>0.155</c:v>
                </c:pt>
                <c:pt idx="132">
                  <c:v>0.16</c:v>
                </c:pt>
                <c:pt idx="133">
                  <c:v>0.16500000000000001</c:v>
                </c:pt>
                <c:pt idx="134">
                  <c:v>0.17</c:v>
                </c:pt>
                <c:pt idx="135">
                  <c:v>0.17499999999999999</c:v>
                </c:pt>
                <c:pt idx="136">
                  <c:v>0.18</c:v>
                </c:pt>
                <c:pt idx="137">
                  <c:v>0.185</c:v>
                </c:pt>
                <c:pt idx="138">
                  <c:v>0.19</c:v>
                </c:pt>
                <c:pt idx="139">
                  <c:v>0.19500000000000001</c:v>
                </c:pt>
                <c:pt idx="140">
                  <c:v>0.2</c:v>
                </c:pt>
                <c:pt idx="141">
                  <c:v>0.20499999999999999</c:v>
                </c:pt>
                <c:pt idx="142">
                  <c:v>0.21</c:v>
                </c:pt>
                <c:pt idx="143">
                  <c:v>0.215</c:v>
                </c:pt>
                <c:pt idx="144">
                  <c:v>0.22</c:v>
                </c:pt>
                <c:pt idx="145">
                  <c:v>0.22500000000000001</c:v>
                </c:pt>
                <c:pt idx="146">
                  <c:v>0.23</c:v>
                </c:pt>
                <c:pt idx="147">
                  <c:v>0.23499999999999999</c:v>
                </c:pt>
                <c:pt idx="148">
                  <c:v>0.24</c:v>
                </c:pt>
                <c:pt idx="149">
                  <c:v>0.245</c:v>
                </c:pt>
                <c:pt idx="150">
                  <c:v>0.25</c:v>
                </c:pt>
              </c:numCache>
            </c:numRef>
          </c:xVal>
          <c:yVal>
            <c:numRef>
              <c:f>'Corrected Raw Data'!$Z$2:$Z$152</c:f>
              <c:numCache>
                <c:formatCode>0.00E+00</c:formatCode>
                <c:ptCount val="151"/>
                <c:pt idx="0">
                  <c:v>-0.44380549999999996</c:v>
                </c:pt>
                <c:pt idx="1">
                  <c:v>-0.26398699999999981</c:v>
                </c:pt>
                <c:pt idx="2">
                  <c:v>0.41893649999999938</c:v>
                </c:pt>
                <c:pt idx="3">
                  <c:v>2.7737999999999954E-2</c:v>
                </c:pt>
                <c:pt idx="4">
                  <c:v>-0.96125899999999953</c:v>
                </c:pt>
                <c:pt idx="5">
                  <c:v>-0.30894200000000005</c:v>
                </c:pt>
                <c:pt idx="6">
                  <c:v>0.17312200000000028</c:v>
                </c:pt>
                <c:pt idx="7">
                  <c:v>0.18555699999999942</c:v>
                </c:pt>
                <c:pt idx="8">
                  <c:v>3.0607000000000165E-2</c:v>
                </c:pt>
                <c:pt idx="9">
                  <c:v>0.12051599999999997</c:v>
                </c:pt>
                <c:pt idx="10">
                  <c:v>0.19990349999999998</c:v>
                </c:pt>
                <c:pt idx="11">
                  <c:v>0.3376360000000001</c:v>
                </c:pt>
                <c:pt idx="12">
                  <c:v>0.3347664999999998</c:v>
                </c:pt>
                <c:pt idx="13">
                  <c:v>0.34720100000000009</c:v>
                </c:pt>
                <c:pt idx="14">
                  <c:v>0.52414900000000009</c:v>
                </c:pt>
                <c:pt idx="15">
                  <c:v>0.32520199999999994</c:v>
                </c:pt>
                <c:pt idx="16">
                  <c:v>0.54614749999999967</c:v>
                </c:pt>
                <c:pt idx="17">
                  <c:v>0.70014050000000005</c:v>
                </c:pt>
                <c:pt idx="18">
                  <c:v>1.0970785000000001</c:v>
                </c:pt>
                <c:pt idx="19">
                  <c:v>0.71927050000000003</c:v>
                </c:pt>
                <c:pt idx="20">
                  <c:v>0.73744350000000025</c:v>
                </c:pt>
                <c:pt idx="21">
                  <c:v>0.67814200000000002</c:v>
                </c:pt>
                <c:pt idx="22">
                  <c:v>0.84552540000000009</c:v>
                </c:pt>
                <c:pt idx="23">
                  <c:v>0.80057069999999986</c:v>
                </c:pt>
                <c:pt idx="24">
                  <c:v>1.0530803000000002</c:v>
                </c:pt>
                <c:pt idx="25">
                  <c:v>0.25729205000000005</c:v>
                </c:pt>
                <c:pt idx="26">
                  <c:v>1.1334249500000002</c:v>
                </c:pt>
                <c:pt idx="27">
                  <c:v>1.0473419500000001</c:v>
                </c:pt>
                <c:pt idx="28">
                  <c:v>1.0387332500000002</c:v>
                </c:pt>
                <c:pt idx="29">
                  <c:v>1.0406463499999998</c:v>
                </c:pt>
                <c:pt idx="30">
                  <c:v>1.0731667500000002</c:v>
                </c:pt>
                <c:pt idx="31">
                  <c:v>1.0750794250000002</c:v>
                </c:pt>
                <c:pt idx="32">
                  <c:v>1.1477718100000001</c:v>
                </c:pt>
                <c:pt idx="33">
                  <c:v>1.1573364500000001</c:v>
                </c:pt>
                <c:pt idx="34">
                  <c:v>1.1200339500000001</c:v>
                </c:pt>
                <c:pt idx="35">
                  <c:v>1.2233334500000002</c:v>
                </c:pt>
                <c:pt idx="36">
                  <c:v>1.3103728000000003</c:v>
                </c:pt>
                <c:pt idx="37">
                  <c:v>1.4729738000000001</c:v>
                </c:pt>
                <c:pt idx="38">
                  <c:v>1.3295023000000001</c:v>
                </c:pt>
                <c:pt idx="39">
                  <c:v>1.4557572000000001</c:v>
                </c:pt>
                <c:pt idx="40">
                  <c:v>1.50453755</c:v>
                </c:pt>
                <c:pt idx="41">
                  <c:v>1.53992715</c:v>
                </c:pt>
                <c:pt idx="42">
                  <c:v>1.6575738000000002</c:v>
                </c:pt>
                <c:pt idx="43">
                  <c:v>1.7551343999999998</c:v>
                </c:pt>
                <c:pt idx="44">
                  <c:v>1.7436564000000003</c:v>
                </c:pt>
                <c:pt idx="45">
                  <c:v>1.8756501500000002</c:v>
                </c:pt>
                <c:pt idx="46">
                  <c:v>1.9932970500000002</c:v>
                </c:pt>
                <c:pt idx="47">
                  <c:v>2.1386810999999999</c:v>
                </c:pt>
                <c:pt idx="48">
                  <c:v>2.2142431999999999</c:v>
                </c:pt>
                <c:pt idx="49">
                  <c:v>2.3443236999999999</c:v>
                </c:pt>
                <c:pt idx="50">
                  <c:v>2.5002294000000003</c:v>
                </c:pt>
                <c:pt idx="51">
                  <c:v>2.5920513000000001</c:v>
                </c:pt>
                <c:pt idx="52">
                  <c:v>2.7183060000000001</c:v>
                </c:pt>
                <c:pt idx="53">
                  <c:v>2.9172535000000002</c:v>
                </c:pt>
                <c:pt idx="54">
                  <c:v>3.0329870000000003</c:v>
                </c:pt>
                <c:pt idx="55">
                  <c:v>3.3381030000000003</c:v>
                </c:pt>
                <c:pt idx="56">
                  <c:v>3.2185435</c:v>
                </c:pt>
                <c:pt idx="57">
                  <c:v>3.5552229999999998</c:v>
                </c:pt>
                <c:pt idx="58">
                  <c:v>3.1927185000000002</c:v>
                </c:pt>
                <c:pt idx="59">
                  <c:v>4.106154000000001</c:v>
                </c:pt>
                <c:pt idx="60">
                  <c:v>4.7192549999999995</c:v>
                </c:pt>
                <c:pt idx="61">
                  <c:v>4.5824790999999996</c:v>
                </c:pt>
                <c:pt idx="62">
                  <c:v>5.6078216999999997</c:v>
                </c:pt>
                <c:pt idx="63">
                  <c:v>4.7182982999999998</c:v>
                </c:pt>
                <c:pt idx="64">
                  <c:v>4.7039516500000014</c:v>
                </c:pt>
                <c:pt idx="65">
                  <c:v>5.2807068000000008</c:v>
                </c:pt>
                <c:pt idx="66">
                  <c:v>4.826380470000001</c:v>
                </c:pt>
                <c:pt idx="67">
                  <c:v>5.3457469</c:v>
                </c:pt>
                <c:pt idx="68">
                  <c:v>4.9038551500000001</c:v>
                </c:pt>
                <c:pt idx="69">
                  <c:v>5.3639202500000005</c:v>
                </c:pt>
                <c:pt idx="70">
                  <c:v>5.4586116000000002</c:v>
                </c:pt>
                <c:pt idx="71">
                  <c:v>6.0411055000000005</c:v>
                </c:pt>
                <c:pt idx="72">
                  <c:v>6.8608060000000002</c:v>
                </c:pt>
                <c:pt idx="73">
                  <c:v>3.8086895000000003</c:v>
                </c:pt>
                <c:pt idx="74">
                  <c:v>5.915807</c:v>
                </c:pt>
                <c:pt idx="75">
                  <c:v>6.033455</c:v>
                </c:pt>
                <c:pt idx="76">
                  <c:v>5.2596639999999999</c:v>
                </c:pt>
                <c:pt idx="77">
                  <c:v>5.1420175000000006</c:v>
                </c:pt>
                <c:pt idx="78">
                  <c:v>5.2615755000000002</c:v>
                </c:pt>
                <c:pt idx="79">
                  <c:v>6.4543035</c:v>
                </c:pt>
                <c:pt idx="80">
                  <c:v>6.9315870000000004</c:v>
                </c:pt>
                <c:pt idx="81">
                  <c:v>5.9225029999999999</c:v>
                </c:pt>
                <c:pt idx="82">
                  <c:v>6.8110655000000007</c:v>
                </c:pt>
                <c:pt idx="83">
                  <c:v>5.2979240000000001</c:v>
                </c:pt>
                <c:pt idx="84">
                  <c:v>4.1769310000000006</c:v>
                </c:pt>
                <c:pt idx="85">
                  <c:v>3.9645964999999999</c:v>
                </c:pt>
                <c:pt idx="86">
                  <c:v>3.1477629999999994</c:v>
                </c:pt>
                <c:pt idx="87">
                  <c:v>2.6341345</c:v>
                </c:pt>
                <c:pt idx="88">
                  <c:v>1.455759</c:v>
                </c:pt>
                <c:pt idx="89">
                  <c:v>1.0186499999999992</c:v>
                </c:pt>
                <c:pt idx="90">
                  <c:v>-0.92490949999999961</c:v>
                </c:pt>
                <c:pt idx="91">
                  <c:v>-2.403623500000001</c:v>
                </c:pt>
                <c:pt idx="92">
                  <c:v>-3.8182500000000004</c:v>
                </c:pt>
                <c:pt idx="93">
                  <c:v>-4.6054364999999979</c:v>
                </c:pt>
                <c:pt idx="94">
                  <c:v>-5.3897415000000004</c:v>
                </c:pt>
                <c:pt idx="95">
                  <c:v>-7.2625240000000009</c:v>
                </c:pt>
                <c:pt idx="96">
                  <c:v>-7.9425799999999995</c:v>
                </c:pt>
                <c:pt idx="97">
                  <c:v>-8.9918315</c:v>
                </c:pt>
                <c:pt idx="98">
                  <c:v>-8.4016915000000019</c:v>
                </c:pt>
                <c:pt idx="99">
                  <c:v>-9.0769660000000005</c:v>
                </c:pt>
                <c:pt idx="100">
                  <c:v>-9.2453025000000011</c:v>
                </c:pt>
                <c:pt idx="101">
                  <c:v>-9.2070414000000014</c:v>
                </c:pt>
                <c:pt idx="102">
                  <c:v>-9.0989596500000012</c:v>
                </c:pt>
                <c:pt idx="103">
                  <c:v>-8.7718468499999993</c:v>
                </c:pt>
                <c:pt idx="104">
                  <c:v>-7.6451164999999994</c:v>
                </c:pt>
                <c:pt idx="105">
                  <c:v>-6.5604720400000005</c:v>
                </c:pt>
                <c:pt idx="106">
                  <c:v>-5.3897453400000002</c:v>
                </c:pt>
                <c:pt idx="107">
                  <c:v>-4.0047671500000002</c:v>
                </c:pt>
                <c:pt idx="108">
                  <c:v>-2.9402086000000001</c:v>
                </c:pt>
                <c:pt idx="109">
                  <c:v>-2.5059684500000001</c:v>
                </c:pt>
                <c:pt idx="110">
                  <c:v>-1.7254834000000003</c:v>
                </c:pt>
                <c:pt idx="111">
                  <c:v>-1.2606359500000002</c:v>
                </c:pt>
                <c:pt idx="112">
                  <c:v>-1.0741233000000001</c:v>
                </c:pt>
                <c:pt idx="113">
                  <c:v>-1.0741228205000002</c:v>
                </c:pt>
                <c:pt idx="114">
                  <c:v>-0.55666925000000023</c:v>
                </c:pt>
                <c:pt idx="115">
                  <c:v>-0.6427524</c:v>
                </c:pt>
                <c:pt idx="116">
                  <c:v>-0.59110249999999998</c:v>
                </c:pt>
                <c:pt idx="117">
                  <c:v>-0.45528260000000009</c:v>
                </c:pt>
                <c:pt idx="118">
                  <c:v>-0.33667969999999997</c:v>
                </c:pt>
                <c:pt idx="119">
                  <c:v>-0.64753450000000023</c:v>
                </c:pt>
                <c:pt idx="120">
                  <c:v>-0.51745399999999997</c:v>
                </c:pt>
                <c:pt idx="121">
                  <c:v>-0.22764099999999982</c:v>
                </c:pt>
                <c:pt idx="122">
                  <c:v>-0.50023675000000001</c:v>
                </c:pt>
                <c:pt idx="123">
                  <c:v>0.49354150000000002</c:v>
                </c:pt>
                <c:pt idx="124">
                  <c:v>0.16833999999999999</c:v>
                </c:pt>
                <c:pt idx="125">
                  <c:v>-0.59205950000000029</c:v>
                </c:pt>
                <c:pt idx="126">
                  <c:v>-1.06360185</c:v>
                </c:pt>
                <c:pt idx="127">
                  <c:v>9.564999999999756E-3</c:v>
                </c:pt>
                <c:pt idx="128">
                  <c:v>-0.45815250000000018</c:v>
                </c:pt>
                <c:pt idx="129">
                  <c:v>-9.9473500000000076E-2</c:v>
                </c:pt>
                <c:pt idx="130">
                  <c:v>-2.5824499999999969E-2</c:v>
                </c:pt>
                <c:pt idx="131">
                  <c:v>-0.38832950000000005</c:v>
                </c:pt>
                <c:pt idx="132">
                  <c:v>-0.37302549999999984</c:v>
                </c:pt>
                <c:pt idx="133">
                  <c:v>0.1367765</c:v>
                </c:pt>
                <c:pt idx="134">
                  <c:v>-0.37685200000000013</c:v>
                </c:pt>
                <c:pt idx="135">
                  <c:v>-0.27068250000000005</c:v>
                </c:pt>
                <c:pt idx="136">
                  <c:v>-0.14538449999999958</c:v>
                </c:pt>
                <c:pt idx="137">
                  <c:v>-0.55093049999999999</c:v>
                </c:pt>
                <c:pt idx="138">
                  <c:v>-0.25920499999999991</c:v>
                </c:pt>
                <c:pt idx="139">
                  <c:v>-0.4237190000000004</c:v>
                </c:pt>
                <c:pt idx="140">
                  <c:v>-0.39311200000000002</c:v>
                </c:pt>
                <c:pt idx="141">
                  <c:v>-0.64657800000000032</c:v>
                </c:pt>
                <c:pt idx="142">
                  <c:v>-0.50501949999999984</c:v>
                </c:pt>
                <c:pt idx="143">
                  <c:v>-0.74222550000000009</c:v>
                </c:pt>
                <c:pt idx="144">
                  <c:v>-0.48397699999999994</c:v>
                </c:pt>
                <c:pt idx="145">
                  <c:v>-0.34720099999999965</c:v>
                </c:pt>
                <c:pt idx="146">
                  <c:v>-0.5069324999999999</c:v>
                </c:pt>
                <c:pt idx="147">
                  <c:v>-0.23051099999999985</c:v>
                </c:pt>
                <c:pt idx="148">
                  <c:v>-0.44284849999999959</c:v>
                </c:pt>
                <c:pt idx="149">
                  <c:v>-0.34050550000000002</c:v>
                </c:pt>
                <c:pt idx="150">
                  <c:v>-0.54040900000000025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60D-3043-92F1-4C535A585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106415"/>
        <c:axId val="2125108063"/>
      </c:scatterChart>
      <c:valAx>
        <c:axId val="2125106415"/>
        <c:scaling>
          <c:orientation val="minMax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Potential (V vs. Ag/AgCl)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5108063"/>
        <c:crossesAt val="-12"/>
        <c:crossBetween val="midCat"/>
      </c:valAx>
      <c:valAx>
        <c:axId val="21251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Current (</a:t>
                </a:r>
                <a:r>
                  <a:rPr lang="el-GR" sz="1000" b="1" i="0" u="none" strike="noStrike" baseline="0">
                    <a:effectLst/>
                  </a:rPr>
                  <a:t>μ</a:t>
                </a:r>
                <a:r>
                  <a:rPr lang="en-US" b="1"/>
                  <a:t>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5106415"/>
        <c:crossesAt val="-0.60000000000000009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Concentration!$P$4:$P$6</c:f>
              <c:numCache>
                <c:formatCode>0.00</c:formatCode>
                <c:ptCount val="3"/>
                <c:pt idx="0">
                  <c:v>0.84291187739463602</c:v>
                </c:pt>
                <c:pt idx="1">
                  <c:v>1.2030075187969924</c:v>
                </c:pt>
                <c:pt idx="2">
                  <c:v>1.5498154981549817</c:v>
                </c:pt>
              </c:numCache>
            </c:numRef>
          </c:xVal>
          <c:yVal>
            <c:numRef>
              <c:f>Concentration!$R$4:$R$6</c:f>
              <c:numCache>
                <c:formatCode>0.00</c:formatCode>
                <c:ptCount val="3"/>
                <c:pt idx="0">
                  <c:v>-6.0455000000000005</c:v>
                </c:pt>
                <c:pt idx="1">
                  <c:v>-7.6374999999999993</c:v>
                </c:pt>
                <c:pt idx="2">
                  <c:v>-14.455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AB-1D4A-8DF5-F27174FCB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4687"/>
        <c:axId val="2100591903"/>
      </c:scatterChart>
      <c:valAx>
        <c:axId val="2124474687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Final</a:t>
                </a:r>
                <a:r>
                  <a:rPr lang="en-US" b="1" baseline="0"/>
                  <a:t> Concentration of Standard Added (ppm)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00591903"/>
        <c:crossesAt val="-16"/>
        <c:crossBetween val="midCat"/>
      </c:valAx>
      <c:valAx>
        <c:axId val="2100591903"/>
        <c:scaling>
          <c:orientation val="minMax"/>
          <c:max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Peak</a:t>
                </a:r>
                <a:r>
                  <a:rPr lang="en-US" b="1" baseline="0"/>
                  <a:t> Current Height (</a:t>
                </a:r>
                <a:r>
                  <a:rPr lang="el-GR" b="1" baseline="0"/>
                  <a:t>μ</a:t>
                </a:r>
                <a:r>
                  <a:rPr lang="en-US" b="1" baseline="0"/>
                  <a:t>A)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44746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Concentration!$AC$3:$AC$5</c:f>
              <c:numCache>
                <c:formatCode>0.00</c:formatCode>
                <c:ptCount val="3"/>
                <c:pt idx="0">
                  <c:v>0.8</c:v>
                </c:pt>
                <c:pt idx="1">
                  <c:v>1.2</c:v>
                </c:pt>
                <c:pt idx="2">
                  <c:v>1.6</c:v>
                </c:pt>
              </c:numCache>
            </c:numRef>
          </c:xVal>
          <c:yVal>
            <c:numRef>
              <c:f>Concentration!$AF$3:$AF$5</c:f>
              <c:numCache>
                <c:formatCode>0.00</c:formatCode>
                <c:ptCount val="3"/>
                <c:pt idx="0">
                  <c:v>-4.2138781366338058</c:v>
                </c:pt>
                <c:pt idx="1">
                  <c:v>-3.6237453988280373</c:v>
                </c:pt>
                <c:pt idx="2">
                  <c:v>-0.27937266102227148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F2-8446-AA5D-31B3AF2B5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4687"/>
        <c:axId val="2100591903"/>
      </c:scatterChart>
      <c:valAx>
        <c:axId val="2124474687"/>
        <c:scaling>
          <c:orientation val="minMax"/>
          <c:max val="1.7000000000000002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 baseline="0"/>
                  <a:t>[S]</a:t>
                </a:r>
                <a:r>
                  <a:rPr lang="en-US" b="1" baseline="-25000"/>
                  <a:t>i</a:t>
                </a:r>
                <a:r>
                  <a:rPr lang="en-US" b="1" baseline="0"/>
                  <a:t>*V</a:t>
                </a:r>
                <a:r>
                  <a:rPr lang="en-US" b="1" baseline="-25000"/>
                  <a:t>s</a:t>
                </a:r>
                <a:r>
                  <a:rPr lang="en-US" b="1" baseline="0"/>
                  <a:t>/V</a:t>
                </a:r>
                <a:r>
                  <a:rPr lang="en-US" b="1" baseline="-25000"/>
                  <a:t>0 </a:t>
                </a:r>
                <a:r>
                  <a:rPr lang="en-US" b="1" baseline="0"/>
                  <a:t>(ppm)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00591903"/>
        <c:crossesAt val="-6"/>
        <c:crossBetween val="midCat"/>
      </c:valAx>
      <c:valAx>
        <c:axId val="21005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/>
                  <a:t>I</a:t>
                </a:r>
                <a:r>
                  <a:rPr lang="en-US" b="1" baseline="-25000"/>
                  <a:t>s+x</a:t>
                </a:r>
                <a:r>
                  <a:rPr lang="en-US" b="1"/>
                  <a:t>*V/V</a:t>
                </a:r>
                <a:r>
                  <a:rPr lang="en-US" b="1" baseline="-25000"/>
                  <a:t>0</a:t>
                </a:r>
                <a:r>
                  <a:rPr lang="en-US" b="1"/>
                  <a:t> </a:t>
                </a:r>
                <a:r>
                  <a:rPr lang="en-US" b="1" baseline="0"/>
                  <a:t>(</a:t>
                </a:r>
                <a:r>
                  <a:rPr lang="el-GR" b="1" baseline="0"/>
                  <a:t>μ</a:t>
                </a:r>
                <a:r>
                  <a:rPr lang="en-US" b="1" baseline="0"/>
                  <a:t>A)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44746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tiff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110066</xdr:colOff>
      <xdr:row>0</xdr:row>
      <xdr:rowOff>59266</xdr:rowOff>
    </xdr:from>
    <xdr:to>
      <xdr:col>32</xdr:col>
      <xdr:colOff>618066</xdr:colOff>
      <xdr:row>20</xdr:row>
      <xdr:rowOff>110066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A975F-F85D-0247-934D-DB47B1BF8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106218</xdr:colOff>
      <xdr:row>17</xdr:row>
      <xdr:rowOff>27709</xdr:rowOff>
    </xdr:from>
    <xdr:to>
      <xdr:col>14</xdr:col>
      <xdr:colOff>214589</xdr:colOff>
      <xdr:row>40</xdr:row>
      <xdr:rowOff>94671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87FF39-773C-8646-A88B-60401E92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3318" y="3482109"/>
          <a:ext cx="12363871" cy="4829463"/>
        </a:xfrm>
        <a:prstGeom prst="rect">
          <a:avLst/>
        </a:prstGeom>
      </xdr:spPr>
    </xdr:pic>
    <xdr:clientData/>
  </xdr:twoCellAnchor>
  <xdr:twoCellAnchor editAs="oneCell">
    <xdr:from>
      <xdr:col>33</xdr:col>
      <xdr:colOff>673100</xdr:colOff>
      <xdr:row>14</xdr:row>
      <xdr:rowOff>38100</xdr:rowOff>
    </xdr:from>
    <xdr:to>
      <xdr:col>36</xdr:col>
      <xdr:colOff>1135490</xdr:colOff>
      <xdr:row>19</xdr:row>
      <xdr:rowOff>68399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DAB5AA-EB22-A645-9825-E7139A64C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95500" y="3009900"/>
          <a:ext cx="3599291" cy="1046299"/>
        </a:xfrm>
        <a:prstGeom prst="rect">
          <a:avLst/>
        </a:prstGeom>
      </xdr:spPr>
    </xdr:pic>
    <xdr:clientData/>
  </xdr:twoCellAnchor>
  <xdr:twoCellAnchor>
    <xdr:from>
      <xdr:col>14</xdr:col>
      <xdr:colOff>356292</xdr:colOff>
      <xdr:row>10</xdr:row>
      <xdr:rowOff>68035</xdr:rowOff>
    </xdr:from>
    <xdr:to>
      <xdr:col>18</xdr:col>
      <xdr:colOff>762692</xdr:colOff>
      <xdr:row>29</xdr:row>
      <xdr:rowOff>195035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9EA37D-54FF-214D-8E14-B05A0459D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249767</xdr:colOff>
      <xdr:row>6</xdr:row>
      <xdr:rowOff>63500</xdr:rowOff>
    </xdr:from>
    <xdr:to>
      <xdr:col>31</xdr:col>
      <xdr:colOff>588434</xdr:colOff>
      <xdr:row>25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6707BA-5D31-6E4A-B3A7-75211A3A2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88F7D-DE4A-2749-BEBD-7C8D0AF5EDDE}">
  <dimension ref="A1:AK152"/>
  <sheetViews>
    <sheetView zoomScale="68" workbookViewId="0">
      <selection activeCell="AI7" sqref="AI7"/>
    </sheetView>
  </sheetViews>
  <sheetFormatPr baseColWidth="10" defaultRowHeight="16"/>
  <sheetData>
    <row r="1" spans="1:37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R1" t="s">
        <v>8</v>
      </c>
      <c r="T1" t="s">
        <v>9</v>
      </c>
      <c r="V1" t="s">
        <v>10</v>
      </c>
      <c r="X1" t="s">
        <v>11</v>
      </c>
      <c r="Z1" t="s">
        <v>12</v>
      </c>
      <c r="AB1" t="s">
        <v>13</v>
      </c>
      <c r="AD1" t="s">
        <v>14</v>
      </c>
      <c r="AF1" t="s">
        <v>15</v>
      </c>
    </row>
    <row r="2" spans="1:37">
      <c r="A2" s="1">
        <v>-0.5</v>
      </c>
      <c r="B2" s="1">
        <v>5.7220459999999996E-7</v>
      </c>
      <c r="C2" s="1">
        <v>-0.5</v>
      </c>
      <c r="D2" s="1">
        <v>7.2479250000000004E-7</v>
      </c>
      <c r="E2" s="1">
        <v>-0.5</v>
      </c>
      <c r="F2" s="1">
        <v>-2.3184990000000001E-6</v>
      </c>
      <c r="G2" s="1">
        <v>-0.5</v>
      </c>
      <c r="H2" s="1">
        <v>-2.4390150000000001E-6</v>
      </c>
      <c r="I2" s="1">
        <v>-0.5</v>
      </c>
      <c r="J2" s="1">
        <v>-3.6193070000000002E-6</v>
      </c>
      <c r="K2" s="1">
        <v>-0.5</v>
      </c>
      <c r="L2" s="1">
        <v>-4.2333650000000001E-6</v>
      </c>
      <c r="M2" s="1">
        <v>-0.5</v>
      </c>
      <c r="N2" s="1">
        <v>-4.1759759999999997E-6</v>
      </c>
      <c r="O2" s="1">
        <v>-0.5</v>
      </c>
      <c r="P2" s="1">
        <v>-3.9674640000000004E-6</v>
      </c>
      <c r="Q2" s="1"/>
      <c r="R2" s="1">
        <v>-0.5</v>
      </c>
      <c r="S2" s="1">
        <v>-1.319938E-6</v>
      </c>
      <c r="T2" s="1">
        <v>-0.5</v>
      </c>
      <c r="U2" s="1">
        <v>-2.0047749999999998E-6</v>
      </c>
      <c r="V2" s="1">
        <v>-0.5</v>
      </c>
      <c r="W2" s="1">
        <v>-3.9598130000000003E-6</v>
      </c>
      <c r="X2" s="1">
        <v>-0.5</v>
      </c>
      <c r="Y2" s="1">
        <v>-4.0669379999999998E-6</v>
      </c>
      <c r="Z2" s="1">
        <v>-0.5</v>
      </c>
      <c r="AA2" s="1">
        <v>-4.7823820000000001E-6</v>
      </c>
      <c r="AB2" s="1">
        <v>-0.5</v>
      </c>
      <c r="AC2" s="1">
        <v>-2.5920509999999998E-6</v>
      </c>
      <c r="AD2" s="1">
        <v>-0.5</v>
      </c>
      <c r="AE2" s="1">
        <v>-4.6771700000000003E-6</v>
      </c>
      <c r="AF2" s="1">
        <v>-0.5</v>
      </c>
      <c r="AG2" s="1">
        <v>-4.3538809999999996E-6</v>
      </c>
      <c r="AH2" s="1"/>
      <c r="AI2" s="1"/>
      <c r="AJ2" s="1"/>
      <c r="AK2" s="1"/>
    </row>
    <row r="3" spans="1:37">
      <c r="A3" s="1">
        <v>-0.495</v>
      </c>
      <c r="B3" s="1">
        <v>6.2942500000000001E-7</v>
      </c>
      <c r="C3" s="1">
        <v>-0.495</v>
      </c>
      <c r="D3" s="1">
        <v>7.8201289999999998E-7</v>
      </c>
      <c r="E3" s="1">
        <v>-0.495</v>
      </c>
      <c r="F3" s="1">
        <v>-2.0793799999999998E-6</v>
      </c>
      <c r="G3" s="1">
        <v>-0.495</v>
      </c>
      <c r="H3" s="1">
        <v>-2.0793799999999998E-6</v>
      </c>
      <c r="I3" s="1">
        <v>-0.495</v>
      </c>
      <c r="J3" s="1">
        <v>-3.232891E-6</v>
      </c>
      <c r="K3" s="1">
        <v>-0.495</v>
      </c>
      <c r="L3" s="1">
        <v>-3.7321709999999999E-6</v>
      </c>
      <c r="M3" s="1">
        <v>-0.495</v>
      </c>
      <c r="N3" s="1">
        <v>-3.7206940000000001E-6</v>
      </c>
      <c r="O3" s="1">
        <v>-0.495</v>
      </c>
      <c r="P3" s="1">
        <v>-3.475836E-6</v>
      </c>
      <c r="Q3" s="1"/>
      <c r="R3" s="1">
        <v>-0.495</v>
      </c>
      <c r="S3" s="1">
        <v>-1.1726400000000001E-6</v>
      </c>
      <c r="T3" s="1">
        <v>-0.495</v>
      </c>
      <c r="U3" s="1">
        <v>-1.740787E-6</v>
      </c>
      <c r="V3" s="1">
        <v>-0.495</v>
      </c>
      <c r="W3" s="1">
        <v>-3.456706E-6</v>
      </c>
      <c r="X3" s="1">
        <v>-0.495</v>
      </c>
      <c r="Y3" s="1">
        <v>-3.5695700000000001E-6</v>
      </c>
      <c r="Z3" s="1">
        <v>-0.495</v>
      </c>
      <c r="AA3" s="1">
        <v>-4.2161479999999998E-6</v>
      </c>
      <c r="AB3" s="1">
        <v>-0.495</v>
      </c>
      <c r="AC3" s="1">
        <v>-3.1601980000000002E-6</v>
      </c>
      <c r="AD3" s="1">
        <v>-0.495</v>
      </c>
      <c r="AE3" s="1">
        <v>-3.988507E-6</v>
      </c>
      <c r="AF3" s="1">
        <v>-0.495</v>
      </c>
      <c r="AG3" s="1">
        <v>-3.735997E-6</v>
      </c>
      <c r="AH3" s="1"/>
      <c r="AI3" s="1"/>
      <c r="AJ3" s="1"/>
      <c r="AK3" s="1"/>
    </row>
    <row r="4" spans="1:37">
      <c r="A4" s="1">
        <v>-0.49</v>
      </c>
      <c r="B4" s="1">
        <v>3.8146970000000001E-7</v>
      </c>
      <c r="C4" s="1">
        <v>-0.49</v>
      </c>
      <c r="D4" s="1">
        <v>8.7738040000000001E-7</v>
      </c>
      <c r="E4" s="1">
        <v>-0.49</v>
      </c>
      <c r="F4" s="1">
        <v>-1.9932970000000002E-6</v>
      </c>
      <c r="G4" s="1">
        <v>-0.49</v>
      </c>
      <c r="H4" s="1">
        <v>-2.0200780000000002E-6</v>
      </c>
      <c r="I4" s="1">
        <v>-0.49</v>
      </c>
      <c r="J4" s="1">
        <v>-3.0014230000000002E-6</v>
      </c>
      <c r="K4" s="1">
        <v>-0.49</v>
      </c>
      <c r="L4" s="1">
        <v>-3.3361900000000001E-6</v>
      </c>
      <c r="M4" s="1">
        <v>-0.49</v>
      </c>
      <c r="N4" s="1">
        <v>-3.4433149999999999E-6</v>
      </c>
      <c r="O4" s="1">
        <v>-0.49</v>
      </c>
      <c r="P4" s="1">
        <v>-3.4146209999999998E-6</v>
      </c>
      <c r="Q4" s="1"/>
      <c r="R4" s="1">
        <v>-0.49</v>
      </c>
      <c r="S4" s="1">
        <v>-9.1630450000000004E-7</v>
      </c>
      <c r="T4" s="1">
        <v>-0.49</v>
      </c>
      <c r="U4" s="1">
        <v>-1.6642690000000001E-6</v>
      </c>
      <c r="V4" s="1">
        <v>-0.49</v>
      </c>
      <c r="W4" s="1">
        <v>-3.2252390000000001E-6</v>
      </c>
      <c r="X4" s="1">
        <v>-0.49</v>
      </c>
      <c r="Y4" s="1">
        <v>-3.4394890000000002E-6</v>
      </c>
      <c r="Z4" s="1">
        <v>-0.49</v>
      </c>
      <c r="AA4" s="1">
        <v>-3.5887E-6</v>
      </c>
      <c r="AB4" s="1">
        <v>-0.49</v>
      </c>
      <c r="AC4" s="1">
        <v>-5.2912280000000002E-6</v>
      </c>
      <c r="AD4" s="1">
        <v>-0.49</v>
      </c>
      <c r="AE4" s="1">
        <v>-2.9153400000000001E-6</v>
      </c>
      <c r="AF4" s="1">
        <v>-0.49</v>
      </c>
      <c r="AG4" s="1">
        <v>-3.1047230000000001E-6</v>
      </c>
      <c r="AH4" s="1"/>
      <c r="AI4" s="1"/>
      <c r="AJ4" s="1"/>
      <c r="AK4" s="1"/>
    </row>
    <row r="5" spans="1:37">
      <c r="A5" s="1">
        <v>-0.48499999999999999</v>
      </c>
      <c r="B5" s="1">
        <v>6.2942500000000001E-7</v>
      </c>
      <c r="C5" s="1">
        <v>-0.48499999999999999</v>
      </c>
      <c r="D5" s="1">
        <v>8.0108640000000005E-7</v>
      </c>
      <c r="E5" s="1">
        <v>-0.48499999999999999</v>
      </c>
      <c r="F5" s="1">
        <v>-1.7656559999999999E-6</v>
      </c>
      <c r="G5" s="1">
        <v>-0.48499999999999999</v>
      </c>
      <c r="H5" s="1">
        <v>-1.9473859999999998E-6</v>
      </c>
      <c r="I5" s="1">
        <v>-0.48499999999999999</v>
      </c>
      <c r="J5" s="1">
        <v>-2.875168E-6</v>
      </c>
      <c r="K5" s="1">
        <v>-0.48499999999999999</v>
      </c>
      <c r="L5" s="1">
        <v>-3.2481939999999999E-6</v>
      </c>
      <c r="M5" s="1">
        <v>-0.48499999999999999</v>
      </c>
      <c r="N5" s="1">
        <v>-3.2673239999999999E-6</v>
      </c>
      <c r="O5" s="1">
        <v>-0.48499999999999999</v>
      </c>
      <c r="P5" s="1">
        <v>-3.3840140000000001E-6</v>
      </c>
      <c r="Q5" s="1"/>
      <c r="R5" s="1">
        <v>-0.48499999999999999</v>
      </c>
      <c r="S5" s="1">
        <v>-8.2639570000000001E-7</v>
      </c>
      <c r="T5" s="1">
        <v>-0.48499999999999999</v>
      </c>
      <c r="U5" s="1">
        <v>-1.513146E-6</v>
      </c>
      <c r="V5" s="1">
        <v>-0.48499999999999999</v>
      </c>
      <c r="W5" s="1">
        <v>-3.0052489999999999E-6</v>
      </c>
      <c r="X5" s="1">
        <v>-0.48499999999999999</v>
      </c>
      <c r="Y5" s="1">
        <v>-3.238629E-6</v>
      </c>
      <c r="Z5" s="1">
        <v>-0.48499999999999999</v>
      </c>
      <c r="AA5" s="1">
        <v>-2.718306E-6</v>
      </c>
      <c r="AB5" s="1">
        <v>-0.48499999999999999</v>
      </c>
      <c r="AC5" s="1">
        <v>-3.445228E-6</v>
      </c>
      <c r="AD5" s="1">
        <v>-0.48499999999999999</v>
      </c>
      <c r="AE5" s="1">
        <v>-2.6876989999999999E-6</v>
      </c>
      <c r="AF5" s="1">
        <v>-0.48499999999999999</v>
      </c>
      <c r="AG5" s="1">
        <v>-3.9081629999999997E-6</v>
      </c>
      <c r="AH5" s="1"/>
      <c r="AI5" s="1"/>
      <c r="AJ5" s="1"/>
      <c r="AK5" s="1"/>
    </row>
    <row r="6" spans="1:37">
      <c r="A6" s="1">
        <v>-0.48</v>
      </c>
      <c r="B6" s="1">
        <v>7.8201289999999998E-7</v>
      </c>
      <c r="C6" s="1">
        <v>-0.48</v>
      </c>
      <c r="D6" s="1">
        <v>8.3923339999999998E-7</v>
      </c>
      <c r="E6" s="1">
        <v>-0.48</v>
      </c>
      <c r="F6" s="1">
        <v>-1.76183E-6</v>
      </c>
      <c r="G6" s="1">
        <v>-0.48</v>
      </c>
      <c r="H6" s="1">
        <v>-1.87852E-6</v>
      </c>
      <c r="I6" s="1">
        <v>-0.48</v>
      </c>
      <c r="J6" s="1">
        <v>-2.7718689999999999E-6</v>
      </c>
      <c r="K6" s="1">
        <v>-0.48</v>
      </c>
      <c r="L6" s="1">
        <v>-3.2099349999999999E-6</v>
      </c>
      <c r="M6" s="1">
        <v>-0.48</v>
      </c>
      <c r="N6" s="1">
        <v>-3.0989839999999999E-6</v>
      </c>
      <c r="O6" s="1">
        <v>-0.48</v>
      </c>
      <c r="P6" s="1">
        <v>-3.2252390000000001E-6</v>
      </c>
      <c r="Q6" s="1"/>
      <c r="R6" s="1">
        <v>-0.48</v>
      </c>
      <c r="S6" s="1">
        <v>-7.0779259999999997E-7</v>
      </c>
      <c r="T6" s="1">
        <v>-0.48</v>
      </c>
      <c r="U6" s="1">
        <v>-1.386891E-6</v>
      </c>
      <c r="V6" s="1">
        <v>-0.48</v>
      </c>
      <c r="W6" s="1">
        <v>-2.7929110000000001E-6</v>
      </c>
      <c r="X6" s="1">
        <v>-0.48</v>
      </c>
      <c r="Y6" s="1">
        <v>-3.0205530000000001E-6</v>
      </c>
      <c r="Z6" s="1">
        <v>-0.48</v>
      </c>
      <c r="AA6" s="1">
        <v>-3.5064430000000001E-6</v>
      </c>
      <c r="AB6" s="1">
        <v>-0.48</v>
      </c>
      <c r="AC6" s="1">
        <v>-2.7336099999999998E-6</v>
      </c>
      <c r="AD6" s="1">
        <v>-0.48</v>
      </c>
      <c r="AE6" s="1">
        <v>-5.5934749999999998E-6</v>
      </c>
      <c r="AF6" s="1">
        <v>-0.48</v>
      </c>
      <c r="AG6" s="1">
        <v>-2.653266E-6</v>
      </c>
      <c r="AH6" s="1"/>
      <c r="AI6" s="1"/>
      <c r="AJ6" s="1"/>
      <c r="AK6" s="1"/>
    </row>
    <row r="7" spans="1:37">
      <c r="A7" s="1">
        <v>-0.47499999999999998</v>
      </c>
      <c r="B7" s="1">
        <v>8.2015990000000001E-7</v>
      </c>
      <c r="C7" s="1">
        <v>-0.47499999999999998</v>
      </c>
      <c r="D7" s="1">
        <v>9.7274779999999999E-7</v>
      </c>
      <c r="E7" s="1">
        <v>-0.47499999999999998</v>
      </c>
      <c r="F7" s="1">
        <v>-1.6107060000000001E-6</v>
      </c>
      <c r="G7" s="1">
        <v>-0.47499999999999998</v>
      </c>
      <c r="H7" s="1">
        <v>-1.7178319999999999E-6</v>
      </c>
      <c r="I7" s="1">
        <v>-0.47499999999999998</v>
      </c>
      <c r="J7" s="1">
        <v>-2.6494399999999998E-6</v>
      </c>
      <c r="K7" s="1">
        <v>-0.47499999999999998</v>
      </c>
      <c r="L7" s="1">
        <v>-3.0262919999999999E-6</v>
      </c>
      <c r="M7" s="1">
        <v>-0.47499999999999998</v>
      </c>
      <c r="N7" s="1">
        <v>-3.0473340000000001E-6</v>
      </c>
      <c r="O7" s="1">
        <v>-0.47499999999999998</v>
      </c>
      <c r="P7" s="1">
        <v>-3.1257649999999999E-6</v>
      </c>
      <c r="Q7" s="1"/>
      <c r="R7" s="1">
        <v>-0.47499999999999998</v>
      </c>
      <c r="S7" s="1">
        <v>-5.7579880000000005E-7</v>
      </c>
      <c r="T7" s="1">
        <v>-0.47499999999999998</v>
      </c>
      <c r="U7" s="1">
        <v>-1.2740269999999999E-6</v>
      </c>
      <c r="V7" s="1">
        <v>-0.47499999999999998</v>
      </c>
      <c r="W7" s="1">
        <v>-2.634136E-6</v>
      </c>
      <c r="X7" s="1">
        <v>-0.47499999999999998</v>
      </c>
      <c r="Y7" s="1">
        <v>-2.8158670000000002E-6</v>
      </c>
      <c r="Z7" s="1">
        <v>-0.47499999999999998</v>
      </c>
      <c r="AA7" s="1">
        <v>-2.9880329999999999E-6</v>
      </c>
      <c r="AB7" s="1">
        <v>-0.47499999999999998</v>
      </c>
      <c r="AC7" s="1">
        <v>-2.2362420000000002E-6</v>
      </c>
      <c r="AD7" s="1">
        <v>-0.47499999999999998</v>
      </c>
      <c r="AE7" s="1">
        <v>-3.2367159999999999E-6</v>
      </c>
      <c r="AF7" s="1">
        <v>-0.47499999999999998</v>
      </c>
      <c r="AG7" s="1">
        <v>-3.5542670000000002E-6</v>
      </c>
      <c r="AH7" s="1"/>
      <c r="AI7" s="1"/>
      <c r="AJ7" s="1"/>
      <c r="AK7" s="1"/>
    </row>
    <row r="8" spans="1:37">
      <c r="A8" s="1">
        <v>-0.47</v>
      </c>
      <c r="B8" s="1">
        <v>7.43866E-7</v>
      </c>
      <c r="C8" s="1">
        <v>-0.47</v>
      </c>
      <c r="D8" s="1">
        <v>1.1062619999999999E-6</v>
      </c>
      <c r="E8" s="1">
        <v>-0.47</v>
      </c>
      <c r="F8" s="1">
        <v>-1.5858379999999999E-6</v>
      </c>
      <c r="G8" s="1">
        <v>-0.47</v>
      </c>
      <c r="H8" s="1">
        <v>-1.7025279999999999E-6</v>
      </c>
      <c r="I8" s="1">
        <v>-0.47</v>
      </c>
      <c r="J8" s="1">
        <v>-2.4715349999999999E-6</v>
      </c>
      <c r="K8" s="1">
        <v>-0.47</v>
      </c>
      <c r="L8" s="1">
        <v>-3.043508E-6</v>
      </c>
      <c r="M8" s="1">
        <v>-0.47</v>
      </c>
      <c r="N8" s="1">
        <v>-2.9306439999999999E-6</v>
      </c>
      <c r="O8" s="1">
        <v>-0.47</v>
      </c>
      <c r="P8" s="1">
        <v>-3.01864E-6</v>
      </c>
      <c r="Q8" s="1"/>
      <c r="R8" s="1">
        <v>-0.47</v>
      </c>
      <c r="S8" s="1">
        <v>-4.8971599999999996E-7</v>
      </c>
      <c r="T8" s="1">
        <v>-0.47</v>
      </c>
      <c r="U8" s="1">
        <v>-1.2262030000000001E-6</v>
      </c>
      <c r="V8" s="1">
        <v>-0.47</v>
      </c>
      <c r="W8" s="1">
        <v>-2.4428409999999998E-6</v>
      </c>
      <c r="X8" s="1">
        <v>-0.47</v>
      </c>
      <c r="Y8" s="1">
        <v>-2.6991769999999999E-6</v>
      </c>
      <c r="Z8" s="1">
        <v>-0.47</v>
      </c>
      <c r="AA8" s="1">
        <v>-2.5231850000000001E-6</v>
      </c>
      <c r="AB8" s="1">
        <v>-0.47</v>
      </c>
      <c r="AC8" s="1">
        <v>-2.859865E-6</v>
      </c>
      <c r="AD8" s="1">
        <v>-0.47</v>
      </c>
      <c r="AE8" s="1">
        <v>-3.0664640000000001E-6</v>
      </c>
      <c r="AF8" s="1">
        <v>-0.47</v>
      </c>
      <c r="AG8" s="1">
        <v>-2.5365760000000002E-6</v>
      </c>
      <c r="AH8" s="1"/>
      <c r="AI8" s="1"/>
      <c r="AJ8" s="1"/>
      <c r="AK8" s="1"/>
    </row>
    <row r="9" spans="1:37">
      <c r="A9" s="1">
        <v>-0.46500000000000002</v>
      </c>
      <c r="B9" s="1">
        <v>4.7683719999999998E-7</v>
      </c>
      <c r="C9" s="1">
        <v>-0.46500000000000002</v>
      </c>
      <c r="D9" s="1">
        <v>8.9645389999999997E-7</v>
      </c>
      <c r="E9" s="1">
        <v>-0.46500000000000002</v>
      </c>
      <c r="F9" s="1">
        <v>-1.6221840000000001E-6</v>
      </c>
      <c r="G9" s="1">
        <v>-0.46500000000000002</v>
      </c>
      <c r="H9" s="1">
        <v>-1.5896640000000001E-6</v>
      </c>
      <c r="I9" s="1">
        <v>-0.46500000000000002</v>
      </c>
      <c r="J9" s="1">
        <v>-2.4294500000000001E-6</v>
      </c>
      <c r="K9" s="1">
        <v>-0.46500000000000002</v>
      </c>
      <c r="L9" s="1">
        <v>-2.8522130000000001E-6</v>
      </c>
      <c r="M9" s="1">
        <v>-0.46500000000000002</v>
      </c>
      <c r="N9" s="1">
        <v>-2.7833469999999999E-6</v>
      </c>
      <c r="O9" s="1">
        <v>-0.46500000000000002</v>
      </c>
      <c r="P9" s="1">
        <v>-2.93447E-6</v>
      </c>
      <c r="Q9" s="1"/>
      <c r="R9" s="1">
        <v>-0.46500000000000002</v>
      </c>
      <c r="S9" s="1">
        <v>-3.6919990000000001E-7</v>
      </c>
      <c r="T9" s="1">
        <v>-0.46500000000000002</v>
      </c>
      <c r="U9" s="1">
        <v>-9.5265059999999995E-7</v>
      </c>
      <c r="V9" s="1">
        <v>-0.46500000000000002</v>
      </c>
      <c r="W9" s="1">
        <v>-2.2630230000000002E-6</v>
      </c>
      <c r="X9" s="1">
        <v>-0.46500000000000002</v>
      </c>
      <c r="Y9" s="1">
        <v>-2.4772740000000001E-6</v>
      </c>
      <c r="Z9" s="1">
        <v>-0.46500000000000002</v>
      </c>
      <c r="AA9" s="1">
        <v>-2.664744E-6</v>
      </c>
      <c r="AB9" s="1">
        <v>-0.46500000000000002</v>
      </c>
      <c r="AC9" s="1">
        <v>-2.7355229999999999E-6</v>
      </c>
      <c r="AD9" s="1">
        <v>-0.46500000000000002</v>
      </c>
      <c r="AE9" s="1">
        <v>-2.7489130000000002E-6</v>
      </c>
      <c r="AF9" s="1">
        <v>-0.46500000000000002</v>
      </c>
      <c r="AG9" s="1">
        <v>-2.5977900000000001E-6</v>
      </c>
      <c r="AH9" s="1"/>
      <c r="AI9" s="1"/>
      <c r="AJ9" s="1"/>
      <c r="AK9" s="1"/>
    </row>
    <row r="10" spans="1:37">
      <c r="A10" s="1">
        <v>-0.46</v>
      </c>
      <c r="B10" s="1">
        <v>9.3460079999999996E-7</v>
      </c>
      <c r="C10" s="1">
        <v>-0.46</v>
      </c>
      <c r="D10" s="1">
        <v>1.0490419999999999E-6</v>
      </c>
      <c r="E10" s="1">
        <v>-0.46</v>
      </c>
      <c r="F10" s="1">
        <v>-1.5341879999999999E-6</v>
      </c>
      <c r="G10" s="1">
        <v>-0.46</v>
      </c>
      <c r="H10" s="1">
        <v>-1.5341879999999999E-6</v>
      </c>
      <c r="I10" s="1">
        <v>-0.46</v>
      </c>
      <c r="J10" s="1">
        <v>-2.2572850000000002E-6</v>
      </c>
      <c r="K10" s="1">
        <v>-0.46</v>
      </c>
      <c r="L10" s="1">
        <v>-2.706828E-6</v>
      </c>
      <c r="M10" s="1">
        <v>-0.46</v>
      </c>
      <c r="N10" s="1">
        <v>-2.7030030000000001E-6</v>
      </c>
      <c r="O10" s="1">
        <v>-0.46</v>
      </c>
      <c r="P10" s="1">
        <v>-2.7890849999999999E-6</v>
      </c>
      <c r="Q10" s="1"/>
      <c r="R10" s="1">
        <v>-0.46</v>
      </c>
      <c r="S10" s="1">
        <v>-2.563357E-7</v>
      </c>
      <c r="T10" s="1">
        <v>-0.46</v>
      </c>
      <c r="U10" s="1">
        <v>-1.5112330000000001E-6</v>
      </c>
      <c r="V10" s="1">
        <v>-0.46</v>
      </c>
      <c r="W10" s="1">
        <v>-2.1138130000000001E-6</v>
      </c>
      <c r="X10" s="1">
        <v>-0.46</v>
      </c>
      <c r="Y10" s="1">
        <v>-2.391191E-6</v>
      </c>
      <c r="Z10" s="1">
        <v>-0.46</v>
      </c>
      <c r="AA10" s="1">
        <v>-2.4447539999999999E-6</v>
      </c>
      <c r="AB10" s="1">
        <v>-0.46</v>
      </c>
      <c r="AC10" s="1">
        <v>-2.7030030000000001E-6</v>
      </c>
      <c r="AD10" s="1">
        <v>-0.46</v>
      </c>
      <c r="AE10" s="1">
        <v>-2.7259579999999999E-6</v>
      </c>
      <c r="AF10" s="1">
        <v>-0.46</v>
      </c>
      <c r="AG10" s="1">
        <v>-2.7049160000000002E-6</v>
      </c>
      <c r="AH10" s="1"/>
      <c r="AI10" s="1"/>
      <c r="AJ10" s="1"/>
      <c r="AK10" s="1"/>
    </row>
    <row r="11" spans="1:37">
      <c r="A11" s="1">
        <v>-0.45500000000000002</v>
      </c>
      <c r="B11" s="1">
        <v>8.0108640000000005E-7</v>
      </c>
      <c r="C11" s="1">
        <v>-0.45500000000000002</v>
      </c>
      <c r="D11" s="1">
        <v>1.20163E-6</v>
      </c>
      <c r="E11" s="1">
        <v>-0.45500000000000002</v>
      </c>
      <c r="F11" s="1">
        <v>-1.2472450000000001E-6</v>
      </c>
      <c r="G11" s="1">
        <v>-0.45500000000000002</v>
      </c>
      <c r="H11" s="1">
        <v>-1.4232369999999999E-6</v>
      </c>
      <c r="I11" s="1">
        <v>-0.45500000000000002</v>
      </c>
      <c r="J11" s="1">
        <v>-2.184592E-6</v>
      </c>
      <c r="K11" s="1">
        <v>-0.45500000000000002</v>
      </c>
      <c r="L11" s="1">
        <v>-2.5576179999999999E-6</v>
      </c>
      <c r="M11" s="1">
        <v>-0.45500000000000002</v>
      </c>
      <c r="N11" s="1">
        <v>-2.5040550000000001E-6</v>
      </c>
      <c r="O11" s="1">
        <v>-0.45500000000000002</v>
      </c>
      <c r="P11" s="1">
        <v>-2.718306E-6</v>
      </c>
      <c r="Q11" s="1"/>
      <c r="R11" s="1">
        <v>-0.45500000000000002</v>
      </c>
      <c r="S11" s="1">
        <v>-2.2572850000000001E-7</v>
      </c>
      <c r="T11" s="1">
        <v>-0.45500000000000002</v>
      </c>
      <c r="U11" s="1">
        <v>-8.3787340000000002E-7</v>
      </c>
      <c r="V11" s="1">
        <v>-0.45500000000000002</v>
      </c>
      <c r="W11" s="1">
        <v>-1.9473859999999998E-6</v>
      </c>
      <c r="X11" s="1">
        <v>-0.45500000000000002</v>
      </c>
      <c r="Y11" s="1">
        <v>-2.3108470000000002E-6</v>
      </c>
      <c r="Z11" s="1">
        <v>-0.45500000000000002</v>
      </c>
      <c r="AA11" s="1">
        <v>-2.2171130000000001E-6</v>
      </c>
      <c r="AB11" s="1">
        <v>-0.45500000000000002</v>
      </c>
      <c r="AC11" s="1">
        <v>-2.8330830000000002E-6</v>
      </c>
      <c r="AD11" s="1">
        <v>-0.45500000000000002</v>
      </c>
      <c r="AE11" s="1">
        <v>-2.5040550000000001E-6</v>
      </c>
      <c r="AF11" s="1">
        <v>-0.45500000000000002</v>
      </c>
      <c r="AG11" s="1">
        <v>-2.4772740000000001E-6</v>
      </c>
      <c r="AH11" s="1"/>
      <c r="AI11" s="1"/>
      <c r="AJ11" s="1"/>
      <c r="AK11" s="1"/>
    </row>
    <row r="12" spans="1:37">
      <c r="A12" s="1">
        <v>-0.45</v>
      </c>
      <c r="B12" s="1">
        <v>8.7738040000000001E-7</v>
      </c>
      <c r="C12" s="1">
        <v>-0.45</v>
      </c>
      <c r="D12" s="1">
        <v>1.144409E-6</v>
      </c>
      <c r="E12" s="1">
        <v>-0.45</v>
      </c>
      <c r="F12" s="1">
        <v>-1.1114259999999999E-6</v>
      </c>
      <c r="G12" s="1">
        <v>-0.45</v>
      </c>
      <c r="H12" s="1">
        <v>-1.3486319999999999E-6</v>
      </c>
      <c r="I12" s="1">
        <v>-0.45</v>
      </c>
      <c r="J12" s="1">
        <v>-2.1138130000000001E-6</v>
      </c>
      <c r="K12" s="1">
        <v>-0.45</v>
      </c>
      <c r="L12" s="1">
        <v>-2.400756E-6</v>
      </c>
      <c r="M12" s="1">
        <v>-0.45</v>
      </c>
      <c r="N12" s="1">
        <v>-2.5097939999999999E-6</v>
      </c>
      <c r="O12" s="1">
        <v>-0.45</v>
      </c>
      <c r="P12" s="1">
        <v>-2.632223E-6</v>
      </c>
      <c r="Q12" s="1"/>
      <c r="R12" s="1">
        <v>-0.45</v>
      </c>
      <c r="S12" s="1">
        <v>-8.4169930000000003E-8</v>
      </c>
      <c r="T12" s="1">
        <v>-0.45</v>
      </c>
      <c r="U12" s="1">
        <v>-2.1807660000000001E-7</v>
      </c>
      <c r="V12" s="1">
        <v>-0.45</v>
      </c>
      <c r="W12" s="1">
        <v>-1.809654E-6</v>
      </c>
      <c r="X12" s="1">
        <v>-0.45</v>
      </c>
      <c r="Y12" s="1">
        <v>-1.9684289999999998E-6</v>
      </c>
      <c r="Z12" s="1">
        <v>-0.45</v>
      </c>
      <c r="AA12" s="1">
        <v>-2.0698149999999999E-6</v>
      </c>
      <c r="AB12" s="1">
        <v>-0.45</v>
      </c>
      <c r="AC12" s="1">
        <v>-1.7694820000000001E-6</v>
      </c>
      <c r="AD12" s="1">
        <v>-0.45</v>
      </c>
      <c r="AE12" s="1">
        <v>-2.3510189999999999E-6</v>
      </c>
      <c r="AF12" s="1">
        <v>-0.45</v>
      </c>
      <c r="AG12" s="1">
        <v>-2.391191E-6</v>
      </c>
      <c r="AH12" s="1"/>
      <c r="AI12" s="1"/>
      <c r="AJ12" s="1"/>
      <c r="AK12" s="1"/>
    </row>
    <row r="13" spans="1:37">
      <c r="A13" s="1">
        <v>-0.44500000000000001</v>
      </c>
      <c r="B13" s="1">
        <v>6.2942500000000001E-7</v>
      </c>
      <c r="C13" s="1">
        <v>-0.44500000000000001</v>
      </c>
      <c r="D13" s="1">
        <v>1.144409E-6</v>
      </c>
      <c r="E13" s="1">
        <v>-0.44500000000000001</v>
      </c>
      <c r="F13" s="1">
        <v>-1.1382069999999999E-6</v>
      </c>
      <c r="G13" s="1">
        <v>-0.44500000000000001</v>
      </c>
      <c r="H13" s="1">
        <v>-1.2204640000000001E-6</v>
      </c>
      <c r="I13" s="1">
        <v>-0.44500000000000001</v>
      </c>
      <c r="J13" s="1">
        <v>-1.704441E-6</v>
      </c>
      <c r="K13" s="1">
        <v>-0.44500000000000001</v>
      </c>
      <c r="L13" s="1">
        <v>-2.3816260000000001E-6</v>
      </c>
      <c r="M13" s="1">
        <v>-0.44500000000000001</v>
      </c>
      <c r="N13" s="1">
        <v>-2.473448E-6</v>
      </c>
      <c r="O13" s="1">
        <v>-0.44500000000000001</v>
      </c>
      <c r="P13" s="1">
        <v>-2.5499660000000001E-6</v>
      </c>
      <c r="Q13" s="1"/>
      <c r="R13" s="1">
        <v>-0.44500000000000001</v>
      </c>
      <c r="S13" s="1">
        <v>-2.1042480000000002E-8</v>
      </c>
      <c r="T13" s="1">
        <v>-0.44500000000000001</v>
      </c>
      <c r="U13" s="1">
        <v>-7.4413869999999999E-7</v>
      </c>
      <c r="V13" s="1">
        <v>-0.44500000000000001</v>
      </c>
      <c r="W13" s="1">
        <v>-1.683399E-6</v>
      </c>
      <c r="X13" s="1">
        <v>-0.44500000000000001</v>
      </c>
      <c r="Y13" s="1">
        <v>-1.758004E-6</v>
      </c>
      <c r="Z13" s="1">
        <v>-0.44500000000000001</v>
      </c>
      <c r="AA13" s="1">
        <v>-1.9167790000000001E-6</v>
      </c>
      <c r="AB13" s="1">
        <v>-0.44500000000000001</v>
      </c>
      <c r="AC13" s="1">
        <v>-1.9378209999999998E-6</v>
      </c>
      <c r="AD13" s="1">
        <v>-0.44500000000000001</v>
      </c>
      <c r="AE13" s="1">
        <v>-2.2745009999999998E-6</v>
      </c>
      <c r="AF13" s="1">
        <v>-0.44500000000000001</v>
      </c>
      <c r="AG13" s="1">
        <v>-2.073641E-6</v>
      </c>
      <c r="AH13" s="1"/>
      <c r="AI13" s="1"/>
      <c r="AJ13" s="1"/>
      <c r="AK13" s="1"/>
    </row>
    <row r="14" spans="1:37">
      <c r="A14" s="1">
        <v>-0.44</v>
      </c>
      <c r="B14" s="1">
        <v>9.3460079999999996E-7</v>
      </c>
      <c r="C14" s="1">
        <v>-0.44</v>
      </c>
      <c r="D14" s="1">
        <v>1.25885E-6</v>
      </c>
      <c r="E14" s="1">
        <v>-0.44</v>
      </c>
      <c r="F14" s="1">
        <v>-1.076993E-6</v>
      </c>
      <c r="G14" s="1">
        <v>-0.44</v>
      </c>
      <c r="H14" s="1">
        <v>-1.1688140000000001E-6</v>
      </c>
      <c r="I14" s="1">
        <v>-0.44</v>
      </c>
      <c r="J14" s="1">
        <v>-1.746526E-6</v>
      </c>
      <c r="K14" s="1">
        <v>-0.44</v>
      </c>
      <c r="L14" s="1">
        <v>-2.268762E-6</v>
      </c>
      <c r="M14" s="1">
        <v>-0.44</v>
      </c>
      <c r="N14" s="1">
        <v>-2.3031949999999999E-6</v>
      </c>
      <c r="O14" s="1">
        <v>-0.44</v>
      </c>
      <c r="P14" s="1">
        <v>-2.4677090000000001E-6</v>
      </c>
      <c r="Q14" s="1"/>
      <c r="R14" s="1">
        <v>-0.44</v>
      </c>
      <c r="S14" s="1">
        <v>6.6953350000000003E-8</v>
      </c>
      <c r="T14" s="1">
        <v>-0.44</v>
      </c>
      <c r="U14" s="1">
        <v>-7.1353150000000005E-7</v>
      </c>
      <c r="V14" s="1">
        <v>-0.44</v>
      </c>
      <c r="W14" s="1">
        <v>-1.5437529999999999E-6</v>
      </c>
      <c r="X14" s="1">
        <v>-0.44</v>
      </c>
      <c r="Y14" s="1">
        <v>-1.7962630000000001E-6</v>
      </c>
      <c r="Z14" s="1">
        <v>-0.44</v>
      </c>
      <c r="AA14" s="1">
        <v>-1.8555639999999999E-6</v>
      </c>
      <c r="AB14" s="1">
        <v>-0.44</v>
      </c>
      <c r="AC14" s="1">
        <v>-1.7905240000000001E-6</v>
      </c>
      <c r="AD14" s="1">
        <v>-0.44</v>
      </c>
      <c r="AE14" s="1">
        <v>-2.0392080000000001E-6</v>
      </c>
      <c r="AF14" s="1">
        <v>-0.44</v>
      </c>
      <c r="AG14" s="1">
        <v>-2.062163E-6</v>
      </c>
      <c r="AH14" s="1"/>
      <c r="AI14" s="1"/>
      <c r="AJ14" s="1"/>
      <c r="AK14" s="1"/>
    </row>
    <row r="15" spans="1:37">
      <c r="A15" s="1">
        <v>-0.435</v>
      </c>
      <c r="B15" s="1">
        <v>9.7274779999999999E-7</v>
      </c>
      <c r="C15" s="1">
        <v>-0.435</v>
      </c>
      <c r="D15" s="1">
        <v>1.316071E-6</v>
      </c>
      <c r="E15" s="1">
        <v>-0.435</v>
      </c>
      <c r="F15" s="1">
        <v>-9.2013040000000004E-7</v>
      </c>
      <c r="G15" s="1">
        <v>-0.435</v>
      </c>
      <c r="H15" s="1">
        <v>-1.2223769999999999E-6</v>
      </c>
      <c r="I15" s="1">
        <v>-0.435</v>
      </c>
      <c r="J15" s="1">
        <v>-1.704441E-6</v>
      </c>
      <c r="K15" s="1">
        <v>-0.435</v>
      </c>
      <c r="L15" s="1">
        <v>-2.0525989999999998E-6</v>
      </c>
      <c r="M15" s="1">
        <v>-0.435</v>
      </c>
      <c r="N15" s="1">
        <v>-2.232416E-6</v>
      </c>
      <c r="O15" s="1">
        <v>-0.435</v>
      </c>
      <c r="P15" s="1">
        <v>-2.4026690000000001E-6</v>
      </c>
      <c r="Q15" s="1"/>
      <c r="R15" s="1">
        <v>-0.435</v>
      </c>
      <c r="S15" s="1">
        <v>1.721658E-7</v>
      </c>
      <c r="T15" s="1">
        <v>-0.435</v>
      </c>
      <c r="U15" s="1">
        <v>-7.0014079999999996E-7</v>
      </c>
      <c r="V15" s="1">
        <v>-0.435</v>
      </c>
      <c r="W15" s="1">
        <v>-1.4002820000000001E-6</v>
      </c>
      <c r="X15" s="1">
        <v>-0.435</v>
      </c>
      <c r="Y15" s="1">
        <v>-1.503581E-6</v>
      </c>
      <c r="Z15" s="1">
        <v>-0.435</v>
      </c>
      <c r="AA15" s="1">
        <v>-1.4806259999999999E-6</v>
      </c>
      <c r="AB15" s="1">
        <v>-0.435</v>
      </c>
      <c r="AC15" s="1">
        <v>-1.620271E-6</v>
      </c>
      <c r="AD15" s="1">
        <v>-0.435</v>
      </c>
      <c r="AE15" s="1">
        <v>-2.0009490000000001E-6</v>
      </c>
      <c r="AF15" s="1">
        <v>-0.435</v>
      </c>
      <c r="AG15" s="1">
        <v>-1.9397339999999999E-6</v>
      </c>
      <c r="AH15" s="1"/>
      <c r="AI15" s="1"/>
      <c r="AJ15" s="1"/>
      <c r="AK15" s="1"/>
    </row>
    <row r="16" spans="1:37">
      <c r="A16" s="1">
        <v>-0.43</v>
      </c>
      <c r="B16" s="1">
        <v>7.8201289999999998E-7</v>
      </c>
      <c r="C16" s="1">
        <v>-0.43</v>
      </c>
      <c r="D16" s="1">
        <v>1.068115E-6</v>
      </c>
      <c r="E16" s="1">
        <v>-0.43</v>
      </c>
      <c r="F16" s="1">
        <v>-9.7751900000000006E-7</v>
      </c>
      <c r="G16" s="1">
        <v>-0.43</v>
      </c>
      <c r="H16" s="1">
        <v>-1.0100390000000001E-6</v>
      </c>
      <c r="I16" s="1">
        <v>-0.43</v>
      </c>
      <c r="J16" s="1">
        <v>-1.8058280000000001E-6</v>
      </c>
      <c r="K16" s="1">
        <v>-0.43</v>
      </c>
      <c r="L16" s="1">
        <v>-2.1444199999999999E-6</v>
      </c>
      <c r="M16" s="1">
        <v>-0.43</v>
      </c>
      <c r="N16" s="1">
        <v>-2.2840660000000002E-6</v>
      </c>
      <c r="O16" s="1">
        <v>-0.43</v>
      </c>
      <c r="P16" s="1">
        <v>-2.3586709999999998E-6</v>
      </c>
      <c r="Q16" s="1"/>
      <c r="R16" s="1">
        <v>-0.43</v>
      </c>
      <c r="S16" s="1">
        <v>2.0851189999999999E-7</v>
      </c>
      <c r="T16" s="1">
        <v>-0.43</v>
      </c>
      <c r="U16" s="1">
        <v>-8.0917910000000001E-7</v>
      </c>
      <c r="V16" s="1">
        <v>-0.43</v>
      </c>
      <c r="W16" s="1">
        <v>-1.2587229999999999E-6</v>
      </c>
      <c r="X16" s="1">
        <v>-0.43</v>
      </c>
      <c r="Y16" s="1">
        <v>-3.7130420000000002E-6</v>
      </c>
      <c r="Z16" s="1">
        <v>-0.43</v>
      </c>
      <c r="AA16" s="1">
        <v>-1.7656559999999999E-6</v>
      </c>
      <c r="AB16" s="1">
        <v>-0.43</v>
      </c>
      <c r="AC16" s="1">
        <v>-1.5380140000000001E-6</v>
      </c>
      <c r="AD16" s="1">
        <v>-0.43</v>
      </c>
      <c r="AE16" s="1">
        <v>-1.836435E-6</v>
      </c>
      <c r="AF16" s="1">
        <v>-0.43</v>
      </c>
      <c r="AG16" s="1">
        <v>-1.758004E-6</v>
      </c>
      <c r="AH16" s="1"/>
      <c r="AI16" s="1"/>
      <c r="AJ16" s="1"/>
      <c r="AK16" s="1"/>
    </row>
    <row r="17" spans="1:37">
      <c r="A17" s="1">
        <v>-0.42499999999999999</v>
      </c>
      <c r="B17" s="1">
        <v>9.9182129999999995E-7</v>
      </c>
      <c r="C17" s="1">
        <v>-0.42499999999999999</v>
      </c>
      <c r="D17" s="1">
        <v>1.430511E-6</v>
      </c>
      <c r="E17" s="1">
        <v>-0.42499999999999999</v>
      </c>
      <c r="F17" s="1">
        <v>-8.3404750000000002E-7</v>
      </c>
      <c r="G17" s="1">
        <v>-0.42499999999999999</v>
      </c>
      <c r="H17" s="1">
        <v>-9.1821739999999996E-7</v>
      </c>
      <c r="I17" s="1">
        <v>-0.42499999999999999</v>
      </c>
      <c r="J17" s="1">
        <v>-1.746526E-6</v>
      </c>
      <c r="K17" s="1">
        <v>-0.42499999999999999</v>
      </c>
      <c r="L17" s="1">
        <v>-2.0506860000000002E-6</v>
      </c>
      <c r="M17" s="1">
        <v>-0.42499999999999999</v>
      </c>
      <c r="N17" s="1">
        <v>-1.867042E-6</v>
      </c>
      <c r="O17" s="1">
        <v>-0.42499999999999999</v>
      </c>
      <c r="P17" s="1">
        <v>-2.2859789999999999E-6</v>
      </c>
      <c r="Q17" s="1"/>
      <c r="R17" s="1">
        <v>-0.42499999999999999</v>
      </c>
      <c r="S17" s="1">
        <v>2.7163930000000002E-7</v>
      </c>
      <c r="T17" s="1">
        <v>-0.42499999999999999</v>
      </c>
      <c r="U17" s="1">
        <v>-1.6260099999999999E-7</v>
      </c>
      <c r="V17" s="1">
        <v>-0.42499999999999999</v>
      </c>
      <c r="W17" s="1">
        <v>-1.1362940000000001E-6</v>
      </c>
      <c r="X17" s="1">
        <v>-0.42499999999999999</v>
      </c>
      <c r="Y17" s="1">
        <v>-1.109513E-7</v>
      </c>
      <c r="Z17" s="1">
        <v>-0.42499999999999999</v>
      </c>
      <c r="AA17" s="1">
        <v>-1.161162E-6</v>
      </c>
      <c r="AB17" s="1">
        <v>-0.42499999999999999</v>
      </c>
      <c r="AC17" s="1">
        <v>-1.040646E-6</v>
      </c>
      <c r="AD17" s="1">
        <v>-0.42499999999999999</v>
      </c>
      <c r="AE17" s="1">
        <v>-1.6183579999999999E-6</v>
      </c>
      <c r="AF17" s="1">
        <v>-0.42499999999999999</v>
      </c>
      <c r="AG17" s="1">
        <v>-1.884259E-6</v>
      </c>
      <c r="AH17" s="1"/>
      <c r="AI17" s="1"/>
      <c r="AJ17" s="1"/>
      <c r="AK17" s="1"/>
    </row>
    <row r="18" spans="1:37">
      <c r="A18" s="1">
        <v>-0.42</v>
      </c>
      <c r="B18" s="1">
        <v>1.0871890000000001E-6</v>
      </c>
      <c r="C18" s="1">
        <v>-0.42</v>
      </c>
      <c r="D18" s="1">
        <v>1.3351440000000001E-6</v>
      </c>
      <c r="E18" s="1">
        <v>-0.42</v>
      </c>
      <c r="F18" s="1">
        <v>-7.3648689999999998E-7</v>
      </c>
      <c r="G18" s="1">
        <v>-0.42</v>
      </c>
      <c r="H18" s="1">
        <v>-8.5509000000000002E-7</v>
      </c>
      <c r="I18" s="1">
        <v>-0.42</v>
      </c>
      <c r="J18" s="1">
        <v>-1.329502E-6</v>
      </c>
      <c r="K18" s="1">
        <v>-0.42</v>
      </c>
      <c r="L18" s="1">
        <v>-1.842174E-6</v>
      </c>
      <c r="M18" s="1">
        <v>-0.42</v>
      </c>
      <c r="N18" s="1">
        <v>-2.0200780000000002E-6</v>
      </c>
      <c r="O18" s="1">
        <v>-0.42</v>
      </c>
      <c r="P18" s="1">
        <v>-2.2285899999999999E-6</v>
      </c>
      <c r="Q18" s="1"/>
      <c r="R18" s="1">
        <v>-0.42</v>
      </c>
      <c r="S18" s="1">
        <v>3.6154809999999999E-7</v>
      </c>
      <c r="T18" s="1">
        <v>-0.42</v>
      </c>
      <c r="U18" s="1">
        <v>-2.142507E-7</v>
      </c>
      <c r="V18" s="1">
        <v>-0.42</v>
      </c>
      <c r="W18" s="1">
        <v>-1.017691E-6</v>
      </c>
      <c r="X18" s="1">
        <v>-0.42</v>
      </c>
      <c r="Y18" s="1">
        <v>3.3266250000000001E-6</v>
      </c>
      <c r="Z18" s="1">
        <v>-0.42</v>
      </c>
      <c r="AA18" s="1">
        <v>-1.2434189999999999E-6</v>
      </c>
      <c r="AB18" s="1">
        <v>-0.42</v>
      </c>
      <c r="AC18" s="1">
        <v>-1.1382069999999999E-6</v>
      </c>
      <c r="AD18" s="1">
        <v>-0.42</v>
      </c>
      <c r="AE18" s="1">
        <v>-1.5533180000000001E-6</v>
      </c>
      <c r="AF18" s="1">
        <v>-0.42</v>
      </c>
      <c r="AG18" s="1">
        <v>-1.603055E-6</v>
      </c>
      <c r="AH18" s="1"/>
      <c r="AI18" s="1"/>
      <c r="AJ18" s="1"/>
      <c r="AK18" s="1"/>
    </row>
    <row r="19" spans="1:37">
      <c r="A19" s="1">
        <v>-0.41499999999999998</v>
      </c>
      <c r="B19" s="1">
        <v>1.125336E-6</v>
      </c>
      <c r="C19" s="1">
        <v>-0.41499999999999998</v>
      </c>
      <c r="D19" s="1">
        <v>1.1634829999999999E-6</v>
      </c>
      <c r="E19" s="1">
        <v>-0.41499999999999998</v>
      </c>
      <c r="F19" s="1">
        <v>-7.0779259999999997E-7</v>
      </c>
      <c r="G19" s="1">
        <v>-0.41499999999999998</v>
      </c>
      <c r="H19" s="1">
        <v>-7.6135529999999998E-7</v>
      </c>
      <c r="I19" s="1">
        <v>-0.41499999999999998</v>
      </c>
      <c r="J19" s="1">
        <v>-1.19177E-6</v>
      </c>
      <c r="K19" s="1">
        <v>-0.41499999999999998</v>
      </c>
      <c r="L19" s="1">
        <v>-1.798176E-6</v>
      </c>
      <c r="M19" s="1">
        <v>-0.41499999999999998</v>
      </c>
      <c r="N19" s="1">
        <v>-2.0564240000000002E-6</v>
      </c>
      <c r="O19" s="1">
        <v>-0.41499999999999998</v>
      </c>
      <c r="P19" s="1">
        <v>-2.1903309999999998E-6</v>
      </c>
      <c r="Q19" s="1"/>
      <c r="R19" s="1">
        <v>-0.41499999999999998</v>
      </c>
      <c r="S19" s="1">
        <v>4.1893670000000001E-7</v>
      </c>
      <c r="T19" s="1">
        <v>-0.41499999999999998</v>
      </c>
      <c r="U19" s="1">
        <v>-1.052124E-7</v>
      </c>
      <c r="V19" s="1">
        <v>-0.41499999999999998</v>
      </c>
      <c r="W19" s="1">
        <v>-8.8378430000000002E-7</v>
      </c>
      <c r="X19" s="1">
        <v>-0.41499999999999998</v>
      </c>
      <c r="Y19" s="1">
        <v>-1.05595E-6</v>
      </c>
      <c r="Z19" s="1">
        <v>-0.41499999999999998</v>
      </c>
      <c r="AA19" s="1">
        <v>-1.2587229999999999E-6</v>
      </c>
      <c r="AB19" s="1">
        <v>-0.41499999999999998</v>
      </c>
      <c r="AC19" s="1">
        <v>-1.482539E-6</v>
      </c>
      <c r="AD19" s="1">
        <v>-0.41499999999999998</v>
      </c>
      <c r="AE19" s="1">
        <v>-1.413672E-6</v>
      </c>
      <c r="AF19" s="1">
        <v>-0.41499999999999998</v>
      </c>
      <c r="AG19" s="1">
        <v>-1.4328019999999999E-6</v>
      </c>
      <c r="AH19" s="1"/>
      <c r="AI19" s="1"/>
      <c r="AJ19" s="1"/>
      <c r="AK19" s="1"/>
    </row>
    <row r="20" spans="1:37">
      <c r="A20" s="1">
        <v>-0.41</v>
      </c>
      <c r="B20" s="1">
        <v>1.0871890000000001E-6</v>
      </c>
      <c r="C20" s="1">
        <v>-0.41</v>
      </c>
      <c r="D20" s="1">
        <v>1.4114379999999999E-6</v>
      </c>
      <c r="E20" s="1">
        <v>-0.41</v>
      </c>
      <c r="F20" s="1">
        <v>-6.4466520000000002E-7</v>
      </c>
      <c r="G20" s="1">
        <v>-0.41</v>
      </c>
      <c r="H20" s="1">
        <v>-7.3266099999999997E-7</v>
      </c>
      <c r="I20" s="1">
        <v>-0.41</v>
      </c>
      <c r="J20" s="1">
        <v>-1.119077E-6</v>
      </c>
      <c r="K20" s="1">
        <v>-0.41</v>
      </c>
      <c r="L20" s="1">
        <v>-1.7331350000000001E-6</v>
      </c>
      <c r="M20" s="1">
        <v>-0.41</v>
      </c>
      <c r="N20" s="1">
        <v>-2.7661300000000001E-6</v>
      </c>
      <c r="O20" s="1">
        <v>-0.41</v>
      </c>
      <c r="P20" s="1">
        <v>-2.1119000000000001E-6</v>
      </c>
      <c r="Q20" s="1"/>
      <c r="R20" s="1">
        <v>-0.41</v>
      </c>
      <c r="S20" s="1">
        <v>5.0501959999999998E-7</v>
      </c>
      <c r="T20" s="1">
        <v>-0.41</v>
      </c>
      <c r="U20" s="1">
        <v>-5.9301540000000003E-8</v>
      </c>
      <c r="V20" s="1">
        <v>-0.41</v>
      </c>
      <c r="W20" s="1">
        <v>-7.5752939999999998E-7</v>
      </c>
      <c r="X20" s="1">
        <v>-0.41</v>
      </c>
      <c r="Y20" s="1">
        <v>-6.9057599999999998E-7</v>
      </c>
      <c r="Z20" s="1">
        <v>-0.41</v>
      </c>
      <c r="AA20" s="1">
        <v>-1.032995E-6</v>
      </c>
      <c r="AB20" s="1">
        <v>-0.41</v>
      </c>
      <c r="AC20" s="1">
        <v>-1.054037E-6</v>
      </c>
      <c r="AD20" s="1">
        <v>-0.41</v>
      </c>
      <c r="AE20" s="1">
        <v>-1.323763E-6</v>
      </c>
      <c r="AF20" s="1">
        <v>-0.41</v>
      </c>
      <c r="AG20" s="1">
        <v>-1.36011E-6</v>
      </c>
      <c r="AH20" s="1"/>
      <c r="AI20" s="1"/>
      <c r="AJ20" s="1"/>
      <c r="AK20" s="1"/>
    </row>
    <row r="21" spans="1:37">
      <c r="A21" s="1">
        <v>-0.40500000000000003</v>
      </c>
      <c r="B21" s="1">
        <v>1.144409E-6</v>
      </c>
      <c r="C21" s="1">
        <v>-0.40500000000000003</v>
      </c>
      <c r="D21" s="1">
        <v>1.487732E-6</v>
      </c>
      <c r="E21" s="1">
        <v>-0.40500000000000003</v>
      </c>
      <c r="F21" s="1">
        <v>-5.624082E-7</v>
      </c>
      <c r="G21" s="1">
        <v>-0.40500000000000003</v>
      </c>
      <c r="H21" s="1">
        <v>-6.5614290000000004E-7</v>
      </c>
      <c r="I21" s="1">
        <v>-0.40500000000000003</v>
      </c>
      <c r="J21" s="1">
        <v>-1.113339E-6</v>
      </c>
      <c r="K21" s="1">
        <v>-0.40500000000000003</v>
      </c>
      <c r="L21" s="1">
        <v>-1.6011419999999999E-6</v>
      </c>
      <c r="M21" s="1">
        <v>-0.40500000000000003</v>
      </c>
      <c r="N21" s="1">
        <v>-1.7216580000000001E-6</v>
      </c>
      <c r="O21" s="1">
        <v>-0.40500000000000003</v>
      </c>
      <c r="P21" s="1">
        <v>-2.0219909999999998E-6</v>
      </c>
      <c r="Q21" s="1"/>
      <c r="R21" s="1">
        <v>-0.40500000000000003</v>
      </c>
      <c r="S21" s="1">
        <v>5.9492840000000001E-7</v>
      </c>
      <c r="T21" s="1">
        <v>-0.40500000000000003</v>
      </c>
      <c r="U21" s="1">
        <v>3.25202E-8</v>
      </c>
      <c r="V21" s="1">
        <v>-0.40500000000000003</v>
      </c>
      <c r="W21" s="1">
        <v>-6.6570759999999997E-7</v>
      </c>
      <c r="X21" s="1">
        <v>-0.40500000000000003</v>
      </c>
      <c r="Y21" s="1">
        <v>-1.0425589999999999E-6</v>
      </c>
      <c r="Z21" s="1">
        <v>-0.40500000000000003</v>
      </c>
      <c r="AA21" s="1">
        <v>-9.2013040000000004E-7</v>
      </c>
      <c r="AB21" s="1">
        <v>-0.40500000000000003</v>
      </c>
      <c r="AC21" s="1">
        <v>-9.7751900000000006E-7</v>
      </c>
      <c r="AD21" s="1">
        <v>-0.40500000000000003</v>
      </c>
      <c r="AE21" s="1">
        <v>-1.080818E-6</v>
      </c>
      <c r="AF21" s="1">
        <v>-0.40500000000000003</v>
      </c>
      <c r="AG21" s="1">
        <v>-1.22429E-6</v>
      </c>
      <c r="AH21" s="1"/>
      <c r="AI21" s="1"/>
      <c r="AJ21" s="1"/>
      <c r="AK21" s="1"/>
    </row>
    <row r="22" spans="1:37">
      <c r="A22" s="1">
        <v>-0.4</v>
      </c>
      <c r="B22" s="1">
        <v>1.010895E-6</v>
      </c>
      <c r="C22" s="1">
        <v>-0.4</v>
      </c>
      <c r="D22" s="1">
        <v>1.4495850000000001E-6</v>
      </c>
      <c r="E22" s="1">
        <v>-0.4</v>
      </c>
      <c r="F22" s="1">
        <v>-3.9980719999999999E-7</v>
      </c>
      <c r="G22" s="1">
        <v>-0.4</v>
      </c>
      <c r="H22" s="1">
        <v>-6.0831899999999996E-7</v>
      </c>
      <c r="I22" s="1">
        <v>-0.4</v>
      </c>
      <c r="J22" s="1">
        <v>-1.1152520000000001E-6</v>
      </c>
      <c r="K22" s="1">
        <v>-0.4</v>
      </c>
      <c r="L22" s="1">
        <v>-1.557144E-6</v>
      </c>
      <c r="M22" s="1">
        <v>-0.4</v>
      </c>
      <c r="N22" s="1">
        <v>-1.694876E-6</v>
      </c>
      <c r="O22" s="1">
        <v>-0.4</v>
      </c>
      <c r="P22" s="1">
        <v>-1.9703419999999999E-6</v>
      </c>
      <c r="Q22" s="1"/>
      <c r="R22" s="1">
        <v>-0.4</v>
      </c>
      <c r="S22" s="1">
        <v>6.2553559999999995E-7</v>
      </c>
      <c r="T22" s="1">
        <v>-0.4</v>
      </c>
      <c r="U22" s="1">
        <v>1.6833989999999999E-7</v>
      </c>
      <c r="V22" s="1">
        <v>-0.4</v>
      </c>
      <c r="W22" s="1">
        <v>-5.9684130000000005E-7</v>
      </c>
      <c r="X22" s="1">
        <v>-0.4</v>
      </c>
      <c r="Y22" s="1">
        <v>-9.0865270000000003E-7</v>
      </c>
      <c r="Z22" s="1">
        <v>-0.4</v>
      </c>
      <c r="AA22" s="1">
        <v>-7.9387549999999999E-7</v>
      </c>
      <c r="AB22" s="1">
        <v>-0.4</v>
      </c>
      <c r="AC22" s="1">
        <v>-5.0501959999999998E-7</v>
      </c>
      <c r="AD22" s="1">
        <v>-0.4</v>
      </c>
      <c r="AE22" s="1">
        <v>-1.071254E-6</v>
      </c>
      <c r="AF22" s="1">
        <v>-0.4</v>
      </c>
      <c r="AG22" s="1">
        <v>-1.119077E-6</v>
      </c>
      <c r="AH22" s="1"/>
      <c r="AI22" s="1"/>
      <c r="AJ22" s="1"/>
      <c r="AK22" s="1"/>
    </row>
    <row r="23" spans="1:37">
      <c r="A23" s="1">
        <v>-0.39500000000000002</v>
      </c>
      <c r="B23" s="1">
        <v>9.9182129999999995E-7</v>
      </c>
      <c r="C23" s="1">
        <v>-0.39500000000000002</v>
      </c>
      <c r="D23" s="1">
        <v>1.4495850000000001E-6</v>
      </c>
      <c r="E23" s="1">
        <v>-0.39500000000000002</v>
      </c>
      <c r="F23" s="1">
        <v>-1.1477719999999999E-7</v>
      </c>
      <c r="G23" s="1">
        <v>-0.39500000000000002</v>
      </c>
      <c r="H23" s="1">
        <v>-4.744123E-7</v>
      </c>
      <c r="I23" s="1">
        <v>-0.39500000000000002</v>
      </c>
      <c r="J23" s="1">
        <v>-9.2013040000000004E-7</v>
      </c>
      <c r="K23" s="1">
        <v>-0.39500000000000002</v>
      </c>
      <c r="L23" s="1">
        <v>-1.5169719999999999E-6</v>
      </c>
      <c r="M23" s="1">
        <v>-0.39500000000000002</v>
      </c>
      <c r="N23" s="1">
        <v>-1.555231E-6</v>
      </c>
      <c r="O23" s="1">
        <v>-0.39500000000000002</v>
      </c>
      <c r="P23" s="1">
        <v>-1.846E-6</v>
      </c>
      <c r="Q23" s="1"/>
      <c r="R23" s="1">
        <v>-0.39500000000000002</v>
      </c>
      <c r="S23" s="1">
        <v>7.0014079999999996E-7</v>
      </c>
      <c r="T23" s="1">
        <v>-0.39500000000000002</v>
      </c>
      <c r="U23" s="1">
        <v>-1.243419E-7</v>
      </c>
      <c r="V23" s="1">
        <v>-0.39500000000000002</v>
      </c>
      <c r="W23" s="1">
        <v>-4.4189209999999999E-7</v>
      </c>
      <c r="X23" s="1">
        <v>-0.39500000000000002</v>
      </c>
      <c r="Y23" s="1">
        <v>-9.4308579999999997E-7</v>
      </c>
      <c r="Z23" s="1">
        <v>-0.39500000000000002</v>
      </c>
      <c r="AA23" s="1">
        <v>-6.7909829999999996E-7</v>
      </c>
      <c r="AB23" s="1">
        <v>-0.39500000000000002</v>
      </c>
      <c r="AC23" s="1">
        <v>-7.30748E-7</v>
      </c>
      <c r="AD23" s="1">
        <v>-0.39500000000000002</v>
      </c>
      <c r="AE23" s="1">
        <v>-1.029169E-6</v>
      </c>
      <c r="AF23" s="1">
        <v>-0.39500000000000002</v>
      </c>
      <c r="AG23" s="1">
        <v>-1.0157779999999999E-6</v>
      </c>
      <c r="AH23" s="1"/>
      <c r="AI23" s="1"/>
      <c r="AJ23" s="1"/>
      <c r="AK23" s="1"/>
    </row>
    <row r="24" spans="1:37">
      <c r="A24" s="1">
        <v>-0.39</v>
      </c>
      <c r="B24" s="1">
        <v>9.9182129999999995E-7</v>
      </c>
      <c r="C24" s="1">
        <v>-0.39</v>
      </c>
      <c r="D24" s="1">
        <v>1.25885E-6</v>
      </c>
      <c r="E24" s="1">
        <v>-0.39</v>
      </c>
      <c r="F24" s="1">
        <v>-4.6676049999999999E-7</v>
      </c>
      <c r="G24" s="1">
        <v>-0.39</v>
      </c>
      <c r="H24" s="1">
        <v>-4.112849E-7</v>
      </c>
      <c r="I24" s="1">
        <v>-0.39</v>
      </c>
      <c r="J24" s="1">
        <v>-9.0865270000000003E-7</v>
      </c>
      <c r="K24" s="1">
        <v>-0.39</v>
      </c>
      <c r="L24" s="1">
        <v>-1.461496E-6</v>
      </c>
      <c r="M24" s="1">
        <v>-0.39</v>
      </c>
      <c r="N24" s="1">
        <v>-1.639401E-6</v>
      </c>
      <c r="O24" s="1">
        <v>-0.39</v>
      </c>
      <c r="P24" s="1">
        <v>-1.79435E-6</v>
      </c>
      <c r="Q24" s="1"/>
      <c r="R24" s="1">
        <v>-0.39</v>
      </c>
      <c r="S24" s="1">
        <v>7.5370349999999997E-7</v>
      </c>
      <c r="T24" s="1">
        <v>-0.39</v>
      </c>
      <c r="U24" s="1">
        <v>2.7929109999999997E-7</v>
      </c>
      <c r="V24" s="1">
        <v>-0.39</v>
      </c>
      <c r="W24" s="1">
        <v>-3.3476680000000001E-7</v>
      </c>
      <c r="X24" s="1">
        <v>-0.39</v>
      </c>
      <c r="Y24" s="1">
        <v>-5.8536360000000003E-7</v>
      </c>
      <c r="Z24" s="1">
        <v>-0.39</v>
      </c>
      <c r="AA24" s="1">
        <v>-5.7388590000000002E-7</v>
      </c>
      <c r="AB24" s="1">
        <v>-0.39</v>
      </c>
      <c r="AC24" s="1">
        <v>-7.9387549999999999E-7</v>
      </c>
      <c r="AD24" s="1">
        <v>-0.39</v>
      </c>
      <c r="AE24" s="1">
        <v>-8.7804540000000005E-7</v>
      </c>
      <c r="AF24" s="1">
        <v>-0.39</v>
      </c>
      <c r="AG24" s="1">
        <v>-8.646548E-7</v>
      </c>
      <c r="AH24" s="1"/>
      <c r="AI24" s="1"/>
      <c r="AJ24" s="1"/>
      <c r="AK24" s="1"/>
    </row>
    <row r="25" spans="1:37">
      <c r="A25" s="1">
        <v>-0.38500000000000001</v>
      </c>
      <c r="B25" s="1">
        <v>1.0299680000000001E-6</v>
      </c>
      <c r="C25" s="1">
        <v>-0.38500000000000001</v>
      </c>
      <c r="D25" s="1">
        <v>1.544952E-6</v>
      </c>
      <c r="E25" s="1">
        <v>-0.38500000000000001</v>
      </c>
      <c r="F25" s="1">
        <v>-3.6154809999999999E-7</v>
      </c>
      <c r="G25" s="1">
        <v>-0.38500000000000001</v>
      </c>
      <c r="H25" s="1">
        <v>-3.5963520000000001E-7</v>
      </c>
      <c r="I25" s="1">
        <v>-0.38500000000000001</v>
      </c>
      <c r="J25" s="1">
        <v>-7.2692209999999999E-7</v>
      </c>
      <c r="K25" s="1">
        <v>-0.38500000000000001</v>
      </c>
      <c r="L25" s="1">
        <v>-1.3849779999999999E-6</v>
      </c>
      <c r="M25" s="1">
        <v>-0.38500000000000001</v>
      </c>
      <c r="N25" s="1">
        <v>-1.5284489999999999E-6</v>
      </c>
      <c r="O25" s="1">
        <v>-0.38500000000000001</v>
      </c>
      <c r="P25" s="1">
        <v>-1.6757469999999999E-6</v>
      </c>
      <c r="Q25" s="1"/>
      <c r="R25" s="1">
        <v>-0.38500000000000001</v>
      </c>
      <c r="S25" s="1">
        <v>7.977014E-7</v>
      </c>
      <c r="T25" s="1">
        <v>-0.38500000000000001</v>
      </c>
      <c r="U25" s="1">
        <v>1.2051599999999999E-7</v>
      </c>
      <c r="V25" s="1">
        <v>-0.38500000000000001</v>
      </c>
      <c r="W25" s="1">
        <v>-2.0277300000000001E-7</v>
      </c>
      <c r="X25" s="1">
        <v>-0.38500000000000001</v>
      </c>
      <c r="Y25" s="1">
        <v>-3.0033360000000003E-7</v>
      </c>
      <c r="Z25" s="1">
        <v>-0.38500000000000001</v>
      </c>
      <c r="AA25" s="1">
        <v>-5.0119369999999998E-7</v>
      </c>
      <c r="AB25" s="1">
        <v>-0.38500000000000001</v>
      </c>
      <c r="AC25" s="1">
        <v>-7.6900709999999999E-7</v>
      </c>
      <c r="AD25" s="1">
        <v>-0.38500000000000001</v>
      </c>
      <c r="AE25" s="1">
        <v>-7.766589E-7</v>
      </c>
      <c r="AF25" s="1">
        <v>-0.38500000000000001</v>
      </c>
      <c r="AG25" s="1">
        <v>-8.2639570000000001E-7</v>
      </c>
      <c r="AH25" s="1"/>
      <c r="AI25" s="1"/>
      <c r="AJ25" s="1"/>
      <c r="AK25" s="1"/>
    </row>
    <row r="26" spans="1:37">
      <c r="A26" s="1">
        <v>-0.38</v>
      </c>
      <c r="B26" s="1">
        <v>1.1062619999999999E-6</v>
      </c>
      <c r="C26" s="1">
        <v>-0.38</v>
      </c>
      <c r="D26" s="1">
        <v>1.716614E-6</v>
      </c>
      <c r="E26" s="1">
        <v>-0.38</v>
      </c>
      <c r="F26" s="1">
        <v>-2.9842069999999999E-7</v>
      </c>
      <c r="G26" s="1">
        <v>-0.38</v>
      </c>
      <c r="H26" s="1">
        <v>-3.1563719999999999E-7</v>
      </c>
      <c r="I26" s="1">
        <v>-0.38</v>
      </c>
      <c r="J26" s="1">
        <v>-6.9440189999999998E-7</v>
      </c>
      <c r="K26" s="1">
        <v>-0.38</v>
      </c>
      <c r="L26" s="1">
        <v>-1.3218509999999999E-6</v>
      </c>
      <c r="M26" s="1">
        <v>-0.38</v>
      </c>
      <c r="N26" s="1">
        <v>-1.450018E-6</v>
      </c>
      <c r="O26" s="1">
        <v>-0.38</v>
      </c>
      <c r="P26" s="1">
        <v>-2.0239039999999999E-6</v>
      </c>
      <c r="Q26" s="1"/>
      <c r="R26" s="1">
        <v>-0.38</v>
      </c>
      <c r="S26" s="1">
        <v>8.397864E-7</v>
      </c>
      <c r="T26" s="1">
        <v>-0.38</v>
      </c>
      <c r="U26" s="1">
        <v>3.8450360000000002E-7</v>
      </c>
      <c r="V26" s="1">
        <v>-0.38</v>
      </c>
      <c r="W26" s="1">
        <v>-1.032995E-7</v>
      </c>
      <c r="X26" s="1">
        <v>-0.38</v>
      </c>
      <c r="Y26" s="1">
        <v>-8.9717500000000001E-7</v>
      </c>
      <c r="Z26" s="1">
        <v>-0.38</v>
      </c>
      <c r="AA26" s="1">
        <v>-3.7685170000000002E-7</v>
      </c>
      <c r="AB26" s="1">
        <v>-0.38</v>
      </c>
      <c r="AC26" s="1">
        <v>-5.0119369999999998E-7</v>
      </c>
      <c r="AD26" s="1">
        <v>-0.38</v>
      </c>
      <c r="AE26" s="1">
        <v>-6.4849110000000003E-7</v>
      </c>
      <c r="AF26" s="1">
        <v>-0.38</v>
      </c>
      <c r="AG26" s="1">
        <v>-7.1927029999999998E-7</v>
      </c>
      <c r="AH26" s="1"/>
      <c r="AI26" s="1"/>
      <c r="AJ26" s="1"/>
      <c r="AK26" s="1"/>
    </row>
    <row r="27" spans="1:37">
      <c r="A27" s="1">
        <v>-0.375</v>
      </c>
      <c r="B27" s="1">
        <v>1.144409E-6</v>
      </c>
      <c r="C27" s="1">
        <v>-0.375</v>
      </c>
      <c r="D27" s="1">
        <v>1.6403199999999999E-6</v>
      </c>
      <c r="E27" s="1">
        <v>-0.375</v>
      </c>
      <c r="F27" s="1">
        <v>-2.1233779999999999E-7</v>
      </c>
      <c r="G27" s="1">
        <v>-0.375</v>
      </c>
      <c r="H27" s="1">
        <v>-2.4485799999999998E-7</v>
      </c>
      <c r="I27" s="1">
        <v>-0.375</v>
      </c>
      <c r="J27" s="1">
        <v>-4.6102170000000001E-7</v>
      </c>
      <c r="K27" s="1">
        <v>-0.375</v>
      </c>
      <c r="L27" s="1">
        <v>-1.239594E-6</v>
      </c>
      <c r="M27" s="1">
        <v>-0.375</v>
      </c>
      <c r="N27" s="1">
        <v>-1.413672E-6</v>
      </c>
      <c r="O27" s="1">
        <v>-0.375</v>
      </c>
      <c r="P27" s="1">
        <v>-3.0989840000000001E-7</v>
      </c>
      <c r="Q27" s="1"/>
      <c r="R27" s="1">
        <v>-0.375</v>
      </c>
      <c r="S27" s="1">
        <v>8.9717500000000001E-7</v>
      </c>
      <c r="T27" s="1">
        <v>-0.375</v>
      </c>
      <c r="U27" s="1">
        <v>3.4815740000000001E-7</v>
      </c>
      <c r="V27" s="1">
        <v>-0.375</v>
      </c>
      <c r="W27" s="1">
        <v>-3.8259059999999996E-9</v>
      </c>
      <c r="X27" s="1">
        <v>-0.375</v>
      </c>
      <c r="Y27" s="1">
        <v>-2.3146729999999999E-7</v>
      </c>
      <c r="Z27" s="1">
        <v>-0.375</v>
      </c>
      <c r="AA27" s="1">
        <v>-2.7929109999999997E-7</v>
      </c>
      <c r="AB27" s="1">
        <v>-0.375</v>
      </c>
      <c r="AC27" s="1">
        <v>-4.5528279999999998E-7</v>
      </c>
      <c r="AD27" s="1">
        <v>-0.375</v>
      </c>
      <c r="AE27" s="1">
        <v>-5.6814700000000004E-7</v>
      </c>
      <c r="AF27" s="1">
        <v>-0.375</v>
      </c>
      <c r="AG27" s="1">
        <v>-6.4083930000000001E-7</v>
      </c>
      <c r="AH27" s="1"/>
      <c r="AI27" s="1"/>
      <c r="AJ27" s="1"/>
      <c r="AK27" s="1"/>
    </row>
    <row r="28" spans="1:37">
      <c r="A28" s="1">
        <v>-0.37</v>
      </c>
      <c r="B28" s="1">
        <v>1.487732E-6</v>
      </c>
      <c r="C28" s="1">
        <v>-0.37</v>
      </c>
      <c r="D28" s="1">
        <v>1.6403199999999999E-6</v>
      </c>
      <c r="E28" s="1">
        <v>-0.37</v>
      </c>
      <c r="F28" s="1">
        <v>-7.0779260000000005E-8</v>
      </c>
      <c r="G28" s="1">
        <v>-0.37</v>
      </c>
      <c r="H28" s="1">
        <v>-2.2572850000000001E-7</v>
      </c>
      <c r="I28" s="1">
        <v>-0.37</v>
      </c>
      <c r="J28" s="1">
        <v>-2.2190250000000001E-7</v>
      </c>
      <c r="K28" s="1">
        <v>-0.37</v>
      </c>
      <c r="L28" s="1">
        <v>-1.1573370000000001E-6</v>
      </c>
      <c r="M28" s="1">
        <v>-0.37</v>
      </c>
      <c r="N28" s="1">
        <v>-1.3103730000000001E-6</v>
      </c>
      <c r="O28" s="1">
        <v>-0.37</v>
      </c>
      <c r="P28" s="1">
        <v>-1.9301700000000002E-6</v>
      </c>
      <c r="Q28" s="1"/>
      <c r="R28" s="1">
        <v>-0.37</v>
      </c>
      <c r="S28" s="1">
        <v>9.3925989999999996E-7</v>
      </c>
      <c r="T28" s="1">
        <v>-0.37</v>
      </c>
      <c r="U28" s="1">
        <v>5.6049520000000003E-7</v>
      </c>
      <c r="V28" s="1">
        <v>-0.37</v>
      </c>
      <c r="W28" s="1">
        <v>7.8431069999999998E-8</v>
      </c>
      <c r="X28" s="1">
        <v>-0.37</v>
      </c>
      <c r="Y28" s="1">
        <v>-8.7995840000000005E-8</v>
      </c>
      <c r="Z28" s="1">
        <v>-0.37</v>
      </c>
      <c r="AA28" s="1">
        <v>-1.9894710000000001E-7</v>
      </c>
      <c r="AB28" s="1">
        <v>-0.37</v>
      </c>
      <c r="AC28" s="1">
        <v>-2.8885590000000001E-7</v>
      </c>
      <c r="AD28" s="1">
        <v>-0.37</v>
      </c>
      <c r="AE28" s="1">
        <v>-4.5910869999999998E-7</v>
      </c>
      <c r="AF28" s="1">
        <v>-0.37</v>
      </c>
      <c r="AG28" s="1">
        <v>-5.1458439999999997E-7</v>
      </c>
      <c r="AH28" s="1"/>
      <c r="AI28" s="1"/>
      <c r="AJ28" s="1"/>
      <c r="AK28" s="1"/>
    </row>
    <row r="29" spans="1:37">
      <c r="A29" s="1">
        <v>-0.36499999999999999</v>
      </c>
      <c r="B29" s="1">
        <v>1.373291E-6</v>
      </c>
      <c r="C29" s="1">
        <v>-0.36499999999999999</v>
      </c>
      <c r="D29" s="1">
        <v>1.602173E-6</v>
      </c>
      <c r="E29" s="1">
        <v>-0.36499999999999999</v>
      </c>
      <c r="F29" s="1">
        <v>-1.1286419999999999E-7</v>
      </c>
      <c r="G29" s="1">
        <v>-0.36499999999999999</v>
      </c>
      <c r="H29" s="1">
        <v>-1.8746939999999999E-7</v>
      </c>
      <c r="I29" s="1">
        <v>-0.36499999999999999</v>
      </c>
      <c r="J29" s="1">
        <v>-9.3543399999999996E-7</v>
      </c>
      <c r="K29" s="1">
        <v>-0.36499999999999999</v>
      </c>
      <c r="L29" s="1">
        <v>-1.103774E-6</v>
      </c>
      <c r="M29" s="1">
        <v>-0.36499999999999999</v>
      </c>
      <c r="N29" s="1">
        <v>-1.2740269999999999E-6</v>
      </c>
      <c r="O29" s="1">
        <v>-0.36499999999999999</v>
      </c>
      <c r="P29" s="1">
        <v>-1.6317490000000001E-6</v>
      </c>
      <c r="Q29" s="1"/>
      <c r="R29" s="1">
        <v>-0.36499999999999999</v>
      </c>
      <c r="S29" s="1">
        <v>9.9282260000000008E-7</v>
      </c>
      <c r="T29" s="1">
        <v>-0.36499999999999999</v>
      </c>
      <c r="U29" s="1">
        <v>5.7006000000000001E-7</v>
      </c>
      <c r="V29" s="1">
        <v>-0.36499999999999999</v>
      </c>
      <c r="W29" s="1">
        <v>1.6451400000000001E-7</v>
      </c>
      <c r="X29" s="1">
        <v>-0.36499999999999999</v>
      </c>
      <c r="Y29" s="1">
        <v>3.25202E-8</v>
      </c>
      <c r="Z29" s="1">
        <v>-0.36499999999999999</v>
      </c>
      <c r="AA29" s="1">
        <v>1.721658E-8</v>
      </c>
      <c r="AB29" s="1">
        <v>-0.36499999999999999</v>
      </c>
      <c r="AC29" s="1">
        <v>-9.5647649999999995E-9</v>
      </c>
      <c r="AD29" s="1">
        <v>-0.36499999999999999</v>
      </c>
      <c r="AE29" s="1">
        <v>-3.902424E-7</v>
      </c>
      <c r="AF29" s="1">
        <v>-0.36499999999999999</v>
      </c>
      <c r="AG29" s="1">
        <v>-4.2084969999999998E-7</v>
      </c>
      <c r="AH29" s="1"/>
      <c r="AI29" s="1"/>
      <c r="AJ29" s="1"/>
      <c r="AK29" s="1"/>
    </row>
    <row r="30" spans="1:37">
      <c r="A30" s="1">
        <v>-0.36</v>
      </c>
      <c r="B30" s="1">
        <v>1.354218E-6</v>
      </c>
      <c r="C30" s="1">
        <v>-0.36</v>
      </c>
      <c r="D30" s="1">
        <v>1.5258789999999999E-6</v>
      </c>
      <c r="E30" s="1">
        <v>-0.36</v>
      </c>
      <c r="F30" s="1">
        <v>4.0172010000000001E-8</v>
      </c>
      <c r="G30" s="1">
        <v>-0.36</v>
      </c>
      <c r="H30" s="1">
        <v>-1.1286419999999999E-7</v>
      </c>
      <c r="I30" s="1">
        <v>-0.36</v>
      </c>
      <c r="J30" s="1">
        <v>-4.1511080000000001E-7</v>
      </c>
      <c r="K30" s="1">
        <v>-0.36</v>
      </c>
      <c r="L30" s="1">
        <v>-1.0674280000000001E-6</v>
      </c>
      <c r="M30" s="1">
        <v>-0.36</v>
      </c>
      <c r="N30" s="1">
        <v>-1.1841180000000001E-6</v>
      </c>
      <c r="O30" s="1">
        <v>-0.36</v>
      </c>
      <c r="P30" s="1">
        <v>-1.4863639999999999E-6</v>
      </c>
      <c r="Q30" s="1"/>
      <c r="R30" s="1">
        <v>-0.36</v>
      </c>
      <c r="S30" s="1">
        <v>1.038733E-6</v>
      </c>
      <c r="T30" s="1">
        <v>-0.36</v>
      </c>
      <c r="U30" s="1">
        <v>5.5858229999999999E-7</v>
      </c>
      <c r="V30" s="1">
        <v>-0.36</v>
      </c>
      <c r="W30" s="1">
        <v>2.7163930000000002E-7</v>
      </c>
      <c r="X30" s="1">
        <v>-0.36</v>
      </c>
      <c r="Y30" s="1">
        <v>1.319938E-7</v>
      </c>
      <c r="Z30" s="1">
        <v>-0.36</v>
      </c>
      <c r="AA30" s="1">
        <v>1.5303620000000001E-8</v>
      </c>
      <c r="AB30" s="1">
        <v>-0.36</v>
      </c>
      <c r="AC30" s="1">
        <v>1.339067E-8</v>
      </c>
      <c r="AD30" s="1">
        <v>-0.36</v>
      </c>
      <c r="AE30" s="1">
        <v>-2.6972639999999998E-7</v>
      </c>
      <c r="AF30" s="1">
        <v>-0.36</v>
      </c>
      <c r="AG30" s="1">
        <v>-3.232891E-7</v>
      </c>
      <c r="AH30" s="1"/>
      <c r="AI30" s="1"/>
      <c r="AJ30" s="1"/>
      <c r="AK30" s="1"/>
    </row>
    <row r="31" spans="1:37">
      <c r="A31" s="1">
        <v>-0.35499999999999998</v>
      </c>
      <c r="B31" s="1">
        <v>1.5068050000000001E-6</v>
      </c>
      <c r="C31" s="1">
        <v>-0.35499999999999998</v>
      </c>
      <c r="D31" s="1">
        <v>1.5640260000000001E-6</v>
      </c>
      <c r="E31" s="1">
        <v>-0.35499999999999998</v>
      </c>
      <c r="F31" s="1">
        <v>1.052124E-7</v>
      </c>
      <c r="G31" s="1">
        <v>-0.35499999999999998</v>
      </c>
      <c r="H31" s="1">
        <v>-3.4433150000000003E-8</v>
      </c>
      <c r="I31" s="1">
        <v>-0.35499999999999998</v>
      </c>
      <c r="J31" s="1">
        <v>-3.864165E-7</v>
      </c>
      <c r="K31" s="1">
        <v>-0.35499999999999998</v>
      </c>
      <c r="L31" s="1">
        <v>-9.7943189999999999E-7</v>
      </c>
      <c r="M31" s="1">
        <v>-0.35499999999999998</v>
      </c>
      <c r="N31" s="1">
        <v>-1.1056869999999999E-6</v>
      </c>
      <c r="O31" s="1">
        <v>-0.35499999999999998</v>
      </c>
      <c r="P31" s="1">
        <v>-1.371587E-6</v>
      </c>
      <c r="Q31" s="1"/>
      <c r="R31" s="1">
        <v>-0.35499999999999998</v>
      </c>
      <c r="S31" s="1">
        <v>1.0846439999999999E-6</v>
      </c>
      <c r="T31" s="1">
        <v>-0.35499999999999998</v>
      </c>
      <c r="U31" s="1">
        <v>4.705864E-7</v>
      </c>
      <c r="V31" s="1">
        <v>-0.35499999999999998</v>
      </c>
      <c r="W31" s="1">
        <v>3.6346110000000002E-7</v>
      </c>
      <c r="X31" s="1">
        <v>-0.35499999999999998</v>
      </c>
      <c r="Y31" s="1">
        <v>2.5059680000000002E-7</v>
      </c>
      <c r="Z31" s="1">
        <v>-0.35499999999999998</v>
      </c>
      <c r="AA31" s="1">
        <v>-5.738859E-8</v>
      </c>
      <c r="AB31" s="1">
        <v>-0.35499999999999998</v>
      </c>
      <c r="AC31" s="1">
        <v>1.9129529999999998E-9</v>
      </c>
      <c r="AD31" s="1">
        <v>-0.35499999999999998</v>
      </c>
      <c r="AE31" s="1">
        <v>-1.970342E-7</v>
      </c>
      <c r="AF31" s="1">
        <v>-0.35499999999999998</v>
      </c>
      <c r="AG31" s="1">
        <v>-1.9894710000000001E-7</v>
      </c>
      <c r="AH31" s="1"/>
      <c r="AI31" s="1"/>
      <c r="AJ31" s="1"/>
      <c r="AK31" s="1"/>
    </row>
    <row r="32" spans="1:37">
      <c r="A32" s="1">
        <v>-0.35</v>
      </c>
      <c r="B32" s="1">
        <v>1.4114379999999999E-6</v>
      </c>
      <c r="C32" s="1">
        <v>-0.35</v>
      </c>
      <c r="D32" s="1">
        <v>1.5258789999999999E-6</v>
      </c>
      <c r="E32" s="1">
        <v>-0.35</v>
      </c>
      <c r="F32" s="1">
        <v>4.7823820000000001E-8</v>
      </c>
      <c r="G32" s="1">
        <v>-0.35</v>
      </c>
      <c r="H32" s="1">
        <v>0</v>
      </c>
      <c r="I32" s="1">
        <v>-0.35</v>
      </c>
      <c r="J32" s="1">
        <v>-2.6590049999999998E-7</v>
      </c>
      <c r="K32" s="1">
        <v>-0.35</v>
      </c>
      <c r="L32" s="1">
        <v>-9.2395630000000005E-7</v>
      </c>
      <c r="M32" s="1">
        <v>-0.35</v>
      </c>
      <c r="N32" s="1">
        <v>-1.1114259999999999E-6</v>
      </c>
      <c r="O32" s="1">
        <v>-0.35</v>
      </c>
      <c r="P32" s="1">
        <v>-1.298895E-6</v>
      </c>
      <c r="Q32" s="1"/>
      <c r="R32" s="1">
        <v>-0.35</v>
      </c>
      <c r="S32" s="1">
        <v>1.1267289999999999E-6</v>
      </c>
      <c r="T32" s="1">
        <v>-0.35</v>
      </c>
      <c r="U32" s="1">
        <v>6.1405790000000004E-7</v>
      </c>
      <c r="V32" s="1">
        <v>-0.35</v>
      </c>
      <c r="W32" s="1">
        <v>4.361533E-7</v>
      </c>
      <c r="X32" s="1">
        <v>-0.35</v>
      </c>
      <c r="Y32" s="1">
        <v>8.3596049999999999E-7</v>
      </c>
      <c r="Z32" s="1">
        <v>-0.35</v>
      </c>
      <c r="AA32" s="1">
        <v>2.2381550000000001E-7</v>
      </c>
      <c r="AB32" s="1">
        <v>-0.35</v>
      </c>
      <c r="AC32" s="1">
        <v>-7.2692209999999994E-8</v>
      </c>
      <c r="AD32" s="1">
        <v>-0.35</v>
      </c>
      <c r="AE32" s="1">
        <v>-1.2051599999999999E-7</v>
      </c>
      <c r="AF32" s="1">
        <v>-0.35</v>
      </c>
      <c r="AG32" s="1">
        <v>-1.4347149999999999E-7</v>
      </c>
      <c r="AH32" s="1"/>
      <c r="AI32" s="1"/>
      <c r="AJ32" s="1"/>
      <c r="AK32" s="1"/>
    </row>
    <row r="33" spans="1:37">
      <c r="A33" s="1">
        <v>-0.34499999999999997</v>
      </c>
      <c r="B33" s="1">
        <v>1.25885E-6</v>
      </c>
      <c r="C33" s="1">
        <v>-0.34499999999999997</v>
      </c>
      <c r="D33" s="1">
        <v>1.5258789999999999E-6</v>
      </c>
      <c r="E33" s="1">
        <v>-0.34499999999999997</v>
      </c>
      <c r="F33" s="1">
        <v>1.7790460000000001E-7</v>
      </c>
      <c r="G33" s="1">
        <v>-0.34499999999999997</v>
      </c>
      <c r="H33" s="1">
        <v>2.2955440000000001E-8</v>
      </c>
      <c r="I33" s="1">
        <v>-0.34499999999999997</v>
      </c>
      <c r="J33" s="1">
        <v>-1.912953E-7</v>
      </c>
      <c r="K33" s="1">
        <v>-0.34499999999999997</v>
      </c>
      <c r="L33" s="1">
        <v>-8.7804540000000005E-7</v>
      </c>
      <c r="M33" s="1">
        <v>-0.34499999999999997</v>
      </c>
      <c r="N33" s="1">
        <v>-1.02343E-6</v>
      </c>
      <c r="O33" s="1">
        <v>-0.34499999999999997</v>
      </c>
      <c r="P33" s="1">
        <v>-1.161162E-6</v>
      </c>
      <c r="Q33" s="1"/>
      <c r="R33" s="1">
        <v>-0.34499999999999997</v>
      </c>
      <c r="S33" s="1">
        <v>1.176466E-6</v>
      </c>
      <c r="T33" s="1">
        <v>-0.34499999999999997</v>
      </c>
      <c r="U33" s="1">
        <v>6.9822779999999999E-7</v>
      </c>
      <c r="V33" s="1">
        <v>-0.34499999999999997</v>
      </c>
      <c r="W33" s="1">
        <v>5.1458439999999997E-7</v>
      </c>
      <c r="X33" s="1">
        <v>-0.34499999999999997</v>
      </c>
      <c r="Y33" s="1">
        <v>2.8885590000000001E-7</v>
      </c>
      <c r="Z33" s="1">
        <v>-0.34499999999999997</v>
      </c>
      <c r="AA33" s="1">
        <v>2.391191E-7</v>
      </c>
      <c r="AB33" s="1">
        <v>-0.34499999999999997</v>
      </c>
      <c r="AC33" s="1">
        <v>2.9268180000000002E-7</v>
      </c>
      <c r="AD33" s="1">
        <v>-0.34499999999999997</v>
      </c>
      <c r="AE33" s="1">
        <v>0</v>
      </c>
      <c r="AF33" s="1">
        <v>-0.34499999999999997</v>
      </c>
      <c r="AG33" s="1">
        <v>-3.4433150000000003E-8</v>
      </c>
      <c r="AH33" s="1"/>
      <c r="AI33" s="1"/>
      <c r="AJ33" s="1"/>
      <c r="AK33" s="1"/>
    </row>
    <row r="34" spans="1:37">
      <c r="A34" s="1">
        <v>-0.34</v>
      </c>
      <c r="B34" s="1">
        <v>1.430511E-6</v>
      </c>
      <c r="C34" s="1">
        <v>-0.34</v>
      </c>
      <c r="D34" s="1">
        <v>1.831055E-6</v>
      </c>
      <c r="E34" s="1">
        <v>-0.34</v>
      </c>
      <c r="F34" s="1">
        <v>2.5250979999999999E-7</v>
      </c>
      <c r="G34" s="1">
        <v>-0.34</v>
      </c>
      <c r="H34" s="1">
        <v>1.4347149999999999E-7</v>
      </c>
      <c r="I34" s="1">
        <v>-0.34</v>
      </c>
      <c r="J34" s="1">
        <v>-2.3146729999999999E-7</v>
      </c>
      <c r="K34" s="1">
        <v>-0.34</v>
      </c>
      <c r="L34" s="1">
        <v>-8.5126410000000001E-7</v>
      </c>
      <c r="M34" s="1">
        <v>-0.34</v>
      </c>
      <c r="N34" s="1">
        <v>-1.017691E-6</v>
      </c>
      <c r="O34" s="1">
        <v>-0.34</v>
      </c>
      <c r="P34" s="1">
        <v>-1.14012E-6</v>
      </c>
      <c r="Q34" s="1"/>
      <c r="R34" s="1">
        <v>-0.34</v>
      </c>
      <c r="S34" s="1">
        <v>1.1994220000000001E-6</v>
      </c>
      <c r="T34" s="1">
        <v>-0.34</v>
      </c>
      <c r="U34" s="1">
        <v>6.2170970000000005E-7</v>
      </c>
      <c r="V34" s="1">
        <v>-0.34</v>
      </c>
      <c r="W34" s="1">
        <v>6.1214500000000001E-7</v>
      </c>
      <c r="X34" s="1">
        <v>-0.34</v>
      </c>
      <c r="Y34" s="1">
        <v>3.8450360000000002E-7</v>
      </c>
      <c r="Z34" s="1">
        <v>-0.34</v>
      </c>
      <c r="AA34" s="1">
        <v>3.5772219999999999E-7</v>
      </c>
      <c r="AB34" s="1">
        <v>-0.34</v>
      </c>
      <c r="AC34" s="1">
        <v>4.4954399999999999E-7</v>
      </c>
      <c r="AD34" s="1">
        <v>-0.34</v>
      </c>
      <c r="AE34" s="1">
        <v>8.0344029999999998E-8</v>
      </c>
      <c r="AF34" s="1">
        <v>-0.34</v>
      </c>
      <c r="AG34" s="1">
        <v>5.738859E-8</v>
      </c>
      <c r="AH34" s="1"/>
      <c r="AI34" s="1"/>
      <c r="AJ34" s="1"/>
      <c r="AK34" s="1"/>
    </row>
    <row r="35" spans="1:37">
      <c r="A35" s="1">
        <v>-0.33500000000000002</v>
      </c>
      <c r="B35" s="1">
        <v>1.5068050000000001E-6</v>
      </c>
      <c r="C35" s="1">
        <v>-0.33500000000000002</v>
      </c>
      <c r="D35" s="1">
        <v>1.3923650000000001E-6</v>
      </c>
      <c r="E35" s="1">
        <v>-0.33500000000000002</v>
      </c>
      <c r="F35" s="1">
        <v>3.7685170000000002E-7</v>
      </c>
      <c r="G35" s="1">
        <v>-0.33500000000000002</v>
      </c>
      <c r="H35" s="1">
        <v>1.4347149999999999E-7</v>
      </c>
      <c r="I35" s="1">
        <v>-0.33500000000000002</v>
      </c>
      <c r="J35" s="1">
        <v>-7.6518119999999996E-8</v>
      </c>
      <c r="K35" s="1">
        <v>-0.33500000000000002</v>
      </c>
      <c r="L35" s="1">
        <v>-8.0535320000000001E-7</v>
      </c>
      <c r="M35" s="1">
        <v>-0.33500000000000002</v>
      </c>
      <c r="N35" s="1">
        <v>-1.008126E-6</v>
      </c>
      <c r="O35" s="1">
        <v>-0.33500000000000002</v>
      </c>
      <c r="P35" s="1">
        <v>-9.9282260000000008E-7</v>
      </c>
      <c r="Q35" s="1"/>
      <c r="R35" s="1">
        <v>-0.33500000000000002</v>
      </c>
      <c r="S35" s="1">
        <v>1.2529840000000001E-6</v>
      </c>
      <c r="T35" s="1">
        <v>-0.33500000000000002</v>
      </c>
      <c r="U35" s="1">
        <v>8.3596049999999999E-7</v>
      </c>
      <c r="V35" s="1">
        <v>-0.33500000000000002</v>
      </c>
      <c r="W35" s="1">
        <v>6.9248899999999995E-7</v>
      </c>
      <c r="X35" s="1">
        <v>-0.33500000000000002</v>
      </c>
      <c r="Y35" s="1">
        <v>1.187944E-6</v>
      </c>
      <c r="Z35" s="1">
        <v>-0.33500000000000002</v>
      </c>
      <c r="AA35" s="1">
        <v>4.6293459999999999E-7</v>
      </c>
      <c r="AB35" s="1">
        <v>-0.33500000000000002</v>
      </c>
      <c r="AC35" s="1">
        <v>5.2223619999999998E-7</v>
      </c>
      <c r="AD35" s="1">
        <v>-0.33500000000000002</v>
      </c>
      <c r="AE35" s="1">
        <v>1.8555639999999999E-7</v>
      </c>
      <c r="AF35" s="1">
        <v>-0.33500000000000002</v>
      </c>
      <c r="AG35" s="1">
        <v>1.2816789999999999E-7</v>
      </c>
      <c r="AH35" s="1"/>
      <c r="AI35" s="1"/>
      <c r="AJ35" s="1"/>
      <c r="AK35" s="1"/>
    </row>
    <row r="36" spans="1:37">
      <c r="A36" s="1">
        <v>-0.33</v>
      </c>
      <c r="B36" s="1">
        <v>1.316071E-6</v>
      </c>
      <c r="C36" s="1">
        <v>-0.33</v>
      </c>
      <c r="D36" s="1">
        <v>1.487732E-6</v>
      </c>
      <c r="E36" s="1">
        <v>-0.33</v>
      </c>
      <c r="F36" s="1">
        <v>4.07459E-7</v>
      </c>
      <c r="G36" s="1">
        <v>-0.33</v>
      </c>
      <c r="H36" s="1">
        <v>2.161637E-7</v>
      </c>
      <c r="I36" s="1">
        <v>-0.33</v>
      </c>
      <c r="J36" s="1">
        <v>-4.3997920000000002E-8</v>
      </c>
      <c r="K36" s="1">
        <v>-0.33</v>
      </c>
      <c r="L36" s="1">
        <v>-7.8239779999999998E-7</v>
      </c>
      <c r="M36" s="1">
        <v>-0.33</v>
      </c>
      <c r="N36" s="1">
        <v>-8.3787340000000002E-7</v>
      </c>
      <c r="O36" s="1">
        <v>-0.33</v>
      </c>
      <c r="P36" s="1">
        <v>-9.4308579999999997E-7</v>
      </c>
      <c r="Q36" s="1"/>
      <c r="R36" s="1">
        <v>-0.33</v>
      </c>
      <c r="S36" s="1">
        <v>1.245332E-6</v>
      </c>
      <c r="T36" s="1">
        <v>-0.33</v>
      </c>
      <c r="U36" s="1">
        <v>9.0291380000000005E-7</v>
      </c>
      <c r="V36" s="1">
        <v>-0.33</v>
      </c>
      <c r="W36" s="1">
        <v>7.766589E-7</v>
      </c>
      <c r="X36" s="1">
        <v>-0.33</v>
      </c>
      <c r="Y36" s="1">
        <v>7.0779259999999997E-7</v>
      </c>
      <c r="Z36" s="1">
        <v>-0.33</v>
      </c>
      <c r="AA36" s="1">
        <v>5.6049520000000003E-7</v>
      </c>
      <c r="AB36" s="1">
        <v>-0.33</v>
      </c>
      <c r="AC36" s="1">
        <v>5.3945270000000003E-7</v>
      </c>
      <c r="AD36" s="1">
        <v>-0.33</v>
      </c>
      <c r="AE36" s="1">
        <v>2.601616E-7</v>
      </c>
      <c r="AF36" s="1">
        <v>-0.33</v>
      </c>
      <c r="AG36" s="1">
        <v>1.9894710000000001E-7</v>
      </c>
      <c r="AH36" s="1"/>
      <c r="AI36" s="1"/>
      <c r="AJ36" s="1"/>
      <c r="AK36" s="1"/>
    </row>
    <row r="37" spans="1:37">
      <c r="A37" s="1">
        <v>-0.32500000000000001</v>
      </c>
      <c r="B37" s="1">
        <v>1.2207030000000001E-6</v>
      </c>
      <c r="C37" s="1">
        <v>-0.32500000000000001</v>
      </c>
      <c r="D37" s="1">
        <v>1.659393E-6</v>
      </c>
      <c r="E37" s="1">
        <v>-0.32500000000000001</v>
      </c>
      <c r="F37" s="1">
        <v>3.7685170000000002E-7</v>
      </c>
      <c r="G37" s="1">
        <v>-0.32500000000000001</v>
      </c>
      <c r="H37" s="1">
        <v>2.7546520000000002E-7</v>
      </c>
      <c r="I37" s="1">
        <v>-0.32500000000000001</v>
      </c>
      <c r="J37" s="1">
        <v>3.8259059999999996E-9</v>
      </c>
      <c r="K37" s="1">
        <v>-0.32500000000000001</v>
      </c>
      <c r="L37" s="1">
        <v>-7.4605169999999996E-7</v>
      </c>
      <c r="M37" s="1">
        <v>-0.32500000000000001</v>
      </c>
      <c r="N37" s="1">
        <v>-8.9717500000000001E-7</v>
      </c>
      <c r="O37" s="1">
        <v>-0.32500000000000001</v>
      </c>
      <c r="P37" s="1">
        <v>-8.9526200000000004E-7</v>
      </c>
      <c r="Q37" s="1"/>
      <c r="R37" s="1">
        <v>-0.32500000000000001</v>
      </c>
      <c r="S37" s="1">
        <v>1.1095130000000001E-6</v>
      </c>
      <c r="T37" s="1">
        <v>-0.32500000000000001</v>
      </c>
      <c r="U37" s="1">
        <v>9.6986720000000005E-7</v>
      </c>
      <c r="V37" s="1">
        <v>-0.32500000000000001</v>
      </c>
      <c r="W37" s="1">
        <v>8.4935110000000004E-7</v>
      </c>
      <c r="X37" s="1">
        <v>-0.32500000000000001</v>
      </c>
      <c r="Y37" s="1">
        <v>3.7876469999999999E-7</v>
      </c>
      <c r="Z37" s="1">
        <v>-0.32500000000000001</v>
      </c>
      <c r="AA37" s="1">
        <v>6.5996880000000004E-7</v>
      </c>
      <c r="AB37" s="1">
        <v>-0.32500000000000001</v>
      </c>
      <c r="AC37" s="1">
        <v>7.4987759999999996E-7</v>
      </c>
      <c r="AD37" s="1">
        <v>-0.32500000000000001</v>
      </c>
      <c r="AE37" s="1">
        <v>3.2137610000000002E-7</v>
      </c>
      <c r="AF37" s="1">
        <v>-0.32500000000000001</v>
      </c>
      <c r="AG37" s="1">
        <v>3.3285379999999999E-7</v>
      </c>
      <c r="AH37" s="1"/>
      <c r="AI37" s="1"/>
      <c r="AJ37" s="1"/>
      <c r="AK37" s="1"/>
    </row>
    <row r="38" spans="1:37">
      <c r="A38" s="1">
        <v>-0.32</v>
      </c>
      <c r="B38" s="1">
        <v>1.354218E-6</v>
      </c>
      <c r="C38" s="1">
        <v>-0.32</v>
      </c>
      <c r="D38" s="1">
        <v>1.621246E-6</v>
      </c>
      <c r="E38" s="1">
        <v>-0.32</v>
      </c>
      <c r="F38" s="1">
        <v>5.0310660000000001E-7</v>
      </c>
      <c r="G38" s="1">
        <v>-0.32</v>
      </c>
      <c r="H38" s="1">
        <v>2.9268180000000002E-7</v>
      </c>
      <c r="I38" s="1">
        <v>-0.32</v>
      </c>
      <c r="J38" s="1">
        <v>-5.7388589999999999E-9</v>
      </c>
      <c r="K38" s="1">
        <v>-0.32</v>
      </c>
      <c r="L38" s="1">
        <v>-7.2883509999999997E-7</v>
      </c>
      <c r="M38" s="1">
        <v>-0.32</v>
      </c>
      <c r="N38" s="1">
        <v>-8.8187130000000005E-7</v>
      </c>
      <c r="O38" s="1">
        <v>-0.32</v>
      </c>
      <c r="P38" s="1">
        <v>-8.3022160000000001E-7</v>
      </c>
      <c r="Q38" s="1"/>
      <c r="R38" s="1">
        <v>-0.32</v>
      </c>
      <c r="S38" s="1">
        <v>1.350545E-6</v>
      </c>
      <c r="T38" s="1">
        <v>-0.32</v>
      </c>
      <c r="U38" s="1">
        <v>9.9282260000000008E-7</v>
      </c>
      <c r="V38" s="1">
        <v>-0.32</v>
      </c>
      <c r="W38" s="1">
        <v>9.3352110000000003E-7</v>
      </c>
      <c r="X38" s="1">
        <v>-0.32</v>
      </c>
      <c r="Y38" s="1">
        <v>5.872766E-7</v>
      </c>
      <c r="Z38" s="1">
        <v>-0.32</v>
      </c>
      <c r="AA38" s="1">
        <v>6.5422989999999996E-7</v>
      </c>
      <c r="AB38" s="1">
        <v>-0.32</v>
      </c>
      <c r="AC38" s="1">
        <v>5.624082E-7</v>
      </c>
      <c r="AD38" s="1">
        <v>-0.32</v>
      </c>
      <c r="AE38" s="1">
        <v>5.3371389999999999E-7</v>
      </c>
      <c r="AF38" s="1">
        <v>-0.32</v>
      </c>
      <c r="AG38" s="1">
        <v>3.7493879999999998E-7</v>
      </c>
      <c r="AH38" s="1"/>
      <c r="AI38" s="1"/>
      <c r="AJ38" s="1"/>
      <c r="AK38" s="1"/>
    </row>
    <row r="39" spans="1:37">
      <c r="A39" s="1">
        <v>-0.315</v>
      </c>
      <c r="B39" s="1">
        <v>1.430511E-6</v>
      </c>
      <c r="C39" s="1">
        <v>-0.315</v>
      </c>
      <c r="D39" s="1">
        <v>1.5830989999999999E-6</v>
      </c>
      <c r="E39" s="1">
        <v>-0.315</v>
      </c>
      <c r="F39" s="1">
        <v>4.2850149999999999E-7</v>
      </c>
      <c r="G39" s="1">
        <v>-0.315</v>
      </c>
      <c r="H39" s="1">
        <v>3.5389629999999998E-7</v>
      </c>
      <c r="I39" s="1">
        <v>-0.315</v>
      </c>
      <c r="J39" s="1">
        <v>7.2692209999999994E-8</v>
      </c>
      <c r="K39" s="1">
        <v>-0.315</v>
      </c>
      <c r="L39" s="1">
        <v>-7.0970560000000005E-7</v>
      </c>
      <c r="M39" s="1">
        <v>-0.315</v>
      </c>
      <c r="N39" s="1">
        <v>-9.5456350000000009E-7</v>
      </c>
      <c r="O39" s="1">
        <v>-0.315</v>
      </c>
      <c r="P39" s="1">
        <v>-7.9004959999999999E-7</v>
      </c>
      <c r="Q39" s="1"/>
      <c r="R39" s="1">
        <v>-0.315</v>
      </c>
      <c r="S39" s="1">
        <v>1.3907169999999999E-6</v>
      </c>
      <c r="T39" s="1">
        <v>-0.315</v>
      </c>
      <c r="U39" s="1">
        <v>1.013865E-6</v>
      </c>
      <c r="V39" s="1">
        <v>-0.315</v>
      </c>
      <c r="W39" s="1">
        <v>9.8517080000000007E-7</v>
      </c>
      <c r="X39" s="1">
        <v>-0.315</v>
      </c>
      <c r="Y39" s="1">
        <v>8.1109209999999999E-7</v>
      </c>
      <c r="Z39" s="1">
        <v>-0.315</v>
      </c>
      <c r="AA39" s="1">
        <v>7.9196250000000002E-7</v>
      </c>
      <c r="AB39" s="1">
        <v>-0.315</v>
      </c>
      <c r="AC39" s="1">
        <v>6.0258020000000002E-7</v>
      </c>
      <c r="AD39" s="1">
        <v>-0.315</v>
      </c>
      <c r="AE39" s="1">
        <v>7.0779259999999997E-7</v>
      </c>
      <c r="AF39" s="1">
        <v>-0.315</v>
      </c>
      <c r="AG39" s="1">
        <v>4.9354189999999997E-7</v>
      </c>
      <c r="AH39" s="1"/>
      <c r="AI39" s="1"/>
      <c r="AJ39" s="1"/>
      <c r="AK39" s="1"/>
    </row>
    <row r="40" spans="1:37">
      <c r="A40" s="1">
        <v>-0.31</v>
      </c>
      <c r="B40" s="1">
        <v>1.316071E-6</v>
      </c>
      <c r="C40" s="1">
        <v>-0.31</v>
      </c>
      <c r="D40" s="1">
        <v>1.6403199999999999E-6</v>
      </c>
      <c r="E40" s="1">
        <v>-0.31</v>
      </c>
      <c r="F40" s="1">
        <v>5.3562680000000002E-7</v>
      </c>
      <c r="G40" s="1">
        <v>-0.31</v>
      </c>
      <c r="H40" s="1">
        <v>3.9598129999999998E-7</v>
      </c>
      <c r="I40" s="1">
        <v>-0.31</v>
      </c>
      <c r="J40" s="1">
        <v>1.5303620000000001E-7</v>
      </c>
      <c r="K40" s="1">
        <v>-0.31</v>
      </c>
      <c r="L40" s="1">
        <v>-6.9822779999999999E-7</v>
      </c>
      <c r="M40" s="1">
        <v>-0.31</v>
      </c>
      <c r="N40" s="1">
        <v>-6.1023200000000003E-7</v>
      </c>
      <c r="O40" s="1">
        <v>-0.31</v>
      </c>
      <c r="P40" s="1">
        <v>-7.517905E-7</v>
      </c>
      <c r="Q40" s="1"/>
      <c r="R40" s="1">
        <v>-0.31</v>
      </c>
      <c r="S40" s="1">
        <v>1.3524580000000001E-6</v>
      </c>
      <c r="T40" s="1">
        <v>-0.31</v>
      </c>
      <c r="U40" s="1">
        <v>1.029169E-6</v>
      </c>
      <c r="V40" s="1">
        <v>-0.31</v>
      </c>
      <c r="W40" s="1">
        <v>1.0521240000000001E-6</v>
      </c>
      <c r="X40" s="1">
        <v>-0.31</v>
      </c>
      <c r="Y40" s="1">
        <v>1.05595E-6</v>
      </c>
      <c r="Z40" s="1">
        <v>-0.31</v>
      </c>
      <c r="AA40" s="1">
        <v>8.6082879999999995E-7</v>
      </c>
      <c r="AB40" s="1">
        <v>-0.31</v>
      </c>
      <c r="AC40" s="1">
        <v>3.2902789999999998E-7</v>
      </c>
      <c r="AD40" s="1">
        <v>-0.31</v>
      </c>
      <c r="AE40" s="1">
        <v>6.5805579999999996E-7</v>
      </c>
      <c r="AF40" s="1">
        <v>-0.31</v>
      </c>
      <c r="AG40" s="1">
        <v>6.3892630000000004E-7</v>
      </c>
      <c r="AH40" s="1"/>
      <c r="AI40" s="1"/>
      <c r="AJ40" s="1"/>
      <c r="AK40" s="1"/>
    </row>
    <row r="41" spans="1:37">
      <c r="A41" s="1">
        <v>-0.30499999999999999</v>
      </c>
      <c r="B41" s="1">
        <v>1.354218E-6</v>
      </c>
      <c r="C41" s="1">
        <v>-0.30499999999999999</v>
      </c>
      <c r="D41" s="1">
        <v>1.5258789999999999E-6</v>
      </c>
      <c r="E41" s="1">
        <v>-0.30499999999999999</v>
      </c>
      <c r="F41" s="1">
        <v>5.6432110000000003E-7</v>
      </c>
      <c r="G41" s="1">
        <v>-0.30499999999999999</v>
      </c>
      <c r="H41" s="1">
        <v>4.1319779999999998E-7</v>
      </c>
      <c r="I41" s="1">
        <v>-0.30499999999999999</v>
      </c>
      <c r="J41" s="1">
        <v>-1.339067E-8</v>
      </c>
      <c r="K41" s="1">
        <v>-0.30499999999999999</v>
      </c>
      <c r="L41" s="1">
        <v>-6.9631489999999995E-7</v>
      </c>
      <c r="M41" s="1">
        <v>-0.30499999999999999</v>
      </c>
      <c r="N41" s="1">
        <v>-8.5891590000000002E-7</v>
      </c>
      <c r="O41" s="1">
        <v>-0.30499999999999999</v>
      </c>
      <c r="P41" s="1">
        <v>-6.6953349999999998E-7</v>
      </c>
      <c r="Q41" s="1"/>
      <c r="R41" s="1">
        <v>-0.30499999999999999</v>
      </c>
      <c r="S41" s="1">
        <v>1.39263E-6</v>
      </c>
      <c r="T41" s="1">
        <v>-0.30499999999999999</v>
      </c>
      <c r="U41" s="1">
        <v>1.082731E-6</v>
      </c>
      <c r="V41" s="1">
        <v>-0.30499999999999999</v>
      </c>
      <c r="W41" s="1">
        <v>1.1114259999999999E-6</v>
      </c>
      <c r="X41" s="1">
        <v>-0.30499999999999999</v>
      </c>
      <c r="Y41" s="1">
        <v>1.098035E-6</v>
      </c>
      <c r="Z41" s="1">
        <v>-0.30499999999999999</v>
      </c>
      <c r="AA41" s="1">
        <v>9.5265059999999995E-7</v>
      </c>
      <c r="AB41" s="1">
        <v>-0.30499999999999999</v>
      </c>
      <c r="AC41" s="1">
        <v>8.4552520000000003E-7</v>
      </c>
      <c r="AD41" s="1">
        <v>-0.30499999999999999</v>
      </c>
      <c r="AE41" s="1">
        <v>7.2692209999999999E-7</v>
      </c>
      <c r="AF41" s="1">
        <v>-0.30499999999999999</v>
      </c>
      <c r="AG41" s="1">
        <v>6.5614290000000004E-7</v>
      </c>
      <c r="AH41" s="1"/>
      <c r="AI41" s="1"/>
      <c r="AJ41" s="1"/>
      <c r="AK41" s="1"/>
    </row>
    <row r="42" spans="1:37">
      <c r="A42" s="1">
        <v>-0.3</v>
      </c>
      <c r="B42" s="1">
        <v>1.2779239999999999E-6</v>
      </c>
      <c r="C42" s="1">
        <v>-0.3</v>
      </c>
      <c r="D42" s="1">
        <v>1.621246E-6</v>
      </c>
      <c r="E42" s="1">
        <v>-0.3</v>
      </c>
      <c r="F42" s="1">
        <v>5.1458439999999997E-7</v>
      </c>
      <c r="G42" s="1">
        <v>-0.3</v>
      </c>
      <c r="H42" s="1">
        <v>4.0363309999999999E-7</v>
      </c>
      <c r="I42" s="1">
        <v>-0.3</v>
      </c>
      <c r="J42" s="1">
        <v>8.225698E-8</v>
      </c>
      <c r="K42" s="1">
        <v>-0.3</v>
      </c>
      <c r="L42" s="1">
        <v>-7.2500919999999996E-7</v>
      </c>
      <c r="M42" s="1">
        <v>-0.3</v>
      </c>
      <c r="N42" s="1">
        <v>-8.6656770000000003E-7</v>
      </c>
      <c r="O42" s="1">
        <v>-0.3</v>
      </c>
      <c r="P42" s="1">
        <v>-6.5231700000000003E-7</v>
      </c>
      <c r="Q42" s="1"/>
      <c r="R42" s="1">
        <v>-0.3</v>
      </c>
      <c r="S42" s="1">
        <v>1.404107E-6</v>
      </c>
      <c r="T42" s="1">
        <v>-0.3</v>
      </c>
      <c r="U42" s="1">
        <v>1.1305550000000001E-6</v>
      </c>
      <c r="V42" s="1">
        <v>-0.3</v>
      </c>
      <c r="W42" s="1">
        <v>1.1688140000000001E-6</v>
      </c>
      <c r="X42" s="1">
        <v>-0.3</v>
      </c>
      <c r="Y42" s="1">
        <v>1.0731670000000001E-6</v>
      </c>
      <c r="Z42" s="1">
        <v>-0.3</v>
      </c>
      <c r="AA42" s="1">
        <v>1.017691E-6</v>
      </c>
      <c r="AB42" s="1">
        <v>-0.3</v>
      </c>
      <c r="AC42" s="1">
        <v>1.0789050000000001E-6</v>
      </c>
      <c r="AD42" s="1">
        <v>-0.3</v>
      </c>
      <c r="AE42" s="1">
        <v>7.4605169999999996E-7</v>
      </c>
      <c r="AF42" s="1">
        <v>-0.3</v>
      </c>
      <c r="AG42" s="1">
        <v>7.4413869999999999E-7</v>
      </c>
      <c r="AH42" s="1"/>
      <c r="AI42" s="1"/>
      <c r="AJ42" s="1"/>
      <c r="AK42" s="1"/>
    </row>
    <row r="43" spans="1:37">
      <c r="A43" s="1">
        <v>-0.29499999999999998</v>
      </c>
      <c r="B43" s="1">
        <v>1.716614E-6</v>
      </c>
      <c r="C43" s="1">
        <v>-0.29499999999999998</v>
      </c>
      <c r="D43" s="1">
        <v>1.7738339999999999E-6</v>
      </c>
      <c r="E43" s="1">
        <v>-0.29499999999999998</v>
      </c>
      <c r="F43" s="1">
        <v>5.4327860000000004E-7</v>
      </c>
      <c r="G43" s="1">
        <v>-0.29499999999999998</v>
      </c>
      <c r="H43" s="1">
        <v>4.112849E-7</v>
      </c>
      <c r="I43" s="1">
        <v>-0.29499999999999998</v>
      </c>
      <c r="J43" s="1">
        <v>5.5475639999999998E-8</v>
      </c>
      <c r="K43" s="1">
        <v>-0.29499999999999998</v>
      </c>
      <c r="L43" s="1">
        <v>-7.3266099999999997E-7</v>
      </c>
      <c r="M43" s="1">
        <v>-0.29499999999999998</v>
      </c>
      <c r="N43" s="1">
        <v>-8.6082879999999995E-7</v>
      </c>
      <c r="O43" s="1">
        <v>-0.29499999999999998</v>
      </c>
      <c r="P43" s="1">
        <v>-6.1023200000000003E-7</v>
      </c>
      <c r="Q43" s="1"/>
      <c r="R43" s="1">
        <v>-0.29499999999999998</v>
      </c>
      <c r="S43" s="1">
        <v>1.446192E-6</v>
      </c>
      <c r="T43" s="1">
        <v>-0.29499999999999998</v>
      </c>
      <c r="U43" s="1">
        <v>1.1630750000000001E-6</v>
      </c>
      <c r="V43" s="1">
        <v>-0.29499999999999998</v>
      </c>
      <c r="W43" s="1">
        <v>1.2223769999999999E-6</v>
      </c>
      <c r="X43" s="1">
        <v>-0.29499999999999998</v>
      </c>
      <c r="Y43" s="1">
        <v>1.212812E-6</v>
      </c>
      <c r="Z43" s="1">
        <v>-0.29499999999999998</v>
      </c>
      <c r="AA43" s="1">
        <v>1.0903829999999999E-6</v>
      </c>
      <c r="AB43" s="1">
        <v>-0.29499999999999998</v>
      </c>
      <c r="AC43" s="1">
        <v>9.6221540000000004E-7</v>
      </c>
      <c r="AD43" s="1">
        <v>-0.29499999999999998</v>
      </c>
      <c r="AE43" s="1">
        <v>7.7474599999999997E-7</v>
      </c>
      <c r="AF43" s="1">
        <v>-0.29499999999999998</v>
      </c>
      <c r="AG43" s="1">
        <v>8.3404750000000002E-7</v>
      </c>
      <c r="AH43" s="1"/>
      <c r="AI43" s="1"/>
      <c r="AJ43" s="1"/>
      <c r="AK43" s="1"/>
    </row>
    <row r="44" spans="1:37">
      <c r="A44" s="1">
        <v>-0.28999999999999998</v>
      </c>
      <c r="B44" s="1">
        <v>1.4686579999999999E-6</v>
      </c>
      <c r="C44" s="1">
        <v>-0.28999999999999998</v>
      </c>
      <c r="D44" s="1">
        <v>1.6403199999999999E-6</v>
      </c>
      <c r="E44" s="1">
        <v>-0.28999999999999998</v>
      </c>
      <c r="F44" s="1">
        <v>5.9301540000000004E-7</v>
      </c>
      <c r="G44" s="1">
        <v>-0.28999999999999998</v>
      </c>
      <c r="H44" s="1">
        <v>4.571958E-7</v>
      </c>
      <c r="I44" s="1">
        <v>-0.28999999999999998</v>
      </c>
      <c r="J44" s="1">
        <v>-5.7197290000000004E-7</v>
      </c>
      <c r="K44" s="1">
        <v>-0.28999999999999998</v>
      </c>
      <c r="L44" s="1">
        <v>-7.7857189999999997E-7</v>
      </c>
      <c r="M44" s="1">
        <v>-0.28999999999999998</v>
      </c>
      <c r="N44" s="1">
        <v>-8.9143610000000003E-7</v>
      </c>
      <c r="O44" s="1">
        <v>-0.28999999999999998</v>
      </c>
      <c r="P44" s="1">
        <v>-6.2362270000000002E-7</v>
      </c>
      <c r="Q44" s="1"/>
      <c r="R44" s="1">
        <v>-0.28999999999999998</v>
      </c>
      <c r="S44" s="1">
        <v>1.446192E-6</v>
      </c>
      <c r="T44" s="1">
        <v>-0.28999999999999998</v>
      </c>
      <c r="U44" s="1">
        <v>1.15925E-6</v>
      </c>
      <c r="V44" s="1">
        <v>-0.28999999999999998</v>
      </c>
      <c r="W44" s="1">
        <v>1.281679E-6</v>
      </c>
      <c r="X44" s="1">
        <v>-0.28999999999999998</v>
      </c>
      <c r="Y44" s="1">
        <v>1.2740269999999999E-6</v>
      </c>
      <c r="Z44" s="1">
        <v>-0.28999999999999998</v>
      </c>
      <c r="AA44" s="1">
        <v>1.1382069999999999E-6</v>
      </c>
      <c r="AB44" s="1">
        <v>-0.28999999999999998</v>
      </c>
      <c r="AC44" s="1">
        <v>8.646548E-7</v>
      </c>
      <c r="AD44" s="1">
        <v>-0.28999999999999998</v>
      </c>
      <c r="AE44" s="1">
        <v>9.1630450000000004E-7</v>
      </c>
      <c r="AF44" s="1">
        <v>-0.28999999999999998</v>
      </c>
      <c r="AG44" s="1">
        <v>8.8378430000000002E-7</v>
      </c>
      <c r="AH44" s="1"/>
      <c r="AI44" s="1"/>
      <c r="AJ44" s="1"/>
      <c r="AK44" s="1"/>
    </row>
    <row r="45" spans="1:37">
      <c r="A45" s="1">
        <v>-0.28499999999999998</v>
      </c>
      <c r="B45" s="1">
        <v>1.5258789999999999E-6</v>
      </c>
      <c r="C45" s="1">
        <v>-0.28499999999999998</v>
      </c>
      <c r="D45" s="1">
        <v>1.850128E-6</v>
      </c>
      <c r="E45" s="1">
        <v>-0.28499999999999998</v>
      </c>
      <c r="F45" s="1">
        <v>5.872766E-7</v>
      </c>
      <c r="G45" s="1">
        <v>-0.28499999999999998</v>
      </c>
      <c r="H45" s="1">
        <v>3.9598129999999998E-7</v>
      </c>
      <c r="I45" s="1">
        <v>-0.28499999999999998</v>
      </c>
      <c r="J45" s="1">
        <v>2.2553720000000001E-6</v>
      </c>
      <c r="K45" s="1">
        <v>-0.28499999999999998</v>
      </c>
      <c r="L45" s="1">
        <v>-8.1683090000000002E-7</v>
      </c>
      <c r="M45" s="1">
        <v>-0.28499999999999998</v>
      </c>
      <c r="N45" s="1">
        <v>-9.7560599999999998E-7</v>
      </c>
      <c r="O45" s="1">
        <v>-0.28499999999999998</v>
      </c>
      <c r="P45" s="1">
        <v>-6.1597090000000001E-7</v>
      </c>
      <c r="Q45" s="1"/>
      <c r="R45" s="1">
        <v>-0.28499999999999998</v>
      </c>
      <c r="S45" s="1">
        <v>1.4576700000000001E-6</v>
      </c>
      <c r="T45" s="1">
        <v>-0.28499999999999998</v>
      </c>
      <c r="U45" s="1">
        <v>1.1726400000000001E-6</v>
      </c>
      <c r="V45" s="1">
        <v>-0.28499999999999998</v>
      </c>
      <c r="W45" s="1">
        <v>1.335241E-6</v>
      </c>
      <c r="X45" s="1">
        <v>-0.28499999999999998</v>
      </c>
      <c r="Y45" s="1">
        <v>1.3486319999999999E-6</v>
      </c>
      <c r="Z45" s="1">
        <v>-0.28499999999999998</v>
      </c>
      <c r="AA45" s="1">
        <v>1.1688140000000001E-6</v>
      </c>
      <c r="AB45" s="1">
        <v>-0.28499999999999998</v>
      </c>
      <c r="AC45" s="1">
        <v>1.803915E-6</v>
      </c>
      <c r="AD45" s="1">
        <v>-0.28499999999999998</v>
      </c>
      <c r="AE45" s="1">
        <v>9.9473559999999995E-7</v>
      </c>
      <c r="AF45" s="1">
        <v>-0.28499999999999998</v>
      </c>
      <c r="AG45" s="1">
        <v>9.2395630000000005E-7</v>
      </c>
      <c r="AH45" s="1"/>
      <c r="AI45" s="1"/>
      <c r="AJ45" s="1"/>
      <c r="AK45" s="1"/>
    </row>
    <row r="46" spans="1:37">
      <c r="A46" s="1">
        <v>-0.28000000000000003</v>
      </c>
      <c r="B46" s="1">
        <v>1.5830989999999999E-6</v>
      </c>
      <c r="C46" s="1">
        <v>-0.28000000000000003</v>
      </c>
      <c r="D46" s="1">
        <v>2.0408629999999998E-6</v>
      </c>
      <c r="E46" s="1">
        <v>-0.28000000000000003</v>
      </c>
      <c r="F46" s="1">
        <v>5.9301540000000004E-7</v>
      </c>
      <c r="G46" s="1">
        <v>-0.28000000000000003</v>
      </c>
      <c r="H46" s="1">
        <v>4.2467559999999999E-7</v>
      </c>
      <c r="I46" s="1">
        <v>-0.28000000000000003</v>
      </c>
      <c r="J46" s="1">
        <v>-1.951212E-7</v>
      </c>
      <c r="K46" s="1">
        <v>-0.28000000000000003</v>
      </c>
      <c r="L46" s="1">
        <v>-8.7804540000000005E-7</v>
      </c>
      <c r="M46" s="1">
        <v>-0.28000000000000003</v>
      </c>
      <c r="N46" s="1">
        <v>-8.3787340000000002E-7</v>
      </c>
      <c r="O46" s="1">
        <v>-0.28000000000000003</v>
      </c>
      <c r="P46" s="1">
        <v>-5.9492840000000001E-7</v>
      </c>
      <c r="Q46" s="1"/>
      <c r="R46" s="1">
        <v>-0.28000000000000003</v>
      </c>
      <c r="S46" s="1">
        <v>1.4787130000000001E-6</v>
      </c>
      <c r="T46" s="1">
        <v>-0.28000000000000003</v>
      </c>
      <c r="U46" s="1">
        <v>1.218551E-6</v>
      </c>
      <c r="V46" s="1">
        <v>-0.28000000000000003</v>
      </c>
      <c r="W46" s="1">
        <v>1.3735000000000001E-6</v>
      </c>
      <c r="X46" s="1">
        <v>-0.28000000000000003</v>
      </c>
      <c r="Y46" s="1">
        <v>1.419411E-6</v>
      </c>
      <c r="Z46" s="1">
        <v>-0.28000000000000003</v>
      </c>
      <c r="AA46" s="1">
        <v>1.2491579999999999E-6</v>
      </c>
      <c r="AB46" s="1">
        <v>-0.28000000000000003</v>
      </c>
      <c r="AC46" s="1">
        <v>3.1755020000000002E-7</v>
      </c>
      <c r="AD46" s="1">
        <v>-0.28000000000000003</v>
      </c>
      <c r="AE46" s="1">
        <v>1.002387E-6</v>
      </c>
      <c r="AF46" s="1">
        <v>-0.28000000000000003</v>
      </c>
      <c r="AG46" s="1">
        <v>1.0521240000000001E-6</v>
      </c>
      <c r="AH46" s="1"/>
      <c r="AI46" s="1"/>
      <c r="AJ46" s="1"/>
      <c r="AK46" s="1"/>
    </row>
    <row r="47" spans="1:37">
      <c r="A47" s="1">
        <v>-0.27500000000000002</v>
      </c>
      <c r="B47" s="1">
        <v>1.716614E-6</v>
      </c>
      <c r="C47" s="1">
        <v>-0.27500000000000002</v>
      </c>
      <c r="D47" s="1">
        <v>1.5830989999999999E-6</v>
      </c>
      <c r="E47" s="1">
        <v>-0.27500000000000002</v>
      </c>
      <c r="F47" s="1">
        <v>6.9440189999999998E-7</v>
      </c>
      <c r="G47" s="1">
        <v>-0.27500000000000002</v>
      </c>
      <c r="H47" s="1">
        <v>5.1075840000000002E-7</v>
      </c>
      <c r="I47" s="1">
        <v>-0.27500000000000002</v>
      </c>
      <c r="J47" s="1">
        <v>6.9631489999999995E-7</v>
      </c>
      <c r="K47" s="1">
        <v>-0.27500000000000002</v>
      </c>
      <c r="L47" s="1">
        <v>-9.2586919999999997E-7</v>
      </c>
      <c r="M47" s="1">
        <v>-0.27500000000000002</v>
      </c>
      <c r="N47" s="1">
        <v>-1.0043000000000001E-6</v>
      </c>
      <c r="O47" s="1">
        <v>-0.27500000000000002</v>
      </c>
      <c r="P47" s="1">
        <v>-5.9684130000000005E-7</v>
      </c>
      <c r="Q47" s="1"/>
      <c r="R47" s="1">
        <v>-0.27500000000000002</v>
      </c>
      <c r="S47" s="1">
        <v>1.482539E-6</v>
      </c>
      <c r="T47" s="1">
        <v>-0.27500000000000002</v>
      </c>
      <c r="U47" s="1">
        <v>1.1515980000000001E-6</v>
      </c>
      <c r="V47" s="1">
        <v>-0.27500000000000002</v>
      </c>
      <c r="W47" s="1">
        <v>1.409846E-6</v>
      </c>
      <c r="X47" s="1">
        <v>-0.27500000000000002</v>
      </c>
      <c r="Y47" s="1">
        <v>1.4366280000000001E-6</v>
      </c>
      <c r="Z47" s="1">
        <v>-0.27500000000000002</v>
      </c>
      <c r="AA47" s="1">
        <v>1.302721E-6</v>
      </c>
      <c r="AB47" s="1">
        <v>-0.27500000000000002</v>
      </c>
      <c r="AC47" s="1">
        <v>1.815392E-6</v>
      </c>
      <c r="AD47" s="1">
        <v>-0.27500000000000002</v>
      </c>
      <c r="AE47" s="1">
        <v>1.0521240000000001E-6</v>
      </c>
      <c r="AF47" s="1">
        <v>-0.27500000000000002</v>
      </c>
      <c r="AG47" s="1">
        <v>1.098035E-6</v>
      </c>
      <c r="AH47" s="1"/>
      <c r="AI47" s="1"/>
      <c r="AJ47" s="1"/>
      <c r="AK47" s="1"/>
    </row>
    <row r="48" spans="1:37">
      <c r="A48" s="1">
        <v>-0.27</v>
      </c>
      <c r="B48" s="1">
        <v>1.544952E-6</v>
      </c>
      <c r="C48" s="1">
        <v>-0.27</v>
      </c>
      <c r="D48" s="1">
        <v>1.678467E-6</v>
      </c>
      <c r="E48" s="1">
        <v>-0.27</v>
      </c>
      <c r="F48" s="1">
        <v>5.6049520000000003E-7</v>
      </c>
      <c r="G48" s="1">
        <v>-0.27</v>
      </c>
      <c r="H48" s="1">
        <v>4.8397709999999999E-7</v>
      </c>
      <c r="I48" s="1">
        <v>-0.27</v>
      </c>
      <c r="J48" s="1">
        <v>-5.5284340000000002E-7</v>
      </c>
      <c r="K48" s="1">
        <v>-0.27</v>
      </c>
      <c r="L48" s="1">
        <v>-1.05595E-6</v>
      </c>
      <c r="M48" s="1">
        <v>-0.27</v>
      </c>
      <c r="N48" s="1">
        <v>-1.065515E-6</v>
      </c>
      <c r="O48" s="1">
        <v>-0.27</v>
      </c>
      <c r="P48" s="1">
        <v>-6.4657810000000005E-7</v>
      </c>
      <c r="Q48" s="1"/>
      <c r="R48" s="1">
        <v>-0.27</v>
      </c>
      <c r="S48" s="1">
        <v>1.4863639999999999E-6</v>
      </c>
      <c r="T48" s="1">
        <v>-0.27</v>
      </c>
      <c r="U48" s="1">
        <v>1.3735000000000001E-6</v>
      </c>
      <c r="V48" s="1">
        <v>-0.27</v>
      </c>
      <c r="W48" s="1">
        <v>1.44428E-6</v>
      </c>
      <c r="X48" s="1">
        <v>-0.27</v>
      </c>
      <c r="Y48" s="1">
        <v>1.4844520000000001E-6</v>
      </c>
      <c r="Z48" s="1">
        <v>-0.27</v>
      </c>
      <c r="AA48" s="1">
        <v>1.365848E-6</v>
      </c>
      <c r="AB48" s="1">
        <v>-0.27</v>
      </c>
      <c r="AC48" s="1">
        <v>1.161162E-6</v>
      </c>
      <c r="AD48" s="1">
        <v>-0.27</v>
      </c>
      <c r="AE48" s="1">
        <v>1.119077E-6</v>
      </c>
      <c r="AF48" s="1">
        <v>-0.27</v>
      </c>
      <c r="AG48" s="1">
        <v>1.155424E-6</v>
      </c>
      <c r="AH48" s="1"/>
      <c r="AI48" s="1"/>
      <c r="AJ48" s="1"/>
      <c r="AK48" s="1"/>
    </row>
    <row r="49" spans="1:37">
      <c r="A49" s="1">
        <v>-0.26500000000000001</v>
      </c>
      <c r="B49" s="1">
        <v>1.7547610000000001E-6</v>
      </c>
      <c r="C49" s="1">
        <v>-0.26500000000000001</v>
      </c>
      <c r="D49" s="1">
        <v>1.716614E-6</v>
      </c>
      <c r="E49" s="1">
        <v>-0.26500000000000001</v>
      </c>
      <c r="F49" s="1">
        <v>5.4710459999999998E-7</v>
      </c>
      <c r="G49" s="1">
        <v>-0.26500000000000001</v>
      </c>
      <c r="H49" s="1">
        <v>5.0501959999999998E-7</v>
      </c>
      <c r="I49" s="1">
        <v>-0.26500000000000001</v>
      </c>
      <c r="J49" s="1">
        <v>6.5231700000000003E-7</v>
      </c>
      <c r="K49" s="1">
        <v>-0.26500000000000001</v>
      </c>
      <c r="L49" s="1">
        <v>-1.0942090000000001E-6</v>
      </c>
      <c r="M49" s="1">
        <v>-0.26500000000000001</v>
      </c>
      <c r="N49" s="1">
        <v>-1.1802919999999999E-6</v>
      </c>
      <c r="O49" s="1">
        <v>-0.26500000000000001</v>
      </c>
      <c r="P49" s="1">
        <v>-6.8292419999999997E-7</v>
      </c>
      <c r="Q49" s="1"/>
      <c r="R49" s="1">
        <v>-0.26500000000000001</v>
      </c>
      <c r="S49" s="1">
        <v>1.4806259999999999E-6</v>
      </c>
      <c r="T49" s="1">
        <v>-0.26500000000000001</v>
      </c>
      <c r="U49" s="1">
        <v>1.2166379999999999E-6</v>
      </c>
      <c r="V49" s="1">
        <v>-0.26500000000000001</v>
      </c>
      <c r="W49" s="1">
        <v>1.4844520000000001E-6</v>
      </c>
      <c r="X49" s="1">
        <v>-0.26500000000000001</v>
      </c>
      <c r="Y49" s="1">
        <v>1.518885E-6</v>
      </c>
      <c r="Z49" s="1">
        <v>-0.26500000000000001</v>
      </c>
      <c r="AA49" s="1">
        <v>1.404107E-6</v>
      </c>
      <c r="AB49" s="1">
        <v>-0.26500000000000001</v>
      </c>
      <c r="AC49" s="1">
        <v>1.5322750000000001E-6</v>
      </c>
      <c r="AD49" s="1">
        <v>-0.26500000000000001</v>
      </c>
      <c r="AE49" s="1">
        <v>1.212812E-6</v>
      </c>
      <c r="AF49" s="1">
        <v>-0.26500000000000001</v>
      </c>
      <c r="AG49" s="1">
        <v>1.2013339999999999E-6</v>
      </c>
      <c r="AH49" s="1"/>
      <c r="AI49" s="1"/>
      <c r="AJ49" s="1"/>
      <c r="AK49" s="1"/>
    </row>
    <row r="50" spans="1:37">
      <c r="A50" s="1">
        <v>-0.26</v>
      </c>
      <c r="B50" s="1">
        <v>1.5830989999999999E-6</v>
      </c>
      <c r="C50" s="1">
        <v>-0.26</v>
      </c>
      <c r="D50" s="1">
        <v>1.735687E-6</v>
      </c>
      <c r="E50" s="1">
        <v>-0.26</v>
      </c>
      <c r="F50" s="1">
        <v>5.5093049999999998E-7</v>
      </c>
      <c r="G50" s="1">
        <v>-0.26</v>
      </c>
      <c r="H50" s="1">
        <v>5.0693250000000002E-7</v>
      </c>
      <c r="I50" s="1">
        <v>-0.26</v>
      </c>
      <c r="J50" s="1">
        <v>-3.0607249999999998E-8</v>
      </c>
      <c r="K50" s="1">
        <v>-0.26</v>
      </c>
      <c r="L50" s="1">
        <v>-1.214725E-6</v>
      </c>
      <c r="M50" s="1">
        <v>-0.26</v>
      </c>
      <c r="N50" s="1">
        <v>-1.245332E-6</v>
      </c>
      <c r="O50" s="1">
        <v>-0.26</v>
      </c>
      <c r="P50" s="1">
        <v>-7.1544439999999998E-7</v>
      </c>
      <c r="Q50" s="1"/>
      <c r="R50" s="1">
        <v>-0.26</v>
      </c>
      <c r="S50" s="1">
        <v>1.4806259999999999E-6</v>
      </c>
      <c r="T50" s="1">
        <v>-0.26</v>
      </c>
      <c r="U50" s="1">
        <v>1.166901E-6</v>
      </c>
      <c r="V50" s="1">
        <v>-0.26</v>
      </c>
      <c r="W50" s="1">
        <v>1.497842E-6</v>
      </c>
      <c r="X50" s="1">
        <v>-0.26</v>
      </c>
      <c r="Y50" s="1">
        <v>1.5341879999999999E-6</v>
      </c>
      <c r="Z50" s="1">
        <v>-0.26</v>
      </c>
      <c r="AA50" s="1">
        <v>1.44428E-6</v>
      </c>
      <c r="AB50" s="1">
        <v>-0.26</v>
      </c>
      <c r="AC50" s="1">
        <v>1.218551E-6</v>
      </c>
      <c r="AD50" s="1">
        <v>-0.26</v>
      </c>
      <c r="AE50" s="1">
        <v>1.1898569999999999E-6</v>
      </c>
      <c r="AF50" s="1">
        <v>-0.26</v>
      </c>
      <c r="AG50" s="1">
        <v>1.2778530000000001E-6</v>
      </c>
      <c r="AH50" s="1"/>
      <c r="AI50" s="1"/>
      <c r="AJ50" s="1"/>
      <c r="AK50" s="1"/>
    </row>
    <row r="51" spans="1:37">
      <c r="A51" s="1">
        <v>-0.255</v>
      </c>
      <c r="B51" s="1">
        <v>1.0871890000000001E-6</v>
      </c>
      <c r="C51" s="1">
        <v>-0.255</v>
      </c>
      <c r="D51" s="1">
        <v>1.7547610000000001E-6</v>
      </c>
      <c r="E51" s="1">
        <v>-0.255</v>
      </c>
      <c r="F51" s="1">
        <v>5.3562680000000002E-7</v>
      </c>
      <c r="G51" s="1">
        <v>-0.255</v>
      </c>
      <c r="H51" s="1">
        <v>4.2658850000000002E-7</v>
      </c>
      <c r="I51" s="1">
        <v>-0.255</v>
      </c>
      <c r="J51" s="1">
        <v>1.319938E-7</v>
      </c>
      <c r="K51" s="1">
        <v>-0.255</v>
      </c>
      <c r="L51" s="1">
        <v>-1.3333279999999999E-6</v>
      </c>
      <c r="M51" s="1">
        <v>-0.255</v>
      </c>
      <c r="N51" s="1">
        <v>-1.350545E-6</v>
      </c>
      <c r="O51" s="1">
        <v>-0.255</v>
      </c>
      <c r="P51" s="1">
        <v>-7.977014E-7</v>
      </c>
      <c r="Q51" s="1"/>
      <c r="R51" s="1">
        <v>-0.255</v>
      </c>
      <c r="S51" s="1">
        <v>1.4806259999999999E-6</v>
      </c>
      <c r="T51" s="1">
        <v>-0.255</v>
      </c>
      <c r="U51" s="1">
        <v>1.119077E-6</v>
      </c>
      <c r="V51" s="1">
        <v>-0.255</v>
      </c>
      <c r="W51" s="1">
        <v>1.4959289999999999E-6</v>
      </c>
      <c r="X51" s="1">
        <v>-0.255</v>
      </c>
      <c r="Y51" s="1">
        <v>1.5628830000000001E-6</v>
      </c>
      <c r="Z51" s="1">
        <v>-0.255</v>
      </c>
      <c r="AA51" s="1">
        <v>1.4768E-6</v>
      </c>
      <c r="AB51" s="1">
        <v>-0.255</v>
      </c>
      <c r="AC51" s="1">
        <v>1.14012E-6</v>
      </c>
      <c r="AD51" s="1">
        <v>-0.255</v>
      </c>
      <c r="AE51" s="1">
        <v>1.2434189999999999E-6</v>
      </c>
      <c r="AF51" s="1">
        <v>-0.255</v>
      </c>
      <c r="AG51" s="1">
        <v>1.296982E-6</v>
      </c>
      <c r="AH51" s="1"/>
      <c r="AI51" s="1"/>
      <c r="AJ51" s="1"/>
      <c r="AK51" s="1"/>
    </row>
    <row r="52" spans="1:37">
      <c r="A52" s="1">
        <v>-0.25</v>
      </c>
      <c r="B52" s="1">
        <v>1.8882749999999999E-6</v>
      </c>
      <c r="C52" s="1">
        <v>-0.25</v>
      </c>
      <c r="D52" s="1">
        <v>1.850128E-6</v>
      </c>
      <c r="E52" s="1">
        <v>-0.25</v>
      </c>
      <c r="F52" s="1">
        <v>5.7771180000000002E-7</v>
      </c>
      <c r="G52" s="1">
        <v>-0.25</v>
      </c>
      <c r="H52" s="1">
        <v>4.0363309999999999E-7</v>
      </c>
      <c r="I52" s="1">
        <v>-0.25</v>
      </c>
      <c r="J52" s="1">
        <v>-1.4117589999999999E-6</v>
      </c>
      <c r="K52" s="1">
        <v>-0.25</v>
      </c>
      <c r="L52" s="1">
        <v>-1.4155850000000001E-6</v>
      </c>
      <c r="M52" s="1">
        <v>-0.25</v>
      </c>
      <c r="N52" s="1">
        <v>-1.555231E-6</v>
      </c>
      <c r="O52" s="1">
        <v>-0.25</v>
      </c>
      <c r="P52" s="1">
        <v>-8.2065680000000003E-7</v>
      </c>
      <c r="Q52" s="1"/>
      <c r="R52" s="1">
        <v>-0.25</v>
      </c>
      <c r="S52" s="1">
        <v>1.4844520000000001E-6</v>
      </c>
      <c r="T52" s="1">
        <v>-0.25</v>
      </c>
      <c r="U52" s="1">
        <v>1.3008079999999999E-6</v>
      </c>
      <c r="V52" s="1">
        <v>-0.25</v>
      </c>
      <c r="W52" s="1">
        <v>1.497842E-6</v>
      </c>
      <c r="X52" s="1">
        <v>-0.25</v>
      </c>
      <c r="Y52" s="1">
        <v>1.59349E-6</v>
      </c>
      <c r="Z52" s="1">
        <v>-0.25</v>
      </c>
      <c r="AA52" s="1">
        <v>1.4997550000000001E-6</v>
      </c>
      <c r="AB52" s="1">
        <v>-0.25</v>
      </c>
      <c r="AC52" s="1">
        <v>9.2395630000000005E-7</v>
      </c>
      <c r="AD52" s="1">
        <v>-0.25</v>
      </c>
      <c r="AE52" s="1">
        <v>1.287417E-6</v>
      </c>
      <c r="AF52" s="1">
        <v>-0.25</v>
      </c>
      <c r="AG52" s="1">
        <v>1.3371540000000001E-6</v>
      </c>
      <c r="AH52" s="1"/>
      <c r="AI52" s="1"/>
      <c r="AJ52" s="1"/>
      <c r="AK52" s="1"/>
    </row>
    <row r="53" spans="1:37">
      <c r="A53" s="1">
        <v>-0.245</v>
      </c>
      <c r="B53" s="1">
        <v>1.4686579999999999E-6</v>
      </c>
      <c r="C53" s="1">
        <v>-0.245</v>
      </c>
      <c r="D53" s="1">
        <v>1.9073489999999998E-6</v>
      </c>
      <c r="E53" s="1">
        <v>-0.245</v>
      </c>
      <c r="F53" s="1">
        <v>4.4189209999999999E-7</v>
      </c>
      <c r="G53" s="1">
        <v>-0.245</v>
      </c>
      <c r="H53" s="1">
        <v>3.9789420000000001E-7</v>
      </c>
      <c r="I53" s="1">
        <v>-0.245</v>
      </c>
      <c r="J53" s="1">
        <v>-1.702528E-7</v>
      </c>
      <c r="K53" s="1">
        <v>-0.245</v>
      </c>
      <c r="L53" s="1">
        <v>-1.5954030000000001E-6</v>
      </c>
      <c r="M53" s="1">
        <v>-0.245</v>
      </c>
      <c r="N53" s="1">
        <v>-1.5954030000000001E-6</v>
      </c>
      <c r="O53" s="1">
        <v>-0.245</v>
      </c>
      <c r="P53" s="1">
        <v>-9.1056559999999995E-7</v>
      </c>
      <c r="Q53" s="1"/>
      <c r="R53" s="1">
        <v>-0.245</v>
      </c>
      <c r="S53" s="1">
        <v>1.4901900000000001E-6</v>
      </c>
      <c r="T53" s="1">
        <v>-0.245</v>
      </c>
      <c r="U53" s="1">
        <v>1.0789050000000001E-6</v>
      </c>
      <c r="V53" s="1">
        <v>-0.245</v>
      </c>
      <c r="W53" s="1">
        <v>1.5112330000000001E-6</v>
      </c>
      <c r="X53" s="1">
        <v>-0.245</v>
      </c>
      <c r="Y53" s="1">
        <v>1.0942090000000001E-6</v>
      </c>
      <c r="Z53" s="1">
        <v>-0.245</v>
      </c>
      <c r="AA53" s="1">
        <v>1.5074069999999999E-6</v>
      </c>
      <c r="AB53" s="1">
        <v>-0.245</v>
      </c>
      <c r="AC53" s="1">
        <v>1.972255E-6</v>
      </c>
      <c r="AD53" s="1">
        <v>-0.245</v>
      </c>
      <c r="AE53" s="1">
        <v>1.2950690000000001E-6</v>
      </c>
      <c r="AF53" s="1">
        <v>-0.245</v>
      </c>
      <c r="AG53" s="1">
        <v>1.383065E-6</v>
      </c>
      <c r="AH53" s="1"/>
      <c r="AI53" s="1"/>
      <c r="AJ53" s="1"/>
      <c r="AK53" s="1"/>
    </row>
    <row r="54" spans="1:37">
      <c r="A54" s="1">
        <v>-0.24</v>
      </c>
      <c r="B54" s="1">
        <v>1.659393E-6</v>
      </c>
      <c r="C54" s="1">
        <v>-0.24</v>
      </c>
      <c r="D54" s="1">
        <v>1.735687E-6</v>
      </c>
      <c r="E54" s="1">
        <v>-0.24</v>
      </c>
      <c r="F54" s="1">
        <v>3.5389629999999998E-7</v>
      </c>
      <c r="G54" s="1">
        <v>-0.24</v>
      </c>
      <c r="H54" s="1">
        <v>3.3667969999999999E-7</v>
      </c>
      <c r="I54" s="1">
        <v>-0.24</v>
      </c>
      <c r="J54" s="1">
        <v>-3.443315E-7</v>
      </c>
      <c r="K54" s="1">
        <v>-0.24</v>
      </c>
      <c r="L54" s="1">
        <v>-1.7503519999999999E-6</v>
      </c>
      <c r="M54" s="1">
        <v>-0.24</v>
      </c>
      <c r="N54" s="1">
        <v>-1.71018E-6</v>
      </c>
      <c r="O54" s="1">
        <v>-0.24</v>
      </c>
      <c r="P54" s="1">
        <v>-1.0100390000000001E-6</v>
      </c>
      <c r="Q54" s="1"/>
      <c r="R54" s="1">
        <v>-0.24</v>
      </c>
      <c r="S54" s="1">
        <v>1.4959289999999999E-6</v>
      </c>
      <c r="T54" s="1">
        <v>-0.24</v>
      </c>
      <c r="U54" s="1">
        <v>1.161162E-6</v>
      </c>
      <c r="V54" s="1">
        <v>-0.24</v>
      </c>
      <c r="W54" s="1">
        <v>1.492103E-6</v>
      </c>
      <c r="X54" s="1">
        <v>-0.24</v>
      </c>
      <c r="Y54" s="1">
        <v>3.810602E-6</v>
      </c>
      <c r="Z54" s="1">
        <v>-0.24</v>
      </c>
      <c r="AA54" s="1">
        <v>1.518885E-6</v>
      </c>
      <c r="AB54" s="1">
        <v>-0.24</v>
      </c>
      <c r="AC54" s="1">
        <v>1.0693409999999999E-6</v>
      </c>
      <c r="AD54" s="1">
        <v>-0.24</v>
      </c>
      <c r="AE54" s="1">
        <v>1.2950690000000001E-6</v>
      </c>
      <c r="AF54" s="1">
        <v>-0.24</v>
      </c>
      <c r="AG54" s="1">
        <v>1.4213240000000001E-6</v>
      </c>
      <c r="AH54" s="1"/>
      <c r="AI54" s="1"/>
      <c r="AJ54" s="1"/>
      <c r="AK54" s="1"/>
    </row>
    <row r="55" spans="1:37">
      <c r="A55" s="1">
        <v>-0.23499999999999999</v>
      </c>
      <c r="B55" s="1">
        <v>1.9073489999999998E-6</v>
      </c>
      <c r="C55" s="1">
        <v>-0.23499999999999999</v>
      </c>
      <c r="D55" s="1">
        <v>1.7738339999999999E-6</v>
      </c>
      <c r="E55" s="1">
        <v>-0.23499999999999999</v>
      </c>
      <c r="F55" s="1">
        <v>2.2190250000000001E-7</v>
      </c>
      <c r="G55" s="1">
        <v>-0.23499999999999999</v>
      </c>
      <c r="H55" s="1">
        <v>2.5250979999999999E-7</v>
      </c>
      <c r="I55" s="1">
        <v>-0.23499999999999999</v>
      </c>
      <c r="J55" s="1">
        <v>-5.2414910000000001E-7</v>
      </c>
      <c r="K55" s="1">
        <v>-0.23499999999999999</v>
      </c>
      <c r="L55" s="1">
        <v>-1.8957360000000001E-6</v>
      </c>
      <c r="M55" s="1">
        <v>-0.23499999999999999</v>
      </c>
      <c r="N55" s="1">
        <v>-1.972255E-6</v>
      </c>
      <c r="O55" s="1">
        <v>-0.23499999999999999</v>
      </c>
      <c r="P55" s="1">
        <v>-1.1324679999999999E-6</v>
      </c>
      <c r="Q55" s="1"/>
      <c r="R55" s="1">
        <v>-0.23499999999999999</v>
      </c>
      <c r="S55" s="1">
        <v>1.503581E-6</v>
      </c>
      <c r="T55" s="1">
        <v>-0.23499999999999999</v>
      </c>
      <c r="U55" s="1">
        <v>1.1382069999999999E-6</v>
      </c>
      <c r="V55" s="1">
        <v>-0.23499999999999999</v>
      </c>
      <c r="W55" s="1">
        <v>1.4787130000000001E-6</v>
      </c>
      <c r="X55" s="1">
        <v>-0.23499999999999999</v>
      </c>
      <c r="Y55" s="1">
        <v>1.0616890000000001E-6</v>
      </c>
      <c r="Z55" s="1">
        <v>-0.23499999999999999</v>
      </c>
      <c r="AA55" s="1">
        <v>1.518885E-6</v>
      </c>
      <c r="AB55" s="1">
        <v>-0.23499999999999999</v>
      </c>
      <c r="AC55" s="1">
        <v>1.05595E-6</v>
      </c>
      <c r="AD55" s="1">
        <v>-0.23499999999999999</v>
      </c>
      <c r="AE55" s="1">
        <v>1.3008079999999999E-6</v>
      </c>
      <c r="AF55" s="1">
        <v>-0.23499999999999999</v>
      </c>
      <c r="AG55" s="1">
        <v>1.428976E-6</v>
      </c>
      <c r="AH55" s="1"/>
      <c r="AI55" s="1"/>
      <c r="AJ55" s="1"/>
      <c r="AK55" s="1"/>
    </row>
    <row r="56" spans="1:37">
      <c r="A56" s="1">
        <v>-0.23</v>
      </c>
      <c r="B56" s="1">
        <v>2.0599369999999999E-6</v>
      </c>
      <c r="C56" s="1">
        <v>-0.23</v>
      </c>
      <c r="D56" s="1">
        <v>1.8692020000000001E-6</v>
      </c>
      <c r="E56" s="1">
        <v>-0.23</v>
      </c>
      <c r="F56" s="1">
        <v>3.4241860000000002E-7</v>
      </c>
      <c r="G56" s="1">
        <v>-0.23</v>
      </c>
      <c r="H56" s="1">
        <v>2.1807660000000001E-7</v>
      </c>
      <c r="I56" s="1">
        <v>-0.23</v>
      </c>
      <c r="J56" s="1">
        <v>-6.2744860000000003E-7</v>
      </c>
      <c r="K56" s="1">
        <v>-0.23</v>
      </c>
      <c r="L56" s="1">
        <v>-2.083206E-6</v>
      </c>
      <c r="M56" s="1">
        <v>-0.23</v>
      </c>
      <c r="N56" s="1">
        <v>-2.1138130000000001E-6</v>
      </c>
      <c r="O56" s="1">
        <v>-0.23</v>
      </c>
      <c r="P56" s="1">
        <v>-1.2376809999999999E-6</v>
      </c>
      <c r="Q56" s="1"/>
      <c r="R56" s="1">
        <v>-0.23</v>
      </c>
      <c r="S56" s="1">
        <v>1.5074069999999999E-6</v>
      </c>
      <c r="T56" s="1">
        <v>-0.23</v>
      </c>
      <c r="U56" s="1">
        <v>1.124816E-6</v>
      </c>
      <c r="V56" s="1">
        <v>-0.23</v>
      </c>
      <c r="W56" s="1">
        <v>1.450018E-6</v>
      </c>
      <c r="X56" s="1">
        <v>-0.23</v>
      </c>
      <c r="Y56" s="1">
        <v>9.3352110000000003E-7</v>
      </c>
      <c r="Z56" s="1">
        <v>-0.23</v>
      </c>
      <c r="AA56" s="1">
        <v>1.4748869999999999E-6</v>
      </c>
      <c r="AB56" s="1">
        <v>-0.23</v>
      </c>
      <c r="AC56" s="1">
        <v>1.4366280000000001E-6</v>
      </c>
      <c r="AD56" s="1">
        <v>-0.23</v>
      </c>
      <c r="AE56" s="1">
        <v>1.3046340000000001E-6</v>
      </c>
      <c r="AF56" s="1">
        <v>-0.23</v>
      </c>
      <c r="AG56" s="1">
        <v>1.409846E-6</v>
      </c>
      <c r="AH56" s="1"/>
      <c r="AI56" s="1"/>
      <c r="AJ56" s="1"/>
      <c r="AK56" s="1"/>
    </row>
    <row r="57" spans="1:37">
      <c r="A57" s="1">
        <v>-0.22500000000000001</v>
      </c>
      <c r="B57" s="1">
        <v>1.430511E-6</v>
      </c>
      <c r="C57" s="1">
        <v>-0.22500000000000001</v>
      </c>
      <c r="D57" s="1">
        <v>1.8119810000000001E-6</v>
      </c>
      <c r="E57" s="1">
        <v>-0.22500000000000001</v>
      </c>
      <c r="F57" s="1">
        <v>1.166901E-7</v>
      </c>
      <c r="G57" s="1">
        <v>-0.22500000000000001</v>
      </c>
      <c r="H57" s="1">
        <v>1.6451400000000001E-7</v>
      </c>
      <c r="I57" s="1">
        <v>-0.22500000000000001</v>
      </c>
      <c r="J57" s="1">
        <v>-7.4605169999999996E-7</v>
      </c>
      <c r="K57" s="1">
        <v>-0.22500000000000001</v>
      </c>
      <c r="L57" s="1">
        <v>-2.307021E-6</v>
      </c>
      <c r="M57" s="1">
        <v>-0.22500000000000001</v>
      </c>
      <c r="N57" s="1">
        <v>-2.5537919999999998E-6</v>
      </c>
      <c r="O57" s="1">
        <v>-0.22500000000000001</v>
      </c>
      <c r="P57" s="1">
        <v>-1.383065E-6</v>
      </c>
      <c r="Q57" s="1"/>
      <c r="R57" s="1">
        <v>-0.22500000000000001</v>
      </c>
      <c r="S57" s="1">
        <v>1.5380140000000001E-6</v>
      </c>
      <c r="T57" s="1">
        <v>-0.22500000000000001</v>
      </c>
      <c r="U57" s="1">
        <v>1.208986E-6</v>
      </c>
      <c r="V57" s="1">
        <v>-0.22500000000000001</v>
      </c>
      <c r="W57" s="1">
        <v>1.39263E-6</v>
      </c>
      <c r="X57" s="1">
        <v>-0.22500000000000001</v>
      </c>
      <c r="Y57" s="1">
        <v>1.551405E-6</v>
      </c>
      <c r="Z57" s="1">
        <v>-0.22500000000000001</v>
      </c>
      <c r="AA57" s="1">
        <v>1.446192E-6</v>
      </c>
      <c r="AB57" s="1">
        <v>-0.22500000000000001</v>
      </c>
      <c r="AC57" s="1">
        <v>1.3581970000000001E-6</v>
      </c>
      <c r="AD57" s="1">
        <v>-0.22500000000000001</v>
      </c>
      <c r="AE57" s="1">
        <v>1.302721E-6</v>
      </c>
      <c r="AF57" s="1">
        <v>-0.22500000000000001</v>
      </c>
      <c r="AG57" s="1">
        <v>1.4366280000000001E-6</v>
      </c>
      <c r="AH57" s="1"/>
      <c r="AI57" s="1"/>
      <c r="AJ57" s="1"/>
      <c r="AK57" s="1"/>
    </row>
    <row r="58" spans="1:37">
      <c r="A58" s="1">
        <v>-0.22</v>
      </c>
      <c r="B58" s="1">
        <v>1.9073489999999998E-6</v>
      </c>
      <c r="C58" s="1">
        <v>-0.22</v>
      </c>
      <c r="D58" s="1">
        <v>1.716614E-6</v>
      </c>
      <c r="E58" s="1">
        <v>-0.22</v>
      </c>
      <c r="F58" s="1">
        <v>1.951212E-7</v>
      </c>
      <c r="G58" s="1">
        <v>-0.22</v>
      </c>
      <c r="H58" s="1">
        <v>1.071254E-7</v>
      </c>
      <c r="I58" s="1">
        <v>-0.22</v>
      </c>
      <c r="J58" s="1">
        <v>-9.7943189999999999E-7</v>
      </c>
      <c r="K58" s="1">
        <v>-0.22</v>
      </c>
      <c r="L58" s="1">
        <v>-2.511707E-6</v>
      </c>
      <c r="M58" s="1">
        <v>-0.22</v>
      </c>
      <c r="N58" s="1">
        <v>-2.2132869999999999E-6</v>
      </c>
      <c r="O58" s="1">
        <v>-0.22</v>
      </c>
      <c r="P58" s="1">
        <v>-1.551405E-6</v>
      </c>
      <c r="Q58" s="1"/>
      <c r="R58" s="1">
        <v>-0.22</v>
      </c>
      <c r="S58" s="1">
        <v>1.555231E-6</v>
      </c>
      <c r="T58" s="1">
        <v>-0.22</v>
      </c>
      <c r="U58" s="1">
        <v>1.1420330000000001E-6</v>
      </c>
      <c r="V58" s="1">
        <v>-0.22</v>
      </c>
      <c r="W58" s="1">
        <v>1.3543709999999999E-6</v>
      </c>
      <c r="X58" s="1">
        <v>-0.22</v>
      </c>
      <c r="Y58" s="1">
        <v>1.4653219999999999E-6</v>
      </c>
      <c r="Z58" s="1">
        <v>-0.22</v>
      </c>
      <c r="AA58" s="1">
        <v>1.4174979999999999E-6</v>
      </c>
      <c r="AB58" s="1">
        <v>-0.22</v>
      </c>
      <c r="AC58" s="1">
        <v>1.365848E-6</v>
      </c>
      <c r="AD58" s="1">
        <v>-0.22</v>
      </c>
      <c r="AE58" s="1">
        <v>1.266375E-6</v>
      </c>
      <c r="AF58" s="1">
        <v>-0.22</v>
      </c>
      <c r="AG58" s="1">
        <v>1.4060200000000001E-6</v>
      </c>
      <c r="AH58" s="1"/>
      <c r="AI58" s="1"/>
      <c r="AJ58" s="1"/>
      <c r="AK58" s="1"/>
    </row>
    <row r="59" spans="1:37">
      <c r="A59" s="1">
        <v>-0.215</v>
      </c>
      <c r="B59" s="1">
        <v>1.831055E-6</v>
      </c>
      <c r="C59" s="1">
        <v>-0.215</v>
      </c>
      <c r="D59" s="1">
        <v>1.7738339999999999E-6</v>
      </c>
      <c r="E59" s="1">
        <v>-0.215</v>
      </c>
      <c r="F59" s="1">
        <v>7.0779260000000005E-8</v>
      </c>
      <c r="G59" s="1">
        <v>-0.215</v>
      </c>
      <c r="H59" s="1">
        <v>3.8259059999999998E-8</v>
      </c>
      <c r="I59" s="1">
        <v>-0.215</v>
      </c>
      <c r="J59" s="1">
        <v>-1.149685E-6</v>
      </c>
      <c r="K59" s="1">
        <v>-0.215</v>
      </c>
      <c r="L59" s="1">
        <v>-2.7450879999999999E-6</v>
      </c>
      <c r="M59" s="1">
        <v>-0.215</v>
      </c>
      <c r="N59" s="1">
        <v>-2.8579519999999999E-6</v>
      </c>
      <c r="O59" s="1">
        <v>-0.215</v>
      </c>
      <c r="P59" s="1">
        <v>-1.6489650000000001E-6</v>
      </c>
      <c r="Q59" s="1"/>
      <c r="R59" s="1">
        <v>-0.215</v>
      </c>
      <c r="S59" s="1">
        <v>1.59349E-6</v>
      </c>
      <c r="T59" s="1">
        <v>-0.215</v>
      </c>
      <c r="U59" s="1">
        <v>1.119077E-6</v>
      </c>
      <c r="V59" s="1">
        <v>-0.215</v>
      </c>
      <c r="W59" s="1">
        <v>1.2797659999999999E-6</v>
      </c>
      <c r="X59" s="1">
        <v>-0.215</v>
      </c>
      <c r="Y59" s="1">
        <v>1.4060200000000001E-6</v>
      </c>
      <c r="Z59" s="1">
        <v>-0.215</v>
      </c>
      <c r="AA59" s="1">
        <v>1.362023E-6</v>
      </c>
      <c r="AB59" s="1">
        <v>-0.215</v>
      </c>
      <c r="AC59" s="1">
        <v>1.302721E-6</v>
      </c>
      <c r="AD59" s="1">
        <v>-0.215</v>
      </c>
      <c r="AE59" s="1">
        <v>1.2319419999999999E-6</v>
      </c>
      <c r="AF59" s="1">
        <v>-0.215</v>
      </c>
      <c r="AG59" s="1">
        <v>1.371587E-6</v>
      </c>
      <c r="AH59" s="1"/>
      <c r="AI59" s="1"/>
      <c r="AJ59" s="1"/>
      <c r="AK59" s="1"/>
    </row>
    <row r="60" spans="1:37">
      <c r="A60" s="1">
        <v>-0.21</v>
      </c>
      <c r="B60" s="1">
        <v>2.0027159999999999E-6</v>
      </c>
      <c r="C60" s="1">
        <v>-0.21</v>
      </c>
      <c r="D60" s="1">
        <v>1.716614E-6</v>
      </c>
      <c r="E60" s="1">
        <v>-0.21</v>
      </c>
      <c r="F60" s="1">
        <v>-9.5647649999999995E-9</v>
      </c>
      <c r="G60" s="1">
        <v>-0.21</v>
      </c>
      <c r="H60" s="1">
        <v>-7.2692209999999994E-8</v>
      </c>
      <c r="I60" s="1">
        <v>-0.21</v>
      </c>
      <c r="J60" s="1">
        <v>-1.398369E-6</v>
      </c>
      <c r="K60" s="1">
        <v>-0.21</v>
      </c>
      <c r="L60" s="1">
        <v>-2.9784679999999999E-6</v>
      </c>
      <c r="M60" s="1">
        <v>-0.21</v>
      </c>
      <c r="N60" s="1">
        <v>-2.0124270000000001E-6</v>
      </c>
      <c r="O60" s="1">
        <v>-0.21</v>
      </c>
      <c r="P60" s="1">
        <v>-1.8613029999999999E-6</v>
      </c>
      <c r="Q60" s="1"/>
      <c r="R60" s="1">
        <v>-0.21</v>
      </c>
      <c r="S60" s="1">
        <v>1.599229E-6</v>
      </c>
      <c r="T60" s="1">
        <v>-0.21</v>
      </c>
      <c r="U60" s="1">
        <v>1.1477719999999999E-6</v>
      </c>
      <c r="V60" s="1">
        <v>-0.21</v>
      </c>
      <c r="W60" s="1">
        <v>1.197509E-6</v>
      </c>
      <c r="X60" s="1">
        <v>-0.21</v>
      </c>
      <c r="Y60" s="1">
        <v>1.214725E-6</v>
      </c>
      <c r="Z60" s="1">
        <v>-0.21</v>
      </c>
      <c r="AA60" s="1">
        <v>1.287417E-6</v>
      </c>
      <c r="AB60" s="1">
        <v>-0.21</v>
      </c>
      <c r="AC60" s="1">
        <v>1.251071E-6</v>
      </c>
      <c r="AD60" s="1">
        <v>-0.21</v>
      </c>
      <c r="AE60" s="1">
        <v>1.187944E-6</v>
      </c>
      <c r="AF60" s="1">
        <v>-0.21</v>
      </c>
      <c r="AG60" s="1">
        <v>1.323763E-6</v>
      </c>
      <c r="AH60" s="1"/>
      <c r="AI60" s="1"/>
      <c r="AJ60" s="1"/>
      <c r="AK60" s="1"/>
    </row>
    <row r="61" spans="1:37">
      <c r="A61" s="1">
        <v>-0.20499999999999999</v>
      </c>
      <c r="B61" s="1">
        <v>1.850128E-6</v>
      </c>
      <c r="C61" s="1">
        <v>-0.20499999999999999</v>
      </c>
      <c r="D61" s="1">
        <v>2.0408629999999998E-6</v>
      </c>
      <c r="E61" s="1">
        <v>-0.20499999999999999</v>
      </c>
      <c r="F61" s="1">
        <v>-1.3773260000000001E-7</v>
      </c>
      <c r="G61" s="1">
        <v>-0.20499999999999999</v>
      </c>
      <c r="H61" s="1">
        <v>-1.492103E-7</v>
      </c>
      <c r="I61" s="1">
        <v>-0.20499999999999999</v>
      </c>
      <c r="J61" s="1">
        <v>-1.639401E-6</v>
      </c>
      <c r="K61" s="1">
        <v>-0.20499999999999999</v>
      </c>
      <c r="L61" s="1">
        <v>-3.238629E-6</v>
      </c>
      <c r="M61" s="1">
        <v>-0.20499999999999999</v>
      </c>
      <c r="N61" s="1">
        <v>-3.7226070000000001E-6</v>
      </c>
      <c r="O61" s="1">
        <v>-0.20499999999999999</v>
      </c>
      <c r="P61" s="1">
        <v>-2.0487730000000001E-6</v>
      </c>
      <c r="Q61" s="1"/>
      <c r="R61" s="1">
        <v>-0.20499999999999999</v>
      </c>
      <c r="S61" s="1">
        <v>1.629836E-6</v>
      </c>
      <c r="T61" s="1">
        <v>-0.20499999999999999</v>
      </c>
      <c r="U61" s="1">
        <v>1.1688140000000001E-6</v>
      </c>
      <c r="V61" s="1">
        <v>-0.20499999999999999</v>
      </c>
      <c r="W61" s="1">
        <v>1.0999480000000001E-6</v>
      </c>
      <c r="X61" s="1">
        <v>-0.20499999999999999</v>
      </c>
      <c r="Y61" s="1">
        <v>9.3352110000000003E-7</v>
      </c>
      <c r="Z61" s="1">
        <v>-0.20499999999999999</v>
      </c>
      <c r="AA61" s="1">
        <v>1.1649879999999999E-6</v>
      </c>
      <c r="AB61" s="1">
        <v>-0.20499999999999999</v>
      </c>
      <c r="AC61" s="1">
        <v>9.9664850000000009E-7</v>
      </c>
      <c r="AD61" s="1">
        <v>-0.20499999999999999</v>
      </c>
      <c r="AE61" s="1">
        <v>1.161162E-6</v>
      </c>
      <c r="AF61" s="1">
        <v>-0.20499999999999999</v>
      </c>
      <c r="AG61" s="1">
        <v>1.2797659999999999E-6</v>
      </c>
      <c r="AH61" s="1"/>
      <c r="AI61" s="1"/>
      <c r="AJ61" s="1"/>
      <c r="AK61" s="1"/>
    </row>
    <row r="62" spans="1:37">
      <c r="A62" s="1">
        <v>-0.2</v>
      </c>
      <c r="B62" s="1">
        <v>1.831055E-6</v>
      </c>
      <c r="C62" s="1">
        <v>-0.2</v>
      </c>
      <c r="D62" s="1">
        <v>1.9454960000000002E-6</v>
      </c>
      <c r="E62" s="1">
        <v>-0.2</v>
      </c>
      <c r="F62" s="1">
        <v>-2.161637E-7</v>
      </c>
      <c r="G62" s="1">
        <v>-0.2</v>
      </c>
      <c r="H62" s="1">
        <v>-2.5250979999999999E-7</v>
      </c>
      <c r="I62" s="1">
        <v>-0.2</v>
      </c>
      <c r="J62" s="1">
        <v>-1.72931E-6</v>
      </c>
      <c r="K62" s="1">
        <v>-0.2</v>
      </c>
      <c r="L62" s="1">
        <v>-3.4968780000000002E-6</v>
      </c>
      <c r="M62" s="1">
        <v>-0.2</v>
      </c>
      <c r="N62" s="1">
        <v>-4.8971600000000001E-6</v>
      </c>
      <c r="O62" s="1">
        <v>-0.2</v>
      </c>
      <c r="P62" s="1">
        <v>-2.2649359999999998E-6</v>
      </c>
      <c r="Q62" s="1"/>
      <c r="R62" s="1">
        <v>-0.2</v>
      </c>
      <c r="S62" s="1">
        <v>1.6489650000000001E-6</v>
      </c>
      <c r="T62" s="1">
        <v>-0.2</v>
      </c>
      <c r="U62" s="1">
        <v>1.1994220000000001E-6</v>
      </c>
      <c r="V62" s="1">
        <v>-0.2</v>
      </c>
      <c r="W62" s="1">
        <v>9.7943189999999999E-7</v>
      </c>
      <c r="X62" s="1">
        <v>-0.2</v>
      </c>
      <c r="Y62" s="1">
        <v>1.488277E-6</v>
      </c>
      <c r="Z62" s="1">
        <v>-0.2</v>
      </c>
      <c r="AA62" s="1">
        <v>1.059776E-6</v>
      </c>
      <c r="AB62" s="1">
        <v>-0.2</v>
      </c>
      <c r="AC62" s="1">
        <v>9.3734700000000004E-7</v>
      </c>
      <c r="AD62" s="1">
        <v>-0.2</v>
      </c>
      <c r="AE62" s="1">
        <v>1.0482979999999999E-6</v>
      </c>
      <c r="AF62" s="1">
        <v>-0.2</v>
      </c>
      <c r="AG62" s="1">
        <v>1.228116E-6</v>
      </c>
      <c r="AH62" s="1"/>
      <c r="AI62" s="1"/>
      <c r="AJ62" s="1"/>
      <c r="AK62" s="1"/>
    </row>
    <row r="63" spans="1:37">
      <c r="A63" s="1">
        <v>-0.19500000000000001</v>
      </c>
      <c r="B63" s="1">
        <v>1.6975400000000001E-6</v>
      </c>
      <c r="C63" s="1">
        <v>-0.19500000000000001</v>
      </c>
      <c r="D63" s="1">
        <v>2.0027159999999999E-6</v>
      </c>
      <c r="E63" s="1">
        <v>-0.19500000000000001</v>
      </c>
      <c r="F63" s="1">
        <v>-3.6154809999999999E-7</v>
      </c>
      <c r="G63" s="1">
        <v>-0.19500000000000001</v>
      </c>
      <c r="H63" s="1">
        <v>-4.3997920000000001E-7</v>
      </c>
      <c r="I63" s="1">
        <v>-0.19500000000000001</v>
      </c>
      <c r="J63" s="1">
        <v>-1.9665160000000002E-6</v>
      </c>
      <c r="K63" s="1">
        <v>-0.19500000000000001</v>
      </c>
      <c r="L63" s="1">
        <v>-3.7646910000000001E-6</v>
      </c>
      <c r="M63" s="1">
        <v>-0.19500000000000001</v>
      </c>
      <c r="N63" s="1">
        <v>-4.6982129999999999E-6</v>
      </c>
      <c r="O63" s="1">
        <v>-0.19500000000000001</v>
      </c>
      <c r="P63" s="1">
        <v>-2.5021429999999999E-6</v>
      </c>
      <c r="Q63" s="1"/>
      <c r="R63" s="1">
        <v>-0.19500000000000001</v>
      </c>
      <c r="S63" s="1">
        <v>1.6757469999999999E-6</v>
      </c>
      <c r="T63" s="1">
        <v>-0.19500000000000001</v>
      </c>
      <c r="U63" s="1">
        <v>1.2434189999999999E-6</v>
      </c>
      <c r="V63" s="1">
        <v>-0.19500000000000001</v>
      </c>
      <c r="W63" s="1">
        <v>8.5126410000000001E-7</v>
      </c>
      <c r="X63" s="1">
        <v>-0.19500000000000001</v>
      </c>
      <c r="Y63" s="1">
        <v>1.117165E-6</v>
      </c>
      <c r="Z63" s="1">
        <v>-0.19500000000000001</v>
      </c>
      <c r="AA63" s="1">
        <v>9.0673969999999995E-7</v>
      </c>
      <c r="AB63" s="1">
        <v>-0.19500000000000001</v>
      </c>
      <c r="AC63" s="1">
        <v>7.4605169999999996E-7</v>
      </c>
      <c r="AD63" s="1">
        <v>-0.19500000000000001</v>
      </c>
      <c r="AE63" s="1">
        <v>8.8569719999999995E-7</v>
      </c>
      <c r="AF63" s="1">
        <v>-0.19500000000000001</v>
      </c>
      <c r="AG63" s="1">
        <v>1.0789050000000001E-6</v>
      </c>
      <c r="AH63" s="1"/>
      <c r="AI63" s="1"/>
      <c r="AJ63" s="1"/>
      <c r="AK63" s="1"/>
    </row>
    <row r="64" spans="1:37">
      <c r="A64" s="1">
        <v>-0.19</v>
      </c>
      <c r="B64" s="1">
        <v>1.8692020000000001E-6</v>
      </c>
      <c r="C64" s="1">
        <v>-0.19</v>
      </c>
      <c r="D64" s="1">
        <v>1.716614E-6</v>
      </c>
      <c r="E64" s="1">
        <v>-0.19</v>
      </c>
      <c r="F64" s="1">
        <v>-4.4954399999999999E-7</v>
      </c>
      <c r="G64" s="1">
        <v>-0.19</v>
      </c>
      <c r="H64" s="1">
        <v>-4.954548E-7</v>
      </c>
      <c r="I64" s="1">
        <v>-0.19</v>
      </c>
      <c r="J64" s="1">
        <v>-2.1425069999999998E-6</v>
      </c>
      <c r="K64" s="1">
        <v>-0.19</v>
      </c>
      <c r="L64" s="1">
        <v>-4.0611989999999999E-6</v>
      </c>
      <c r="M64" s="1">
        <v>-0.19</v>
      </c>
      <c r="N64" s="1">
        <v>-6.7163779999999996E-6</v>
      </c>
      <c r="O64" s="1">
        <v>-0.19</v>
      </c>
      <c r="P64" s="1">
        <v>-2.7240449999999999E-6</v>
      </c>
      <c r="Q64" s="1"/>
      <c r="R64" s="1">
        <v>-0.19</v>
      </c>
      <c r="S64" s="1">
        <v>1.6910500000000001E-6</v>
      </c>
      <c r="T64" s="1">
        <v>-0.19</v>
      </c>
      <c r="U64" s="1">
        <v>1.2950690000000001E-6</v>
      </c>
      <c r="V64" s="1">
        <v>-0.19</v>
      </c>
      <c r="W64" s="1">
        <v>6.8292419999999997E-7</v>
      </c>
      <c r="X64" s="1">
        <v>-0.19</v>
      </c>
      <c r="Y64" s="1">
        <v>8.684807E-7</v>
      </c>
      <c r="Z64" s="1">
        <v>-0.19</v>
      </c>
      <c r="AA64" s="1">
        <v>7.5370349999999997E-7</v>
      </c>
      <c r="AB64" s="1">
        <v>-0.19</v>
      </c>
      <c r="AC64" s="1">
        <v>5.872766E-7</v>
      </c>
      <c r="AD64" s="1">
        <v>-0.19</v>
      </c>
      <c r="AE64" s="1">
        <v>7.8048480000000001E-7</v>
      </c>
      <c r="AF64" s="1">
        <v>-0.19</v>
      </c>
      <c r="AG64" s="1">
        <v>9.9473559999999995E-7</v>
      </c>
      <c r="AH64" s="1"/>
      <c r="AI64" s="1"/>
      <c r="AJ64" s="1"/>
      <c r="AK64" s="1"/>
    </row>
    <row r="65" spans="1:37">
      <c r="A65" s="1">
        <v>-0.185</v>
      </c>
      <c r="B65" s="1">
        <v>1.8119810000000001E-6</v>
      </c>
      <c r="C65" s="1">
        <v>-0.185</v>
      </c>
      <c r="D65" s="1">
        <v>1.831055E-6</v>
      </c>
      <c r="E65" s="1">
        <v>-0.185</v>
      </c>
      <c r="F65" s="1">
        <v>-5.9492840000000001E-7</v>
      </c>
      <c r="G65" s="1">
        <v>-0.185</v>
      </c>
      <c r="H65" s="1">
        <v>-7.0014079999999996E-7</v>
      </c>
      <c r="I65" s="1">
        <v>-0.185</v>
      </c>
      <c r="J65" s="1">
        <v>-2.400756E-6</v>
      </c>
      <c r="K65" s="1">
        <v>-0.185</v>
      </c>
      <c r="L65" s="1">
        <v>-4.3864010000000003E-6</v>
      </c>
      <c r="M65" s="1">
        <v>-0.185</v>
      </c>
      <c r="N65" s="1">
        <v>-4.7976859999999999E-6</v>
      </c>
      <c r="O65" s="1">
        <v>-0.185</v>
      </c>
      <c r="P65" s="1">
        <v>-3.0377690000000002E-6</v>
      </c>
      <c r="Q65" s="1"/>
      <c r="R65" s="1">
        <v>-0.185</v>
      </c>
      <c r="S65" s="1">
        <v>1.708267E-6</v>
      </c>
      <c r="T65" s="1">
        <v>-0.185</v>
      </c>
      <c r="U65" s="1">
        <v>1.319938E-6</v>
      </c>
      <c r="V65" s="1">
        <v>-0.185</v>
      </c>
      <c r="W65" s="1">
        <v>4.9354189999999997E-7</v>
      </c>
      <c r="X65" s="1">
        <v>-0.185</v>
      </c>
      <c r="Y65" s="1">
        <v>6.2170970000000005E-7</v>
      </c>
      <c r="Z65" s="1">
        <v>-0.185</v>
      </c>
      <c r="AA65" s="1">
        <v>5.8153770000000003E-7</v>
      </c>
      <c r="AB65" s="1">
        <v>-0.185</v>
      </c>
      <c r="AC65" s="1">
        <v>2.5824870000000002E-7</v>
      </c>
      <c r="AD65" s="1">
        <v>-0.185</v>
      </c>
      <c r="AE65" s="1">
        <v>7.1161849999999997E-7</v>
      </c>
      <c r="AF65" s="1">
        <v>-0.185</v>
      </c>
      <c r="AG65" s="1">
        <v>8.8952309999999996E-7</v>
      </c>
      <c r="AH65" s="1"/>
      <c r="AI65" s="1"/>
      <c r="AJ65" s="1"/>
      <c r="AK65" s="1"/>
    </row>
    <row r="66" spans="1:37">
      <c r="A66" s="1">
        <v>-0.18</v>
      </c>
      <c r="B66" s="1">
        <v>1.735687E-6</v>
      </c>
      <c r="C66" s="1">
        <v>-0.18</v>
      </c>
      <c r="D66" s="1">
        <v>2.1171570000000001E-6</v>
      </c>
      <c r="E66" s="1">
        <v>-0.18</v>
      </c>
      <c r="F66" s="1">
        <v>-7.4222579999999995E-7</v>
      </c>
      <c r="G66" s="1">
        <v>-0.18</v>
      </c>
      <c r="H66" s="1">
        <v>-8.6656770000000003E-7</v>
      </c>
      <c r="I66" s="1">
        <v>-0.18</v>
      </c>
      <c r="J66" s="1">
        <v>-2.643701E-6</v>
      </c>
      <c r="K66" s="1">
        <v>-0.18</v>
      </c>
      <c r="L66" s="1">
        <v>-4.6389109999999998E-6</v>
      </c>
      <c r="M66" s="1">
        <v>-0.18</v>
      </c>
      <c r="N66" s="1">
        <v>-4.9009860000000002E-6</v>
      </c>
      <c r="O66" s="1">
        <v>-0.18</v>
      </c>
      <c r="P66" s="1">
        <v>-3.2960179999999999E-6</v>
      </c>
      <c r="Q66" s="1"/>
      <c r="R66" s="1">
        <v>-0.18</v>
      </c>
      <c r="S66" s="1">
        <v>1.7159190000000001E-6</v>
      </c>
      <c r="T66" s="1">
        <v>-0.18</v>
      </c>
      <c r="U66" s="1">
        <v>1.3581970000000001E-6</v>
      </c>
      <c r="V66" s="1">
        <v>-0.18</v>
      </c>
      <c r="W66" s="1">
        <v>3.0798539999999998E-7</v>
      </c>
      <c r="X66" s="1">
        <v>-0.18</v>
      </c>
      <c r="Y66" s="1">
        <v>4.07459E-7</v>
      </c>
      <c r="Z66" s="1">
        <v>-0.18</v>
      </c>
      <c r="AA66" s="1">
        <v>3.7111289999999998E-7</v>
      </c>
      <c r="AB66" s="1">
        <v>-0.18</v>
      </c>
      <c r="AC66" s="1">
        <v>2.142507E-7</v>
      </c>
      <c r="AD66" s="1">
        <v>-0.18</v>
      </c>
      <c r="AE66" s="1">
        <v>4.9736779999999997E-7</v>
      </c>
      <c r="AF66" s="1">
        <v>-0.18</v>
      </c>
      <c r="AG66" s="1">
        <v>7.1353150000000005E-7</v>
      </c>
      <c r="AH66" s="1"/>
      <c r="AI66" s="1"/>
      <c r="AJ66" s="1"/>
      <c r="AK66" s="1"/>
    </row>
    <row r="67" spans="1:37">
      <c r="A67" s="1">
        <v>-0.17499999999999999</v>
      </c>
      <c r="B67" s="1">
        <v>1.602173E-6</v>
      </c>
      <c r="C67" s="1">
        <v>-0.17499999999999999</v>
      </c>
      <c r="D67" s="1">
        <v>1.964569E-6</v>
      </c>
      <c r="E67" s="1">
        <v>-0.17499999999999999</v>
      </c>
      <c r="F67" s="1">
        <v>-8.5126410000000001E-7</v>
      </c>
      <c r="G67" s="1">
        <v>-0.17499999999999999</v>
      </c>
      <c r="H67" s="1">
        <v>-9.9856149999999995E-7</v>
      </c>
      <c r="I67" s="1">
        <v>-0.17499999999999999</v>
      </c>
      <c r="J67" s="1">
        <v>-2.989946E-6</v>
      </c>
      <c r="K67" s="1">
        <v>-0.17499999999999999</v>
      </c>
      <c r="L67" s="1">
        <v>-4.9526349999999997E-6</v>
      </c>
      <c r="M67" s="1">
        <v>-0.17499999999999999</v>
      </c>
      <c r="N67" s="1">
        <v>-6.173099E-6</v>
      </c>
      <c r="O67" s="1">
        <v>-0.17499999999999999</v>
      </c>
      <c r="P67" s="1">
        <v>-3.598265E-6</v>
      </c>
      <c r="Q67" s="1"/>
      <c r="R67" s="1">
        <v>-0.17499999999999999</v>
      </c>
      <c r="S67" s="1">
        <v>1.731222E-6</v>
      </c>
      <c r="T67" s="1">
        <v>-0.17499999999999999</v>
      </c>
      <c r="U67" s="1">
        <v>1.446192E-6</v>
      </c>
      <c r="V67" s="1">
        <v>-0.17499999999999999</v>
      </c>
      <c r="W67" s="1">
        <v>8.4169930000000003E-8</v>
      </c>
      <c r="X67" s="1">
        <v>-0.17499999999999999</v>
      </c>
      <c r="Y67" s="1">
        <v>2.2381550000000001E-7</v>
      </c>
      <c r="Z67" s="1">
        <v>-0.17499999999999999</v>
      </c>
      <c r="AA67" s="1">
        <v>1.5686210000000001E-7</v>
      </c>
      <c r="AB67" s="1">
        <v>-0.17499999999999999</v>
      </c>
      <c r="AC67" s="1">
        <v>-1.6260099999999999E-7</v>
      </c>
      <c r="AD67" s="1">
        <v>-0.17499999999999999</v>
      </c>
      <c r="AE67" s="1">
        <v>2.563357E-7</v>
      </c>
      <c r="AF67" s="1">
        <v>-0.17499999999999999</v>
      </c>
      <c r="AG67" s="1">
        <v>5.3371389999999999E-7</v>
      </c>
      <c r="AH67" s="1"/>
      <c r="AI67" s="1"/>
      <c r="AJ67" s="1"/>
      <c r="AK67" s="1"/>
    </row>
    <row r="68" spans="1:37">
      <c r="A68" s="1">
        <v>-0.17</v>
      </c>
      <c r="B68" s="1">
        <v>2.1171570000000001E-6</v>
      </c>
      <c r="C68" s="1">
        <v>-0.17</v>
      </c>
      <c r="D68" s="1">
        <v>2.1743769999999999E-6</v>
      </c>
      <c r="E68" s="1">
        <v>-0.17</v>
      </c>
      <c r="F68" s="1">
        <v>-9.870837E-7</v>
      </c>
      <c r="G68" s="1">
        <v>-0.17</v>
      </c>
      <c r="H68" s="1">
        <v>-1.203247E-6</v>
      </c>
      <c r="I68" s="1">
        <v>-0.17</v>
      </c>
      <c r="J68" s="1">
        <v>-3.2826269999999998E-6</v>
      </c>
      <c r="K68" s="1">
        <v>-0.17</v>
      </c>
      <c r="L68" s="1">
        <v>-5.2453170000000002E-6</v>
      </c>
      <c r="M68" s="1">
        <v>-0.17</v>
      </c>
      <c r="N68" s="1">
        <v>-5.2816630000000002E-6</v>
      </c>
      <c r="O68" s="1">
        <v>-0.17</v>
      </c>
      <c r="P68" s="1">
        <v>-3.9196410000000002E-6</v>
      </c>
      <c r="Q68" s="1"/>
      <c r="R68" s="1">
        <v>-0.17</v>
      </c>
      <c r="S68" s="1">
        <v>1.7599169999999999E-6</v>
      </c>
      <c r="T68" s="1">
        <v>-0.17</v>
      </c>
      <c r="U68" s="1">
        <v>1.4270630000000001E-6</v>
      </c>
      <c r="V68" s="1">
        <v>-0.17</v>
      </c>
      <c r="W68" s="1">
        <v>-1.932083E-7</v>
      </c>
      <c r="X68" s="1">
        <v>-0.17</v>
      </c>
      <c r="Y68" s="1">
        <v>-3.25202E-8</v>
      </c>
      <c r="Z68" s="1">
        <v>-0.17</v>
      </c>
      <c r="AA68" s="1">
        <v>-4.973678E-8</v>
      </c>
      <c r="AB68" s="1">
        <v>-0.17</v>
      </c>
      <c r="AC68" s="1">
        <v>-1.124816E-6</v>
      </c>
      <c r="AD68" s="1">
        <v>-0.17</v>
      </c>
      <c r="AE68" s="1">
        <v>9.1821739999999996E-8</v>
      </c>
      <c r="AF68" s="1">
        <v>-0.17</v>
      </c>
      <c r="AG68" s="1">
        <v>3.5963520000000001E-7</v>
      </c>
      <c r="AH68" s="1"/>
      <c r="AI68" s="1"/>
      <c r="AJ68" s="1"/>
      <c r="AK68" s="1"/>
    </row>
    <row r="69" spans="1:37">
      <c r="A69" s="1">
        <v>-0.16500000000000001</v>
      </c>
      <c r="B69" s="1">
        <v>2.0408629999999998E-6</v>
      </c>
      <c r="C69" s="1">
        <v>-0.16500000000000001</v>
      </c>
      <c r="D69" s="1">
        <v>1.9073489999999998E-6</v>
      </c>
      <c r="E69" s="1">
        <v>-0.16500000000000001</v>
      </c>
      <c r="F69" s="1">
        <v>-1.15925E-6</v>
      </c>
      <c r="G69" s="1">
        <v>-0.16500000000000001</v>
      </c>
      <c r="H69" s="1">
        <v>-1.2013339999999999E-6</v>
      </c>
      <c r="I69" s="1">
        <v>-0.16500000000000001</v>
      </c>
      <c r="J69" s="1">
        <v>-3.307496E-6</v>
      </c>
      <c r="K69" s="1">
        <v>-0.16500000000000001</v>
      </c>
      <c r="L69" s="1">
        <v>-5.5418250000000001E-6</v>
      </c>
      <c r="M69" s="1">
        <v>-0.16500000000000001</v>
      </c>
      <c r="N69" s="1">
        <v>-6.53656E-6</v>
      </c>
      <c r="O69" s="1">
        <v>-0.16500000000000001</v>
      </c>
      <c r="P69" s="1">
        <v>-4.2716239999999997E-6</v>
      </c>
      <c r="Q69" s="1"/>
      <c r="R69" s="1">
        <v>-0.16500000000000001</v>
      </c>
      <c r="S69" s="1">
        <v>1.7656559999999999E-6</v>
      </c>
      <c r="T69" s="1">
        <v>-0.16500000000000001</v>
      </c>
      <c r="U69" s="1">
        <v>1.62601E-6</v>
      </c>
      <c r="V69" s="1">
        <v>-0.16500000000000001</v>
      </c>
      <c r="W69" s="1">
        <v>-4.8206419999999995E-7</v>
      </c>
      <c r="X69" s="1">
        <v>-0.16500000000000001</v>
      </c>
      <c r="Y69" s="1">
        <v>-3.0989840000000001E-7</v>
      </c>
      <c r="Z69" s="1">
        <v>-0.16500000000000001</v>
      </c>
      <c r="AA69" s="1">
        <v>-3.8450360000000002E-7</v>
      </c>
      <c r="AB69" s="1">
        <v>-0.16500000000000001</v>
      </c>
      <c r="AC69" s="1">
        <v>-1.1535109999999999E-6</v>
      </c>
      <c r="AD69" s="1">
        <v>-0.16500000000000001</v>
      </c>
      <c r="AE69" s="1">
        <v>-2.372062E-7</v>
      </c>
      <c r="AF69" s="1">
        <v>-0.16500000000000001</v>
      </c>
      <c r="AG69" s="1">
        <v>1.2051599999999999E-7</v>
      </c>
      <c r="AH69" s="1"/>
      <c r="AI69" s="1"/>
      <c r="AJ69" s="1"/>
      <c r="AK69" s="1"/>
    </row>
    <row r="70" spans="1:37">
      <c r="A70" s="1">
        <v>-0.16</v>
      </c>
      <c r="B70" s="1">
        <v>1.850128E-6</v>
      </c>
      <c r="C70" s="1">
        <v>-0.16</v>
      </c>
      <c r="D70" s="1">
        <v>2.0408629999999998E-6</v>
      </c>
      <c r="E70" s="1">
        <v>-0.16</v>
      </c>
      <c r="F70" s="1">
        <v>-1.3696739999999999E-6</v>
      </c>
      <c r="G70" s="1">
        <v>-0.16</v>
      </c>
      <c r="H70" s="1">
        <v>-1.530362E-6</v>
      </c>
      <c r="I70" s="1">
        <v>-0.16</v>
      </c>
      <c r="J70" s="1">
        <v>-3.514095E-6</v>
      </c>
      <c r="K70" s="1">
        <v>-0.16</v>
      </c>
      <c r="L70" s="1">
        <v>-5.8478969999999997E-6</v>
      </c>
      <c r="M70" s="1">
        <v>-0.16</v>
      </c>
      <c r="N70" s="1">
        <v>-5.7139910000000002E-6</v>
      </c>
      <c r="O70" s="1">
        <v>-0.16</v>
      </c>
      <c r="P70" s="1">
        <v>-4.6350849999999997E-6</v>
      </c>
      <c r="Q70" s="1"/>
      <c r="R70" s="1">
        <v>-0.16</v>
      </c>
      <c r="S70" s="1">
        <v>1.7847850000000001E-6</v>
      </c>
      <c r="T70" s="1">
        <v>-0.16</v>
      </c>
      <c r="U70" s="1">
        <v>1.4901900000000001E-6</v>
      </c>
      <c r="V70" s="1">
        <v>-0.16</v>
      </c>
      <c r="W70" s="1">
        <v>-7.9004959999999999E-7</v>
      </c>
      <c r="X70" s="1">
        <v>-0.16</v>
      </c>
      <c r="Y70" s="1">
        <v>-6.0640610000000003E-7</v>
      </c>
      <c r="Z70" s="1">
        <v>-0.16</v>
      </c>
      <c r="AA70" s="1">
        <v>-7.8813660000000002E-7</v>
      </c>
      <c r="AB70" s="1">
        <v>-0.16</v>
      </c>
      <c r="AC70" s="1">
        <v>-1.128642E-6</v>
      </c>
      <c r="AD70" s="1">
        <v>-0.16</v>
      </c>
      <c r="AE70" s="1">
        <v>-4.1893670000000001E-7</v>
      </c>
      <c r="AF70" s="1">
        <v>-0.16</v>
      </c>
      <c r="AG70" s="1">
        <v>-1.2242899999999999E-7</v>
      </c>
      <c r="AH70" s="1"/>
      <c r="AI70" s="1"/>
      <c r="AJ70" s="1"/>
      <c r="AK70" s="1"/>
    </row>
    <row r="71" spans="1:37">
      <c r="A71" s="1">
        <v>-0.155</v>
      </c>
      <c r="B71" s="1">
        <v>1.850128E-6</v>
      </c>
      <c r="C71" s="1">
        <v>-0.155</v>
      </c>
      <c r="D71" s="1">
        <v>2.3078920000000002E-6</v>
      </c>
      <c r="E71" s="1">
        <v>-0.155</v>
      </c>
      <c r="F71" s="1">
        <v>-1.557144E-6</v>
      </c>
      <c r="G71" s="1">
        <v>-0.155</v>
      </c>
      <c r="H71" s="1">
        <v>-1.767569E-6</v>
      </c>
      <c r="I71" s="1">
        <v>-0.155</v>
      </c>
      <c r="J71" s="1">
        <v>-3.8239930000000002E-6</v>
      </c>
      <c r="K71" s="1">
        <v>-0.155</v>
      </c>
      <c r="L71" s="1">
        <v>-6.1080590000000004E-6</v>
      </c>
      <c r="M71" s="1">
        <v>-0.155</v>
      </c>
      <c r="N71" s="1">
        <v>-6.9765400000000003E-6</v>
      </c>
      <c r="O71" s="1">
        <v>-0.155</v>
      </c>
      <c r="P71" s="1">
        <v>-4.9928069999999998E-6</v>
      </c>
      <c r="Q71" s="1"/>
      <c r="R71" s="1">
        <v>-0.155</v>
      </c>
      <c r="S71" s="1">
        <v>1.788611E-6</v>
      </c>
      <c r="T71" s="1">
        <v>-0.155</v>
      </c>
      <c r="U71" s="1">
        <v>1.536101E-6</v>
      </c>
      <c r="V71" s="1">
        <v>-0.155</v>
      </c>
      <c r="W71" s="1">
        <v>-1.1382069999999999E-6</v>
      </c>
      <c r="X71" s="1">
        <v>-0.155</v>
      </c>
      <c r="Y71" s="1">
        <v>-9.2778219999999995E-7</v>
      </c>
      <c r="Z71" s="1">
        <v>-0.155</v>
      </c>
      <c r="AA71" s="1">
        <v>-1.103774E-6</v>
      </c>
      <c r="AB71" s="1">
        <v>-0.155</v>
      </c>
      <c r="AC71" s="1">
        <v>-1.434715E-6</v>
      </c>
      <c r="AD71" s="1">
        <v>-0.155</v>
      </c>
      <c r="AE71" s="1">
        <v>-7.4605169999999996E-7</v>
      </c>
      <c r="AF71" s="1">
        <v>-0.155</v>
      </c>
      <c r="AG71" s="1">
        <v>-4.954548E-7</v>
      </c>
      <c r="AH71" s="1"/>
      <c r="AI71" s="1"/>
      <c r="AJ71" s="1"/>
      <c r="AK71" s="1"/>
    </row>
    <row r="72" spans="1:37">
      <c r="A72" s="1">
        <v>-0.15</v>
      </c>
      <c r="B72" s="1">
        <v>1.964569E-6</v>
      </c>
      <c r="C72" s="1">
        <v>-0.15</v>
      </c>
      <c r="D72" s="1">
        <v>2.0599369999999999E-6</v>
      </c>
      <c r="E72" s="1">
        <v>-0.15</v>
      </c>
      <c r="F72" s="1">
        <v>-1.7216580000000001E-6</v>
      </c>
      <c r="G72" s="1">
        <v>-0.15</v>
      </c>
      <c r="H72" s="1">
        <v>-1.8077409999999999E-6</v>
      </c>
      <c r="I72" s="1">
        <v>-0.15</v>
      </c>
      <c r="J72" s="1">
        <v>-4.3404900000000003E-6</v>
      </c>
      <c r="K72" s="1">
        <v>-0.15</v>
      </c>
      <c r="L72" s="1">
        <v>-6.4504769999999999E-6</v>
      </c>
      <c r="M72" s="1">
        <v>-0.15</v>
      </c>
      <c r="N72" s="1">
        <v>-7.4069540000000004E-6</v>
      </c>
      <c r="O72" s="1">
        <v>-0.15</v>
      </c>
      <c r="P72" s="1">
        <v>-5.3849629999999997E-6</v>
      </c>
      <c r="Q72" s="1"/>
      <c r="R72" s="1">
        <v>-0.15</v>
      </c>
      <c r="S72" s="1">
        <v>1.8115660000000001E-6</v>
      </c>
      <c r="T72" s="1">
        <v>-0.15</v>
      </c>
      <c r="U72" s="1">
        <v>1.5896640000000001E-6</v>
      </c>
      <c r="V72" s="1">
        <v>-0.15</v>
      </c>
      <c r="W72" s="1">
        <v>-1.5016679999999999E-6</v>
      </c>
      <c r="X72" s="1">
        <v>-0.15</v>
      </c>
      <c r="Y72" s="1">
        <v>-1.302721E-6</v>
      </c>
      <c r="Z72" s="1">
        <v>-0.15</v>
      </c>
      <c r="AA72" s="1">
        <v>-1.451931E-6</v>
      </c>
      <c r="AB72" s="1">
        <v>-0.15</v>
      </c>
      <c r="AC72" s="1">
        <v>-1.714006E-6</v>
      </c>
      <c r="AD72" s="1">
        <v>-0.15</v>
      </c>
      <c r="AE72" s="1">
        <v>-1.092296E-6</v>
      </c>
      <c r="AF72" s="1">
        <v>-0.15</v>
      </c>
      <c r="AG72" s="1">
        <v>-7.8239779999999998E-7</v>
      </c>
      <c r="AH72" s="1"/>
      <c r="AI72" s="1"/>
      <c r="AJ72" s="1"/>
      <c r="AK72" s="1"/>
    </row>
    <row r="73" spans="1:37">
      <c r="A73" s="1">
        <v>-0.14499999999999999</v>
      </c>
      <c r="B73" s="1">
        <v>1.8119810000000001E-6</v>
      </c>
      <c r="C73" s="1">
        <v>-0.14499999999999999</v>
      </c>
      <c r="D73" s="1">
        <v>2.4604799999999999E-6</v>
      </c>
      <c r="E73" s="1">
        <v>-0.14499999999999999</v>
      </c>
      <c r="F73" s="1">
        <v>-1.8651290000000001E-6</v>
      </c>
      <c r="G73" s="1">
        <v>-0.14499999999999999</v>
      </c>
      <c r="H73" s="1">
        <v>-1.840261E-6</v>
      </c>
      <c r="I73" s="1">
        <v>-0.14499999999999999</v>
      </c>
      <c r="J73" s="1">
        <v>-5.3218350000000004E-6</v>
      </c>
      <c r="K73" s="1">
        <v>-0.14499999999999999</v>
      </c>
      <c r="L73" s="1">
        <v>-6.6379469999999998E-6</v>
      </c>
      <c r="M73" s="1">
        <v>-0.14499999999999999</v>
      </c>
      <c r="N73" s="1">
        <v>-8.9430549999999994E-6</v>
      </c>
      <c r="O73" s="1">
        <v>-0.14499999999999999</v>
      </c>
      <c r="P73" s="1">
        <v>-5.7216420000000003E-6</v>
      </c>
      <c r="Q73" s="1"/>
      <c r="R73" s="1">
        <v>-0.14499999999999999</v>
      </c>
      <c r="S73" s="1">
        <v>1.8230439999999999E-6</v>
      </c>
      <c r="T73" s="1">
        <v>-0.14499999999999999</v>
      </c>
      <c r="U73" s="1">
        <v>1.6011419999999999E-6</v>
      </c>
      <c r="V73" s="1">
        <v>-0.14499999999999999</v>
      </c>
      <c r="W73" s="1">
        <v>-1.884259E-6</v>
      </c>
      <c r="X73" s="1">
        <v>-0.14499999999999999</v>
      </c>
      <c r="Y73" s="1">
        <v>-1.671921E-6</v>
      </c>
      <c r="Z73" s="1">
        <v>-0.14499999999999999</v>
      </c>
      <c r="AA73" s="1">
        <v>-1.905301E-6</v>
      </c>
      <c r="AB73" s="1">
        <v>-0.14499999999999999</v>
      </c>
      <c r="AC73" s="1">
        <v>-1.145859E-6</v>
      </c>
      <c r="AD73" s="1">
        <v>-0.14499999999999999</v>
      </c>
      <c r="AE73" s="1">
        <v>-1.461496E-6</v>
      </c>
      <c r="AF73" s="1">
        <v>-0.14499999999999999</v>
      </c>
      <c r="AG73" s="1">
        <v>-1.1209900000000001E-6</v>
      </c>
      <c r="AH73" s="1"/>
      <c r="AI73" s="1"/>
      <c r="AJ73" s="1"/>
      <c r="AK73" s="1"/>
    </row>
    <row r="74" spans="1:37">
      <c r="A74" s="1">
        <v>-0.14000000000000001</v>
      </c>
      <c r="B74" s="1">
        <v>1.964569E-6</v>
      </c>
      <c r="C74" s="1">
        <v>-0.14000000000000001</v>
      </c>
      <c r="D74" s="1">
        <v>1.8119810000000001E-6</v>
      </c>
      <c r="E74" s="1">
        <v>-0.14000000000000001</v>
      </c>
      <c r="F74" s="1">
        <v>-1.8173050000000001E-6</v>
      </c>
      <c r="G74" s="1">
        <v>-0.14000000000000001</v>
      </c>
      <c r="H74" s="1">
        <v>-2.0525989999999998E-6</v>
      </c>
      <c r="I74" s="1">
        <v>-0.14000000000000001</v>
      </c>
      <c r="J74" s="1">
        <v>-5.4117439999999997E-6</v>
      </c>
      <c r="K74" s="1">
        <v>-0.14000000000000001</v>
      </c>
      <c r="L74" s="1">
        <v>-6.8311550000000002E-6</v>
      </c>
      <c r="M74" s="1">
        <v>-0.14000000000000001</v>
      </c>
      <c r="N74" s="1">
        <v>-1.0999480000000001E-5</v>
      </c>
      <c r="O74" s="1">
        <v>-0.14000000000000001</v>
      </c>
      <c r="P74" s="1">
        <v>-6.1329269999999999E-6</v>
      </c>
      <c r="Q74" s="1"/>
      <c r="R74" s="1">
        <v>-0.14000000000000001</v>
      </c>
      <c r="S74" s="1">
        <v>1.8268700000000001E-6</v>
      </c>
      <c r="T74" s="1">
        <v>-0.14000000000000001</v>
      </c>
      <c r="U74" s="1">
        <v>1.6757469999999999E-6</v>
      </c>
      <c r="V74" s="1">
        <v>-0.14000000000000001</v>
      </c>
      <c r="W74" s="1">
        <v>-2.3012819999999998E-6</v>
      </c>
      <c r="X74" s="1">
        <v>-0.14000000000000001</v>
      </c>
      <c r="Y74" s="1">
        <v>-2.0889450000000002E-6</v>
      </c>
      <c r="Z74" s="1">
        <v>-0.14000000000000001</v>
      </c>
      <c r="AA74" s="1">
        <v>-2.4198859999999999E-6</v>
      </c>
      <c r="AB74" s="1">
        <v>-0.14000000000000001</v>
      </c>
      <c r="AC74" s="1">
        <v>-2.521272E-6</v>
      </c>
      <c r="AD74" s="1">
        <v>-0.14000000000000001</v>
      </c>
      <c r="AE74" s="1">
        <v>-1.882346E-6</v>
      </c>
      <c r="AF74" s="1">
        <v>-0.14000000000000001</v>
      </c>
      <c r="AG74" s="1">
        <v>-1.5284489999999999E-6</v>
      </c>
      <c r="AH74" s="1"/>
      <c r="AI74" s="1"/>
      <c r="AJ74" s="1"/>
      <c r="AK74" s="1"/>
    </row>
    <row r="75" spans="1:37">
      <c r="A75" s="1">
        <v>-0.13500000000000001</v>
      </c>
      <c r="B75" s="1">
        <v>1.8692020000000001E-6</v>
      </c>
      <c r="C75" s="1">
        <v>-0.13500000000000001</v>
      </c>
      <c r="D75" s="1">
        <v>2.193451E-6</v>
      </c>
      <c r="E75" s="1">
        <v>-0.13500000000000001</v>
      </c>
      <c r="F75" s="1">
        <v>-2.3299770000000001E-6</v>
      </c>
      <c r="G75" s="1">
        <v>-0.13500000000000001</v>
      </c>
      <c r="H75" s="1">
        <v>-2.205635E-6</v>
      </c>
      <c r="I75" s="1">
        <v>-0.13500000000000001</v>
      </c>
      <c r="J75" s="1">
        <v>-5.7216420000000003E-6</v>
      </c>
      <c r="K75" s="1">
        <v>-0.13500000000000001</v>
      </c>
      <c r="L75" s="1">
        <v>-6.9516709999999997E-6</v>
      </c>
      <c r="M75" s="1">
        <v>-0.13500000000000001</v>
      </c>
      <c r="N75" s="1">
        <v>-5.2854890000000004E-6</v>
      </c>
      <c r="O75" s="1">
        <v>-0.13500000000000001</v>
      </c>
      <c r="P75" s="1">
        <v>-6.595862E-6</v>
      </c>
      <c r="Q75" s="1"/>
      <c r="R75" s="1">
        <v>-0.13500000000000001</v>
      </c>
      <c r="S75" s="1">
        <v>1.8440869999999999E-6</v>
      </c>
      <c r="T75" s="1">
        <v>-0.13500000000000001</v>
      </c>
      <c r="U75" s="1">
        <v>1.692963E-6</v>
      </c>
      <c r="V75" s="1">
        <v>-0.13500000000000001</v>
      </c>
      <c r="W75" s="1">
        <v>-2.7297840000000001E-6</v>
      </c>
      <c r="X75" s="1">
        <v>-0.13500000000000001</v>
      </c>
      <c r="Y75" s="1">
        <v>-2.5021429999999999E-6</v>
      </c>
      <c r="Z75" s="1">
        <v>-0.13500000000000001</v>
      </c>
      <c r="AA75" s="1">
        <v>-2.959338E-6</v>
      </c>
      <c r="AB75" s="1">
        <v>-0.13500000000000001</v>
      </c>
      <c r="AC75" s="1">
        <v>-2.5174459999999998E-6</v>
      </c>
      <c r="AD75" s="1">
        <v>-0.13500000000000001</v>
      </c>
      <c r="AE75" s="1">
        <v>-2.268762E-6</v>
      </c>
      <c r="AF75" s="1">
        <v>-0.13500000000000001</v>
      </c>
      <c r="AG75" s="1">
        <v>-1.9952099999999998E-6</v>
      </c>
      <c r="AH75" s="1"/>
      <c r="AI75" s="1"/>
      <c r="AJ75" s="1"/>
      <c r="AK75" s="1"/>
    </row>
    <row r="76" spans="1:37">
      <c r="A76" s="1">
        <v>-0.13</v>
      </c>
      <c r="B76" s="1">
        <v>2.0027159999999999E-6</v>
      </c>
      <c r="C76" s="1">
        <v>-0.13</v>
      </c>
      <c r="D76" s="1">
        <v>2.6893619999999998E-6</v>
      </c>
      <c r="E76" s="1">
        <v>-0.13</v>
      </c>
      <c r="F76" s="1">
        <v>-2.4562319999999999E-6</v>
      </c>
      <c r="G76" s="1">
        <v>-0.13</v>
      </c>
      <c r="H76" s="1">
        <v>-2.5308369999999999E-6</v>
      </c>
      <c r="I76" s="1">
        <v>-0.13</v>
      </c>
      <c r="J76" s="1">
        <v>-5.7216420000000003E-6</v>
      </c>
      <c r="K76" s="1">
        <v>-0.13</v>
      </c>
      <c r="L76" s="1">
        <v>-7.0109729999999998E-6</v>
      </c>
      <c r="M76" s="1">
        <v>-0.13</v>
      </c>
      <c r="N76" s="1">
        <v>-9.80771E-6</v>
      </c>
      <c r="O76" s="1">
        <v>-0.13</v>
      </c>
      <c r="P76" s="1">
        <v>-7.0626220000000001E-6</v>
      </c>
      <c r="Q76" s="1"/>
      <c r="R76" s="1">
        <v>-0.13</v>
      </c>
      <c r="S76" s="1">
        <v>1.8613029999999999E-6</v>
      </c>
      <c r="T76" s="1">
        <v>-0.13</v>
      </c>
      <c r="U76" s="1">
        <v>1.7235709999999999E-6</v>
      </c>
      <c r="V76" s="1">
        <v>-0.13</v>
      </c>
      <c r="W76" s="1">
        <v>-3.1716759999999998E-6</v>
      </c>
      <c r="X76" s="1">
        <v>-0.13</v>
      </c>
      <c r="Y76" s="1">
        <v>-2.9478610000000002E-6</v>
      </c>
      <c r="Z76" s="1">
        <v>-0.13</v>
      </c>
      <c r="AA76" s="1">
        <v>-3.4605320000000002E-6</v>
      </c>
      <c r="AB76" s="1">
        <v>-0.13</v>
      </c>
      <c r="AC76" s="1">
        <v>-4.3557940000000001E-6</v>
      </c>
      <c r="AD76" s="1">
        <v>-0.13</v>
      </c>
      <c r="AE76" s="1">
        <v>-2.7316970000000002E-6</v>
      </c>
      <c r="AF76" s="1">
        <v>-0.13</v>
      </c>
      <c r="AG76" s="1">
        <v>-2.307021E-6</v>
      </c>
      <c r="AH76" s="1"/>
      <c r="AI76" s="1"/>
      <c r="AJ76" s="1"/>
      <c r="AK76" s="1"/>
    </row>
    <row r="77" spans="1:37">
      <c r="A77" s="1">
        <v>-0.125</v>
      </c>
      <c r="B77" s="1">
        <v>1.9836430000000001E-6</v>
      </c>
      <c r="C77" s="1">
        <v>-0.125</v>
      </c>
      <c r="D77" s="1">
        <v>2.4032589999999999E-6</v>
      </c>
      <c r="E77" s="1">
        <v>-0.125</v>
      </c>
      <c r="F77" s="1">
        <v>-2.643701E-6</v>
      </c>
      <c r="G77" s="1">
        <v>-0.125</v>
      </c>
      <c r="H77" s="1">
        <v>-2.6876989999999999E-6</v>
      </c>
      <c r="I77" s="1">
        <v>-0.125</v>
      </c>
      <c r="J77" s="1">
        <v>-5.6202559999999998E-6</v>
      </c>
      <c r="K77" s="1">
        <v>-0.125</v>
      </c>
      <c r="L77" s="1">
        <v>-6.959323E-6</v>
      </c>
      <c r="M77" s="1">
        <v>-0.125</v>
      </c>
      <c r="N77" s="1">
        <v>-1.0628369999999999E-5</v>
      </c>
      <c r="O77" s="1">
        <v>-0.125</v>
      </c>
      <c r="P77" s="1">
        <v>-7.5695549999999997E-6</v>
      </c>
      <c r="Q77" s="1"/>
      <c r="R77" s="1">
        <v>-0.125</v>
      </c>
      <c r="S77" s="1">
        <v>1.863216E-6</v>
      </c>
      <c r="T77" s="1">
        <v>-0.125</v>
      </c>
      <c r="U77" s="1">
        <v>1.7216580000000001E-6</v>
      </c>
      <c r="V77" s="1">
        <v>-0.125</v>
      </c>
      <c r="W77" s="1">
        <v>-3.5887E-6</v>
      </c>
      <c r="X77" s="1">
        <v>-0.125</v>
      </c>
      <c r="Y77" s="1">
        <v>-3.4356639999999998E-6</v>
      </c>
      <c r="Z77" s="1">
        <v>-0.125</v>
      </c>
      <c r="AA77" s="1">
        <v>-4.0095490000000002E-6</v>
      </c>
      <c r="AB77" s="1">
        <v>-0.125</v>
      </c>
      <c r="AC77" s="1">
        <v>-3.5580929999999999E-6</v>
      </c>
      <c r="AD77" s="1">
        <v>-0.125</v>
      </c>
      <c r="AE77" s="1">
        <v>-3.2692369999999999E-6</v>
      </c>
      <c r="AF77" s="1">
        <v>-0.125</v>
      </c>
      <c r="AG77" s="1">
        <v>-2.8617780000000001E-6</v>
      </c>
      <c r="AH77" s="1"/>
      <c r="AI77" s="1"/>
      <c r="AJ77" s="1"/>
      <c r="AK77" s="1"/>
    </row>
    <row r="78" spans="1:37">
      <c r="A78" s="1">
        <v>-0.12</v>
      </c>
      <c r="B78" s="1">
        <v>1.9454960000000002E-6</v>
      </c>
      <c r="C78" s="1">
        <v>-0.12</v>
      </c>
      <c r="D78" s="1">
        <v>2.1743769999999999E-6</v>
      </c>
      <c r="E78" s="1">
        <v>-0.12</v>
      </c>
      <c r="F78" s="1">
        <v>-2.8407350000000001E-6</v>
      </c>
      <c r="G78" s="1">
        <v>-0.12</v>
      </c>
      <c r="H78" s="1">
        <v>-2.875168E-6</v>
      </c>
      <c r="I78" s="1">
        <v>-0.12</v>
      </c>
      <c r="J78" s="1">
        <v>-5.5303469999999996E-6</v>
      </c>
      <c r="K78" s="1">
        <v>-0.12</v>
      </c>
      <c r="L78" s="1">
        <v>-6.7393330000000003E-6</v>
      </c>
      <c r="M78" s="1">
        <v>-0.12</v>
      </c>
      <c r="N78" s="1">
        <v>-9.7828420000000005E-6</v>
      </c>
      <c r="O78" s="1">
        <v>-0.12</v>
      </c>
      <c r="P78" s="1">
        <v>-8.0114469999999995E-6</v>
      </c>
      <c r="Q78" s="1"/>
      <c r="R78" s="1">
        <v>-0.12</v>
      </c>
      <c r="S78" s="1">
        <v>1.882346E-6</v>
      </c>
      <c r="T78" s="1">
        <v>-0.12</v>
      </c>
      <c r="U78" s="1">
        <v>2.0487730000000001E-6</v>
      </c>
      <c r="V78" s="1">
        <v>-0.12</v>
      </c>
      <c r="W78" s="1">
        <v>-4.0210269999999998E-6</v>
      </c>
      <c r="X78" s="1">
        <v>-0.12</v>
      </c>
      <c r="Y78" s="1">
        <v>-3.8966850000000001E-6</v>
      </c>
      <c r="Z78" s="1">
        <v>-0.12</v>
      </c>
      <c r="AA78" s="1">
        <v>-4.5987389999999997E-6</v>
      </c>
      <c r="AB78" s="1">
        <v>-0.12</v>
      </c>
      <c r="AC78" s="1">
        <v>-3.2290649999999998E-6</v>
      </c>
      <c r="AD78" s="1">
        <v>-0.12</v>
      </c>
      <c r="AE78" s="1">
        <v>-3.75704E-6</v>
      </c>
      <c r="AF78" s="1">
        <v>-0.12</v>
      </c>
      <c r="AG78" s="1">
        <v>-3.5179210000000002E-6</v>
      </c>
      <c r="AH78" s="1"/>
      <c r="AI78" s="1"/>
      <c r="AJ78" s="1"/>
      <c r="AK78" s="1"/>
    </row>
    <row r="79" spans="1:37">
      <c r="A79" s="1">
        <v>-0.115</v>
      </c>
      <c r="B79" s="1">
        <v>1.964569E-6</v>
      </c>
      <c r="C79" s="1">
        <v>-0.115</v>
      </c>
      <c r="D79" s="1">
        <v>2.8038019999999998E-6</v>
      </c>
      <c r="E79" s="1">
        <v>-0.115</v>
      </c>
      <c r="F79" s="1">
        <v>-2.9880329999999999E-6</v>
      </c>
      <c r="G79" s="1">
        <v>-0.115</v>
      </c>
      <c r="H79" s="1">
        <v>-3.139156E-6</v>
      </c>
      <c r="I79" s="1">
        <v>-0.115</v>
      </c>
      <c r="J79" s="1">
        <v>-5.5475639999999999E-6</v>
      </c>
      <c r="K79" s="1">
        <v>-0.115</v>
      </c>
      <c r="L79" s="1">
        <v>-6.1788379999999998E-6</v>
      </c>
      <c r="M79" s="1">
        <v>-0.115</v>
      </c>
      <c r="N79" s="1">
        <v>-1.022856E-5</v>
      </c>
      <c r="O79" s="1">
        <v>-0.115</v>
      </c>
      <c r="P79" s="1">
        <v>-8.3653430000000003E-6</v>
      </c>
      <c r="Q79" s="1"/>
      <c r="R79" s="1">
        <v>-0.115</v>
      </c>
      <c r="S79" s="1">
        <v>1.9014750000000001E-6</v>
      </c>
      <c r="T79" s="1">
        <v>-0.115</v>
      </c>
      <c r="U79" s="1">
        <v>1.9110399999999998E-6</v>
      </c>
      <c r="V79" s="1">
        <v>-0.115</v>
      </c>
      <c r="W79" s="1">
        <v>-4.4055310000000002E-6</v>
      </c>
      <c r="X79" s="1">
        <v>-0.115</v>
      </c>
      <c r="Y79" s="1">
        <v>-4.3596200000000003E-6</v>
      </c>
      <c r="Z79" s="1">
        <v>-0.115</v>
      </c>
      <c r="AA79" s="1">
        <v>-5.3428779999999999E-6</v>
      </c>
      <c r="AB79" s="1">
        <v>-0.115</v>
      </c>
      <c r="AC79" s="1">
        <v>-4.315622E-6</v>
      </c>
      <c r="AD79" s="1">
        <v>-0.115</v>
      </c>
      <c r="AE79" s="1">
        <v>-4.3213609999999998E-6</v>
      </c>
      <c r="AF79" s="1">
        <v>-0.115</v>
      </c>
      <c r="AG79" s="1">
        <v>-3.988507E-6</v>
      </c>
      <c r="AH79" s="1"/>
      <c r="AI79" s="1"/>
      <c r="AJ79" s="1"/>
      <c r="AK79" s="1"/>
    </row>
    <row r="80" spans="1:37">
      <c r="A80" s="1">
        <v>-0.11</v>
      </c>
      <c r="B80" s="1">
        <v>1.964569E-6</v>
      </c>
      <c r="C80" s="1">
        <v>-0.11</v>
      </c>
      <c r="D80" s="1">
        <v>3.0708310000000001E-6</v>
      </c>
      <c r="E80" s="1">
        <v>-0.11</v>
      </c>
      <c r="F80" s="1">
        <v>-3.2692369999999999E-6</v>
      </c>
      <c r="G80" s="1">
        <v>-0.11</v>
      </c>
      <c r="H80" s="1">
        <v>-3.3381030000000001E-6</v>
      </c>
      <c r="I80" s="1">
        <v>-0.11</v>
      </c>
      <c r="J80" s="1">
        <v>-5.8364200000000003E-6</v>
      </c>
      <c r="K80" s="1">
        <v>-0.11</v>
      </c>
      <c r="L80" s="1">
        <v>-5.5226950000000002E-6</v>
      </c>
      <c r="M80" s="1">
        <v>-0.11</v>
      </c>
      <c r="N80" s="1">
        <v>-1.114486E-5</v>
      </c>
      <c r="O80" s="1">
        <v>-0.11</v>
      </c>
      <c r="P80" s="1">
        <v>-8.7938450000000002E-6</v>
      </c>
      <c r="Q80" s="1"/>
      <c r="R80" s="1">
        <v>-0.11</v>
      </c>
      <c r="S80" s="1">
        <v>1.9091270000000002E-6</v>
      </c>
      <c r="T80" s="1">
        <v>-0.11</v>
      </c>
      <c r="U80" s="1">
        <v>1.893823E-6</v>
      </c>
      <c r="V80" s="1">
        <v>-0.11</v>
      </c>
      <c r="W80" s="1">
        <v>-4.7001250000000002E-6</v>
      </c>
      <c r="X80" s="1">
        <v>-0.11</v>
      </c>
      <c r="Y80" s="1">
        <v>-4.7441229999999996E-6</v>
      </c>
      <c r="Z80" s="1">
        <v>-0.11</v>
      </c>
      <c r="AA80" s="1">
        <v>-5.7159039999999999E-6</v>
      </c>
      <c r="AB80" s="1">
        <v>-0.11</v>
      </c>
      <c r="AC80" s="1">
        <v>-4.9105499999999999E-6</v>
      </c>
      <c r="AD80" s="1">
        <v>-0.11</v>
      </c>
      <c r="AE80" s="1">
        <v>-4.8340319999999998E-6</v>
      </c>
      <c r="AF80" s="1">
        <v>-0.11</v>
      </c>
      <c r="AG80" s="1">
        <v>-4.5815220000000003E-6</v>
      </c>
      <c r="AH80" s="1"/>
      <c r="AI80" s="1"/>
      <c r="AJ80" s="1"/>
      <c r="AK80" s="1"/>
    </row>
    <row r="81" spans="1:37">
      <c r="A81" s="1">
        <v>-0.105</v>
      </c>
      <c r="B81" s="1">
        <v>2.1171570000000001E-6</v>
      </c>
      <c r="C81" s="1">
        <v>-0.105</v>
      </c>
      <c r="D81" s="1">
        <v>2.5749210000000001E-6</v>
      </c>
      <c r="E81" s="1">
        <v>-0.105</v>
      </c>
      <c r="F81" s="1">
        <v>-3.3591449999999999E-6</v>
      </c>
      <c r="G81" s="1">
        <v>-0.105</v>
      </c>
      <c r="H81" s="1">
        <v>-3.598265E-6</v>
      </c>
      <c r="I81" s="1">
        <v>-0.105</v>
      </c>
      <c r="J81" s="1">
        <v>-5.9071989999999997E-6</v>
      </c>
      <c r="K81" s="1">
        <v>-0.105</v>
      </c>
      <c r="L81" s="1">
        <v>-4.9354189999999997E-6</v>
      </c>
      <c r="M81" s="1">
        <v>-0.105</v>
      </c>
      <c r="N81" s="1">
        <v>-1.4264890000000001E-5</v>
      </c>
      <c r="O81" s="1">
        <v>-0.105</v>
      </c>
      <c r="P81" s="1">
        <v>-9.4021639999999994E-6</v>
      </c>
      <c r="Q81" s="1"/>
      <c r="R81" s="1">
        <v>-0.105</v>
      </c>
      <c r="S81" s="1">
        <v>1.9206049999999998E-6</v>
      </c>
      <c r="T81" s="1">
        <v>-0.105</v>
      </c>
      <c r="U81" s="1">
        <v>1.8383480000000001E-6</v>
      </c>
      <c r="V81" s="1">
        <v>-0.105</v>
      </c>
      <c r="W81" s="1">
        <v>-5.0769770000000003E-6</v>
      </c>
      <c r="X81" s="1">
        <v>-0.105</v>
      </c>
      <c r="Y81" s="1">
        <v>-5.1152359999999999E-6</v>
      </c>
      <c r="Z81" s="1">
        <v>-0.105</v>
      </c>
      <c r="AA81" s="1">
        <v>-6.1979679999999997E-6</v>
      </c>
      <c r="AB81" s="1">
        <v>-0.105</v>
      </c>
      <c r="AC81" s="1">
        <v>-5.8306809999999996E-6</v>
      </c>
      <c r="AD81" s="1">
        <v>-0.105</v>
      </c>
      <c r="AE81" s="1">
        <v>-5.4844359999999997E-6</v>
      </c>
      <c r="AF81" s="1">
        <v>-0.105</v>
      </c>
      <c r="AG81" s="1">
        <v>-5.2740109999999999E-6</v>
      </c>
      <c r="AH81" s="1"/>
      <c r="AI81" s="1"/>
      <c r="AJ81" s="1"/>
      <c r="AK81" s="1"/>
    </row>
    <row r="82" spans="1:37">
      <c r="A82" s="1">
        <v>-0.1</v>
      </c>
      <c r="B82" s="1">
        <v>2.13623E-6</v>
      </c>
      <c r="C82" s="1">
        <v>-0.1</v>
      </c>
      <c r="D82" s="1">
        <v>3.204346E-6</v>
      </c>
      <c r="E82" s="1">
        <v>-0.1</v>
      </c>
      <c r="F82" s="1">
        <v>-3.3954920000000001E-6</v>
      </c>
      <c r="G82" s="1">
        <v>-0.1</v>
      </c>
      <c r="H82" s="1">
        <v>-3.7130420000000002E-6</v>
      </c>
      <c r="I82" s="1">
        <v>-0.1</v>
      </c>
      <c r="J82" s="1">
        <v>-6.0334539999999999E-6</v>
      </c>
      <c r="K82" s="1">
        <v>-0.1</v>
      </c>
      <c r="L82" s="1">
        <v>-4.5298729999999999E-6</v>
      </c>
      <c r="M82" s="1">
        <v>-0.1</v>
      </c>
      <c r="N82" s="1">
        <v>-1.567474E-5</v>
      </c>
      <c r="O82" s="1">
        <v>-0.1</v>
      </c>
      <c r="P82" s="1">
        <v>-9.9224869999999997E-6</v>
      </c>
      <c r="Q82" s="1"/>
      <c r="R82" s="1">
        <v>-0.1</v>
      </c>
      <c r="S82" s="1">
        <v>1.926344E-6</v>
      </c>
      <c r="T82" s="1">
        <v>-0.1</v>
      </c>
      <c r="U82" s="1">
        <v>1.9206049999999998E-6</v>
      </c>
      <c r="V82" s="1">
        <v>-0.1</v>
      </c>
      <c r="W82" s="1">
        <v>-5.3830500000000001E-6</v>
      </c>
      <c r="X82" s="1">
        <v>-0.1</v>
      </c>
      <c r="Y82" s="1">
        <v>-5.5035659999999996E-6</v>
      </c>
      <c r="Z82" s="1">
        <v>-0.1</v>
      </c>
      <c r="AA82" s="1">
        <v>-6.8617620000000003E-6</v>
      </c>
      <c r="AB82" s="1">
        <v>-0.1</v>
      </c>
      <c r="AC82" s="1">
        <v>-6.2763990000000003E-6</v>
      </c>
      <c r="AD82" s="1">
        <v>-0.1</v>
      </c>
      <c r="AE82" s="1">
        <v>-6.0104979999999998E-6</v>
      </c>
      <c r="AF82" s="1">
        <v>-0.1</v>
      </c>
      <c r="AG82" s="1">
        <v>-5.723555E-6</v>
      </c>
      <c r="AH82" s="1"/>
      <c r="AI82" s="1"/>
      <c r="AJ82" s="1"/>
      <c r="AK82" s="1"/>
    </row>
    <row r="83" spans="1:37">
      <c r="A83" s="1">
        <v>-9.5000000000000001E-2</v>
      </c>
      <c r="B83" s="1">
        <v>2.2888180000000001E-6</v>
      </c>
      <c r="C83" s="1">
        <v>-9.5000000000000001E-2</v>
      </c>
      <c r="D83" s="1">
        <v>3.6430359999999998E-6</v>
      </c>
      <c r="E83" s="1">
        <v>-9.5000000000000001E-2</v>
      </c>
      <c r="F83" s="1">
        <v>-3.6422620000000001E-6</v>
      </c>
      <c r="G83" s="1">
        <v>-9.5000000000000001E-2</v>
      </c>
      <c r="H83" s="1">
        <v>-4.0133750000000003E-6</v>
      </c>
      <c r="I83" s="1">
        <v>-9.5000000000000001E-2</v>
      </c>
      <c r="J83" s="1">
        <v>-6.1577959999999996E-6</v>
      </c>
      <c r="K83" s="1">
        <v>-9.5000000000000001E-2</v>
      </c>
      <c r="L83" s="1">
        <v>-4.174063E-6</v>
      </c>
      <c r="M83" s="1">
        <v>-9.5000000000000001E-2</v>
      </c>
      <c r="N83" s="1">
        <v>-1.3912909999999999E-5</v>
      </c>
      <c r="O83" s="1">
        <v>-9.5000000000000001E-2</v>
      </c>
      <c r="P83" s="1">
        <v>-1.080627E-5</v>
      </c>
      <c r="Q83" s="1"/>
      <c r="R83" s="1">
        <v>-9.5000000000000001E-2</v>
      </c>
      <c r="S83" s="1">
        <v>1.941647E-6</v>
      </c>
      <c r="T83" s="1">
        <v>-9.5000000000000001E-2</v>
      </c>
      <c r="U83" s="1">
        <v>1.893823E-6</v>
      </c>
      <c r="V83" s="1">
        <v>-9.5000000000000001E-2</v>
      </c>
      <c r="W83" s="1">
        <v>-5.6202559999999998E-6</v>
      </c>
      <c r="X83" s="1">
        <v>-9.5000000000000001E-2</v>
      </c>
      <c r="Y83" s="1">
        <v>-5.8345069999999998E-6</v>
      </c>
      <c r="Z83" s="1">
        <v>-9.5000000000000001E-2</v>
      </c>
      <c r="AA83" s="1">
        <v>-7.4260830000000001E-6</v>
      </c>
      <c r="AB83" s="1">
        <v>-9.5000000000000001E-2</v>
      </c>
      <c r="AC83" s="1">
        <v>-6.641773E-6</v>
      </c>
      <c r="AD83" s="1">
        <v>-9.5000000000000001E-2</v>
      </c>
      <c r="AE83" s="1">
        <v>-6.5480379999999996E-6</v>
      </c>
      <c r="AF83" s="1">
        <v>-9.5000000000000001E-2</v>
      </c>
      <c r="AG83" s="1">
        <v>-6.3261359999999996E-6</v>
      </c>
      <c r="AH83" s="1"/>
      <c r="AI83" s="1"/>
      <c r="AJ83" s="1"/>
      <c r="AK83" s="1"/>
    </row>
    <row r="84" spans="1:37">
      <c r="A84" s="1">
        <v>-0.09</v>
      </c>
      <c r="B84" s="1">
        <v>8.7738040000000001E-7</v>
      </c>
      <c r="C84" s="1">
        <v>-0.09</v>
      </c>
      <c r="D84" s="1">
        <v>2.384186E-6</v>
      </c>
      <c r="E84" s="1">
        <v>-0.09</v>
      </c>
      <c r="F84" s="1">
        <v>-3.783821E-6</v>
      </c>
      <c r="G84" s="1">
        <v>-0.09</v>
      </c>
      <c r="H84" s="1">
        <v>-4.0363309999999996E-6</v>
      </c>
      <c r="I84" s="1">
        <v>-0.09</v>
      </c>
      <c r="J84" s="1">
        <v>-6.3930889999999997E-6</v>
      </c>
      <c r="K84" s="1">
        <v>-0.09</v>
      </c>
      <c r="L84" s="1">
        <v>-3.866078E-6</v>
      </c>
      <c r="M84" s="1">
        <v>-0.09</v>
      </c>
      <c r="N84" s="1">
        <v>-1.6962150000000002E-5</v>
      </c>
      <c r="O84" s="1">
        <v>-0.09</v>
      </c>
      <c r="P84" s="1">
        <v>-1.069723E-5</v>
      </c>
      <c r="Q84" s="1"/>
      <c r="R84" s="1">
        <v>-0.09</v>
      </c>
      <c r="S84" s="1">
        <v>1.9607769999999999E-6</v>
      </c>
      <c r="T84" s="1">
        <v>-0.09</v>
      </c>
      <c r="U84" s="1">
        <v>1.941647E-6</v>
      </c>
      <c r="V84" s="1">
        <v>-0.09</v>
      </c>
      <c r="W84" s="1">
        <v>-5.8134640000000002E-6</v>
      </c>
      <c r="X84" s="1">
        <v>-0.09</v>
      </c>
      <c r="Y84" s="1">
        <v>-6.1329269999999999E-6</v>
      </c>
      <c r="Z84" s="1">
        <v>-0.09</v>
      </c>
      <c r="AA84" s="1">
        <v>-7.9636230000000007E-6</v>
      </c>
      <c r="AB84" s="1">
        <v>-0.09</v>
      </c>
      <c r="AC84" s="1">
        <v>-7.3419139999999999E-6</v>
      </c>
      <c r="AD84" s="1">
        <v>-0.09</v>
      </c>
      <c r="AE84" s="1">
        <v>-7.0109729999999998E-6</v>
      </c>
      <c r="AF84" s="1">
        <v>-0.09</v>
      </c>
      <c r="AG84" s="1">
        <v>-7.0262760000000001E-6</v>
      </c>
      <c r="AH84" s="1"/>
      <c r="AI84" s="1"/>
      <c r="AJ84" s="1"/>
      <c r="AK84" s="1"/>
    </row>
    <row r="85" spans="1:37">
      <c r="A85" s="1">
        <v>-8.5000000000000006E-2</v>
      </c>
      <c r="B85" s="1">
        <v>4.1961669999999999E-7</v>
      </c>
      <c r="C85" s="1">
        <v>-8.5000000000000006E-2</v>
      </c>
      <c r="D85" s="1">
        <v>3.395081E-6</v>
      </c>
      <c r="E85" s="1">
        <v>-8.5000000000000006E-2</v>
      </c>
      <c r="F85" s="1">
        <v>-3.856513E-6</v>
      </c>
      <c r="G85" s="1">
        <v>-8.5000000000000006E-2</v>
      </c>
      <c r="H85" s="1">
        <v>-4.3309259999999998E-6</v>
      </c>
      <c r="I85" s="1">
        <v>-8.5000000000000006E-2</v>
      </c>
      <c r="J85" s="1">
        <v>-6.7814180000000001E-6</v>
      </c>
      <c r="K85" s="1">
        <v>-8.5000000000000006E-2</v>
      </c>
      <c r="L85" s="1">
        <v>-3.567657E-6</v>
      </c>
      <c r="M85" s="1">
        <v>-8.5000000000000006E-2</v>
      </c>
      <c r="N85" s="1">
        <v>-1.503772E-5</v>
      </c>
      <c r="O85" s="1">
        <v>-8.5000000000000006E-2</v>
      </c>
      <c r="P85" s="1">
        <v>-1.054994E-5</v>
      </c>
      <c r="Q85" s="1"/>
      <c r="R85" s="1">
        <v>-8.5000000000000006E-2</v>
      </c>
      <c r="S85" s="1">
        <v>1.9703419999999999E-6</v>
      </c>
      <c r="T85" s="1">
        <v>-8.5000000000000006E-2</v>
      </c>
      <c r="U85" s="1">
        <v>2.0028620000000001E-6</v>
      </c>
      <c r="V85" s="1">
        <v>-8.5000000000000006E-2</v>
      </c>
      <c r="W85" s="1">
        <v>-5.9091120000000002E-6</v>
      </c>
      <c r="X85" s="1">
        <v>-8.5000000000000006E-2</v>
      </c>
      <c r="Y85" s="1">
        <v>-6.341439E-6</v>
      </c>
      <c r="Z85" s="1">
        <v>-8.5000000000000006E-2</v>
      </c>
      <c r="AA85" s="1">
        <v>-8.4093409999999998E-6</v>
      </c>
      <c r="AB85" s="1">
        <v>-8.5000000000000006E-2</v>
      </c>
      <c r="AC85" s="1">
        <v>-7.8335420000000004E-6</v>
      </c>
      <c r="AD85" s="1">
        <v>-8.5000000000000006E-2</v>
      </c>
      <c r="AE85" s="1">
        <v>-7.5121660000000002E-6</v>
      </c>
      <c r="AF85" s="1">
        <v>-8.5000000000000006E-2</v>
      </c>
      <c r="AG85" s="1">
        <v>-7.4796460000000004E-6</v>
      </c>
      <c r="AH85" s="1"/>
      <c r="AI85" s="1"/>
      <c r="AJ85" s="1"/>
      <c r="AK85" s="1"/>
    </row>
    <row r="86" spans="1:37">
      <c r="A86" s="1">
        <v>-0.08</v>
      </c>
      <c r="B86" s="1">
        <v>8.3923339999999998E-7</v>
      </c>
      <c r="C86" s="1">
        <v>-0.08</v>
      </c>
      <c r="D86" s="1">
        <v>1.239777E-6</v>
      </c>
      <c r="E86" s="1">
        <v>-0.08</v>
      </c>
      <c r="F86" s="1">
        <v>-3.9502480000000004E-6</v>
      </c>
      <c r="G86" s="1">
        <v>-0.08</v>
      </c>
      <c r="H86" s="1">
        <v>-4.4457030000000004E-6</v>
      </c>
      <c r="I86" s="1">
        <v>-0.08</v>
      </c>
      <c r="J86" s="1">
        <v>-4.7192550000000001E-6</v>
      </c>
      <c r="K86" s="1">
        <v>-0.08</v>
      </c>
      <c r="L86" s="1">
        <v>-3.2692369999999999E-6</v>
      </c>
      <c r="M86" s="1">
        <v>-0.08</v>
      </c>
      <c r="N86" s="1">
        <v>-1.33658E-5</v>
      </c>
      <c r="O86" s="1">
        <v>-0.08</v>
      </c>
      <c r="P86" s="1">
        <v>-1.0890439999999999E-5</v>
      </c>
      <c r="Q86" s="1"/>
      <c r="R86" s="1">
        <v>-0.08</v>
      </c>
      <c r="S86" s="1">
        <v>1.9837320000000002E-6</v>
      </c>
      <c r="T86" s="1">
        <v>-0.08</v>
      </c>
      <c r="U86" s="1">
        <v>2.0239039999999999E-6</v>
      </c>
      <c r="V86" s="1">
        <v>-0.08</v>
      </c>
      <c r="W86" s="1">
        <v>-6.0124110000000003E-6</v>
      </c>
      <c r="X86" s="1">
        <v>-0.08</v>
      </c>
      <c r="Y86" s="1">
        <v>-6.509779E-6</v>
      </c>
      <c r="Z86" s="1">
        <v>-0.08</v>
      </c>
      <c r="AA86" s="1">
        <v>-8.8550590000000005E-6</v>
      </c>
      <c r="AB86" s="1">
        <v>-0.08</v>
      </c>
      <c r="AC86" s="1">
        <v>-8.1702220000000003E-6</v>
      </c>
      <c r="AD86" s="1">
        <v>-0.08</v>
      </c>
      <c r="AE86" s="1">
        <v>-7.9177119999999999E-6</v>
      </c>
      <c r="AF86" s="1">
        <v>-0.08</v>
      </c>
      <c r="AG86" s="1">
        <v>-7.9846660000000003E-6</v>
      </c>
      <c r="AH86" s="1"/>
      <c r="AI86" s="1"/>
      <c r="AJ86" s="1"/>
      <c r="AK86" s="1"/>
    </row>
    <row r="87" spans="1:37">
      <c r="A87" s="1">
        <v>-7.4999999999999997E-2</v>
      </c>
      <c r="B87" s="1">
        <v>5.9127810000000003E-7</v>
      </c>
      <c r="C87" s="1">
        <v>-7.4999999999999997E-2</v>
      </c>
      <c r="D87" s="1">
        <v>1.25885E-6</v>
      </c>
      <c r="E87" s="1">
        <v>-7.4999999999999997E-2</v>
      </c>
      <c r="F87" s="1">
        <v>-4.0669379999999998E-6</v>
      </c>
      <c r="G87" s="1">
        <v>-7.4999999999999997E-2</v>
      </c>
      <c r="H87" s="1">
        <v>-4.6408240000000003E-6</v>
      </c>
      <c r="I87" s="1">
        <v>-7.4999999999999997E-2</v>
      </c>
      <c r="J87" s="1">
        <v>-5.677644E-6</v>
      </c>
      <c r="K87" s="1">
        <v>-7.4999999999999997E-2</v>
      </c>
      <c r="L87" s="1">
        <v>-3.0205530000000001E-6</v>
      </c>
      <c r="M87" s="1">
        <v>-7.4999999999999997E-2</v>
      </c>
      <c r="N87" s="1">
        <v>-1.410803E-5</v>
      </c>
      <c r="O87" s="1">
        <v>-7.4999999999999997E-2</v>
      </c>
      <c r="P87" s="1">
        <v>-1.08694E-5</v>
      </c>
      <c r="Q87" s="1"/>
      <c r="R87" s="1">
        <v>-7.4999999999999997E-2</v>
      </c>
      <c r="S87" s="1">
        <v>1.9952099999999998E-6</v>
      </c>
      <c r="T87" s="1">
        <v>-7.4999999999999997E-2</v>
      </c>
      <c r="U87" s="1">
        <v>2.037295E-6</v>
      </c>
      <c r="V87" s="1">
        <v>-7.4999999999999997E-2</v>
      </c>
      <c r="W87" s="1">
        <v>-6.0583220000000003E-6</v>
      </c>
      <c r="X87" s="1">
        <v>-7.4999999999999997E-2</v>
      </c>
      <c r="Y87" s="1">
        <v>-6.6398600000000003E-6</v>
      </c>
      <c r="Z87" s="1">
        <v>-7.4999999999999997E-2</v>
      </c>
      <c r="AA87" s="1">
        <v>-9.1764349999999998E-6</v>
      </c>
      <c r="AB87" s="1">
        <v>-7.4999999999999997E-2</v>
      </c>
      <c r="AC87" s="1">
        <v>-8.1855259999999993E-6</v>
      </c>
      <c r="AD87" s="1">
        <v>-7.4999999999999997E-2</v>
      </c>
      <c r="AE87" s="1">
        <v>-8.3921250000000006E-6</v>
      </c>
      <c r="AF87" s="1">
        <v>-7.4999999999999997E-2</v>
      </c>
      <c r="AG87" s="1">
        <v>-8.6561119999999995E-6</v>
      </c>
      <c r="AH87" s="1"/>
      <c r="AI87" s="1"/>
      <c r="AJ87" s="1"/>
      <c r="AK87" s="1"/>
    </row>
    <row r="88" spans="1:37">
      <c r="A88" s="1">
        <v>-7.0000000000000007E-2</v>
      </c>
      <c r="B88" s="1">
        <v>1.4114379999999999E-6</v>
      </c>
      <c r="C88" s="1">
        <v>-7.0000000000000007E-2</v>
      </c>
      <c r="D88" s="1">
        <v>4.1198729999999996E-6</v>
      </c>
      <c r="E88" s="1">
        <v>-7.0000000000000007E-2</v>
      </c>
      <c r="F88" s="1">
        <v>-4.2391039999999999E-6</v>
      </c>
      <c r="G88" s="1">
        <v>-7.0000000000000007E-2</v>
      </c>
      <c r="H88" s="1">
        <v>-4.7249939999999999E-6</v>
      </c>
      <c r="I88" s="1">
        <v>-7.0000000000000007E-2</v>
      </c>
      <c r="J88" s="1">
        <v>-4.4992650000000004E-6</v>
      </c>
      <c r="K88" s="1">
        <v>-7.0000000000000007E-2</v>
      </c>
      <c r="L88" s="1">
        <v>-2.7718689999999999E-6</v>
      </c>
      <c r="M88" s="1">
        <v>-7.0000000000000007E-2</v>
      </c>
      <c r="N88" s="1">
        <v>-1.384213E-5</v>
      </c>
      <c r="O88" s="1">
        <v>-7.0000000000000007E-2</v>
      </c>
      <c r="P88" s="1">
        <v>-1.035481E-5</v>
      </c>
      <c r="Q88" s="1"/>
      <c r="R88" s="1">
        <v>-7.0000000000000007E-2</v>
      </c>
      <c r="S88" s="1">
        <v>2.0047749999999998E-6</v>
      </c>
      <c r="T88" s="1">
        <v>-7.0000000000000007E-2</v>
      </c>
      <c r="U88" s="1">
        <v>2.0908579999999999E-6</v>
      </c>
      <c r="V88" s="1">
        <v>-7.0000000000000007E-2</v>
      </c>
      <c r="W88" s="1">
        <v>-6.0085850000000002E-6</v>
      </c>
      <c r="X88" s="1">
        <v>-7.0000000000000007E-2</v>
      </c>
      <c r="Y88" s="1">
        <v>-6.7087260000000001E-6</v>
      </c>
      <c r="Z88" s="1">
        <v>-7.0000000000000007E-2</v>
      </c>
      <c r="AA88" s="1">
        <v>-9.6355439999999998E-6</v>
      </c>
      <c r="AB88" s="1">
        <v>-7.0000000000000007E-2</v>
      </c>
      <c r="AC88" s="1">
        <v>-8.5164670000000003E-6</v>
      </c>
      <c r="AD88" s="1">
        <v>-7.0000000000000007E-2</v>
      </c>
      <c r="AE88" s="1">
        <v>-8.8148870000000004E-6</v>
      </c>
      <c r="AF88" s="1">
        <v>-7.0000000000000007E-2</v>
      </c>
      <c r="AG88" s="1">
        <v>-9.0865270000000007E-6</v>
      </c>
      <c r="AH88" s="1"/>
      <c r="AI88" s="1"/>
      <c r="AJ88" s="1"/>
      <c r="AK88" s="1"/>
    </row>
    <row r="89" spans="1:37">
      <c r="A89" s="1">
        <v>-6.5000000000000002E-2</v>
      </c>
      <c r="B89" s="1">
        <v>1.373291E-6</v>
      </c>
      <c r="C89" s="1">
        <v>-6.5000000000000002E-2</v>
      </c>
      <c r="D89" s="1">
        <v>9.7274779999999999E-7</v>
      </c>
      <c r="E89" s="1">
        <v>-6.5000000000000002E-2</v>
      </c>
      <c r="F89" s="1">
        <v>-4.1319780000000002E-6</v>
      </c>
      <c r="G89" s="1">
        <v>-6.5000000000000002E-2</v>
      </c>
      <c r="H89" s="1">
        <v>-4.8722910000000003E-6</v>
      </c>
      <c r="I89" s="1">
        <v>-6.5000000000000002E-2</v>
      </c>
      <c r="J89" s="1">
        <v>-3.586787E-6</v>
      </c>
      <c r="K89" s="1">
        <v>-6.5000000000000002E-2</v>
      </c>
      <c r="L89" s="1">
        <v>-2.521272E-6</v>
      </c>
      <c r="M89" s="1">
        <v>-6.5000000000000002E-2</v>
      </c>
      <c r="N89" s="1">
        <v>-1.3541790000000001E-5</v>
      </c>
      <c r="O89" s="1">
        <v>-6.5000000000000002E-2</v>
      </c>
      <c r="P89" s="1">
        <v>-1.016352E-5</v>
      </c>
      <c r="Q89" s="1"/>
      <c r="R89" s="1">
        <v>-6.5000000000000002E-2</v>
      </c>
      <c r="S89" s="1">
        <v>2.016252E-6</v>
      </c>
      <c r="T89" s="1">
        <v>-6.5000000000000002E-2</v>
      </c>
      <c r="U89" s="1">
        <v>2.0985089999999999E-6</v>
      </c>
      <c r="V89" s="1">
        <v>-6.5000000000000002E-2</v>
      </c>
      <c r="W89" s="1">
        <v>-5.9760650000000004E-6</v>
      </c>
      <c r="X89" s="1">
        <v>-6.5000000000000002E-2</v>
      </c>
      <c r="Y89" s="1">
        <v>-6.6723800000000001E-6</v>
      </c>
      <c r="Z89" s="1">
        <v>-6.5000000000000002E-2</v>
      </c>
      <c r="AA89" s="1">
        <v>-9.9167480000000008E-6</v>
      </c>
      <c r="AB89" s="1">
        <v>-6.5000000000000002E-2</v>
      </c>
      <c r="AC89" s="1">
        <v>-8.6905450000000007E-6</v>
      </c>
      <c r="AD89" s="1">
        <v>-6.5000000000000002E-2</v>
      </c>
      <c r="AE89" s="1">
        <v>-9.1305250000000001E-6</v>
      </c>
      <c r="AF89" s="1">
        <v>-6.5000000000000002E-2</v>
      </c>
      <c r="AG89" s="1">
        <v>-9.3065160000000002E-6</v>
      </c>
      <c r="AH89" s="1"/>
      <c r="AI89" s="1"/>
      <c r="AJ89" s="1"/>
      <c r="AK89" s="1"/>
    </row>
    <row r="90" spans="1:37">
      <c r="A90" s="1">
        <v>-0.06</v>
      </c>
      <c r="B90" s="1">
        <v>2.4414060000000002E-6</v>
      </c>
      <c r="C90" s="1">
        <v>-0.06</v>
      </c>
      <c r="D90" s="1">
        <v>5.6076049999999998E-6</v>
      </c>
      <c r="E90" s="1">
        <v>-0.06</v>
      </c>
      <c r="F90" s="1">
        <v>-3.9655520000000001E-6</v>
      </c>
      <c r="G90" s="1">
        <v>-0.06</v>
      </c>
      <c r="H90" s="1">
        <v>-4.9755909999999998E-6</v>
      </c>
      <c r="I90" s="1">
        <v>-0.06</v>
      </c>
      <c r="J90" s="1">
        <v>-2.9287309999999998E-6</v>
      </c>
      <c r="K90" s="1">
        <v>-0.06</v>
      </c>
      <c r="L90" s="1">
        <v>-2.2840660000000002E-6</v>
      </c>
      <c r="M90" s="1">
        <v>-0.06</v>
      </c>
      <c r="N90" s="1">
        <v>-1.30253E-5</v>
      </c>
      <c r="O90" s="1">
        <v>-0.06</v>
      </c>
      <c r="P90" s="1">
        <v>-8.8971440000000003E-6</v>
      </c>
      <c r="Q90" s="1"/>
      <c r="R90" s="1">
        <v>-0.06</v>
      </c>
      <c r="S90" s="1">
        <v>2.0239039999999999E-6</v>
      </c>
      <c r="T90" s="1">
        <v>-0.06</v>
      </c>
      <c r="U90" s="1">
        <v>2.121465E-6</v>
      </c>
      <c r="V90" s="1">
        <v>-0.06</v>
      </c>
      <c r="W90" s="1">
        <v>-5.8938079999999996E-6</v>
      </c>
      <c r="X90" s="1">
        <v>-0.06</v>
      </c>
      <c r="Y90" s="1">
        <v>-6.6016009999999998E-6</v>
      </c>
      <c r="Z90" s="1">
        <v>-0.06</v>
      </c>
      <c r="AA90" s="1">
        <v>-1.0368210000000001E-5</v>
      </c>
      <c r="AB90" s="1">
        <v>-0.06</v>
      </c>
      <c r="AC90" s="1">
        <v>-9.1745229999999996E-6</v>
      </c>
      <c r="AD90" s="1">
        <v>-0.06</v>
      </c>
      <c r="AE90" s="1">
        <v>-9.3428619999999993E-6</v>
      </c>
      <c r="AF90" s="1">
        <v>-0.06</v>
      </c>
      <c r="AG90" s="1">
        <v>-9.6680639999999997E-6</v>
      </c>
      <c r="AH90" s="1"/>
      <c r="AI90" s="1"/>
      <c r="AJ90" s="1"/>
      <c r="AK90" s="1"/>
    </row>
    <row r="91" spans="1:37">
      <c r="A91" s="1">
        <v>-5.5E-2</v>
      </c>
      <c r="B91" s="1">
        <v>1.7547610000000001E-6</v>
      </c>
      <c r="C91" s="1">
        <v>-5.5E-2</v>
      </c>
      <c r="D91" s="1">
        <v>2.4032589999999999E-6</v>
      </c>
      <c r="E91" s="1">
        <v>-5.5E-2</v>
      </c>
      <c r="F91" s="1">
        <v>-3.4739229999999999E-6</v>
      </c>
      <c r="G91" s="1">
        <v>-5.5E-2</v>
      </c>
      <c r="H91" s="1">
        <v>-5.1860159999999996E-6</v>
      </c>
      <c r="I91" s="1">
        <v>-5.5E-2</v>
      </c>
      <c r="J91" s="1">
        <v>-2.3299770000000001E-6</v>
      </c>
      <c r="K91" s="1">
        <v>-5.5E-2</v>
      </c>
      <c r="L91" s="1">
        <v>-2.0315559999999998E-6</v>
      </c>
      <c r="M91" s="1">
        <v>-5.5E-2</v>
      </c>
      <c r="N91" s="1">
        <v>-1.420368E-5</v>
      </c>
      <c r="O91" s="1">
        <v>-5.5E-2</v>
      </c>
      <c r="P91" s="1">
        <v>-7.5274699999999999E-6</v>
      </c>
      <c r="Q91" s="1"/>
      <c r="R91" s="1">
        <v>-5.5E-2</v>
      </c>
      <c r="S91" s="1">
        <v>2.0296430000000001E-6</v>
      </c>
      <c r="T91" s="1">
        <v>-5.5E-2</v>
      </c>
      <c r="U91" s="1">
        <v>2.1272039999999998E-6</v>
      </c>
      <c r="V91" s="1">
        <v>-5.5E-2</v>
      </c>
      <c r="W91" s="1">
        <v>-5.7082520000000004E-6</v>
      </c>
      <c r="X91" s="1">
        <v>-5.5E-2</v>
      </c>
      <c r="Y91" s="1">
        <v>-6.3720460000000001E-6</v>
      </c>
      <c r="Z91" s="1">
        <v>-5.5E-2</v>
      </c>
      <c r="AA91" s="1">
        <v>-1.040455E-5</v>
      </c>
      <c r="AB91" s="1">
        <v>-5.5E-2</v>
      </c>
      <c r="AC91" s="1">
        <v>-9.9224869999999997E-6</v>
      </c>
      <c r="AD91" s="1">
        <v>-5.5E-2</v>
      </c>
      <c r="AE91" s="1">
        <v>-9.6585000000000008E-6</v>
      </c>
      <c r="AF91" s="1">
        <v>-5.5E-2</v>
      </c>
      <c r="AG91" s="1">
        <v>-1.003535E-5</v>
      </c>
      <c r="AH91" s="1"/>
      <c r="AI91" s="1"/>
      <c r="AJ91" s="1"/>
      <c r="AK91" s="1"/>
    </row>
    <row r="92" spans="1:37">
      <c r="A92" s="1">
        <v>-0.05</v>
      </c>
      <c r="B92" s="1">
        <v>1.9454960000000002E-6</v>
      </c>
      <c r="C92" s="1">
        <v>-0.05</v>
      </c>
      <c r="D92" s="1">
        <v>5.950928E-6</v>
      </c>
      <c r="E92" s="1">
        <v>-0.05</v>
      </c>
      <c r="F92" s="1">
        <v>-2.073641E-6</v>
      </c>
      <c r="G92" s="1">
        <v>-0.05</v>
      </c>
      <c r="H92" s="1">
        <v>-5.333313E-6</v>
      </c>
      <c r="I92" s="1">
        <v>-0.05</v>
      </c>
      <c r="J92" s="1">
        <v>-1.8708679999999999E-6</v>
      </c>
      <c r="K92" s="1">
        <v>-0.05</v>
      </c>
      <c r="L92" s="1">
        <v>-1.8058280000000001E-6</v>
      </c>
      <c r="M92" s="1">
        <v>-0.05</v>
      </c>
      <c r="N92" s="1">
        <v>-1.204778E-5</v>
      </c>
      <c r="O92" s="1">
        <v>-0.05</v>
      </c>
      <c r="P92" s="1">
        <v>-6.6341209999999997E-6</v>
      </c>
      <c r="Q92" s="1"/>
      <c r="R92" s="1">
        <v>-0.05</v>
      </c>
      <c r="S92" s="1">
        <v>2.0411210000000002E-6</v>
      </c>
      <c r="T92" s="1">
        <v>-0.05</v>
      </c>
      <c r="U92" s="1">
        <v>2.1425069999999998E-6</v>
      </c>
      <c r="V92" s="1">
        <v>-0.05</v>
      </c>
      <c r="W92" s="1">
        <v>-5.3409650000000003E-6</v>
      </c>
      <c r="X92" s="1">
        <v>-0.05</v>
      </c>
      <c r="Y92" s="1">
        <v>-5.8995470000000003E-6</v>
      </c>
      <c r="Z92" s="1">
        <v>-0.05</v>
      </c>
      <c r="AA92" s="1">
        <v>-1.048298E-5</v>
      </c>
      <c r="AB92" s="1">
        <v>-0.05</v>
      </c>
      <c r="AC92" s="1">
        <v>-8.4839459999999994E-6</v>
      </c>
      <c r="AD92" s="1">
        <v>-0.05</v>
      </c>
      <c r="AE92" s="1">
        <v>-1.017308E-5</v>
      </c>
      <c r="AF92" s="1">
        <v>-0.05</v>
      </c>
      <c r="AG92" s="1">
        <v>-1.035864E-5</v>
      </c>
      <c r="AH92" s="1"/>
      <c r="AI92" s="1"/>
      <c r="AJ92" s="1"/>
      <c r="AK92" s="1"/>
    </row>
    <row r="93" spans="1:37">
      <c r="A93" s="1">
        <v>-4.4999999999999998E-2</v>
      </c>
      <c r="B93" s="1">
        <v>1.9454960000000002E-6</v>
      </c>
      <c r="C93" s="1">
        <v>-4.4999999999999998E-2</v>
      </c>
      <c r="D93" s="1">
        <v>1.4610290000000001E-5</v>
      </c>
      <c r="E93" s="1">
        <v>-4.4999999999999998E-2</v>
      </c>
      <c r="F93" s="1">
        <v>-4.3997920000000001E-7</v>
      </c>
      <c r="G93" s="1">
        <v>-4.4999999999999998E-2</v>
      </c>
      <c r="H93" s="1">
        <v>-5.4346989999999996E-6</v>
      </c>
      <c r="I93" s="1">
        <v>-4.4999999999999998E-2</v>
      </c>
      <c r="J93" s="1">
        <v>-1.461496E-6</v>
      </c>
      <c r="K93" s="1">
        <v>-4.4999999999999998E-2</v>
      </c>
      <c r="L93" s="1">
        <v>-1.5686210000000001E-6</v>
      </c>
      <c r="M93" s="1">
        <v>-4.4999999999999998E-2</v>
      </c>
      <c r="N93" s="1">
        <v>-1.011378E-5</v>
      </c>
      <c r="O93" s="1">
        <v>-4.4999999999999998E-2</v>
      </c>
      <c r="P93" s="1">
        <v>-5.8517229999999998E-6</v>
      </c>
      <c r="Q93" s="1"/>
      <c r="R93" s="1">
        <v>-4.4999999999999998E-2</v>
      </c>
      <c r="S93" s="1">
        <v>2.0411210000000002E-6</v>
      </c>
      <c r="T93" s="1">
        <v>-4.4999999999999998E-2</v>
      </c>
      <c r="U93" s="1">
        <v>2.1558979999999999E-6</v>
      </c>
      <c r="V93" s="1">
        <v>-4.4999999999999998E-2</v>
      </c>
      <c r="W93" s="1">
        <v>-4.5394369999999996E-6</v>
      </c>
      <c r="X93" s="1">
        <v>-4.4999999999999998E-2</v>
      </c>
      <c r="Y93" s="1">
        <v>-4.9928069999999998E-6</v>
      </c>
      <c r="Z93" s="1">
        <v>-4.4999999999999998E-2</v>
      </c>
      <c r="AA93" s="1">
        <v>-1.056333E-5</v>
      </c>
      <c r="AB93" s="1">
        <v>-4.4999999999999998E-2</v>
      </c>
      <c r="AC93" s="1">
        <v>-9.1381759999999994E-6</v>
      </c>
      <c r="AD93" s="1">
        <v>-4.4999999999999998E-2</v>
      </c>
      <c r="AE93" s="1">
        <v>-1.005639E-5</v>
      </c>
      <c r="AF93" s="1">
        <v>-4.4999999999999998E-2</v>
      </c>
      <c r="AG93" s="1">
        <v>-1.071636E-5</v>
      </c>
      <c r="AH93" s="1"/>
      <c r="AI93" s="1"/>
      <c r="AJ93" s="1"/>
      <c r="AK93" s="1"/>
    </row>
    <row r="94" spans="1:37">
      <c r="A94" s="1">
        <v>-0.04</v>
      </c>
      <c r="B94" s="1">
        <v>2.4986270000000002E-6</v>
      </c>
      <c r="C94" s="1">
        <v>-0.04</v>
      </c>
      <c r="D94" s="1">
        <v>3.2997130000000001E-6</v>
      </c>
      <c r="E94" s="1">
        <v>-0.04</v>
      </c>
      <c r="F94" s="1">
        <v>1.4155849999999999E-7</v>
      </c>
      <c r="G94" s="1">
        <v>-0.04</v>
      </c>
      <c r="H94" s="1">
        <v>-5.4844359999999997E-6</v>
      </c>
      <c r="I94" s="1">
        <v>-0.04</v>
      </c>
      <c r="J94" s="1">
        <v>-1.143946E-6</v>
      </c>
      <c r="K94" s="1">
        <v>-0.04</v>
      </c>
      <c r="L94" s="1">
        <v>-1.2912429999999999E-6</v>
      </c>
      <c r="M94" s="1">
        <v>-0.04</v>
      </c>
      <c r="N94" s="1">
        <v>-8.4820340000000008E-6</v>
      </c>
      <c r="O94" s="1">
        <v>-0.04</v>
      </c>
      <c r="P94" s="1">
        <v>-5.2835759999999999E-6</v>
      </c>
      <c r="Q94" s="1"/>
      <c r="R94" s="1">
        <v>-0.04</v>
      </c>
      <c r="S94" s="1">
        <v>2.0659890000000001E-6</v>
      </c>
      <c r="T94" s="1">
        <v>-0.04</v>
      </c>
      <c r="U94" s="1">
        <v>2.2228510000000001E-6</v>
      </c>
      <c r="V94" s="1">
        <v>-0.04</v>
      </c>
      <c r="W94" s="1">
        <v>-3.2099349999999999E-6</v>
      </c>
      <c r="X94" s="1">
        <v>-0.04</v>
      </c>
      <c r="Y94" s="1">
        <v>-3.9846809999999998E-6</v>
      </c>
      <c r="Z94" s="1">
        <v>-0.04</v>
      </c>
      <c r="AA94" s="1">
        <v>-1.072019E-5</v>
      </c>
      <c r="AB94" s="1">
        <v>-0.04</v>
      </c>
      <c r="AC94" s="1">
        <v>-8.2964769999999997E-6</v>
      </c>
      <c r="AD94" s="1">
        <v>-0.04</v>
      </c>
      <c r="AE94" s="1">
        <v>-1.041985E-5</v>
      </c>
      <c r="AF94" s="1">
        <v>-0.04</v>
      </c>
      <c r="AG94" s="1">
        <v>-1.098226E-5</v>
      </c>
      <c r="AH94" s="1"/>
      <c r="AI94" s="1"/>
      <c r="AJ94" s="1"/>
      <c r="AK94" s="1"/>
    </row>
    <row r="95" spans="1:37">
      <c r="A95" s="1">
        <v>-3.5000000000000003E-2</v>
      </c>
      <c r="B95" s="1">
        <v>4.2343140000000002E-6</v>
      </c>
      <c r="C95" s="1">
        <v>-3.5000000000000003E-2</v>
      </c>
      <c r="D95" s="1">
        <v>3.3187870000000002E-6</v>
      </c>
      <c r="E95" s="1">
        <v>-3.5000000000000003E-2</v>
      </c>
      <c r="F95" s="1">
        <v>1.5303620000000001E-7</v>
      </c>
      <c r="G95" s="1">
        <v>-3.5000000000000003E-2</v>
      </c>
      <c r="H95" s="1">
        <v>-5.5762580000000004E-6</v>
      </c>
      <c r="I95" s="1">
        <v>-3.5000000000000003E-2</v>
      </c>
      <c r="J95" s="1">
        <v>-7.4031279999999998E-7</v>
      </c>
      <c r="K95" s="1">
        <v>-3.5000000000000003E-2</v>
      </c>
      <c r="L95" s="1">
        <v>-1.0999480000000001E-6</v>
      </c>
      <c r="M95" s="1">
        <v>-3.5000000000000003E-2</v>
      </c>
      <c r="N95" s="1">
        <v>-7.2405270000000001E-6</v>
      </c>
      <c r="O95" s="1">
        <v>-3.5000000000000003E-2</v>
      </c>
      <c r="P95" s="1">
        <v>-5.3314000000000003E-6</v>
      </c>
      <c r="Q95" s="1"/>
      <c r="R95" s="1">
        <v>-3.5000000000000003E-2</v>
      </c>
      <c r="S95" s="1">
        <v>2.0755540000000001E-6</v>
      </c>
      <c r="T95" s="1">
        <v>-3.5000000000000003E-2</v>
      </c>
      <c r="U95" s="1">
        <v>2.28024E-6</v>
      </c>
      <c r="V95" s="1">
        <v>-3.5000000000000003E-2</v>
      </c>
      <c r="W95" s="1">
        <v>-2.0219909999999998E-6</v>
      </c>
      <c r="X95" s="1">
        <v>-3.5000000000000003E-2</v>
      </c>
      <c r="Y95" s="1">
        <v>-3.028205E-6</v>
      </c>
      <c r="Z95" s="1">
        <v>-3.5000000000000003E-2</v>
      </c>
      <c r="AA95" s="1">
        <v>-1.069532E-5</v>
      </c>
      <c r="AB95" s="1">
        <v>-3.5000000000000003E-2</v>
      </c>
      <c r="AC95" s="1">
        <v>-8.8474079999999996E-6</v>
      </c>
      <c r="AD95" s="1">
        <v>-3.5000000000000003E-2</v>
      </c>
      <c r="AE95" s="1">
        <v>-1.0603499999999999E-5</v>
      </c>
      <c r="AF95" s="1">
        <v>-3.5000000000000003E-2</v>
      </c>
      <c r="AG95" s="1">
        <v>-1.11793E-5</v>
      </c>
      <c r="AH95" s="1"/>
      <c r="AI95" s="1"/>
      <c r="AJ95" s="1"/>
      <c r="AK95" s="1"/>
    </row>
    <row r="96" spans="1:37">
      <c r="A96" s="1">
        <v>-0.03</v>
      </c>
      <c r="B96" s="1">
        <v>1.4686579999999999E-6</v>
      </c>
      <c r="C96" s="1">
        <v>-0.03</v>
      </c>
      <c r="D96" s="1">
        <v>3.147125E-6</v>
      </c>
      <c r="E96" s="1">
        <v>-0.03</v>
      </c>
      <c r="F96" s="1">
        <v>3.1372430000000001E-7</v>
      </c>
      <c r="G96" s="1">
        <v>-0.03</v>
      </c>
      <c r="H96" s="1">
        <v>-5.6967739999999999E-6</v>
      </c>
      <c r="I96" s="1">
        <v>-0.03</v>
      </c>
      <c r="J96" s="1">
        <v>-5.2606209999999998E-7</v>
      </c>
      <c r="K96" s="1">
        <v>-0.03</v>
      </c>
      <c r="L96" s="1">
        <v>-8.7039360000000004E-7</v>
      </c>
      <c r="M96" s="1">
        <v>-0.03</v>
      </c>
      <c r="N96" s="1">
        <v>-6.5901230000000002E-6</v>
      </c>
      <c r="O96" s="1">
        <v>-0.03</v>
      </c>
      <c r="P96" s="1">
        <v>-4.6216940000000004E-6</v>
      </c>
      <c r="Q96" s="1"/>
      <c r="R96" s="1">
        <v>-0.03</v>
      </c>
      <c r="S96" s="1">
        <v>2.0870320000000001E-6</v>
      </c>
      <c r="T96" s="1">
        <v>-0.03</v>
      </c>
      <c r="U96" s="1">
        <v>2.1903309999999998E-6</v>
      </c>
      <c r="V96" s="1">
        <v>-0.03</v>
      </c>
      <c r="W96" s="1">
        <v>-1.1841180000000001E-6</v>
      </c>
      <c r="X96" s="1">
        <v>-0.03</v>
      </c>
      <c r="Y96" s="1">
        <v>-2.1807659999999998E-6</v>
      </c>
      <c r="Z96" s="1">
        <v>-0.03</v>
      </c>
      <c r="AA96" s="1">
        <v>-1.0236209999999999E-5</v>
      </c>
      <c r="AB96" s="1">
        <v>-0.03</v>
      </c>
      <c r="AC96" s="1">
        <v>-8.5069020000000003E-6</v>
      </c>
      <c r="AD96" s="1">
        <v>-0.03</v>
      </c>
      <c r="AE96" s="1">
        <v>-1.071636E-5</v>
      </c>
      <c r="AF96" s="1">
        <v>-0.03</v>
      </c>
      <c r="AG96" s="1">
        <v>-1.1274940000000001E-5</v>
      </c>
      <c r="AH96" s="1"/>
      <c r="AI96" s="1"/>
      <c r="AJ96" s="1"/>
      <c r="AK96" s="1"/>
    </row>
    <row r="97" spans="1:37">
      <c r="A97" s="1">
        <v>-2.5000000000000001E-2</v>
      </c>
      <c r="B97" s="1">
        <v>3.7956239999999999E-6</v>
      </c>
      <c r="C97" s="1">
        <v>-2.5000000000000001E-2</v>
      </c>
      <c r="D97" s="1">
        <v>2.4414060000000002E-6</v>
      </c>
      <c r="E97" s="1">
        <v>-2.5000000000000001E-2</v>
      </c>
      <c r="F97" s="1">
        <v>4.7249940000000002E-7</v>
      </c>
      <c r="G97" s="1">
        <v>-2.5000000000000001E-2</v>
      </c>
      <c r="H97" s="1">
        <v>-5.6814700000000002E-6</v>
      </c>
      <c r="I97" s="1">
        <v>-2.5000000000000001E-2</v>
      </c>
      <c r="J97" s="1">
        <v>-2.391191E-7</v>
      </c>
      <c r="K97" s="1">
        <v>-2.5000000000000001E-2</v>
      </c>
      <c r="L97" s="1">
        <v>-6.6379470000000005E-7</v>
      </c>
      <c r="M97" s="1">
        <v>-2.5000000000000001E-2</v>
      </c>
      <c r="N97" s="1">
        <v>-4.1300649999999997E-6</v>
      </c>
      <c r="O97" s="1">
        <v>-2.5000000000000001E-2</v>
      </c>
      <c r="P97" s="1">
        <v>-3.4700970000000002E-6</v>
      </c>
      <c r="Q97" s="1"/>
      <c r="R97" s="1">
        <v>-2.5000000000000001E-2</v>
      </c>
      <c r="S97" s="1">
        <v>2.109987E-6</v>
      </c>
      <c r="T97" s="1">
        <v>-2.5000000000000001E-2</v>
      </c>
      <c r="U97" s="1">
        <v>2.2553720000000001E-6</v>
      </c>
      <c r="V97" s="1">
        <v>-2.5000000000000001E-2</v>
      </c>
      <c r="W97" s="1">
        <v>-6.0640610000000003E-7</v>
      </c>
      <c r="X97" s="1">
        <v>-2.5000000000000001E-2</v>
      </c>
      <c r="Y97" s="1">
        <v>-1.5074069999999999E-6</v>
      </c>
      <c r="Z97" s="1">
        <v>-2.5000000000000001E-2</v>
      </c>
      <c r="AA97" s="1">
        <v>-1.074314E-5</v>
      </c>
      <c r="AB97" s="1">
        <v>-2.5000000000000001E-2</v>
      </c>
      <c r="AC97" s="1">
        <v>-7.9808399999999993E-6</v>
      </c>
      <c r="AD97" s="1">
        <v>-2.5000000000000001E-2</v>
      </c>
      <c r="AE97" s="1">
        <v>-1.0565239999999999E-5</v>
      </c>
      <c r="AF97" s="1">
        <v>-2.5000000000000001E-2</v>
      </c>
      <c r="AG97" s="1">
        <v>-1.1559970000000001E-5</v>
      </c>
      <c r="AH97" s="1"/>
      <c r="AI97" s="1"/>
      <c r="AJ97" s="1"/>
      <c r="AK97" s="1"/>
    </row>
    <row r="98" spans="1:37">
      <c r="A98" s="1">
        <v>-0.02</v>
      </c>
      <c r="B98" s="1">
        <v>2.326965E-6</v>
      </c>
      <c r="C98" s="1">
        <v>-0.02</v>
      </c>
      <c r="D98" s="1">
        <v>1.9454960000000002E-6</v>
      </c>
      <c r="E98" s="1">
        <v>-0.02</v>
      </c>
      <c r="F98" s="1">
        <v>5.3180090000000002E-7</v>
      </c>
      <c r="G98" s="1">
        <v>-0.02</v>
      </c>
      <c r="H98" s="1">
        <v>-5.7599009999999999E-6</v>
      </c>
      <c r="I98" s="1">
        <v>-0.02</v>
      </c>
      <c r="J98" s="1">
        <v>1.7981760000000001E-7</v>
      </c>
      <c r="K98" s="1">
        <v>-0.02</v>
      </c>
      <c r="L98" s="1">
        <v>-4.5528279999999998E-7</v>
      </c>
      <c r="M98" s="1">
        <v>-0.02</v>
      </c>
      <c r="N98" s="1">
        <v>-3.3036699999999998E-6</v>
      </c>
      <c r="O98" s="1">
        <v>-0.02</v>
      </c>
      <c r="P98" s="1">
        <v>-3.01864E-6</v>
      </c>
      <c r="Q98" s="1"/>
      <c r="R98" s="1">
        <v>-0.02</v>
      </c>
      <c r="S98" s="1">
        <v>2.1061609999999998E-6</v>
      </c>
      <c r="T98" s="1">
        <v>-0.02</v>
      </c>
      <c r="U98" s="1">
        <v>2.4791870000000002E-6</v>
      </c>
      <c r="V98" s="1">
        <v>-0.02</v>
      </c>
      <c r="W98" s="1">
        <v>-1.8364350000000001E-7</v>
      </c>
      <c r="X98" s="1">
        <v>-0.02</v>
      </c>
      <c r="Y98" s="1">
        <v>-9.3734700000000004E-7</v>
      </c>
      <c r="Z98" s="1">
        <v>-0.02</v>
      </c>
      <c r="AA98" s="1">
        <v>-1.0618800000000001E-5</v>
      </c>
      <c r="AB98" s="1">
        <v>-0.02</v>
      </c>
      <c r="AC98" s="1">
        <v>-7.6652030000000006E-6</v>
      </c>
      <c r="AD98" s="1">
        <v>-0.02</v>
      </c>
      <c r="AE98" s="1">
        <v>-1.082923E-5</v>
      </c>
      <c r="AF98" s="1">
        <v>-0.02</v>
      </c>
      <c r="AG98" s="1">
        <v>-1.137824E-5</v>
      </c>
      <c r="AH98" s="1"/>
      <c r="AI98" s="1"/>
      <c r="AJ98" s="1"/>
      <c r="AK98" s="1"/>
    </row>
    <row r="99" spans="1:37">
      <c r="A99" s="1">
        <v>-1.4999999999999999E-2</v>
      </c>
      <c r="B99" s="1">
        <v>1.4686579999999999E-6</v>
      </c>
      <c r="C99" s="1">
        <v>-1.4999999999999999E-2</v>
      </c>
      <c r="D99" s="1">
        <v>2.1743769999999999E-6</v>
      </c>
      <c r="E99" s="1">
        <v>-1.4999999999999999E-2</v>
      </c>
      <c r="F99" s="1">
        <v>8.0344029999999998E-7</v>
      </c>
      <c r="G99" s="1">
        <v>-1.4999999999999999E-2</v>
      </c>
      <c r="H99" s="1">
        <v>-5.6585150000000003E-6</v>
      </c>
      <c r="I99" s="1">
        <v>-1.4999999999999999E-2</v>
      </c>
      <c r="J99" s="1">
        <v>1.090383E-7</v>
      </c>
      <c r="K99" s="1">
        <v>-1.4999999999999999E-2</v>
      </c>
      <c r="L99" s="1">
        <v>-2.6972639999999998E-7</v>
      </c>
      <c r="M99" s="1">
        <v>-1.4999999999999999E-2</v>
      </c>
      <c r="N99" s="1">
        <v>-2.2400679999999999E-6</v>
      </c>
      <c r="O99" s="1">
        <v>-1.4999999999999999E-2</v>
      </c>
      <c r="P99" s="1">
        <v>-2.4868390000000001E-6</v>
      </c>
      <c r="Q99" s="1"/>
      <c r="R99" s="1">
        <v>-1.4999999999999999E-2</v>
      </c>
      <c r="S99" s="1">
        <v>2.1291169999999999E-6</v>
      </c>
      <c r="T99" s="1">
        <v>-1.4999999999999999E-2</v>
      </c>
      <c r="U99" s="1">
        <v>2.4983170000000001E-6</v>
      </c>
      <c r="V99" s="1">
        <v>-1.4999999999999999E-2</v>
      </c>
      <c r="W99" s="1">
        <v>1.243419E-7</v>
      </c>
      <c r="X99" s="1">
        <v>-1.4999999999999999E-2</v>
      </c>
      <c r="Y99" s="1">
        <v>-4.9736779999999997E-7</v>
      </c>
      <c r="Z99" s="1">
        <v>-1.4999999999999999E-2</v>
      </c>
      <c r="AA99" s="1">
        <v>-1.02343E-5</v>
      </c>
      <c r="AB99" s="1">
        <v>-1.4999999999999999E-2</v>
      </c>
      <c r="AC99" s="1">
        <v>-6.2878759999999997E-6</v>
      </c>
      <c r="AD99" s="1">
        <v>-1.4999999999999999E-2</v>
      </c>
      <c r="AE99" s="1">
        <v>-1.0944000000000001E-5</v>
      </c>
      <c r="AF99" s="1">
        <v>-1.4999999999999999E-2</v>
      </c>
      <c r="AG99" s="1">
        <v>-1.176657E-5</v>
      </c>
      <c r="AH99" s="1"/>
      <c r="AI99" s="1"/>
      <c r="AJ99" s="1"/>
      <c r="AK99" s="1"/>
    </row>
    <row r="100" spans="1:37">
      <c r="A100" s="1">
        <v>-0.01</v>
      </c>
      <c r="B100" s="1">
        <v>2.4223329999999999E-6</v>
      </c>
      <c r="C100" s="1">
        <v>-0.01</v>
      </c>
      <c r="D100" s="1">
        <v>2.746582E-6</v>
      </c>
      <c r="E100" s="1">
        <v>-0.01</v>
      </c>
      <c r="F100" s="1">
        <v>7.0396669999999996E-7</v>
      </c>
      <c r="G100" s="1">
        <v>-0.01</v>
      </c>
      <c r="H100" s="1">
        <v>-5.756076E-6</v>
      </c>
      <c r="I100" s="1">
        <v>-0.01</v>
      </c>
      <c r="J100" s="1">
        <v>2.2955439999999999E-7</v>
      </c>
      <c r="K100" s="1">
        <v>-0.01</v>
      </c>
      <c r="L100" s="1">
        <v>-3.6346110000000002E-8</v>
      </c>
      <c r="M100" s="1">
        <v>-0.01</v>
      </c>
      <c r="N100" s="1">
        <v>-4.1702380000000001E-6</v>
      </c>
      <c r="O100" s="1">
        <v>-0.01</v>
      </c>
      <c r="P100" s="1">
        <v>-2.0525989999999998E-6</v>
      </c>
      <c r="Q100" s="1"/>
      <c r="R100" s="1">
        <v>-0.01</v>
      </c>
      <c r="S100" s="1">
        <v>2.1501590000000001E-6</v>
      </c>
      <c r="T100" s="1">
        <v>-0.01</v>
      </c>
      <c r="U100" s="1">
        <v>2.6111810000000002E-6</v>
      </c>
      <c r="V100" s="1">
        <v>-0.01</v>
      </c>
      <c r="W100" s="1">
        <v>3.7302580000000001E-7</v>
      </c>
      <c r="X100" s="1">
        <v>-0.01</v>
      </c>
      <c r="Y100" s="1">
        <v>-1.3390670000000001E-7</v>
      </c>
      <c r="Z100" s="1">
        <v>-0.01</v>
      </c>
      <c r="AA100" s="1">
        <v>-9.7866670000000004E-6</v>
      </c>
      <c r="AB100" s="1">
        <v>-0.01</v>
      </c>
      <c r="AC100" s="1">
        <v>-5.0884549999999999E-6</v>
      </c>
      <c r="AD100" s="1">
        <v>-0.01</v>
      </c>
      <c r="AE100" s="1">
        <v>-1.114869E-5</v>
      </c>
      <c r="AF100" s="1">
        <v>-0.01</v>
      </c>
      <c r="AG100" s="1">
        <v>-1.187753E-5</v>
      </c>
      <c r="AH100" s="1"/>
      <c r="AI100" s="1"/>
      <c r="AJ100" s="1"/>
      <c r="AK100" s="1"/>
    </row>
    <row r="101" spans="1:37">
      <c r="A101" s="1">
        <v>-5.0000000000000001E-3</v>
      </c>
      <c r="B101" s="1">
        <v>2.02179E-6</v>
      </c>
      <c r="C101" s="1">
        <v>-5.0000000000000001E-3</v>
      </c>
      <c r="D101" s="1">
        <v>3.6048889999999999E-6</v>
      </c>
      <c r="E101" s="1">
        <v>-5.0000000000000001E-3</v>
      </c>
      <c r="F101" s="1">
        <v>8.9908790000000004E-7</v>
      </c>
      <c r="G101" s="1">
        <v>-5.0000000000000001E-3</v>
      </c>
      <c r="H101" s="1">
        <v>-5.3352259999999996E-6</v>
      </c>
      <c r="I101" s="1">
        <v>-5.0000000000000001E-3</v>
      </c>
      <c r="J101" s="1">
        <v>1.1726400000000001E-6</v>
      </c>
      <c r="K101" s="1">
        <v>-5.0000000000000001E-3</v>
      </c>
      <c r="L101" s="1">
        <v>1.4155849999999999E-7</v>
      </c>
      <c r="M101" s="1">
        <v>-5.0000000000000001E-3</v>
      </c>
      <c r="N101" s="1">
        <v>-2.3338029999999999E-6</v>
      </c>
      <c r="O101" s="1">
        <v>-5.0000000000000001E-3</v>
      </c>
      <c r="P101" s="1">
        <v>-1.668095E-6</v>
      </c>
      <c r="Q101" s="1"/>
      <c r="R101" s="1">
        <v>-5.0000000000000001E-3</v>
      </c>
      <c r="S101" s="1">
        <v>2.1731150000000002E-6</v>
      </c>
      <c r="T101" s="1">
        <v>-5.0000000000000001E-3</v>
      </c>
      <c r="U101" s="1">
        <v>2.3969299999999999E-6</v>
      </c>
      <c r="V101" s="1">
        <v>-5.0000000000000001E-3</v>
      </c>
      <c r="W101" s="1">
        <v>5.6814700000000004E-7</v>
      </c>
      <c r="X101" s="1">
        <v>-5.0000000000000001E-3</v>
      </c>
      <c r="Y101" s="1">
        <v>1.166901E-7</v>
      </c>
      <c r="Z101" s="1">
        <v>-5.0000000000000001E-3</v>
      </c>
      <c r="AA101" s="1">
        <v>-8.7804539999999992E-6</v>
      </c>
      <c r="AB101" s="1">
        <v>-5.0000000000000001E-3</v>
      </c>
      <c r="AC101" s="1">
        <v>-4.0325050000000003E-6</v>
      </c>
      <c r="AD101" s="1">
        <v>-5.0000000000000001E-3</v>
      </c>
      <c r="AE101" s="1">
        <v>-1.07508E-5</v>
      </c>
      <c r="AF101" s="1">
        <v>-5.0000000000000001E-3</v>
      </c>
      <c r="AG101" s="1">
        <v>-1.140503E-5</v>
      </c>
      <c r="AH101" s="1"/>
      <c r="AI101" s="1"/>
      <c r="AJ101" s="1"/>
      <c r="AK101" s="1"/>
    </row>
    <row r="102" spans="1:37">
      <c r="A102" s="1">
        <v>0</v>
      </c>
      <c r="B102" s="1">
        <v>3.9482120000000001E-6</v>
      </c>
      <c r="C102" s="1">
        <v>0</v>
      </c>
      <c r="D102" s="1">
        <v>2.5367740000000001E-6</v>
      </c>
      <c r="E102" s="1">
        <v>0</v>
      </c>
      <c r="F102" s="1">
        <v>9.7751900000000006E-7</v>
      </c>
      <c r="G102" s="1">
        <v>0</v>
      </c>
      <c r="H102" s="1">
        <v>-4.6350849999999997E-6</v>
      </c>
      <c r="I102" s="1">
        <v>0</v>
      </c>
      <c r="J102" s="1">
        <v>5.5284340000000002E-7</v>
      </c>
      <c r="K102" s="1">
        <v>0</v>
      </c>
      <c r="L102" s="1">
        <v>3.5389629999999998E-7</v>
      </c>
      <c r="M102" s="1">
        <v>0</v>
      </c>
      <c r="N102" s="1">
        <v>-2.2764139999999999E-6</v>
      </c>
      <c r="O102" s="1">
        <v>0</v>
      </c>
      <c r="P102" s="1">
        <v>-1.270201E-6</v>
      </c>
      <c r="Q102" s="1"/>
      <c r="R102" s="1">
        <v>0</v>
      </c>
      <c r="S102" s="1">
        <v>2.1712020000000001E-6</v>
      </c>
      <c r="T102" s="1">
        <v>0</v>
      </c>
      <c r="U102" s="1">
        <v>2.3778010000000002E-6</v>
      </c>
      <c r="V102" s="1">
        <v>0</v>
      </c>
      <c r="W102" s="1">
        <v>7.2500919999999996E-7</v>
      </c>
      <c r="X102" s="1">
        <v>0</v>
      </c>
      <c r="Y102" s="1">
        <v>3.8450360000000002E-7</v>
      </c>
      <c r="Z102" s="1">
        <v>0</v>
      </c>
      <c r="AA102" s="1">
        <v>-7.7493730000000002E-6</v>
      </c>
      <c r="AB102" s="1">
        <v>0</v>
      </c>
      <c r="AC102" s="1">
        <v>-3.0683770000000001E-6</v>
      </c>
      <c r="AD102" s="1">
        <v>0</v>
      </c>
      <c r="AE102" s="1">
        <v>-1.079097E-5</v>
      </c>
      <c r="AF102" s="1">
        <v>0</v>
      </c>
      <c r="AG102" s="1">
        <v>-1.1246249999999999E-5</v>
      </c>
      <c r="AH102" s="1"/>
      <c r="AI102" s="1"/>
      <c r="AJ102" s="1"/>
      <c r="AK102" s="1"/>
    </row>
    <row r="103" spans="1:37">
      <c r="A103" s="1">
        <v>5.0000000000000001E-3</v>
      </c>
      <c r="B103" s="1">
        <v>2.155304E-6</v>
      </c>
      <c r="C103" s="1">
        <v>5.0000000000000001E-3</v>
      </c>
      <c r="D103" s="1">
        <v>3.4141539999999999E-6</v>
      </c>
      <c r="E103" s="1">
        <v>5.0000000000000001E-3</v>
      </c>
      <c r="F103" s="1">
        <v>9.6412829999999997E-7</v>
      </c>
      <c r="G103" s="1">
        <v>5.0000000000000001E-3</v>
      </c>
      <c r="H103" s="1">
        <v>-3.0779409999999999E-6</v>
      </c>
      <c r="I103" s="1">
        <v>5.0000000000000001E-3</v>
      </c>
      <c r="J103" s="1">
        <v>6.3127450000000003E-7</v>
      </c>
      <c r="K103" s="1">
        <v>5.0000000000000001E-3</v>
      </c>
      <c r="L103" s="1">
        <v>4.5910869999999998E-7</v>
      </c>
      <c r="M103" s="1">
        <v>5.0000000000000001E-3</v>
      </c>
      <c r="N103" s="1">
        <v>-1.467235E-6</v>
      </c>
      <c r="O103" s="1">
        <v>5.0000000000000001E-3</v>
      </c>
      <c r="P103" s="1">
        <v>-9.2778219999999995E-7</v>
      </c>
      <c r="Q103" s="1"/>
      <c r="R103" s="1">
        <v>5.0000000000000001E-3</v>
      </c>
      <c r="S103" s="1">
        <v>2.3605839999999999E-6</v>
      </c>
      <c r="T103" s="1">
        <v>5.0000000000000001E-3</v>
      </c>
      <c r="U103" s="1">
        <v>2.3357159999999999E-6</v>
      </c>
      <c r="V103" s="1">
        <v>5.0000000000000001E-3</v>
      </c>
      <c r="W103" s="1">
        <v>8.7421950000000004E-7</v>
      </c>
      <c r="X103" s="1">
        <v>5.0000000000000001E-3</v>
      </c>
      <c r="Y103" s="1">
        <v>5.834507E-7</v>
      </c>
      <c r="Z103" s="1">
        <v>5.0000000000000001E-3</v>
      </c>
      <c r="AA103" s="1">
        <v>-6.2572690000000004E-6</v>
      </c>
      <c r="AB103" s="1">
        <v>5.0000000000000001E-3</v>
      </c>
      <c r="AC103" s="1">
        <v>-2.1195519999999999E-6</v>
      </c>
      <c r="AD103" s="1">
        <v>5.0000000000000001E-3</v>
      </c>
      <c r="AE103" s="1">
        <v>-9.8593599999999997E-6</v>
      </c>
      <c r="AF103" s="1">
        <v>5.0000000000000001E-3</v>
      </c>
      <c r="AG103" s="1">
        <v>-1.0949740000000001E-5</v>
      </c>
      <c r="AH103" s="1"/>
      <c r="AI103" s="1"/>
      <c r="AJ103" s="1"/>
      <c r="AK103" s="1"/>
    </row>
    <row r="104" spans="1:37">
      <c r="A104" s="1">
        <v>0.01</v>
      </c>
      <c r="B104" s="1">
        <v>1.9836430000000001E-6</v>
      </c>
      <c r="C104" s="1">
        <v>0.01</v>
      </c>
      <c r="D104" s="1">
        <v>2.975464E-6</v>
      </c>
      <c r="E104" s="1">
        <v>0.01</v>
      </c>
      <c r="F104" s="1">
        <v>1.02343E-6</v>
      </c>
      <c r="G104" s="1">
        <v>0.01</v>
      </c>
      <c r="H104" s="1">
        <v>-1.4787130000000001E-6</v>
      </c>
      <c r="I104" s="1">
        <v>0.01</v>
      </c>
      <c r="J104" s="1">
        <v>7.1544439999999998E-7</v>
      </c>
      <c r="K104" s="1">
        <v>0.01</v>
      </c>
      <c r="L104" s="1">
        <v>6.2936149999999995E-7</v>
      </c>
      <c r="M104" s="1">
        <v>0.01</v>
      </c>
      <c r="N104" s="1">
        <v>-9.0865270000000003E-7</v>
      </c>
      <c r="O104" s="1">
        <v>0.01</v>
      </c>
      <c r="P104" s="1">
        <v>-6.5040399999999995E-7</v>
      </c>
      <c r="Q104" s="1"/>
      <c r="R104" s="1">
        <v>0.01</v>
      </c>
      <c r="S104" s="1">
        <v>2.1750279999999999E-6</v>
      </c>
      <c r="T104" s="1">
        <v>0.01</v>
      </c>
      <c r="U104" s="1">
        <v>2.389278E-6</v>
      </c>
      <c r="V104" s="1">
        <v>0.01</v>
      </c>
      <c r="W104" s="1">
        <v>9.7178009999999998E-7</v>
      </c>
      <c r="X104" s="1">
        <v>0.01</v>
      </c>
      <c r="Y104" s="1">
        <v>7.4796459999999999E-7</v>
      </c>
      <c r="Z104" s="1">
        <v>0.01</v>
      </c>
      <c r="AA104" s="1">
        <v>-4.7938599999999997E-6</v>
      </c>
      <c r="AB104" s="1">
        <v>0.01</v>
      </c>
      <c r="AC104" s="1">
        <v>-1.4117589999999999E-6</v>
      </c>
      <c r="AD104" s="1">
        <v>0.01</v>
      </c>
      <c r="AE104" s="1">
        <v>-9.2739960000000004E-6</v>
      </c>
      <c r="AF104" s="1">
        <v>0.01</v>
      </c>
      <c r="AG104" s="1">
        <v>-1.048298E-5</v>
      </c>
      <c r="AH104" s="1"/>
      <c r="AI104" s="1"/>
      <c r="AJ104" s="1"/>
      <c r="AK104" s="1"/>
    </row>
    <row r="105" spans="1:37">
      <c r="A105" s="1">
        <v>1.4999999999999999E-2</v>
      </c>
      <c r="B105" s="1">
        <v>2.1171570000000001E-6</v>
      </c>
      <c r="C105" s="1">
        <v>1.4999999999999999E-2</v>
      </c>
      <c r="D105" s="1">
        <v>3.0326840000000002E-6</v>
      </c>
      <c r="E105" s="1">
        <v>1.4999999999999999E-2</v>
      </c>
      <c r="F105" s="1">
        <v>1.176466E-6</v>
      </c>
      <c r="G105" s="1">
        <v>1.4999999999999999E-2</v>
      </c>
      <c r="H105" s="1">
        <v>-7.4031279999999998E-7</v>
      </c>
      <c r="I105" s="1">
        <v>1.4999999999999999E-2</v>
      </c>
      <c r="J105" s="1">
        <v>6.7335950000000003E-7</v>
      </c>
      <c r="K105" s="1">
        <v>1.4999999999999999E-2</v>
      </c>
      <c r="L105" s="1">
        <v>7.7092009999999996E-7</v>
      </c>
      <c r="M105" s="1">
        <v>1.4999999999999999E-2</v>
      </c>
      <c r="N105" s="1">
        <v>-6.7527239999999996E-7</v>
      </c>
      <c r="O105" s="1">
        <v>1.4999999999999999E-2</v>
      </c>
      <c r="P105" s="1">
        <v>-3.6919990000000001E-7</v>
      </c>
      <c r="Q105" s="1"/>
      <c r="R105" s="1">
        <v>1.4999999999999999E-2</v>
      </c>
      <c r="S105" s="1">
        <v>2.2668489999999999E-6</v>
      </c>
      <c r="T105" s="1">
        <v>1.4999999999999999E-2</v>
      </c>
      <c r="U105" s="1">
        <v>2.427537E-6</v>
      </c>
      <c r="V105" s="1">
        <v>1.4999999999999999E-2</v>
      </c>
      <c r="W105" s="1">
        <v>1.080818E-6</v>
      </c>
      <c r="X105" s="1">
        <v>1.4999999999999999E-2</v>
      </c>
      <c r="Y105" s="1">
        <v>8.9908790000000004E-7</v>
      </c>
      <c r="Z105" s="1">
        <v>1.4999999999999999E-2</v>
      </c>
      <c r="AA105" s="1">
        <v>-3.4509669999999998E-6</v>
      </c>
      <c r="AB105" s="1">
        <v>1.4999999999999999E-2</v>
      </c>
      <c r="AC105" s="1">
        <v>-8.4169930000000003E-7</v>
      </c>
      <c r="AD105" s="1">
        <v>1.4999999999999999E-2</v>
      </c>
      <c r="AE105" s="1">
        <v>-8.2180460000000008E-6</v>
      </c>
      <c r="AF105" s="1">
        <v>1.4999999999999999E-2</v>
      </c>
      <c r="AG105" s="1">
        <v>-1.0370120000000001E-5</v>
      </c>
      <c r="AH105" s="1"/>
      <c r="AI105" s="1"/>
      <c r="AJ105" s="1"/>
      <c r="AK105" s="1"/>
    </row>
    <row r="106" spans="1:37">
      <c r="A106" s="1">
        <v>0.02</v>
      </c>
      <c r="B106" s="1">
        <v>8.0108640000000005E-7</v>
      </c>
      <c r="C106" s="1">
        <v>0.02</v>
      </c>
      <c r="D106" s="1">
        <v>3.395081E-6</v>
      </c>
      <c r="E106" s="1">
        <v>0.02</v>
      </c>
      <c r="F106" s="1">
        <v>1.2682880000000001E-6</v>
      </c>
      <c r="G106" s="1">
        <v>0.02</v>
      </c>
      <c r="H106" s="1">
        <v>-2.4485799999999998E-7</v>
      </c>
      <c r="I106" s="1">
        <v>0.02</v>
      </c>
      <c r="J106" s="1">
        <v>8.8761020000000003E-7</v>
      </c>
      <c r="K106" s="1">
        <v>0.02</v>
      </c>
      <c r="L106" s="1">
        <v>8.9717500000000001E-7</v>
      </c>
      <c r="M106" s="1">
        <v>0.02</v>
      </c>
      <c r="N106" s="1">
        <v>-5.6814700000000004E-7</v>
      </c>
      <c r="O106" s="1">
        <v>0.02</v>
      </c>
      <c r="P106" s="1">
        <v>-1.2051599999999999E-7</v>
      </c>
      <c r="Q106" s="1"/>
      <c r="R106" s="1">
        <v>0.02</v>
      </c>
      <c r="S106" s="1">
        <v>2.2362420000000002E-6</v>
      </c>
      <c r="T106" s="1">
        <v>0.02</v>
      </c>
      <c r="U106" s="1">
        <v>2.3031949999999999E-6</v>
      </c>
      <c r="V106" s="1">
        <v>0.02</v>
      </c>
      <c r="W106" s="1">
        <v>1.176466E-6</v>
      </c>
      <c r="X106" s="1">
        <v>0.02</v>
      </c>
      <c r="Y106" s="1">
        <v>1.013865E-6</v>
      </c>
      <c r="Z106" s="1">
        <v>0.02</v>
      </c>
      <c r="AA106" s="1">
        <v>-2.3758880000000001E-6</v>
      </c>
      <c r="AB106" s="1">
        <v>0.02</v>
      </c>
      <c r="AC106" s="1">
        <v>-3.5389629999999998E-7</v>
      </c>
      <c r="AD106" s="1">
        <v>0.02</v>
      </c>
      <c r="AE106" s="1">
        <v>-6.9210640000000004E-6</v>
      </c>
      <c r="AF106" s="1">
        <v>0.02</v>
      </c>
      <c r="AG106" s="1">
        <v>-9.0578320000000008E-6</v>
      </c>
      <c r="AH106" s="1"/>
      <c r="AI106" s="1"/>
      <c r="AJ106" s="1"/>
      <c r="AK106" s="1"/>
    </row>
    <row r="107" spans="1:37">
      <c r="A107" s="1">
        <v>2.5000000000000001E-2</v>
      </c>
      <c r="B107" s="1">
        <v>1.2207030000000001E-6</v>
      </c>
      <c r="C107" s="1">
        <v>2.5000000000000001E-2</v>
      </c>
      <c r="D107" s="1">
        <v>3.166199E-6</v>
      </c>
      <c r="E107" s="1">
        <v>2.5000000000000001E-2</v>
      </c>
      <c r="F107" s="1">
        <v>1.2166379999999999E-6</v>
      </c>
      <c r="G107" s="1">
        <v>2.5000000000000001E-2</v>
      </c>
      <c r="H107" s="1">
        <v>1.052124E-7</v>
      </c>
      <c r="I107" s="1">
        <v>2.5000000000000001E-2</v>
      </c>
      <c r="J107" s="1">
        <v>8.3787340000000002E-7</v>
      </c>
      <c r="K107" s="1">
        <v>2.5000000000000001E-2</v>
      </c>
      <c r="L107" s="1">
        <v>9.9856149999999995E-7</v>
      </c>
      <c r="M107" s="1">
        <v>2.5000000000000001E-2</v>
      </c>
      <c r="N107" s="1">
        <v>-1.6642689999999999E-7</v>
      </c>
      <c r="O107" s="1">
        <v>2.5000000000000001E-2</v>
      </c>
      <c r="P107" s="1">
        <v>8.225698E-8</v>
      </c>
      <c r="Q107" s="1"/>
      <c r="R107" s="1">
        <v>2.5000000000000001E-2</v>
      </c>
      <c r="S107" s="1">
        <v>2.2572850000000002E-6</v>
      </c>
      <c r="T107" s="1">
        <v>2.5000000000000001E-2</v>
      </c>
      <c r="U107" s="1">
        <v>2.4351889999999999E-6</v>
      </c>
      <c r="V107" s="1">
        <v>2.5000000000000001E-2</v>
      </c>
      <c r="W107" s="1">
        <v>1.2434189999999999E-6</v>
      </c>
      <c r="X107" s="1">
        <v>2.5000000000000001E-2</v>
      </c>
      <c r="Y107" s="1">
        <v>1.122903E-6</v>
      </c>
      <c r="Z107" s="1">
        <v>2.5000000000000001E-2</v>
      </c>
      <c r="AA107" s="1">
        <v>-1.5800990000000001E-6</v>
      </c>
      <c r="AB107" s="1">
        <v>2.5000000000000001E-2</v>
      </c>
      <c r="AC107" s="1">
        <v>-4.973678E-8</v>
      </c>
      <c r="AD107" s="1">
        <v>2.5000000000000001E-2</v>
      </c>
      <c r="AE107" s="1">
        <v>-5.5647799999999999E-6</v>
      </c>
      <c r="AF107" s="1">
        <v>2.5000000000000001E-2</v>
      </c>
      <c r="AG107" s="1">
        <v>-7.640334E-6</v>
      </c>
      <c r="AH107" s="1"/>
      <c r="AI107" s="1"/>
      <c r="AJ107" s="1"/>
      <c r="AK107" s="1"/>
    </row>
    <row r="108" spans="1:37">
      <c r="A108" s="1">
        <v>0.03</v>
      </c>
      <c r="B108" s="1">
        <v>3.0899050000000002E-6</v>
      </c>
      <c r="C108" s="1">
        <v>0.03</v>
      </c>
      <c r="D108" s="1">
        <v>3.4141539999999999E-6</v>
      </c>
      <c r="E108" s="1">
        <v>0.03</v>
      </c>
      <c r="F108" s="1">
        <v>1.2778530000000001E-6</v>
      </c>
      <c r="G108" s="1">
        <v>0.03</v>
      </c>
      <c r="H108" s="1">
        <v>3.1372430000000001E-7</v>
      </c>
      <c r="I108" s="1">
        <v>0.03</v>
      </c>
      <c r="J108" s="1">
        <v>9.6412829999999997E-7</v>
      </c>
      <c r="K108" s="1">
        <v>0.03</v>
      </c>
      <c r="L108" s="1">
        <v>1.0903829999999999E-6</v>
      </c>
      <c r="M108" s="1">
        <v>0.03</v>
      </c>
      <c r="N108" s="1">
        <v>-4.3997920000000002E-8</v>
      </c>
      <c r="O108" s="1">
        <v>0.03</v>
      </c>
      <c r="P108" s="1">
        <v>2.601616E-7</v>
      </c>
      <c r="Q108" s="1"/>
      <c r="R108" s="1">
        <v>0.03</v>
      </c>
      <c r="S108" s="1">
        <v>2.2649359999999998E-6</v>
      </c>
      <c r="T108" s="1">
        <v>0.03</v>
      </c>
      <c r="U108" s="1">
        <v>2.4715349999999999E-6</v>
      </c>
      <c r="V108" s="1">
        <v>0.03</v>
      </c>
      <c r="W108" s="1">
        <v>1.3314150000000001E-6</v>
      </c>
      <c r="X108" s="1">
        <v>0.03</v>
      </c>
      <c r="Y108" s="1">
        <v>1.2013339999999999E-6</v>
      </c>
      <c r="Z108" s="1">
        <v>0.03</v>
      </c>
      <c r="AA108" s="1">
        <v>-9.3352110000000003E-7</v>
      </c>
      <c r="AB108" s="1">
        <v>0.03</v>
      </c>
      <c r="AC108" s="1">
        <v>2.4294500000000001E-7</v>
      </c>
      <c r="AD108" s="1">
        <v>0.03</v>
      </c>
      <c r="AE108" s="1">
        <v>-4.6083039999999997E-6</v>
      </c>
      <c r="AF108" s="1">
        <v>0.03</v>
      </c>
      <c r="AG108" s="1">
        <v>-5.9550230000000002E-6</v>
      </c>
      <c r="AH108" s="1"/>
      <c r="AI108" s="1"/>
      <c r="AJ108" s="1"/>
      <c r="AK108" s="1"/>
    </row>
    <row r="109" spans="1:37">
      <c r="A109" s="1">
        <v>3.5000000000000003E-2</v>
      </c>
      <c r="B109" s="1">
        <v>1.2779239999999999E-6</v>
      </c>
      <c r="C109" s="1">
        <v>3.5000000000000003E-2</v>
      </c>
      <c r="D109" s="1">
        <v>3.2234189999999998E-6</v>
      </c>
      <c r="E109" s="1">
        <v>3.5000000000000003E-2</v>
      </c>
      <c r="F109" s="1">
        <v>1.1535109999999999E-6</v>
      </c>
      <c r="G109" s="1">
        <v>3.5000000000000003E-2</v>
      </c>
      <c r="H109" s="1">
        <v>4.1319779999999998E-7</v>
      </c>
      <c r="I109" s="1">
        <v>3.5000000000000003E-2</v>
      </c>
      <c r="J109" s="1">
        <v>1.029169E-6</v>
      </c>
      <c r="K109" s="1">
        <v>3.5000000000000003E-2</v>
      </c>
      <c r="L109" s="1">
        <v>1.197509E-6</v>
      </c>
      <c r="M109" s="1">
        <v>3.5000000000000003E-2</v>
      </c>
      <c r="N109" s="1">
        <v>2.0086010000000001E-7</v>
      </c>
      <c r="O109" s="1">
        <v>3.5000000000000003E-2</v>
      </c>
      <c r="P109" s="1">
        <v>4.3997920000000001E-7</v>
      </c>
      <c r="Q109" s="1"/>
      <c r="R109" s="1">
        <v>3.5000000000000003E-2</v>
      </c>
      <c r="S109" s="1">
        <v>2.2745009999999998E-6</v>
      </c>
      <c r="T109" s="1">
        <v>3.5000000000000003E-2</v>
      </c>
      <c r="U109" s="1">
        <v>2.437102E-6</v>
      </c>
      <c r="V109" s="1">
        <v>3.5000000000000003E-2</v>
      </c>
      <c r="W109" s="1">
        <v>1.404107E-6</v>
      </c>
      <c r="X109" s="1">
        <v>3.5000000000000003E-2</v>
      </c>
      <c r="Y109" s="1">
        <v>1.2912429999999999E-6</v>
      </c>
      <c r="Z109" s="1">
        <v>3.5000000000000003E-2</v>
      </c>
      <c r="AA109" s="1">
        <v>-4.5145690000000002E-7</v>
      </c>
      <c r="AB109" s="1">
        <v>3.5000000000000003E-2</v>
      </c>
      <c r="AC109" s="1">
        <v>4.4954399999999999E-7</v>
      </c>
      <c r="AD109" s="1">
        <v>3.5000000000000003E-2</v>
      </c>
      <c r="AE109" s="1">
        <v>-3.0511599999999999E-6</v>
      </c>
      <c r="AF109" s="1">
        <v>3.5000000000000003E-2</v>
      </c>
      <c r="AG109" s="1">
        <v>-4.3175349999999997E-6</v>
      </c>
      <c r="AH109" s="1"/>
      <c r="AI109" s="1"/>
      <c r="AJ109" s="1"/>
      <c r="AK109" s="1"/>
    </row>
    <row r="110" spans="1:37">
      <c r="A110" s="1">
        <v>0.04</v>
      </c>
      <c r="B110" s="1">
        <v>-5.531311E-7</v>
      </c>
      <c r="C110" s="1">
        <v>0.04</v>
      </c>
      <c r="D110" s="1">
        <v>3.4141539999999999E-6</v>
      </c>
      <c r="E110" s="1">
        <v>0.04</v>
      </c>
      <c r="F110" s="1">
        <v>1.2644619999999999E-6</v>
      </c>
      <c r="G110" s="1">
        <v>0.04</v>
      </c>
      <c r="H110" s="1">
        <v>5.7962479999999999E-7</v>
      </c>
      <c r="I110" s="1">
        <v>0.04</v>
      </c>
      <c r="J110" s="1">
        <v>1.119077E-6</v>
      </c>
      <c r="K110" s="1">
        <v>0.04</v>
      </c>
      <c r="L110" s="1">
        <v>1.323763E-6</v>
      </c>
      <c r="M110" s="1">
        <v>0.04</v>
      </c>
      <c r="N110" s="1">
        <v>3.3859270000000002E-7</v>
      </c>
      <c r="O110" s="1">
        <v>0.04</v>
      </c>
      <c r="P110" s="1">
        <v>5.9110250000000001E-7</v>
      </c>
      <c r="Q110" s="1"/>
      <c r="R110" s="1">
        <v>0.04</v>
      </c>
      <c r="S110" s="1">
        <v>2.2821530000000001E-6</v>
      </c>
      <c r="T110" s="1">
        <v>0.04</v>
      </c>
      <c r="U110" s="1">
        <v>2.3931040000000001E-6</v>
      </c>
      <c r="V110" s="1">
        <v>0.04</v>
      </c>
      <c r="W110" s="1">
        <v>1.4576700000000001E-6</v>
      </c>
      <c r="X110" s="1">
        <v>0.04</v>
      </c>
      <c r="Y110" s="1">
        <v>1.371587E-6</v>
      </c>
      <c r="Z110" s="1">
        <v>0.04</v>
      </c>
      <c r="AA110" s="1">
        <v>-8.4169930000000003E-8</v>
      </c>
      <c r="AB110" s="1">
        <v>0.04</v>
      </c>
      <c r="AC110" s="1">
        <v>6.7335950000000003E-7</v>
      </c>
      <c r="AD110" s="1">
        <v>0.04</v>
      </c>
      <c r="AE110" s="1">
        <v>-2.073641E-6</v>
      </c>
      <c r="AF110" s="1">
        <v>0.04</v>
      </c>
      <c r="AG110" s="1">
        <v>-2.8770810000000001E-6</v>
      </c>
      <c r="AH110" s="1"/>
      <c r="AI110" s="1"/>
      <c r="AJ110" s="1"/>
      <c r="AK110" s="1"/>
    </row>
    <row r="111" spans="1:37">
      <c r="A111" s="1">
        <v>4.4999999999999998E-2</v>
      </c>
      <c r="B111" s="1">
        <v>2.613068E-6</v>
      </c>
      <c r="C111" s="1">
        <v>4.4999999999999998E-2</v>
      </c>
      <c r="D111" s="1">
        <v>3.2997130000000001E-6</v>
      </c>
      <c r="E111" s="1">
        <v>4.4999999999999998E-2</v>
      </c>
      <c r="F111" s="1">
        <v>1.2778530000000001E-6</v>
      </c>
      <c r="G111" s="1">
        <v>4.4999999999999998E-2</v>
      </c>
      <c r="H111" s="1">
        <v>6.4083930000000001E-7</v>
      </c>
      <c r="I111" s="1">
        <v>4.4999999999999998E-2</v>
      </c>
      <c r="J111" s="1">
        <v>1.1209900000000001E-6</v>
      </c>
      <c r="K111" s="1">
        <v>4.4999999999999998E-2</v>
      </c>
      <c r="L111" s="1">
        <v>1.3888040000000001E-6</v>
      </c>
      <c r="M111" s="1">
        <v>4.4999999999999998E-2</v>
      </c>
      <c r="N111" s="1">
        <v>5.0884549999999999E-7</v>
      </c>
      <c r="O111" s="1">
        <v>4.4999999999999998E-2</v>
      </c>
      <c r="P111" s="1">
        <v>7.1735739999999995E-7</v>
      </c>
      <c r="Q111" s="1"/>
      <c r="R111" s="1">
        <v>4.4999999999999998E-2</v>
      </c>
      <c r="S111" s="1">
        <v>2.307021E-6</v>
      </c>
      <c r="T111" s="1">
        <v>4.4999999999999998E-2</v>
      </c>
      <c r="U111" s="1">
        <v>2.8981240000000001E-6</v>
      </c>
      <c r="V111" s="1">
        <v>4.4999999999999998E-2</v>
      </c>
      <c r="W111" s="1">
        <v>1.50932E-6</v>
      </c>
      <c r="X111" s="1">
        <v>4.4999999999999998E-2</v>
      </c>
      <c r="Y111" s="1">
        <v>1.4481050000000001E-6</v>
      </c>
      <c r="Z111" s="1">
        <v>4.4999999999999998E-2</v>
      </c>
      <c r="AA111" s="1">
        <v>2.0086010000000001E-7</v>
      </c>
      <c r="AB111" s="1">
        <v>4.4999999999999998E-2</v>
      </c>
      <c r="AC111" s="1">
        <v>7.30748E-7</v>
      </c>
      <c r="AD111" s="1">
        <v>4.4999999999999998E-2</v>
      </c>
      <c r="AE111" s="1">
        <v>-1.2319419999999999E-6</v>
      </c>
      <c r="AF111" s="1">
        <v>4.4999999999999998E-2</v>
      </c>
      <c r="AG111" s="1">
        <v>-2.5537919999999998E-6</v>
      </c>
      <c r="AH111" s="1"/>
      <c r="AI111" s="1"/>
      <c r="AJ111" s="1"/>
      <c r="AK111" s="1"/>
    </row>
    <row r="112" spans="1:37">
      <c r="A112" s="1">
        <v>0.05</v>
      </c>
      <c r="B112" s="1">
        <v>2.384186E-6</v>
      </c>
      <c r="C112" s="1">
        <v>0.05</v>
      </c>
      <c r="D112" s="1">
        <v>3.4332279999999999E-6</v>
      </c>
      <c r="E112" s="1">
        <v>0.05</v>
      </c>
      <c r="F112" s="1">
        <v>1.3103730000000001E-6</v>
      </c>
      <c r="G112" s="1">
        <v>0.05</v>
      </c>
      <c r="H112" s="1">
        <v>8.1109209999999999E-7</v>
      </c>
      <c r="I112" s="1">
        <v>0.05</v>
      </c>
      <c r="J112" s="1">
        <v>1.7656559999999999E-6</v>
      </c>
      <c r="K112" s="1">
        <v>0.05</v>
      </c>
      <c r="L112" s="1">
        <v>1.4423670000000001E-6</v>
      </c>
      <c r="M112" s="1">
        <v>0.05</v>
      </c>
      <c r="N112" s="1">
        <v>5.8153770000000003E-7</v>
      </c>
      <c r="O112" s="1">
        <v>0.05</v>
      </c>
      <c r="P112" s="1">
        <v>8.2830860000000004E-7</v>
      </c>
      <c r="Q112" s="1"/>
      <c r="R112" s="1">
        <v>0.05</v>
      </c>
      <c r="S112" s="1">
        <v>2.3204120000000002E-6</v>
      </c>
      <c r="T112" s="1">
        <v>0.05</v>
      </c>
      <c r="U112" s="1">
        <v>2.5097939999999999E-6</v>
      </c>
      <c r="V112" s="1">
        <v>0.05</v>
      </c>
      <c r="W112" s="1">
        <v>1.5341879999999999E-6</v>
      </c>
      <c r="X112" s="1">
        <v>0.05</v>
      </c>
      <c r="Y112" s="1">
        <v>1.5074069999999999E-6</v>
      </c>
      <c r="Z112" s="1">
        <v>0.05</v>
      </c>
      <c r="AA112" s="1">
        <v>4.3041439999999997E-7</v>
      </c>
      <c r="AB112" s="1">
        <v>0.05</v>
      </c>
      <c r="AC112" s="1">
        <v>8.8761020000000003E-7</v>
      </c>
      <c r="AD112" s="1">
        <v>0.05</v>
      </c>
      <c r="AE112" s="1">
        <v>-7.1353150000000005E-7</v>
      </c>
      <c r="AF112" s="1">
        <v>0.05</v>
      </c>
      <c r="AG112" s="1">
        <v>-1.3275889999999999E-6</v>
      </c>
      <c r="AH112" s="1"/>
      <c r="AI112" s="1"/>
      <c r="AJ112" s="1"/>
      <c r="AK112" s="1"/>
    </row>
    <row r="113" spans="1:37">
      <c r="A113" s="1">
        <v>5.5E-2</v>
      </c>
      <c r="B113" s="1">
        <v>1.792908E-6</v>
      </c>
      <c r="C113" s="1">
        <v>5.5E-2</v>
      </c>
      <c r="D113" s="1">
        <v>3.1852719999999999E-6</v>
      </c>
      <c r="E113" s="1">
        <v>5.5E-2</v>
      </c>
      <c r="F113" s="1">
        <v>1.3581970000000001E-6</v>
      </c>
      <c r="G113" s="1">
        <v>5.5E-2</v>
      </c>
      <c r="H113" s="1">
        <v>8.8761020000000003E-7</v>
      </c>
      <c r="I113" s="1">
        <v>5.5E-2</v>
      </c>
      <c r="J113" s="1">
        <v>1.0674280000000001E-6</v>
      </c>
      <c r="K113" s="1">
        <v>5.5E-2</v>
      </c>
      <c r="L113" s="1">
        <v>1.515059E-6</v>
      </c>
      <c r="M113" s="1">
        <v>5.5E-2</v>
      </c>
      <c r="N113" s="1">
        <v>6.6188169999999997E-7</v>
      </c>
      <c r="O113" s="1">
        <v>5.5E-2</v>
      </c>
      <c r="P113" s="1">
        <v>9.1056559999999995E-7</v>
      </c>
      <c r="Q113" s="1"/>
      <c r="R113" s="1">
        <v>5.5E-2</v>
      </c>
      <c r="S113" s="1">
        <v>2.343367E-6</v>
      </c>
      <c r="T113" s="1">
        <v>5.5E-2</v>
      </c>
      <c r="U113" s="1">
        <v>2.5289239999999999E-6</v>
      </c>
      <c r="V113" s="1">
        <v>5.5E-2</v>
      </c>
      <c r="W113" s="1">
        <v>1.7541780000000001E-6</v>
      </c>
      <c r="X113" s="1">
        <v>5.5E-2</v>
      </c>
      <c r="Y113" s="1">
        <v>1.551405E-6</v>
      </c>
      <c r="Z113" s="1">
        <v>5.5E-2</v>
      </c>
      <c r="AA113" s="1">
        <v>6.1979680000000002E-7</v>
      </c>
      <c r="AB113" s="1">
        <v>5.5E-2</v>
      </c>
      <c r="AC113" s="1">
        <v>1.1267289999999999E-6</v>
      </c>
      <c r="AD113" s="1">
        <v>5.5E-2</v>
      </c>
      <c r="AE113" s="1">
        <v>-2.7929109999999997E-7</v>
      </c>
      <c r="AF113" s="1">
        <v>5.5E-2</v>
      </c>
      <c r="AG113" s="1">
        <v>-6.6953349999999998E-7</v>
      </c>
      <c r="AH113" s="1"/>
      <c r="AI113" s="1"/>
      <c r="AJ113" s="1"/>
      <c r="AK113" s="1"/>
    </row>
    <row r="114" spans="1:37">
      <c r="A114" s="1">
        <v>0.06</v>
      </c>
      <c r="B114" s="1">
        <v>1.831055E-6</v>
      </c>
      <c r="C114" s="1">
        <v>0.06</v>
      </c>
      <c r="D114" s="1">
        <v>3.2234189999999998E-6</v>
      </c>
      <c r="E114" s="1">
        <v>0.06</v>
      </c>
      <c r="F114" s="1">
        <v>1.3314150000000001E-6</v>
      </c>
      <c r="G114" s="1">
        <v>0.06</v>
      </c>
      <c r="H114" s="1">
        <v>8.9908790000000004E-7</v>
      </c>
      <c r="I114" s="1">
        <v>0.06</v>
      </c>
      <c r="J114" s="1">
        <v>1.1994220000000001E-6</v>
      </c>
      <c r="K114" s="1">
        <v>0.06</v>
      </c>
      <c r="L114" s="1">
        <v>1.5686210000000001E-6</v>
      </c>
      <c r="M114" s="1">
        <v>0.06</v>
      </c>
      <c r="N114" s="1">
        <v>8.684807E-7</v>
      </c>
      <c r="O114" s="1">
        <v>0.06</v>
      </c>
      <c r="P114" s="1">
        <v>1.0310820000000001E-6</v>
      </c>
      <c r="Q114" s="1"/>
      <c r="R114" s="1">
        <v>0.06</v>
      </c>
      <c r="S114" s="1">
        <v>2.352932E-6</v>
      </c>
      <c r="T114" s="1">
        <v>0.06</v>
      </c>
      <c r="U114" s="1">
        <v>2.6130939999999999E-6</v>
      </c>
      <c r="V114" s="1">
        <v>0.06</v>
      </c>
      <c r="W114" s="1">
        <v>1.6068809999999999E-6</v>
      </c>
      <c r="X114" s="1">
        <v>0.06</v>
      </c>
      <c r="Y114" s="1">
        <v>1.6221840000000001E-6</v>
      </c>
      <c r="Z114" s="1">
        <v>0.06</v>
      </c>
      <c r="AA114" s="1">
        <v>7.7857189999999997E-7</v>
      </c>
      <c r="AB114" s="1">
        <v>0.06</v>
      </c>
      <c r="AC114" s="1">
        <v>1.0999480000000001E-6</v>
      </c>
      <c r="AD114" s="1">
        <v>0.06</v>
      </c>
      <c r="AE114" s="1">
        <v>6.1214499999999995E-8</v>
      </c>
      <c r="AF114" s="1">
        <v>0.06</v>
      </c>
      <c r="AG114" s="1">
        <v>-3.0989840000000001E-7</v>
      </c>
      <c r="AH114" s="1"/>
      <c r="AI114" s="1"/>
      <c r="AJ114" s="1"/>
      <c r="AK114" s="1"/>
    </row>
    <row r="115" spans="1:37">
      <c r="A115" s="1">
        <v>6.5000000000000002E-2</v>
      </c>
      <c r="B115" s="1">
        <v>4.5204160000000004E-6</v>
      </c>
      <c r="C115" s="1">
        <v>6.5000000000000002E-2</v>
      </c>
      <c r="D115" s="1">
        <v>3.509521E-6</v>
      </c>
      <c r="E115" s="1">
        <v>6.5000000000000002E-2</v>
      </c>
      <c r="F115" s="1">
        <v>1.4844520000000001E-6</v>
      </c>
      <c r="G115" s="1">
        <v>6.5000000000000002E-2</v>
      </c>
      <c r="H115" s="1">
        <v>9.7751900000000006E-7</v>
      </c>
      <c r="I115" s="1">
        <v>6.5000000000000002E-2</v>
      </c>
      <c r="J115" s="1">
        <v>1.2893300000000001E-6</v>
      </c>
      <c r="K115" s="1">
        <v>6.5000000000000002E-2</v>
      </c>
      <c r="L115" s="1">
        <v>1.6164450000000001E-6</v>
      </c>
      <c r="M115" s="1">
        <v>6.5000000000000002E-2</v>
      </c>
      <c r="N115" s="1">
        <v>1.339067E-6</v>
      </c>
      <c r="O115" s="1">
        <v>6.5000000000000002E-2</v>
      </c>
      <c r="P115" s="1">
        <v>1.1209900000000001E-6</v>
      </c>
      <c r="Q115" s="1"/>
      <c r="R115" s="1">
        <v>6.5000000000000002E-2</v>
      </c>
      <c r="S115" s="1">
        <v>2.3682360000000002E-6</v>
      </c>
      <c r="T115" s="1">
        <v>6.5000000000000002E-2</v>
      </c>
      <c r="U115" s="1">
        <v>2.5059680000000002E-6</v>
      </c>
      <c r="V115" s="1">
        <v>6.5000000000000002E-2</v>
      </c>
      <c r="W115" s="1">
        <v>1.7063540000000001E-6</v>
      </c>
      <c r="X115" s="1">
        <v>6.5000000000000002E-2</v>
      </c>
      <c r="Y115" s="1">
        <v>1.6126189999999999E-6</v>
      </c>
      <c r="Z115" s="1">
        <v>6.5000000000000002E-2</v>
      </c>
      <c r="AA115" s="1">
        <v>9.0100090000000002E-7</v>
      </c>
      <c r="AB115" s="1">
        <v>6.5000000000000002E-2</v>
      </c>
      <c r="AC115" s="1">
        <v>1.230029E-6</v>
      </c>
      <c r="AD115" s="1">
        <v>6.5000000000000002E-2</v>
      </c>
      <c r="AE115" s="1">
        <v>3.060725E-7</v>
      </c>
      <c r="AF115" s="1">
        <v>6.5000000000000002E-2</v>
      </c>
      <c r="AG115" s="1">
        <v>5.7388589999999999E-9</v>
      </c>
      <c r="AH115" s="1"/>
      <c r="AI115" s="1"/>
      <c r="AJ115" s="1"/>
      <c r="AK115" s="1"/>
    </row>
    <row r="116" spans="1:37">
      <c r="A116" s="1">
        <v>7.0000000000000007E-2</v>
      </c>
      <c r="B116" s="1">
        <v>2.384186E-6</v>
      </c>
      <c r="C116" s="1">
        <v>7.0000000000000007E-2</v>
      </c>
      <c r="D116" s="1">
        <v>3.3569340000000001E-6</v>
      </c>
      <c r="E116" s="1">
        <v>7.0000000000000007E-2</v>
      </c>
      <c r="F116" s="1">
        <v>1.371587E-6</v>
      </c>
      <c r="G116" s="1">
        <v>7.0000000000000007E-2</v>
      </c>
      <c r="H116" s="1">
        <v>9.8134490000000006E-7</v>
      </c>
      <c r="I116" s="1">
        <v>7.0000000000000007E-2</v>
      </c>
      <c r="J116" s="1">
        <v>1.362023E-6</v>
      </c>
      <c r="K116" s="1">
        <v>7.0000000000000007E-2</v>
      </c>
      <c r="L116" s="1">
        <v>1.687225E-6</v>
      </c>
      <c r="M116" s="1">
        <v>7.0000000000000007E-2</v>
      </c>
      <c r="N116" s="1">
        <v>7.4031279999999998E-7</v>
      </c>
      <c r="O116" s="1">
        <v>7.0000000000000007E-2</v>
      </c>
      <c r="P116" s="1">
        <v>1.176466E-6</v>
      </c>
      <c r="Q116" s="1"/>
      <c r="R116" s="1">
        <v>7.0000000000000007E-2</v>
      </c>
      <c r="S116" s="1">
        <v>2.3586709999999998E-6</v>
      </c>
      <c r="T116" s="1">
        <v>7.0000000000000007E-2</v>
      </c>
      <c r="U116" s="1">
        <v>2.5499660000000001E-6</v>
      </c>
      <c r="V116" s="1">
        <v>7.0000000000000007E-2</v>
      </c>
      <c r="W116" s="1">
        <v>1.656617E-6</v>
      </c>
      <c r="X116" s="1">
        <v>7.0000000000000007E-2</v>
      </c>
      <c r="Y116" s="1">
        <v>1.7235709999999999E-6</v>
      </c>
      <c r="Z116" s="1">
        <v>7.0000000000000007E-2</v>
      </c>
      <c r="AA116" s="1">
        <v>1.0215169999999999E-6</v>
      </c>
      <c r="AB116" s="1">
        <v>7.0000000000000007E-2</v>
      </c>
      <c r="AC116" s="1">
        <v>1.272114E-6</v>
      </c>
      <c r="AD116" s="1">
        <v>7.0000000000000007E-2</v>
      </c>
      <c r="AE116" s="1">
        <v>4.7632529999999998E-7</v>
      </c>
      <c r="AF116" s="1">
        <v>7.0000000000000007E-2</v>
      </c>
      <c r="AG116" s="1">
        <v>3.27115E-7</v>
      </c>
      <c r="AH116" s="1"/>
      <c r="AI116" s="1"/>
      <c r="AJ116" s="1"/>
      <c r="AK116" s="1"/>
    </row>
    <row r="117" spans="1:37">
      <c r="A117" s="1">
        <v>7.4999999999999997E-2</v>
      </c>
      <c r="B117" s="1">
        <v>2.13623E-6</v>
      </c>
      <c r="C117" s="1">
        <v>7.4999999999999997E-2</v>
      </c>
      <c r="D117" s="1">
        <v>3.395081E-6</v>
      </c>
      <c r="E117" s="1">
        <v>7.4999999999999997E-2</v>
      </c>
      <c r="F117" s="1">
        <v>1.419411E-6</v>
      </c>
      <c r="G117" s="1">
        <v>7.4999999999999997E-2</v>
      </c>
      <c r="H117" s="1">
        <v>9.909096E-7</v>
      </c>
      <c r="I117" s="1">
        <v>7.4999999999999997E-2</v>
      </c>
      <c r="J117" s="1">
        <v>1.4213240000000001E-6</v>
      </c>
      <c r="K117" s="1">
        <v>7.4999999999999997E-2</v>
      </c>
      <c r="L117" s="1">
        <v>1.731222E-6</v>
      </c>
      <c r="M117" s="1">
        <v>7.4999999999999997E-2</v>
      </c>
      <c r="N117" s="1">
        <v>1.2644619999999999E-6</v>
      </c>
      <c r="O117" s="1">
        <v>7.4999999999999997E-2</v>
      </c>
      <c r="P117" s="1">
        <v>1.2357680000000001E-6</v>
      </c>
      <c r="Q117" s="1"/>
      <c r="R117" s="1">
        <v>7.4999999999999997E-2</v>
      </c>
      <c r="S117" s="1">
        <v>2.3605839999999999E-6</v>
      </c>
      <c r="T117" s="1">
        <v>7.4999999999999997E-2</v>
      </c>
      <c r="U117" s="1">
        <v>2.61692E-6</v>
      </c>
      <c r="V117" s="1">
        <v>7.4999999999999997E-2</v>
      </c>
      <c r="W117" s="1">
        <v>1.819218E-6</v>
      </c>
      <c r="X117" s="1">
        <v>7.4999999999999997E-2</v>
      </c>
      <c r="Y117" s="1">
        <v>1.7694820000000001E-6</v>
      </c>
      <c r="Z117" s="1">
        <v>7.4999999999999997E-2</v>
      </c>
      <c r="AA117" s="1">
        <v>1.1420330000000001E-6</v>
      </c>
      <c r="AB117" s="1">
        <v>7.4999999999999997E-2</v>
      </c>
      <c r="AC117" s="1">
        <v>1.0425589999999999E-6</v>
      </c>
      <c r="AD117" s="1">
        <v>7.4999999999999997E-2</v>
      </c>
      <c r="AE117" s="1">
        <v>6.5614290000000004E-7</v>
      </c>
      <c r="AF117" s="1">
        <v>7.4999999999999997E-2</v>
      </c>
      <c r="AG117" s="1">
        <v>5.5858229999999999E-7</v>
      </c>
      <c r="AH117" s="1"/>
      <c r="AI117" s="1"/>
      <c r="AJ117" s="1"/>
      <c r="AK117" s="1"/>
    </row>
    <row r="118" spans="1:37">
      <c r="A118" s="1">
        <v>0.08</v>
      </c>
      <c r="B118" s="1">
        <v>3.3187870000000002E-6</v>
      </c>
      <c r="C118" s="1">
        <v>0.08</v>
      </c>
      <c r="D118" s="1">
        <v>3.3760069999999999E-6</v>
      </c>
      <c r="E118" s="1">
        <v>0.08</v>
      </c>
      <c r="F118" s="1">
        <v>1.5054940000000001E-6</v>
      </c>
      <c r="G118" s="1">
        <v>0.08</v>
      </c>
      <c r="H118" s="1">
        <v>1.080818E-6</v>
      </c>
      <c r="I118" s="1">
        <v>0.08</v>
      </c>
      <c r="J118" s="1">
        <v>1.6489650000000001E-6</v>
      </c>
      <c r="K118" s="1">
        <v>0.08</v>
      </c>
      <c r="L118" s="1">
        <v>1.777133E-6</v>
      </c>
      <c r="M118" s="1">
        <v>0.08</v>
      </c>
      <c r="N118" s="1">
        <v>1.4002820000000001E-6</v>
      </c>
      <c r="O118" s="1">
        <v>0.08</v>
      </c>
      <c r="P118" s="1">
        <v>1.2855039999999999E-6</v>
      </c>
      <c r="Q118" s="1"/>
      <c r="R118" s="1">
        <v>0.08</v>
      </c>
      <c r="S118" s="1">
        <v>2.389278E-6</v>
      </c>
      <c r="T118" s="1">
        <v>0.08</v>
      </c>
      <c r="U118" s="1">
        <v>2.5614440000000001E-6</v>
      </c>
      <c r="V118" s="1">
        <v>0.08</v>
      </c>
      <c r="W118" s="1">
        <v>1.830696E-6</v>
      </c>
      <c r="X118" s="1">
        <v>0.08</v>
      </c>
      <c r="Y118" s="1">
        <v>1.815392E-6</v>
      </c>
      <c r="Z118" s="1">
        <v>0.08</v>
      </c>
      <c r="AA118" s="1">
        <v>1.208986E-6</v>
      </c>
      <c r="AB118" s="1">
        <v>0.08</v>
      </c>
      <c r="AC118" s="1">
        <v>2.8617780000000001E-6</v>
      </c>
      <c r="AD118" s="1">
        <v>0.08</v>
      </c>
      <c r="AE118" s="1">
        <v>8.1683090000000002E-7</v>
      </c>
      <c r="AF118" s="1">
        <v>0.08</v>
      </c>
      <c r="AG118" s="1">
        <v>6.8675009999999997E-7</v>
      </c>
      <c r="AH118" s="1"/>
      <c r="AI118" s="1"/>
      <c r="AJ118" s="1"/>
      <c r="AK118" s="1"/>
    </row>
    <row r="119" spans="1:37">
      <c r="A119" s="1">
        <v>8.5000000000000006E-2</v>
      </c>
      <c r="B119" s="1">
        <v>2.4032589999999999E-6</v>
      </c>
      <c r="C119" s="1">
        <v>8.5000000000000006E-2</v>
      </c>
      <c r="D119" s="1">
        <v>3.3760069999999999E-6</v>
      </c>
      <c r="E119" s="1">
        <v>8.5000000000000006E-2</v>
      </c>
      <c r="F119" s="1">
        <v>1.50932E-6</v>
      </c>
      <c r="G119" s="1">
        <v>8.5000000000000006E-2</v>
      </c>
      <c r="H119" s="1">
        <v>1.113339E-6</v>
      </c>
      <c r="I119" s="1">
        <v>8.5000000000000006E-2</v>
      </c>
      <c r="J119" s="1">
        <v>1.652791E-6</v>
      </c>
      <c r="K119" s="1">
        <v>8.5000000000000006E-2</v>
      </c>
      <c r="L119" s="1">
        <v>1.815392E-6</v>
      </c>
      <c r="M119" s="1">
        <v>8.5000000000000006E-2</v>
      </c>
      <c r="N119" s="1">
        <v>1.2529840000000001E-6</v>
      </c>
      <c r="O119" s="1">
        <v>8.5000000000000006E-2</v>
      </c>
      <c r="P119" s="1">
        <v>1.3371540000000001E-6</v>
      </c>
      <c r="Q119" s="1"/>
      <c r="R119" s="1">
        <v>8.5000000000000006E-2</v>
      </c>
      <c r="S119" s="1">
        <v>2.4160600000000002E-6</v>
      </c>
      <c r="T119" s="1">
        <v>8.5000000000000006E-2</v>
      </c>
      <c r="U119" s="1">
        <v>2.6398749999999999E-6</v>
      </c>
      <c r="V119" s="1">
        <v>8.5000000000000006E-2</v>
      </c>
      <c r="W119" s="1">
        <v>1.9129529999999999E-6</v>
      </c>
      <c r="X119" s="1">
        <v>8.5000000000000006E-2</v>
      </c>
      <c r="Y119" s="1">
        <v>1.8345219999999999E-6</v>
      </c>
      <c r="Z119" s="1">
        <v>8.5000000000000006E-2</v>
      </c>
      <c r="AA119" s="1">
        <v>1.2682880000000001E-6</v>
      </c>
      <c r="AB119" s="1">
        <v>8.5000000000000006E-2</v>
      </c>
      <c r="AC119" s="1">
        <v>1.4538439999999999E-6</v>
      </c>
      <c r="AD119" s="1">
        <v>8.5000000000000006E-2</v>
      </c>
      <c r="AE119" s="1">
        <v>9.0482680000000002E-7</v>
      </c>
      <c r="AF119" s="1">
        <v>8.5000000000000006E-2</v>
      </c>
      <c r="AG119" s="1">
        <v>7.7474599999999997E-7</v>
      </c>
      <c r="AH119" s="1"/>
      <c r="AI119" s="1"/>
      <c r="AJ119" s="1"/>
      <c r="AK119" s="1"/>
    </row>
    <row r="120" spans="1:37">
      <c r="A120" s="1">
        <v>0.09</v>
      </c>
      <c r="B120" s="1">
        <v>7.0571899999999997E-7</v>
      </c>
      <c r="C120" s="1">
        <v>0.09</v>
      </c>
      <c r="D120" s="1">
        <v>3.4141539999999999E-6</v>
      </c>
      <c r="E120" s="1">
        <v>0.09</v>
      </c>
      <c r="F120" s="1">
        <v>1.6126189999999999E-6</v>
      </c>
      <c r="G120" s="1">
        <v>0.09</v>
      </c>
      <c r="H120" s="1">
        <v>1.1076E-6</v>
      </c>
      <c r="I120" s="1">
        <v>0.09</v>
      </c>
      <c r="J120" s="1">
        <v>1.704441E-6</v>
      </c>
      <c r="K120" s="1">
        <v>0.09</v>
      </c>
      <c r="L120" s="1">
        <v>1.8651290000000001E-6</v>
      </c>
      <c r="M120" s="1">
        <v>0.09</v>
      </c>
      <c r="N120" s="1">
        <v>1.4787130000000001E-6</v>
      </c>
      <c r="O120" s="1">
        <v>0.09</v>
      </c>
      <c r="P120" s="1">
        <v>1.381152E-6</v>
      </c>
      <c r="Q120" s="1"/>
      <c r="R120" s="1">
        <v>0.09</v>
      </c>
      <c r="S120" s="1">
        <v>2.4160600000000002E-6</v>
      </c>
      <c r="T120" s="1">
        <v>0.09</v>
      </c>
      <c r="U120" s="1">
        <v>2.6475270000000002E-6</v>
      </c>
      <c r="V120" s="1">
        <v>0.09</v>
      </c>
      <c r="W120" s="1">
        <v>2.04686E-6</v>
      </c>
      <c r="X120" s="1">
        <v>0.09</v>
      </c>
      <c r="Y120" s="1">
        <v>1.884259E-6</v>
      </c>
      <c r="Z120" s="1">
        <v>0.09</v>
      </c>
      <c r="AA120" s="1">
        <v>1.3467190000000001E-6</v>
      </c>
      <c r="AB120" s="1">
        <v>0.09</v>
      </c>
      <c r="AC120" s="1">
        <v>1.815392E-6</v>
      </c>
      <c r="AD120" s="1">
        <v>0.09</v>
      </c>
      <c r="AE120" s="1">
        <v>1.356284E-6</v>
      </c>
      <c r="AF120" s="1">
        <v>0.09</v>
      </c>
      <c r="AG120" s="1">
        <v>8.3022160000000001E-7</v>
      </c>
      <c r="AH120" s="1"/>
      <c r="AI120" s="1"/>
      <c r="AJ120" s="1"/>
      <c r="AK120" s="1"/>
    </row>
    <row r="121" spans="1:37">
      <c r="A121" s="1">
        <v>9.5000000000000001E-2</v>
      </c>
      <c r="B121" s="1">
        <v>1.5068050000000001E-6</v>
      </c>
      <c r="C121" s="1">
        <v>9.5000000000000001E-2</v>
      </c>
      <c r="D121" s="1">
        <v>3.4332279999999999E-6</v>
      </c>
      <c r="E121" s="1">
        <v>9.5000000000000001E-2</v>
      </c>
      <c r="F121" s="1">
        <v>1.402195E-6</v>
      </c>
      <c r="G121" s="1">
        <v>9.5000000000000001E-2</v>
      </c>
      <c r="H121" s="1">
        <v>1.187944E-6</v>
      </c>
      <c r="I121" s="1">
        <v>9.5000000000000001E-2</v>
      </c>
      <c r="J121" s="1">
        <v>1.128642E-6</v>
      </c>
      <c r="K121" s="1">
        <v>9.5000000000000001E-2</v>
      </c>
      <c r="L121" s="1">
        <v>1.8976489999999999E-6</v>
      </c>
      <c r="M121" s="1">
        <v>9.5000000000000001E-2</v>
      </c>
      <c r="N121" s="1">
        <v>1.2108990000000001E-6</v>
      </c>
      <c r="O121" s="1">
        <v>9.5000000000000001E-2</v>
      </c>
      <c r="P121" s="1">
        <v>1.344806E-6</v>
      </c>
      <c r="Q121" s="1"/>
      <c r="R121" s="1">
        <v>9.5000000000000001E-2</v>
      </c>
      <c r="S121" s="1">
        <v>2.4524060000000002E-6</v>
      </c>
      <c r="T121" s="1">
        <v>9.5000000000000001E-2</v>
      </c>
      <c r="U121" s="1">
        <v>2.5404019999999999E-6</v>
      </c>
      <c r="V121" s="1">
        <v>9.5000000000000001E-2</v>
      </c>
      <c r="W121" s="1">
        <v>1.9569510000000002E-6</v>
      </c>
      <c r="X121" s="1">
        <v>9.5000000000000001E-2</v>
      </c>
      <c r="Y121" s="1">
        <v>1.905301E-6</v>
      </c>
      <c r="Z121" s="1">
        <v>9.5000000000000001E-2</v>
      </c>
      <c r="AA121" s="1">
        <v>1.419411E-6</v>
      </c>
      <c r="AB121" s="1">
        <v>9.5000000000000001E-2</v>
      </c>
      <c r="AC121" s="1">
        <v>1.641314E-6</v>
      </c>
      <c r="AD121" s="1">
        <v>9.5000000000000001E-2</v>
      </c>
      <c r="AE121" s="1">
        <v>3.4624449999999997E-7</v>
      </c>
      <c r="AF121" s="1">
        <v>9.5000000000000001E-2</v>
      </c>
      <c r="AG121" s="1">
        <v>9.1439149999999996E-7</v>
      </c>
      <c r="AH121" s="1"/>
      <c r="AI121" s="1"/>
      <c r="AJ121" s="1"/>
      <c r="AK121" s="1"/>
    </row>
    <row r="122" spans="1:37">
      <c r="A122" s="1">
        <v>0.1</v>
      </c>
      <c r="B122" s="1">
        <v>6.2942500000000001E-7</v>
      </c>
      <c r="C122" s="1">
        <v>0.1</v>
      </c>
      <c r="D122" s="1">
        <v>3.4332279999999999E-6</v>
      </c>
      <c r="E122" s="1">
        <v>0.1</v>
      </c>
      <c r="F122" s="1">
        <v>1.3218509999999999E-6</v>
      </c>
      <c r="G122" s="1">
        <v>0.1</v>
      </c>
      <c r="H122" s="1">
        <v>1.2013339999999999E-6</v>
      </c>
      <c r="I122" s="1">
        <v>0.1</v>
      </c>
      <c r="J122" s="1">
        <v>1.7656559999999999E-6</v>
      </c>
      <c r="K122" s="1">
        <v>0.1</v>
      </c>
      <c r="L122" s="1">
        <v>1.9359080000000002E-6</v>
      </c>
      <c r="M122" s="1">
        <v>0.1</v>
      </c>
      <c r="N122" s="1">
        <v>1.428976E-6</v>
      </c>
      <c r="O122" s="1">
        <v>0.1</v>
      </c>
      <c r="P122" s="1">
        <v>1.9952099999999998E-6</v>
      </c>
      <c r="Q122" s="1"/>
      <c r="R122" s="1">
        <v>0.1</v>
      </c>
      <c r="S122" s="1">
        <v>2.4868390000000001E-6</v>
      </c>
      <c r="T122" s="1">
        <v>0.1</v>
      </c>
      <c r="U122" s="1">
        <v>2.6417879999999999E-6</v>
      </c>
      <c r="V122" s="1">
        <v>0.1</v>
      </c>
      <c r="W122" s="1">
        <v>1.9856449999999999E-6</v>
      </c>
      <c r="X122" s="1">
        <v>0.1</v>
      </c>
      <c r="Y122" s="1">
        <v>1.9569510000000002E-6</v>
      </c>
      <c r="Z122" s="1">
        <v>0.1</v>
      </c>
      <c r="AA122" s="1">
        <v>1.4901900000000001E-6</v>
      </c>
      <c r="AB122" s="1">
        <v>0.1</v>
      </c>
      <c r="AC122" s="1">
        <v>1.9588639999999999E-6</v>
      </c>
      <c r="AD122" s="1">
        <v>0.1</v>
      </c>
      <c r="AE122" s="1">
        <v>1.2950690000000001E-6</v>
      </c>
      <c r="AF122" s="1">
        <v>0.1</v>
      </c>
      <c r="AG122" s="1">
        <v>1.0942090000000001E-6</v>
      </c>
      <c r="AH122" s="1"/>
      <c r="AI122" s="1"/>
      <c r="AJ122" s="1"/>
      <c r="AK122" s="1"/>
    </row>
    <row r="123" spans="1:37">
      <c r="A123" s="1">
        <v>0.105</v>
      </c>
      <c r="B123" s="1">
        <v>-8.2015990000000001E-7</v>
      </c>
      <c r="C123" s="1">
        <v>0.105</v>
      </c>
      <c r="D123" s="1">
        <v>3.5285950000000001E-6</v>
      </c>
      <c r="E123" s="1">
        <v>0.105</v>
      </c>
      <c r="F123" s="1">
        <v>1.650878E-6</v>
      </c>
      <c r="G123" s="1">
        <v>0.105</v>
      </c>
      <c r="H123" s="1">
        <v>1.228116E-6</v>
      </c>
      <c r="I123" s="1">
        <v>0.105</v>
      </c>
      <c r="J123" s="1">
        <v>1.2491579999999999E-6</v>
      </c>
      <c r="K123" s="1">
        <v>0.105</v>
      </c>
      <c r="L123" s="1">
        <v>1.9454730000000002E-6</v>
      </c>
      <c r="M123" s="1">
        <v>0.105</v>
      </c>
      <c r="N123" s="1">
        <v>1.450018E-6</v>
      </c>
      <c r="O123" s="1">
        <v>0.105</v>
      </c>
      <c r="P123" s="1">
        <v>1.283591E-6</v>
      </c>
      <c r="Q123" s="1"/>
      <c r="R123" s="1">
        <v>0.105</v>
      </c>
      <c r="S123" s="1">
        <v>2.44858E-6</v>
      </c>
      <c r="T123" s="1">
        <v>0.105</v>
      </c>
      <c r="U123" s="1">
        <v>2.6590049999999998E-6</v>
      </c>
      <c r="V123" s="1">
        <v>0.105</v>
      </c>
      <c r="W123" s="1">
        <v>2.0028620000000001E-6</v>
      </c>
      <c r="X123" s="1">
        <v>0.105</v>
      </c>
      <c r="Y123" s="1">
        <v>1.9818190000000001E-6</v>
      </c>
      <c r="Z123" s="1">
        <v>0.105</v>
      </c>
      <c r="AA123" s="1">
        <v>1.5322750000000001E-6</v>
      </c>
      <c r="AB123" s="1">
        <v>0.105</v>
      </c>
      <c r="AC123" s="1">
        <v>1.208986E-6</v>
      </c>
      <c r="AD123" s="1">
        <v>0.105</v>
      </c>
      <c r="AE123" s="1">
        <v>1.1994220000000001E-6</v>
      </c>
      <c r="AF123" s="1">
        <v>0.105</v>
      </c>
      <c r="AG123" s="1">
        <v>1.0789050000000001E-6</v>
      </c>
      <c r="AH123" s="1"/>
      <c r="AI123" s="1"/>
      <c r="AJ123" s="1"/>
      <c r="AK123" s="1"/>
    </row>
    <row r="124" spans="1:37">
      <c r="A124" s="1">
        <v>0.11</v>
      </c>
      <c r="B124" s="1">
        <v>3.1280520000000001E-6</v>
      </c>
      <c r="C124" s="1">
        <v>0.11</v>
      </c>
      <c r="D124" s="1">
        <v>3.5476679999999999E-6</v>
      </c>
      <c r="E124" s="1">
        <v>0.11</v>
      </c>
      <c r="F124" s="1">
        <v>1.6107060000000001E-6</v>
      </c>
      <c r="G124" s="1">
        <v>0.11</v>
      </c>
      <c r="H124" s="1">
        <v>1.214725E-6</v>
      </c>
      <c r="I124" s="1">
        <v>0.11</v>
      </c>
      <c r="J124" s="1">
        <v>1.652791E-6</v>
      </c>
      <c r="K124" s="1">
        <v>0.11</v>
      </c>
      <c r="L124" s="1">
        <v>2.0086009999999999E-6</v>
      </c>
      <c r="M124" s="1">
        <v>0.11</v>
      </c>
      <c r="N124" s="1">
        <v>1.5800990000000001E-6</v>
      </c>
      <c r="O124" s="1">
        <v>0.11</v>
      </c>
      <c r="P124" s="1">
        <v>1.492103E-6</v>
      </c>
      <c r="Q124" s="1"/>
      <c r="R124" s="1">
        <v>0.11</v>
      </c>
      <c r="S124" s="1">
        <v>2.4696219999999998E-6</v>
      </c>
      <c r="T124" s="1">
        <v>0.11</v>
      </c>
      <c r="U124" s="1">
        <v>2.7623039999999999E-6</v>
      </c>
      <c r="V124" s="1">
        <v>0.11</v>
      </c>
      <c r="W124" s="1">
        <v>2.0602499999999999E-6</v>
      </c>
      <c r="X124" s="1">
        <v>0.11</v>
      </c>
      <c r="Y124" s="1">
        <v>2.0124270000000001E-6</v>
      </c>
      <c r="Z124" s="1">
        <v>0.11</v>
      </c>
      <c r="AA124" s="1">
        <v>1.583925E-6</v>
      </c>
      <c r="AB124" s="1">
        <v>0.11</v>
      </c>
      <c r="AC124" s="1">
        <v>1.7637430000000001E-6</v>
      </c>
      <c r="AD124" s="1">
        <v>0.11</v>
      </c>
      <c r="AE124" s="1">
        <v>7.517905E-7</v>
      </c>
      <c r="AF124" s="1">
        <v>0.11</v>
      </c>
      <c r="AG124" s="1">
        <v>1.319938E-6</v>
      </c>
      <c r="AH124" s="1"/>
      <c r="AI124" s="1"/>
      <c r="AJ124" s="1"/>
      <c r="AK124" s="1"/>
    </row>
    <row r="125" spans="1:37">
      <c r="A125" s="1">
        <v>0.115</v>
      </c>
      <c r="B125" s="1">
        <v>2.7084350000000001E-6</v>
      </c>
      <c r="C125" s="1">
        <v>0.115</v>
      </c>
      <c r="D125" s="1">
        <v>3.3569340000000001E-6</v>
      </c>
      <c r="E125" s="1">
        <v>0.115</v>
      </c>
      <c r="F125" s="1">
        <v>1.4901900000000001E-6</v>
      </c>
      <c r="G125" s="1">
        <v>0.115</v>
      </c>
      <c r="H125" s="1">
        <v>1.3122859999999999E-6</v>
      </c>
      <c r="I125" s="1">
        <v>0.115</v>
      </c>
      <c r="J125" s="1">
        <v>1.704441E-6</v>
      </c>
      <c r="K125" s="1">
        <v>0.115</v>
      </c>
      <c r="L125" s="1">
        <v>2.0334689999999999E-6</v>
      </c>
      <c r="M125" s="1">
        <v>0.115</v>
      </c>
      <c r="N125" s="1">
        <v>1.639401E-6</v>
      </c>
      <c r="O125" s="1">
        <v>0.115</v>
      </c>
      <c r="P125" s="1">
        <v>1.07508E-6</v>
      </c>
      <c r="Q125" s="1"/>
      <c r="R125" s="1">
        <v>0.115</v>
      </c>
      <c r="S125" s="1">
        <v>2.4830129999999999E-6</v>
      </c>
      <c r="T125" s="1">
        <v>0.115</v>
      </c>
      <c r="U125" s="1">
        <v>2.632223E-6</v>
      </c>
      <c r="V125" s="1">
        <v>0.115</v>
      </c>
      <c r="W125" s="1">
        <v>2.0870320000000001E-6</v>
      </c>
      <c r="X125" s="1">
        <v>0.115</v>
      </c>
      <c r="Y125" s="1">
        <v>2.0545119999999999E-6</v>
      </c>
      <c r="Z125" s="1">
        <v>0.115</v>
      </c>
      <c r="AA125" s="1">
        <v>1.639401E-6</v>
      </c>
      <c r="AB125" s="1">
        <v>0.115</v>
      </c>
      <c r="AC125" s="1">
        <v>1.8173050000000001E-6</v>
      </c>
      <c r="AD125" s="1">
        <v>0.115</v>
      </c>
      <c r="AE125" s="1">
        <v>2.3318899999999998E-6</v>
      </c>
      <c r="AF125" s="1">
        <v>0.115</v>
      </c>
      <c r="AG125" s="1">
        <v>1.3696739999999999E-6</v>
      </c>
      <c r="AH125" s="1"/>
      <c r="AI125" s="1"/>
      <c r="AJ125" s="1"/>
      <c r="AK125" s="1"/>
    </row>
    <row r="126" spans="1:37">
      <c r="A126" s="1">
        <v>0.12</v>
      </c>
      <c r="B126" s="1">
        <v>1.659393E-6</v>
      </c>
      <c r="C126" s="1">
        <v>0.12</v>
      </c>
      <c r="D126" s="1">
        <v>3.4141539999999999E-6</v>
      </c>
      <c r="E126" s="1">
        <v>0.12</v>
      </c>
      <c r="F126" s="1">
        <v>1.4538439999999999E-6</v>
      </c>
      <c r="G126" s="1">
        <v>0.12</v>
      </c>
      <c r="H126" s="1">
        <v>1.3428929999999999E-6</v>
      </c>
      <c r="I126" s="1">
        <v>0.12</v>
      </c>
      <c r="J126" s="1">
        <v>1.779046E-6</v>
      </c>
      <c r="K126" s="1">
        <v>0.12</v>
      </c>
      <c r="L126" s="1">
        <v>2.0487730000000001E-6</v>
      </c>
      <c r="M126" s="1">
        <v>0.12</v>
      </c>
      <c r="N126" s="1">
        <v>1.6795730000000001E-6</v>
      </c>
      <c r="O126" s="1">
        <v>0.12</v>
      </c>
      <c r="P126" s="1">
        <v>2.3452800000000001E-6</v>
      </c>
      <c r="Q126" s="1"/>
      <c r="R126" s="1">
        <v>0.12</v>
      </c>
      <c r="S126" s="1">
        <v>2.496404E-6</v>
      </c>
      <c r="T126" s="1">
        <v>0.12</v>
      </c>
      <c r="U126" s="1">
        <v>2.6494399999999998E-6</v>
      </c>
      <c r="V126" s="1">
        <v>0.12</v>
      </c>
      <c r="W126" s="1">
        <v>2.13103E-6</v>
      </c>
      <c r="X126" s="1">
        <v>0.12</v>
      </c>
      <c r="Y126" s="1">
        <v>2.073641E-6</v>
      </c>
      <c r="Z126" s="1">
        <v>0.12</v>
      </c>
      <c r="AA126" s="1">
        <v>1.6700079999999999E-6</v>
      </c>
      <c r="AB126" s="1">
        <v>0.12</v>
      </c>
      <c r="AC126" s="1">
        <v>1.8861719999999999E-6</v>
      </c>
      <c r="AD126" s="1">
        <v>0.12</v>
      </c>
      <c r="AE126" s="1">
        <v>1.8861719999999999E-6</v>
      </c>
      <c r="AF126" s="1">
        <v>0.12</v>
      </c>
      <c r="AG126" s="1">
        <v>2.475361E-6</v>
      </c>
      <c r="AH126" s="1"/>
      <c r="AI126" s="1"/>
      <c r="AJ126" s="1"/>
      <c r="AK126" s="1"/>
    </row>
    <row r="127" spans="1:37">
      <c r="A127" s="1">
        <v>0.125</v>
      </c>
      <c r="B127" s="1">
        <v>1.6403199999999999E-6</v>
      </c>
      <c r="C127" s="1">
        <v>0.125</v>
      </c>
      <c r="D127" s="1">
        <v>3.4332279999999999E-6</v>
      </c>
      <c r="E127" s="1">
        <v>0.125</v>
      </c>
      <c r="F127" s="1">
        <v>1.4863639999999999E-6</v>
      </c>
      <c r="G127" s="1">
        <v>0.125</v>
      </c>
      <c r="H127" s="1">
        <v>1.4117589999999999E-6</v>
      </c>
      <c r="I127" s="1">
        <v>0.125</v>
      </c>
      <c r="J127" s="1">
        <v>1.7178319999999999E-6</v>
      </c>
      <c r="K127" s="1">
        <v>0.125</v>
      </c>
      <c r="L127" s="1">
        <v>2.0774670000000002E-6</v>
      </c>
      <c r="M127" s="1">
        <v>0.125</v>
      </c>
      <c r="N127" s="1">
        <v>1.7216580000000001E-6</v>
      </c>
      <c r="O127" s="1">
        <v>0.125</v>
      </c>
      <c r="P127" s="1">
        <v>2.169289E-6</v>
      </c>
      <c r="Q127" s="1"/>
      <c r="R127" s="1">
        <v>0.125</v>
      </c>
      <c r="S127" s="1">
        <v>2.5040550000000001E-6</v>
      </c>
      <c r="T127" s="1">
        <v>0.125</v>
      </c>
      <c r="U127" s="1">
        <v>2.6762209999999998E-6</v>
      </c>
      <c r="V127" s="1">
        <v>0.125</v>
      </c>
      <c r="W127" s="1">
        <v>2.0545119999999999E-6</v>
      </c>
      <c r="X127" s="1">
        <v>0.125</v>
      </c>
      <c r="Y127" s="1">
        <v>2.0965959999999999E-6</v>
      </c>
      <c r="Z127" s="1">
        <v>0.125</v>
      </c>
      <c r="AA127" s="1">
        <v>1.708267E-6</v>
      </c>
      <c r="AB127" s="1">
        <v>0.125</v>
      </c>
      <c r="AC127" s="1">
        <v>1.8020019999999999E-6</v>
      </c>
      <c r="AD127" s="1">
        <v>0.125</v>
      </c>
      <c r="AE127" s="1">
        <v>1.128642E-6</v>
      </c>
      <c r="AF127" s="1">
        <v>0.125</v>
      </c>
      <c r="AG127" s="1">
        <v>1.578186E-6</v>
      </c>
      <c r="AH127" s="1"/>
      <c r="AI127" s="1"/>
      <c r="AJ127" s="1"/>
      <c r="AK127" s="1"/>
    </row>
    <row r="128" spans="1:37">
      <c r="A128" s="1">
        <v>0.13</v>
      </c>
      <c r="B128" s="1">
        <v>1.296997E-6</v>
      </c>
      <c r="C128" s="1">
        <v>0.13</v>
      </c>
      <c r="D128" s="1">
        <v>3.4904480000000001E-6</v>
      </c>
      <c r="E128" s="1">
        <v>0.13</v>
      </c>
      <c r="F128" s="1">
        <v>1.650878E-6</v>
      </c>
      <c r="G128" s="1">
        <v>0.13</v>
      </c>
      <c r="H128" s="1">
        <v>1.377326E-6</v>
      </c>
      <c r="I128" s="1">
        <v>0.13</v>
      </c>
      <c r="J128" s="1">
        <v>1.8651290000000001E-6</v>
      </c>
      <c r="K128" s="1">
        <v>0.13</v>
      </c>
      <c r="L128" s="1">
        <v>2.1080739999999999E-6</v>
      </c>
      <c r="M128" s="1">
        <v>0.13</v>
      </c>
      <c r="N128" s="1">
        <v>1.788611E-6</v>
      </c>
      <c r="O128" s="1">
        <v>0.13</v>
      </c>
      <c r="P128" s="1">
        <v>2.4543189999999998E-6</v>
      </c>
      <c r="Q128" s="1"/>
      <c r="R128" s="1">
        <v>0.13</v>
      </c>
      <c r="S128" s="1">
        <v>2.521272E-6</v>
      </c>
      <c r="T128" s="1">
        <v>0.13</v>
      </c>
      <c r="U128" s="1">
        <v>2.6685689999999999E-6</v>
      </c>
      <c r="V128" s="1">
        <v>0.13</v>
      </c>
      <c r="W128" s="1">
        <v>2.6838730000000001E-6</v>
      </c>
      <c r="X128" s="1">
        <v>0.13</v>
      </c>
      <c r="Y128" s="1">
        <v>2.1272039999999998E-6</v>
      </c>
      <c r="Z128" s="1">
        <v>0.13</v>
      </c>
      <c r="AA128" s="1">
        <v>1.8287829999999999E-6</v>
      </c>
      <c r="AB128" s="1">
        <v>0.13</v>
      </c>
      <c r="AC128" s="1">
        <v>1.9301700000000002E-6</v>
      </c>
      <c r="AD128" s="1">
        <v>0.13</v>
      </c>
      <c r="AE128" s="1">
        <v>1.3122859999999999E-6</v>
      </c>
      <c r="AF128" s="1">
        <v>0.13</v>
      </c>
      <c r="AG128" s="1">
        <v>8.0344029999999998E-7</v>
      </c>
      <c r="AH128" s="1"/>
      <c r="AI128" s="1"/>
      <c r="AJ128" s="1"/>
      <c r="AK128" s="1"/>
    </row>
    <row r="129" spans="1:37">
      <c r="A129" s="1">
        <v>0.13500000000000001</v>
      </c>
      <c r="B129" s="1">
        <v>1.602173E-6</v>
      </c>
      <c r="C129" s="1">
        <v>0.13500000000000001</v>
      </c>
      <c r="D129" s="1">
        <v>3.4713749999999999E-6</v>
      </c>
      <c r="E129" s="1">
        <v>0.13500000000000001</v>
      </c>
      <c r="F129" s="1">
        <v>1.8440869999999999E-6</v>
      </c>
      <c r="G129" s="1">
        <v>0.13500000000000001</v>
      </c>
      <c r="H129" s="1">
        <v>1.3696739999999999E-6</v>
      </c>
      <c r="I129" s="1">
        <v>0.13500000000000001</v>
      </c>
      <c r="J129" s="1">
        <v>1.815392E-6</v>
      </c>
      <c r="K129" s="1">
        <v>0.13500000000000001</v>
      </c>
      <c r="L129" s="1">
        <v>2.1291169999999999E-6</v>
      </c>
      <c r="M129" s="1">
        <v>0.13500000000000001</v>
      </c>
      <c r="N129" s="1">
        <v>1.8173050000000001E-6</v>
      </c>
      <c r="O129" s="1">
        <v>0.13500000000000001</v>
      </c>
      <c r="P129" s="1">
        <v>1.7924369999999999E-6</v>
      </c>
      <c r="Q129" s="1"/>
      <c r="R129" s="1">
        <v>0.13500000000000001</v>
      </c>
      <c r="S129" s="1">
        <v>2.5710090000000001E-6</v>
      </c>
      <c r="T129" s="1">
        <v>0.13500000000000001</v>
      </c>
      <c r="U129" s="1">
        <v>2.6762209999999998E-6</v>
      </c>
      <c r="V129" s="1">
        <v>0.13500000000000001</v>
      </c>
      <c r="W129" s="1">
        <v>2.2859789999999999E-6</v>
      </c>
      <c r="X129" s="1">
        <v>0.13500000000000001</v>
      </c>
      <c r="Y129" s="1">
        <v>2.1501590000000001E-6</v>
      </c>
      <c r="Z129" s="1">
        <v>0.13500000000000001</v>
      </c>
      <c r="AA129" s="1">
        <v>1.731222E-6</v>
      </c>
      <c r="AB129" s="1">
        <v>0.13500000000000001</v>
      </c>
      <c r="AC129" s="1">
        <v>1.9359080000000002E-6</v>
      </c>
      <c r="AD129" s="1">
        <v>0.13500000000000001</v>
      </c>
      <c r="AE129" s="1">
        <v>1.5590569999999999E-6</v>
      </c>
      <c r="AF129" s="1">
        <v>0.13500000000000001</v>
      </c>
      <c r="AG129" s="1">
        <v>2.0698149999999999E-6</v>
      </c>
      <c r="AH129" s="1"/>
      <c r="AI129" s="1"/>
      <c r="AJ129" s="1"/>
      <c r="AK129" s="1"/>
    </row>
    <row r="130" spans="1:37">
      <c r="A130" s="1">
        <v>0.14000000000000001</v>
      </c>
      <c r="B130" s="1">
        <v>2.098083E-7</v>
      </c>
      <c r="C130" s="1">
        <v>0.14000000000000001</v>
      </c>
      <c r="D130" s="1">
        <v>3.4523010000000002E-6</v>
      </c>
      <c r="E130" s="1">
        <v>0.14000000000000001</v>
      </c>
      <c r="F130" s="1">
        <v>1.735048E-6</v>
      </c>
      <c r="G130" s="1">
        <v>0.14000000000000001</v>
      </c>
      <c r="H130" s="1">
        <v>1.3888040000000001E-6</v>
      </c>
      <c r="I130" s="1">
        <v>0.14000000000000001</v>
      </c>
      <c r="J130" s="1">
        <v>1.9186920000000001E-6</v>
      </c>
      <c r="K130" s="1">
        <v>0.14000000000000001</v>
      </c>
      <c r="L130" s="1">
        <v>2.1654629999999999E-6</v>
      </c>
      <c r="M130" s="1">
        <v>0.14000000000000001</v>
      </c>
      <c r="N130" s="1">
        <v>1.884259E-6</v>
      </c>
      <c r="O130" s="1">
        <v>0.14000000000000001</v>
      </c>
      <c r="P130" s="1">
        <v>2.1386810000000001E-6</v>
      </c>
      <c r="Q130" s="1"/>
      <c r="R130" s="1">
        <v>0.14000000000000001</v>
      </c>
      <c r="S130" s="1">
        <v>2.5250980000000001E-6</v>
      </c>
      <c r="T130" s="1">
        <v>0.14000000000000001</v>
      </c>
      <c r="U130" s="1">
        <v>2.754652E-6</v>
      </c>
      <c r="V130" s="1">
        <v>0.14000000000000001</v>
      </c>
      <c r="W130" s="1">
        <v>2.2572850000000002E-6</v>
      </c>
      <c r="X130" s="1">
        <v>0.14000000000000001</v>
      </c>
      <c r="Y130" s="1">
        <v>2.169289E-6</v>
      </c>
      <c r="Z130" s="1">
        <v>0.14000000000000001</v>
      </c>
      <c r="AA130" s="1">
        <v>1.7637430000000001E-6</v>
      </c>
      <c r="AB130" s="1">
        <v>0.14000000000000001</v>
      </c>
      <c r="AC130" s="1">
        <v>1.9646030000000001E-6</v>
      </c>
      <c r="AD130" s="1">
        <v>0.14000000000000001</v>
      </c>
      <c r="AE130" s="1">
        <v>1.608793E-6</v>
      </c>
      <c r="AF130" s="1">
        <v>0.14000000000000001</v>
      </c>
      <c r="AG130" s="1">
        <v>1.497842E-6</v>
      </c>
      <c r="AH130" s="1"/>
      <c r="AI130" s="1"/>
      <c r="AJ130" s="1"/>
      <c r="AK130" s="1"/>
    </row>
    <row r="131" spans="1:37">
      <c r="A131" s="1">
        <v>0.14499999999999999</v>
      </c>
      <c r="B131" s="1">
        <v>2.13623E-6</v>
      </c>
      <c r="C131" s="1">
        <v>0.14499999999999999</v>
      </c>
      <c r="D131" s="1">
        <v>3.4523010000000002E-6</v>
      </c>
      <c r="E131" s="1">
        <v>0.14499999999999999</v>
      </c>
      <c r="F131" s="1">
        <v>1.668095E-6</v>
      </c>
      <c r="G131" s="1">
        <v>0.14499999999999999</v>
      </c>
      <c r="H131" s="1">
        <v>1.419411E-6</v>
      </c>
      <c r="I131" s="1">
        <v>0.14499999999999999</v>
      </c>
      <c r="J131" s="1">
        <v>1.9167790000000001E-6</v>
      </c>
      <c r="K131" s="1">
        <v>0.14499999999999999</v>
      </c>
      <c r="L131" s="1">
        <v>2.1731150000000002E-6</v>
      </c>
      <c r="M131" s="1">
        <v>0.14499999999999999</v>
      </c>
      <c r="N131" s="1">
        <v>1.9072140000000001E-6</v>
      </c>
      <c r="O131" s="1">
        <v>0.14499999999999999</v>
      </c>
      <c r="P131" s="1">
        <v>1.7178319999999999E-6</v>
      </c>
      <c r="Q131" s="1"/>
      <c r="R131" s="1">
        <v>0.14499999999999999</v>
      </c>
      <c r="S131" s="1">
        <v>2.5002300000000002E-6</v>
      </c>
      <c r="T131" s="1">
        <v>0.14499999999999999</v>
      </c>
      <c r="U131" s="1">
        <v>2.6838730000000001E-6</v>
      </c>
      <c r="V131" s="1">
        <v>0.14499999999999999</v>
      </c>
      <c r="W131" s="1">
        <v>2.253459E-6</v>
      </c>
      <c r="X131" s="1">
        <v>0.14499999999999999</v>
      </c>
      <c r="Y131" s="1">
        <v>2.194157E-6</v>
      </c>
      <c r="Z131" s="1">
        <v>0.14499999999999999</v>
      </c>
      <c r="AA131" s="1">
        <v>1.8613029999999999E-6</v>
      </c>
      <c r="AB131" s="1">
        <v>0.14499999999999999</v>
      </c>
      <c r="AC131" s="1">
        <v>1.979906E-6</v>
      </c>
      <c r="AD131" s="1">
        <v>0.14499999999999999</v>
      </c>
      <c r="AE131" s="1">
        <v>1.6164450000000001E-6</v>
      </c>
      <c r="AF131" s="1">
        <v>0.14499999999999999</v>
      </c>
      <c r="AG131" s="1">
        <v>1.809654E-6</v>
      </c>
      <c r="AH131" s="1"/>
      <c r="AI131" s="1"/>
      <c r="AJ131" s="1"/>
      <c r="AK131" s="1"/>
    </row>
    <row r="132" spans="1:37">
      <c r="A132" s="1">
        <v>0.15</v>
      </c>
      <c r="B132" s="1">
        <v>2.6702880000000002E-6</v>
      </c>
      <c r="C132" s="1">
        <v>0.15</v>
      </c>
      <c r="D132" s="1">
        <v>3.4523010000000002E-6</v>
      </c>
      <c r="E132" s="1">
        <v>0.15</v>
      </c>
      <c r="F132" s="1">
        <v>1.6470530000000001E-6</v>
      </c>
      <c r="G132" s="1">
        <v>0.15</v>
      </c>
      <c r="H132" s="1">
        <v>1.419411E-6</v>
      </c>
      <c r="I132" s="1">
        <v>0.15</v>
      </c>
      <c r="J132" s="1">
        <v>1.9492989999999999E-6</v>
      </c>
      <c r="K132" s="1">
        <v>0.15</v>
      </c>
      <c r="L132" s="1">
        <v>2.205635E-6</v>
      </c>
      <c r="M132" s="1">
        <v>0.15</v>
      </c>
      <c r="N132" s="1">
        <v>1.9225179999999999E-6</v>
      </c>
      <c r="O132" s="1">
        <v>0.15</v>
      </c>
      <c r="P132" s="1">
        <v>1.5686210000000001E-6</v>
      </c>
      <c r="Q132" s="1"/>
      <c r="R132" s="1">
        <v>0.15</v>
      </c>
      <c r="S132" s="1">
        <v>2.5614440000000001E-6</v>
      </c>
      <c r="T132" s="1">
        <v>0.15</v>
      </c>
      <c r="U132" s="1">
        <v>2.6953510000000002E-6</v>
      </c>
      <c r="V132" s="1">
        <v>0.15</v>
      </c>
      <c r="W132" s="1">
        <v>2.278327E-6</v>
      </c>
      <c r="X132" s="1">
        <v>0.15</v>
      </c>
      <c r="Y132" s="1">
        <v>2.2152E-6</v>
      </c>
      <c r="Z132" s="1">
        <v>0.15</v>
      </c>
      <c r="AA132" s="1">
        <v>1.8804330000000001E-6</v>
      </c>
      <c r="AB132" s="1">
        <v>0.15</v>
      </c>
      <c r="AC132" s="1">
        <v>1.9952099999999998E-6</v>
      </c>
      <c r="AD132" s="1">
        <v>0.15</v>
      </c>
      <c r="AE132" s="1">
        <v>1.639401E-6</v>
      </c>
      <c r="AF132" s="1">
        <v>0.15</v>
      </c>
      <c r="AG132" s="1">
        <v>1.800089E-6</v>
      </c>
      <c r="AH132" s="1"/>
      <c r="AI132" s="1"/>
      <c r="AJ132" s="1"/>
      <c r="AK132" s="1"/>
    </row>
    <row r="133" spans="1:37">
      <c r="A133" s="1">
        <v>0.155</v>
      </c>
      <c r="B133" s="1">
        <v>2.098083E-6</v>
      </c>
      <c r="C133" s="1">
        <v>0.155</v>
      </c>
      <c r="D133" s="1">
        <v>3.509521E-6</v>
      </c>
      <c r="E133" s="1">
        <v>0.155</v>
      </c>
      <c r="F133" s="1">
        <v>1.7025279999999999E-6</v>
      </c>
      <c r="G133" s="1">
        <v>0.155</v>
      </c>
      <c r="H133" s="1">
        <v>1.3907169999999999E-6</v>
      </c>
      <c r="I133" s="1">
        <v>0.155</v>
      </c>
      <c r="J133" s="1">
        <v>1.8919109999999999E-6</v>
      </c>
      <c r="K133" s="1">
        <v>0.155</v>
      </c>
      <c r="L133" s="1">
        <v>2.1979830000000001E-6</v>
      </c>
      <c r="M133" s="1">
        <v>0.155</v>
      </c>
      <c r="N133" s="1">
        <v>1.8861719999999999E-6</v>
      </c>
      <c r="O133" s="1">
        <v>0.155</v>
      </c>
      <c r="P133" s="1">
        <v>2.062163E-6</v>
      </c>
      <c r="Q133" s="1"/>
      <c r="R133" s="1">
        <v>0.155</v>
      </c>
      <c r="S133" s="1">
        <v>2.5633570000000002E-6</v>
      </c>
      <c r="T133" s="1">
        <v>0.155</v>
      </c>
      <c r="U133" s="1">
        <v>2.7087410000000001E-6</v>
      </c>
      <c r="V133" s="1">
        <v>0.155</v>
      </c>
      <c r="W133" s="1">
        <v>2.1425069999999998E-6</v>
      </c>
      <c r="X133" s="1">
        <v>0.155</v>
      </c>
      <c r="Y133" s="1">
        <v>2.2305029999999999E-6</v>
      </c>
      <c r="Z133" s="1">
        <v>0.155</v>
      </c>
      <c r="AA133" s="1">
        <v>1.8957360000000001E-6</v>
      </c>
      <c r="AB133" s="1">
        <v>0.155</v>
      </c>
      <c r="AC133" s="1">
        <v>2.025817E-6</v>
      </c>
      <c r="AD133" s="1">
        <v>0.155</v>
      </c>
      <c r="AE133" s="1">
        <v>1.6585300000000001E-6</v>
      </c>
      <c r="AF133" s="1">
        <v>0.155</v>
      </c>
      <c r="AG133" s="1">
        <v>1.513146E-6</v>
      </c>
      <c r="AH133" s="1"/>
      <c r="AI133" s="1"/>
      <c r="AJ133" s="1"/>
      <c r="AK133" s="1"/>
    </row>
    <row r="134" spans="1:37">
      <c r="A134" s="1">
        <v>0.16</v>
      </c>
      <c r="B134" s="1">
        <v>2.1171570000000001E-6</v>
      </c>
      <c r="C134" s="1">
        <v>0.16</v>
      </c>
      <c r="D134" s="1">
        <v>3.4713749999999999E-6</v>
      </c>
      <c r="E134" s="1">
        <v>0.16</v>
      </c>
      <c r="F134" s="1">
        <v>1.752265E-6</v>
      </c>
      <c r="G134" s="1">
        <v>0.16</v>
      </c>
      <c r="H134" s="1">
        <v>1.467235E-6</v>
      </c>
      <c r="I134" s="1">
        <v>0.16</v>
      </c>
      <c r="J134" s="1">
        <v>1.884259E-6</v>
      </c>
      <c r="K134" s="1">
        <v>0.16</v>
      </c>
      <c r="L134" s="1">
        <v>2.2247640000000001E-6</v>
      </c>
      <c r="M134" s="1">
        <v>0.16</v>
      </c>
      <c r="N134" s="1">
        <v>2.0066879999999999E-6</v>
      </c>
      <c r="O134" s="1">
        <v>0.16</v>
      </c>
      <c r="P134" s="1">
        <v>2.2190249999999999E-6</v>
      </c>
      <c r="Q134" s="1"/>
      <c r="R134" s="1">
        <v>0.16</v>
      </c>
      <c r="S134" s="1">
        <v>2.5748349999999998E-6</v>
      </c>
      <c r="T134" s="1">
        <v>0.16</v>
      </c>
      <c r="U134" s="1">
        <v>2.7336099999999998E-6</v>
      </c>
      <c r="V134" s="1">
        <v>0.16</v>
      </c>
      <c r="W134" s="1">
        <v>2.305108E-6</v>
      </c>
      <c r="X134" s="1">
        <v>0.16</v>
      </c>
      <c r="Y134" s="1">
        <v>2.2362420000000002E-6</v>
      </c>
      <c r="Z134" s="1">
        <v>0.16</v>
      </c>
      <c r="AA134" s="1">
        <v>1.9206049999999998E-6</v>
      </c>
      <c r="AB134" s="1">
        <v>0.16</v>
      </c>
      <c r="AC134" s="1">
        <v>1.951212E-6</v>
      </c>
      <c r="AD134" s="1">
        <v>0.16</v>
      </c>
      <c r="AE134" s="1">
        <v>1.6757469999999999E-6</v>
      </c>
      <c r="AF134" s="1">
        <v>0.16</v>
      </c>
      <c r="AG134" s="1">
        <v>1.803915E-6</v>
      </c>
      <c r="AH134" s="1"/>
      <c r="AI134" s="1"/>
      <c r="AJ134" s="1"/>
      <c r="AK134" s="1"/>
    </row>
    <row r="135" spans="1:37">
      <c r="A135" s="1">
        <v>0.16500000000000001</v>
      </c>
      <c r="B135" s="1">
        <v>2.2315979999999999E-6</v>
      </c>
      <c r="C135" s="1">
        <v>0.16500000000000001</v>
      </c>
      <c r="D135" s="1">
        <v>3.2806399999999998E-6</v>
      </c>
      <c r="E135" s="1">
        <v>0.16500000000000001</v>
      </c>
      <c r="F135" s="1">
        <v>1.7637430000000001E-6</v>
      </c>
      <c r="G135" s="1">
        <v>0.16500000000000001</v>
      </c>
      <c r="H135" s="1">
        <v>1.4366280000000001E-6</v>
      </c>
      <c r="I135" s="1">
        <v>0.16500000000000001</v>
      </c>
      <c r="J135" s="1">
        <v>2.025817E-6</v>
      </c>
      <c r="K135" s="1">
        <v>0.16500000000000001</v>
      </c>
      <c r="L135" s="1">
        <v>2.2305029999999999E-6</v>
      </c>
      <c r="M135" s="1">
        <v>0.16500000000000001</v>
      </c>
      <c r="N135" s="1">
        <v>2.0143389999999999E-6</v>
      </c>
      <c r="O135" s="1">
        <v>0.16500000000000001</v>
      </c>
      <c r="P135" s="1">
        <v>1.951212E-6</v>
      </c>
      <c r="Q135" s="1"/>
      <c r="R135" s="1">
        <v>0.16500000000000001</v>
      </c>
      <c r="S135" s="1">
        <v>2.5710090000000001E-6</v>
      </c>
      <c r="T135" s="1">
        <v>0.16500000000000001</v>
      </c>
      <c r="U135" s="1">
        <v>2.7450879999999999E-6</v>
      </c>
      <c r="V135" s="1">
        <v>0.16500000000000001</v>
      </c>
      <c r="W135" s="1">
        <v>2.3204120000000002E-6</v>
      </c>
      <c r="X135" s="1">
        <v>0.16500000000000001</v>
      </c>
      <c r="Y135" s="1">
        <v>2.2572850000000002E-6</v>
      </c>
      <c r="Z135" s="1">
        <v>0.16500000000000001</v>
      </c>
      <c r="AA135" s="1">
        <v>1.9339950000000001E-6</v>
      </c>
      <c r="AB135" s="1">
        <v>0.16500000000000001</v>
      </c>
      <c r="AC135" s="1">
        <v>2.1329430000000001E-6</v>
      </c>
      <c r="AD135" s="1">
        <v>0.16500000000000001</v>
      </c>
      <c r="AE135" s="1">
        <v>1.6814859999999999E-6</v>
      </c>
      <c r="AF135" s="1">
        <v>0.16500000000000001</v>
      </c>
      <c r="AG135" s="1">
        <v>2.5576179999999999E-6</v>
      </c>
      <c r="AH135" s="1"/>
      <c r="AI135" s="1"/>
      <c r="AJ135" s="1"/>
      <c r="AK135" s="1"/>
    </row>
    <row r="136" spans="1:37">
      <c r="A136" s="1">
        <v>0.17</v>
      </c>
      <c r="B136" s="1">
        <v>2.326965E-6</v>
      </c>
      <c r="C136" s="1">
        <v>0.17</v>
      </c>
      <c r="D136" s="1">
        <v>3.2997130000000001E-6</v>
      </c>
      <c r="E136" s="1">
        <v>0.17</v>
      </c>
      <c r="F136" s="1">
        <v>1.5207980000000001E-6</v>
      </c>
      <c r="G136" s="1">
        <v>0.17</v>
      </c>
      <c r="H136" s="1">
        <v>1.4328019999999999E-6</v>
      </c>
      <c r="I136" s="1">
        <v>0.17</v>
      </c>
      <c r="J136" s="1">
        <v>1.9167790000000001E-6</v>
      </c>
      <c r="K136" s="1">
        <v>0.17</v>
      </c>
      <c r="L136" s="1">
        <v>2.268762E-6</v>
      </c>
      <c r="M136" s="1">
        <v>0.17</v>
      </c>
      <c r="N136" s="1">
        <v>2.0774670000000002E-6</v>
      </c>
      <c r="O136" s="1">
        <v>0.17</v>
      </c>
      <c r="P136" s="1">
        <v>1.9703419999999999E-6</v>
      </c>
      <c r="Q136" s="1"/>
      <c r="R136" s="1">
        <v>0.17</v>
      </c>
      <c r="S136" s="1">
        <v>2.578661E-6</v>
      </c>
      <c r="T136" s="1">
        <v>0.17</v>
      </c>
      <c r="U136" s="1">
        <v>2.716393E-6</v>
      </c>
      <c r="V136" s="1">
        <v>0.17</v>
      </c>
      <c r="W136" s="1">
        <v>2.3280640000000001E-6</v>
      </c>
      <c r="X136" s="1">
        <v>0.17</v>
      </c>
      <c r="Y136" s="1">
        <v>2.2630230000000002E-6</v>
      </c>
      <c r="Z136" s="1">
        <v>0.17</v>
      </c>
      <c r="AA136" s="1">
        <v>1.9569510000000002E-6</v>
      </c>
      <c r="AB136" s="1">
        <v>0.17</v>
      </c>
      <c r="AC136" s="1">
        <v>2.0564240000000002E-6</v>
      </c>
      <c r="AD136" s="1">
        <v>0.17</v>
      </c>
      <c r="AE136" s="1">
        <v>1.652791E-6</v>
      </c>
      <c r="AF136" s="1">
        <v>0.17</v>
      </c>
      <c r="AG136" s="1">
        <v>1.641314E-6</v>
      </c>
      <c r="AH136" s="1"/>
      <c r="AI136" s="1"/>
      <c r="AJ136" s="1"/>
      <c r="AK136" s="1"/>
    </row>
    <row r="137" spans="1:37">
      <c r="A137" s="1">
        <v>0.17499999999999999</v>
      </c>
      <c r="B137" s="1">
        <v>2.1743769999999999E-6</v>
      </c>
      <c r="C137" s="1">
        <v>0.17499999999999999</v>
      </c>
      <c r="D137" s="1">
        <v>3.33786E-6</v>
      </c>
      <c r="E137" s="1">
        <v>0.17499999999999999</v>
      </c>
      <c r="F137" s="1">
        <v>1.5227109999999999E-6</v>
      </c>
      <c r="G137" s="1">
        <v>0.17499999999999999</v>
      </c>
      <c r="H137" s="1">
        <v>1.3581970000000001E-6</v>
      </c>
      <c r="I137" s="1">
        <v>0.17499999999999999</v>
      </c>
      <c r="J137" s="1">
        <v>1.9550380000000001E-6</v>
      </c>
      <c r="K137" s="1">
        <v>0.17499999999999999</v>
      </c>
      <c r="L137" s="1">
        <v>2.205635E-6</v>
      </c>
      <c r="M137" s="1">
        <v>0.17499999999999999</v>
      </c>
      <c r="N137" s="1">
        <v>2.0985089999999999E-6</v>
      </c>
      <c r="O137" s="1">
        <v>0.17499999999999999</v>
      </c>
      <c r="P137" s="1">
        <v>1.979906E-6</v>
      </c>
      <c r="Q137" s="1"/>
      <c r="R137" s="1">
        <v>0.17499999999999999</v>
      </c>
      <c r="S137" s="1">
        <v>2.578661E-6</v>
      </c>
      <c r="T137" s="1">
        <v>0.17499999999999999</v>
      </c>
      <c r="U137" s="1">
        <v>2.7240449999999999E-6</v>
      </c>
      <c r="V137" s="1">
        <v>0.17499999999999999</v>
      </c>
      <c r="W137" s="1">
        <v>2.3414539999999999E-6</v>
      </c>
      <c r="X137" s="1">
        <v>0.17499999999999999</v>
      </c>
      <c r="Y137" s="1">
        <v>2.2668489999999999E-6</v>
      </c>
      <c r="Z137" s="1">
        <v>0.17499999999999999</v>
      </c>
      <c r="AA137" s="1">
        <v>1.9703419999999999E-6</v>
      </c>
      <c r="AB137" s="1">
        <v>0.17499999999999999</v>
      </c>
      <c r="AC137" s="1">
        <v>2.0564240000000002E-6</v>
      </c>
      <c r="AD137" s="1">
        <v>0.17499999999999999</v>
      </c>
      <c r="AE137" s="1">
        <v>1.777133E-6</v>
      </c>
      <c r="AF137" s="1">
        <v>0.17499999999999999</v>
      </c>
      <c r="AG137" s="1">
        <v>1.7599169999999999E-6</v>
      </c>
      <c r="AH137" s="1"/>
      <c r="AI137" s="1"/>
      <c r="AJ137" s="1"/>
      <c r="AK137" s="1"/>
    </row>
    <row r="138" spans="1:37">
      <c r="A138" s="1">
        <v>0.18</v>
      </c>
      <c r="B138" s="1">
        <v>2.0790100000000002E-6</v>
      </c>
      <c r="C138" s="1">
        <v>0.18</v>
      </c>
      <c r="D138" s="1">
        <v>3.4713749999999999E-6</v>
      </c>
      <c r="E138" s="1">
        <v>0.18</v>
      </c>
      <c r="F138" s="1">
        <v>1.815392E-6</v>
      </c>
      <c r="G138" s="1">
        <v>0.18</v>
      </c>
      <c r="H138" s="1">
        <v>1.4155850000000001E-6</v>
      </c>
      <c r="I138" s="1">
        <v>0.18</v>
      </c>
      <c r="J138" s="1">
        <v>1.972255E-6</v>
      </c>
      <c r="K138" s="1">
        <v>0.18</v>
      </c>
      <c r="L138" s="1">
        <v>2.5059680000000002E-6</v>
      </c>
      <c r="M138" s="1">
        <v>0.18</v>
      </c>
      <c r="N138" s="1">
        <v>2.0698149999999999E-6</v>
      </c>
      <c r="O138" s="1">
        <v>0.18</v>
      </c>
      <c r="P138" s="1">
        <v>2.0449469999999999E-6</v>
      </c>
      <c r="Q138" s="1"/>
      <c r="R138" s="1">
        <v>0.18</v>
      </c>
      <c r="S138" s="1">
        <v>2.584399E-6</v>
      </c>
      <c r="T138" s="1">
        <v>0.18</v>
      </c>
      <c r="U138" s="1">
        <v>2.727871E-6</v>
      </c>
      <c r="V138" s="1">
        <v>0.18</v>
      </c>
      <c r="W138" s="1">
        <v>2.3471930000000002E-6</v>
      </c>
      <c r="X138" s="1">
        <v>0.18</v>
      </c>
      <c r="Y138" s="1">
        <v>2.2917180000000001E-6</v>
      </c>
      <c r="Z138" s="1">
        <v>0.18</v>
      </c>
      <c r="AA138" s="1">
        <v>1.9837320000000002E-6</v>
      </c>
      <c r="AB138" s="1">
        <v>0.18</v>
      </c>
      <c r="AC138" s="1">
        <v>2.100422E-6</v>
      </c>
      <c r="AD138" s="1">
        <v>0.18</v>
      </c>
      <c r="AE138" s="1">
        <v>2.1061609999999998E-6</v>
      </c>
      <c r="AF138" s="1">
        <v>0.18</v>
      </c>
      <c r="AG138" s="1">
        <v>1.7178319999999999E-6</v>
      </c>
      <c r="AH138" s="1"/>
      <c r="AI138" s="1"/>
      <c r="AJ138" s="1"/>
      <c r="AK138" s="1"/>
    </row>
    <row r="139" spans="1:37">
      <c r="A139" s="1">
        <v>0.185</v>
      </c>
      <c r="B139" s="1">
        <v>2.3460390000000001E-6</v>
      </c>
      <c r="C139" s="1">
        <v>0.185</v>
      </c>
      <c r="D139" s="1">
        <v>3.3569340000000001E-6</v>
      </c>
      <c r="E139" s="1">
        <v>0.185</v>
      </c>
      <c r="F139" s="1">
        <v>1.599229E-6</v>
      </c>
      <c r="G139" s="1">
        <v>0.185</v>
      </c>
      <c r="H139" s="1">
        <v>1.3849779999999999E-6</v>
      </c>
      <c r="I139" s="1">
        <v>0.185</v>
      </c>
      <c r="J139" s="1">
        <v>1.9378209999999998E-6</v>
      </c>
      <c r="K139" s="1">
        <v>0.185</v>
      </c>
      <c r="L139" s="1">
        <v>2.1654629999999999E-6</v>
      </c>
      <c r="M139" s="1">
        <v>0.185</v>
      </c>
      <c r="N139" s="1">
        <v>2.259197E-6</v>
      </c>
      <c r="O139" s="1">
        <v>0.185</v>
      </c>
      <c r="P139" s="1">
        <v>2.0927709999999999E-6</v>
      </c>
      <c r="Q139" s="1"/>
      <c r="R139" s="1">
        <v>0.185</v>
      </c>
      <c r="S139" s="1">
        <v>2.584399E-6</v>
      </c>
      <c r="T139" s="1">
        <v>0.185</v>
      </c>
      <c r="U139" s="1">
        <v>2.718306E-6</v>
      </c>
      <c r="V139" s="1">
        <v>0.185</v>
      </c>
      <c r="W139" s="1">
        <v>2.36441E-6</v>
      </c>
      <c r="X139" s="1">
        <v>0.185</v>
      </c>
      <c r="Y139" s="1">
        <v>2.2993690000000002E-6</v>
      </c>
      <c r="Z139" s="1">
        <v>0.185</v>
      </c>
      <c r="AA139" s="1">
        <v>2.0009490000000001E-6</v>
      </c>
      <c r="AB139" s="1">
        <v>0.185</v>
      </c>
      <c r="AC139" s="1">
        <v>2.0927709999999999E-6</v>
      </c>
      <c r="AD139" s="1">
        <v>0.185</v>
      </c>
      <c r="AE139" s="1">
        <v>1.6604429999999999E-6</v>
      </c>
      <c r="AF139" s="1">
        <v>0.185</v>
      </c>
      <c r="AG139" s="1">
        <v>1.5896640000000001E-6</v>
      </c>
      <c r="AH139" s="1"/>
      <c r="AI139" s="1"/>
      <c r="AJ139" s="1"/>
      <c r="AK139" s="1"/>
    </row>
    <row r="140" spans="1:37">
      <c r="A140" s="1">
        <v>0.19</v>
      </c>
      <c r="B140" s="1">
        <v>2.02179E-6</v>
      </c>
      <c r="C140" s="1">
        <v>0.19</v>
      </c>
      <c r="D140" s="1">
        <v>3.33786E-6</v>
      </c>
      <c r="E140" s="1">
        <v>0.19</v>
      </c>
      <c r="F140" s="1">
        <v>1.6489650000000001E-6</v>
      </c>
      <c r="G140" s="1">
        <v>0.19</v>
      </c>
      <c r="H140" s="1">
        <v>1.430889E-6</v>
      </c>
      <c r="I140" s="1">
        <v>0.19</v>
      </c>
      <c r="J140" s="1">
        <v>1.9952099999999998E-6</v>
      </c>
      <c r="K140" s="1">
        <v>0.19</v>
      </c>
      <c r="L140" s="1">
        <v>2.3089340000000001E-6</v>
      </c>
      <c r="M140" s="1">
        <v>0.19</v>
      </c>
      <c r="N140" s="1">
        <v>2.0908579999999999E-6</v>
      </c>
      <c r="O140" s="1">
        <v>0.19</v>
      </c>
      <c r="P140" s="1">
        <v>2.0755540000000001E-6</v>
      </c>
      <c r="Q140" s="1"/>
      <c r="R140" s="1">
        <v>0.19</v>
      </c>
      <c r="S140" s="1">
        <v>2.5901380000000002E-6</v>
      </c>
      <c r="T140" s="1">
        <v>0.19</v>
      </c>
      <c r="U140" s="1">
        <v>2.7412620000000001E-6</v>
      </c>
      <c r="V140" s="1">
        <v>0.19</v>
      </c>
      <c r="W140" s="1">
        <v>2.352932E-6</v>
      </c>
      <c r="X140" s="1">
        <v>0.19</v>
      </c>
      <c r="Y140" s="1">
        <v>2.3127599999999999E-6</v>
      </c>
      <c r="Z140" s="1">
        <v>0.19</v>
      </c>
      <c r="AA140" s="1">
        <v>2.0047749999999998E-6</v>
      </c>
      <c r="AB140" s="1">
        <v>0.19</v>
      </c>
      <c r="AC140" s="1">
        <v>2.0927709999999999E-6</v>
      </c>
      <c r="AD140" s="1">
        <v>0.19</v>
      </c>
      <c r="AE140" s="1">
        <v>1.842174E-6</v>
      </c>
      <c r="AF140" s="1">
        <v>0.19</v>
      </c>
      <c r="AG140" s="1">
        <v>1.8058280000000001E-6</v>
      </c>
      <c r="AH140" s="1"/>
      <c r="AI140" s="1"/>
      <c r="AJ140" s="1"/>
      <c r="AK140" s="1"/>
    </row>
    <row r="141" spans="1:37">
      <c r="A141" s="1">
        <v>0.19500000000000001</v>
      </c>
      <c r="B141" s="1">
        <v>2.1171570000000001E-6</v>
      </c>
      <c r="C141" s="1">
        <v>0.19500000000000001</v>
      </c>
      <c r="D141" s="1">
        <v>3.2615660000000002E-6</v>
      </c>
      <c r="E141" s="1">
        <v>0.19500000000000001</v>
      </c>
      <c r="F141" s="1">
        <v>1.6068809999999999E-6</v>
      </c>
      <c r="G141" s="1">
        <v>0.19500000000000001</v>
      </c>
      <c r="H141" s="1">
        <v>1.461496E-6</v>
      </c>
      <c r="I141" s="1">
        <v>0.19500000000000001</v>
      </c>
      <c r="J141" s="1">
        <v>1.9818190000000001E-6</v>
      </c>
      <c r="K141" s="1">
        <v>0.19500000000000001</v>
      </c>
      <c r="L141" s="1">
        <v>2.9535990000000002E-6</v>
      </c>
      <c r="M141" s="1">
        <v>0.19500000000000001</v>
      </c>
      <c r="N141" s="1">
        <v>2.1616370000000002E-6</v>
      </c>
      <c r="O141" s="1">
        <v>0.19500000000000001</v>
      </c>
      <c r="P141" s="1">
        <v>2.1405940000000001E-6</v>
      </c>
      <c r="Q141" s="1"/>
      <c r="R141" s="1">
        <v>0.19500000000000001</v>
      </c>
      <c r="S141" s="1">
        <v>2.578661E-6</v>
      </c>
      <c r="T141" s="1">
        <v>0.19500000000000001</v>
      </c>
      <c r="U141" s="1">
        <v>2.7221320000000002E-6</v>
      </c>
      <c r="V141" s="1">
        <v>0.19500000000000001</v>
      </c>
      <c r="W141" s="1">
        <v>2.3567580000000001E-6</v>
      </c>
      <c r="X141" s="1">
        <v>0.19500000000000001</v>
      </c>
      <c r="Y141" s="1">
        <v>2.2668489999999999E-6</v>
      </c>
      <c r="Z141" s="1">
        <v>0.19500000000000001</v>
      </c>
      <c r="AA141" s="1">
        <v>2.0239039999999999E-6</v>
      </c>
      <c r="AB141" s="1">
        <v>0.19500000000000001</v>
      </c>
      <c r="AC141" s="1">
        <v>2.1080739999999999E-6</v>
      </c>
      <c r="AD141" s="1">
        <v>0.19500000000000001</v>
      </c>
      <c r="AE141" s="1">
        <v>1.773307E-6</v>
      </c>
      <c r="AF141" s="1">
        <v>0.19500000000000001</v>
      </c>
      <c r="AG141" s="1">
        <v>1.6814859999999999E-6</v>
      </c>
      <c r="AH141" s="1"/>
      <c r="AI141" s="1"/>
      <c r="AJ141" s="1"/>
      <c r="AK141" s="1"/>
    </row>
    <row r="142" spans="1:37">
      <c r="A142" s="1">
        <v>0.2</v>
      </c>
      <c r="B142" s="1">
        <v>2.3078920000000002E-6</v>
      </c>
      <c r="C142" s="1">
        <v>0.2</v>
      </c>
      <c r="D142" s="1">
        <v>3.33786E-6</v>
      </c>
      <c r="E142" s="1">
        <v>0.2</v>
      </c>
      <c r="F142" s="1">
        <v>1.62601E-6</v>
      </c>
      <c r="G142" s="1">
        <v>0.2</v>
      </c>
      <c r="H142" s="1">
        <v>1.407933E-6</v>
      </c>
      <c r="I142" s="1">
        <v>0.2</v>
      </c>
      <c r="J142" s="1">
        <v>2.0143389999999999E-6</v>
      </c>
      <c r="K142" s="1">
        <v>0.2</v>
      </c>
      <c r="L142" s="1">
        <v>2.559531E-6</v>
      </c>
      <c r="M142" s="1">
        <v>0.2</v>
      </c>
      <c r="N142" s="1">
        <v>2.1826789999999999E-6</v>
      </c>
      <c r="O142" s="1">
        <v>0.2</v>
      </c>
      <c r="P142" s="1">
        <v>2.169289E-6</v>
      </c>
      <c r="Q142" s="1"/>
      <c r="R142" s="1">
        <v>0.2</v>
      </c>
      <c r="S142" s="1">
        <v>2.5997030000000002E-6</v>
      </c>
      <c r="T142" s="1">
        <v>0.2</v>
      </c>
      <c r="U142" s="1">
        <v>2.7144799999999999E-6</v>
      </c>
      <c r="V142" s="1">
        <v>0.2</v>
      </c>
      <c r="W142" s="1">
        <v>2.3548450000000001E-6</v>
      </c>
      <c r="X142" s="1">
        <v>0.2</v>
      </c>
      <c r="Y142" s="1">
        <v>2.3548450000000001E-6</v>
      </c>
      <c r="Z142" s="1">
        <v>0.2</v>
      </c>
      <c r="AA142" s="1">
        <v>2.0219909999999998E-6</v>
      </c>
      <c r="AB142" s="1">
        <v>0.2</v>
      </c>
      <c r="AC142" s="1">
        <v>2.094684E-6</v>
      </c>
      <c r="AD142" s="1">
        <v>0.2</v>
      </c>
      <c r="AE142" s="1">
        <v>1.782872E-6</v>
      </c>
      <c r="AF142" s="1">
        <v>0.2</v>
      </c>
      <c r="AG142" s="1">
        <v>1.782872E-6</v>
      </c>
      <c r="AH142" s="1"/>
      <c r="AI142" s="1"/>
      <c r="AJ142" s="1"/>
      <c r="AK142" s="1"/>
    </row>
    <row r="143" spans="1:37">
      <c r="A143" s="1">
        <v>0.20499999999999999</v>
      </c>
      <c r="B143" s="1">
        <v>2.155304E-6</v>
      </c>
      <c r="C143" s="1">
        <v>0.20499999999999999</v>
      </c>
      <c r="D143" s="1">
        <v>3.3569340000000001E-6</v>
      </c>
      <c r="E143" s="1">
        <v>0.20499999999999999</v>
      </c>
      <c r="F143" s="1">
        <v>1.566708E-6</v>
      </c>
      <c r="G143" s="1">
        <v>0.20499999999999999</v>
      </c>
      <c r="H143" s="1">
        <v>1.434715E-6</v>
      </c>
      <c r="I143" s="1">
        <v>0.20499999999999999</v>
      </c>
      <c r="J143" s="1">
        <v>2.0679020000000002E-6</v>
      </c>
      <c r="K143" s="1">
        <v>0.20499999999999999</v>
      </c>
      <c r="L143" s="1">
        <v>2.167376E-6</v>
      </c>
      <c r="M143" s="1">
        <v>0.20499999999999999</v>
      </c>
      <c r="N143" s="1">
        <v>2.1998960000000002E-6</v>
      </c>
      <c r="O143" s="1">
        <v>0.20499999999999999</v>
      </c>
      <c r="P143" s="1">
        <v>2.7565650000000001E-6</v>
      </c>
      <c r="Q143" s="1"/>
      <c r="R143" s="1">
        <v>0.20499999999999999</v>
      </c>
      <c r="S143" s="1">
        <v>2.5977900000000001E-6</v>
      </c>
      <c r="T143" s="1">
        <v>0.20499999999999999</v>
      </c>
      <c r="U143" s="1">
        <v>2.8445609999999998E-6</v>
      </c>
      <c r="V143" s="1">
        <v>0.20499999999999999</v>
      </c>
      <c r="W143" s="1">
        <v>2.373975E-6</v>
      </c>
      <c r="X143" s="1">
        <v>0.20499999999999999</v>
      </c>
      <c r="Y143" s="1">
        <v>2.2725880000000002E-6</v>
      </c>
      <c r="Z143" s="1">
        <v>0.20499999999999999</v>
      </c>
      <c r="AA143" s="1">
        <v>2.0315559999999998E-6</v>
      </c>
      <c r="AB143" s="1">
        <v>0.20499999999999999</v>
      </c>
      <c r="AC143" s="1">
        <v>2.0985089999999999E-6</v>
      </c>
      <c r="AD143" s="1">
        <v>0.20499999999999999</v>
      </c>
      <c r="AE143" s="1">
        <v>1.8173050000000001E-6</v>
      </c>
      <c r="AF143" s="1">
        <v>0.20499999999999999</v>
      </c>
      <c r="AG143" s="1">
        <v>1.846E-6</v>
      </c>
      <c r="AH143" s="1"/>
      <c r="AI143" s="1"/>
      <c r="AJ143" s="1"/>
      <c r="AK143" s="1"/>
    </row>
    <row r="144" spans="1:37">
      <c r="A144" s="1">
        <v>0.21</v>
      </c>
      <c r="B144" s="1">
        <v>2.2315979999999999E-6</v>
      </c>
      <c r="C144" s="1">
        <v>0.21</v>
      </c>
      <c r="D144" s="1">
        <v>3.2615660000000002E-6</v>
      </c>
      <c r="E144" s="1">
        <v>0.21</v>
      </c>
      <c r="F144" s="1">
        <v>1.629836E-6</v>
      </c>
      <c r="G144" s="1">
        <v>0.21</v>
      </c>
      <c r="H144" s="1">
        <v>1.4328019999999999E-6</v>
      </c>
      <c r="I144" s="1">
        <v>0.21</v>
      </c>
      <c r="J144" s="1">
        <v>2.010514E-6</v>
      </c>
      <c r="K144" s="1">
        <v>0.21</v>
      </c>
      <c r="L144" s="1">
        <v>2.6494399999999998E-6</v>
      </c>
      <c r="M144" s="1">
        <v>0.21</v>
      </c>
      <c r="N144" s="1">
        <v>2.2190249999999999E-6</v>
      </c>
      <c r="O144" s="1">
        <v>0.21</v>
      </c>
      <c r="P144" s="1">
        <v>2.037295E-6</v>
      </c>
      <c r="Q144" s="1"/>
      <c r="R144" s="1">
        <v>0.21</v>
      </c>
      <c r="S144" s="1">
        <v>2.595877E-6</v>
      </c>
      <c r="T144" s="1">
        <v>0.21</v>
      </c>
      <c r="U144" s="1">
        <v>2.718306E-6</v>
      </c>
      <c r="V144" s="1">
        <v>0.21</v>
      </c>
      <c r="W144" s="1">
        <v>2.3701489999999998E-6</v>
      </c>
      <c r="X144" s="1">
        <v>0.21</v>
      </c>
      <c r="Y144" s="1">
        <v>2.2343290000000001E-6</v>
      </c>
      <c r="Z144" s="1">
        <v>0.21</v>
      </c>
      <c r="AA144" s="1">
        <v>2.0430339999999998E-6</v>
      </c>
      <c r="AB144" s="1">
        <v>0.21</v>
      </c>
      <c r="AC144" s="1">
        <v>2.0985089999999999E-6</v>
      </c>
      <c r="AD144" s="1">
        <v>0.21</v>
      </c>
      <c r="AE144" s="1">
        <v>1.7847850000000001E-6</v>
      </c>
      <c r="AF144" s="1">
        <v>0.21</v>
      </c>
      <c r="AG144" s="1">
        <v>1.461496E-6</v>
      </c>
      <c r="AH144" s="1"/>
      <c r="AI144" s="1"/>
      <c r="AJ144" s="1"/>
      <c r="AK144" s="1"/>
    </row>
    <row r="145" spans="1:37">
      <c r="A145" s="1">
        <v>0.215</v>
      </c>
      <c r="B145" s="1">
        <v>2.0790100000000002E-6</v>
      </c>
      <c r="C145" s="1">
        <v>0.215</v>
      </c>
      <c r="D145" s="1">
        <v>3.204346E-6</v>
      </c>
      <c r="E145" s="1">
        <v>0.215</v>
      </c>
      <c r="F145" s="1">
        <v>1.62601E-6</v>
      </c>
      <c r="G145" s="1">
        <v>0.215</v>
      </c>
      <c r="H145" s="1">
        <v>1.36011E-6</v>
      </c>
      <c r="I145" s="1">
        <v>0.215</v>
      </c>
      <c r="J145" s="1">
        <v>1.9378209999999998E-6</v>
      </c>
      <c r="K145" s="1">
        <v>0.215</v>
      </c>
      <c r="L145" s="1">
        <v>2.1807659999999998E-6</v>
      </c>
      <c r="M145" s="1">
        <v>0.215</v>
      </c>
      <c r="N145" s="1">
        <v>2.2400679999999999E-6</v>
      </c>
      <c r="O145" s="1">
        <v>0.215</v>
      </c>
      <c r="P145" s="1">
        <v>3.0989839999999999E-6</v>
      </c>
      <c r="Q145" s="1"/>
      <c r="R145" s="1">
        <v>0.215</v>
      </c>
      <c r="S145" s="1">
        <v>2.6207460000000002E-6</v>
      </c>
      <c r="T145" s="1">
        <v>0.215</v>
      </c>
      <c r="U145" s="1">
        <v>2.8139540000000001E-6</v>
      </c>
      <c r="V145" s="1">
        <v>0.215</v>
      </c>
      <c r="W145" s="1">
        <v>2.36441E-6</v>
      </c>
      <c r="X145" s="1">
        <v>0.215</v>
      </c>
      <c r="Y145" s="1">
        <v>2.0315559999999998E-6</v>
      </c>
      <c r="Z145" s="1">
        <v>0.215</v>
      </c>
      <c r="AA145" s="1">
        <v>2.037295E-6</v>
      </c>
      <c r="AB145" s="1">
        <v>0.215</v>
      </c>
      <c r="AC145" s="1">
        <v>2.0927709999999999E-6</v>
      </c>
      <c r="AD145" s="1">
        <v>0.215</v>
      </c>
      <c r="AE145" s="1">
        <v>1.8058280000000001E-6</v>
      </c>
      <c r="AF145" s="1">
        <v>0.215</v>
      </c>
      <c r="AG145" s="1">
        <v>2.0487730000000001E-6</v>
      </c>
      <c r="AH145" s="1"/>
      <c r="AI145" s="1"/>
      <c r="AJ145" s="1"/>
      <c r="AK145" s="1"/>
    </row>
    <row r="146" spans="1:37">
      <c r="A146" s="1">
        <v>0.22</v>
      </c>
      <c r="B146" s="1">
        <v>1.9454960000000002E-6</v>
      </c>
      <c r="C146" s="1">
        <v>0.22</v>
      </c>
      <c r="D146" s="1">
        <v>3.3187870000000002E-6</v>
      </c>
      <c r="E146" s="1">
        <v>0.22</v>
      </c>
      <c r="F146" s="1">
        <v>1.5686210000000001E-6</v>
      </c>
      <c r="G146" s="1">
        <v>0.22</v>
      </c>
      <c r="H146" s="1">
        <v>1.3696739999999999E-6</v>
      </c>
      <c r="I146" s="1">
        <v>0.22</v>
      </c>
      <c r="J146" s="1">
        <v>2.0047749999999998E-6</v>
      </c>
      <c r="K146" s="1">
        <v>0.22</v>
      </c>
      <c r="L146" s="1">
        <v>1.7159190000000001E-6</v>
      </c>
      <c r="M146" s="1">
        <v>0.22</v>
      </c>
      <c r="N146" s="1">
        <v>2.2725880000000002E-6</v>
      </c>
      <c r="O146" s="1">
        <v>0.22</v>
      </c>
      <c r="P146" s="1">
        <v>2.0449469999999999E-6</v>
      </c>
      <c r="Q146" s="1"/>
      <c r="R146" s="1">
        <v>0.22</v>
      </c>
      <c r="S146" s="1">
        <v>2.5882250000000001E-6</v>
      </c>
      <c r="T146" s="1">
        <v>0.22</v>
      </c>
      <c r="U146" s="1">
        <v>2.7393490000000001E-6</v>
      </c>
      <c r="V146" s="1">
        <v>0.22</v>
      </c>
      <c r="W146" s="1">
        <v>2.3778010000000002E-6</v>
      </c>
      <c r="X146" s="1">
        <v>0.22</v>
      </c>
      <c r="Y146" s="1">
        <v>3.1257649999999999E-6</v>
      </c>
      <c r="Z146" s="1">
        <v>0.22</v>
      </c>
      <c r="AA146" s="1">
        <v>2.0430339999999998E-6</v>
      </c>
      <c r="AB146" s="1">
        <v>0.22</v>
      </c>
      <c r="AC146" s="1">
        <v>2.0985089999999999E-6</v>
      </c>
      <c r="AD146" s="1">
        <v>0.22</v>
      </c>
      <c r="AE146" s="1">
        <v>1.7866979999999999E-6</v>
      </c>
      <c r="AF146" s="1">
        <v>0.22</v>
      </c>
      <c r="AG146" s="1">
        <v>1.5628830000000001E-6</v>
      </c>
      <c r="AH146" s="1"/>
      <c r="AI146" s="1"/>
      <c r="AJ146" s="1"/>
      <c r="AK146" s="1"/>
    </row>
    <row r="147" spans="1:37">
      <c r="A147" s="1">
        <v>0.22500000000000001</v>
      </c>
      <c r="B147" s="1">
        <v>1.7547610000000001E-6</v>
      </c>
      <c r="C147" s="1">
        <v>0.22500000000000001</v>
      </c>
      <c r="D147" s="1">
        <v>2.9945369999999998E-6</v>
      </c>
      <c r="E147" s="1">
        <v>0.22500000000000001</v>
      </c>
      <c r="F147" s="1">
        <v>1.54184E-6</v>
      </c>
      <c r="G147" s="1">
        <v>0.22500000000000001</v>
      </c>
      <c r="H147" s="1">
        <v>1.4385409999999999E-6</v>
      </c>
      <c r="I147" s="1">
        <v>0.22500000000000001</v>
      </c>
      <c r="J147" s="1">
        <v>1.9875579999999999E-6</v>
      </c>
      <c r="K147" s="1">
        <v>0.22500000000000001</v>
      </c>
      <c r="L147" s="1">
        <v>2.04686E-6</v>
      </c>
      <c r="M147" s="1">
        <v>0.22500000000000001</v>
      </c>
      <c r="N147" s="1">
        <v>2.2343290000000001E-6</v>
      </c>
      <c r="O147" s="1">
        <v>0.22500000000000001</v>
      </c>
      <c r="P147" s="1">
        <v>2.1654629999999999E-6</v>
      </c>
      <c r="Q147" s="1"/>
      <c r="R147" s="1">
        <v>0.22500000000000001</v>
      </c>
      <c r="S147" s="1">
        <v>2.5920509999999998E-6</v>
      </c>
      <c r="T147" s="1">
        <v>0.22500000000000001</v>
      </c>
      <c r="U147" s="1">
        <v>2.7221320000000002E-6</v>
      </c>
      <c r="V147" s="1">
        <v>0.22500000000000001</v>
      </c>
      <c r="W147" s="1">
        <v>2.389278E-6</v>
      </c>
      <c r="X147" s="1">
        <v>0.22500000000000001</v>
      </c>
      <c r="Y147" s="1">
        <v>2.6456140000000001E-6</v>
      </c>
      <c r="Z147" s="1">
        <v>0.22500000000000001</v>
      </c>
      <c r="AA147" s="1">
        <v>2.0602499999999999E-6</v>
      </c>
      <c r="AB147" s="1">
        <v>0.22500000000000001</v>
      </c>
      <c r="AC147" s="1">
        <v>2.094684E-6</v>
      </c>
      <c r="AD147" s="1">
        <v>0.22500000000000001</v>
      </c>
      <c r="AE147" s="1">
        <v>1.7752200000000001E-6</v>
      </c>
      <c r="AF147" s="1">
        <v>0.22500000000000001</v>
      </c>
      <c r="AG147" s="1">
        <v>1.9301700000000002E-6</v>
      </c>
      <c r="AH147" s="1"/>
      <c r="AI147" s="1"/>
      <c r="AJ147" s="1"/>
      <c r="AK147" s="1"/>
    </row>
    <row r="148" spans="1:37">
      <c r="A148" s="1">
        <v>0.23</v>
      </c>
      <c r="B148" s="1">
        <v>2.0599369999999999E-6</v>
      </c>
      <c r="C148" s="1">
        <v>0.23</v>
      </c>
      <c r="D148" s="1">
        <v>2.9563899999999999E-6</v>
      </c>
      <c r="E148" s="1">
        <v>0.23</v>
      </c>
      <c r="F148" s="1">
        <v>1.5380140000000001E-6</v>
      </c>
      <c r="G148" s="1">
        <v>0.23</v>
      </c>
      <c r="H148" s="1">
        <v>1.329502E-6</v>
      </c>
      <c r="I148" s="1">
        <v>0.23</v>
      </c>
      <c r="J148" s="1">
        <v>1.977993E-6</v>
      </c>
      <c r="K148" s="1">
        <v>0.23</v>
      </c>
      <c r="L148" s="1">
        <v>2.343367E-6</v>
      </c>
      <c r="M148" s="1">
        <v>0.23</v>
      </c>
      <c r="N148" s="1">
        <v>2.2285899999999999E-6</v>
      </c>
      <c r="O148" s="1">
        <v>0.23</v>
      </c>
      <c r="P148" s="1">
        <v>2.1865050000000001E-6</v>
      </c>
      <c r="Q148" s="1"/>
      <c r="R148" s="1">
        <v>0.23</v>
      </c>
      <c r="S148" s="1">
        <v>2.5920509999999998E-6</v>
      </c>
      <c r="T148" s="1">
        <v>0.23</v>
      </c>
      <c r="U148" s="1">
        <v>2.6379620000000002E-6</v>
      </c>
      <c r="V148" s="1">
        <v>0.23</v>
      </c>
      <c r="W148" s="1">
        <v>2.3605839999999999E-6</v>
      </c>
      <c r="X148" s="1">
        <v>0.23</v>
      </c>
      <c r="Y148" s="1">
        <v>2.4925779999999999E-6</v>
      </c>
      <c r="Z148" s="1">
        <v>0.23</v>
      </c>
      <c r="AA148" s="1">
        <v>2.0564240000000002E-6</v>
      </c>
      <c r="AB148" s="1">
        <v>0.23</v>
      </c>
      <c r="AC148" s="1">
        <v>2.064076E-6</v>
      </c>
      <c r="AD148" s="1">
        <v>0.23</v>
      </c>
      <c r="AE148" s="1">
        <v>1.788611E-6</v>
      </c>
      <c r="AF148" s="1">
        <v>0.23</v>
      </c>
      <c r="AG148" s="1">
        <v>1.6126189999999999E-6</v>
      </c>
      <c r="AH148" s="1"/>
      <c r="AI148" s="1"/>
      <c r="AJ148" s="1"/>
      <c r="AK148" s="1"/>
    </row>
    <row r="149" spans="1:37">
      <c r="A149" s="1">
        <v>0.23499999999999999</v>
      </c>
      <c r="B149" s="1">
        <v>2.13623E-6</v>
      </c>
      <c r="C149" s="1">
        <v>0.23499999999999999</v>
      </c>
      <c r="D149" s="1">
        <v>3.0708310000000001E-6</v>
      </c>
      <c r="E149" s="1">
        <v>0.23499999999999999</v>
      </c>
      <c r="F149" s="1">
        <v>1.582012E-6</v>
      </c>
      <c r="G149" s="1">
        <v>0.23499999999999999</v>
      </c>
      <c r="H149" s="1">
        <v>1.3639350000000001E-6</v>
      </c>
      <c r="I149" s="1">
        <v>0.23499999999999999</v>
      </c>
      <c r="J149" s="1">
        <v>1.9760799999999999E-6</v>
      </c>
      <c r="K149" s="1">
        <v>0.23499999999999999</v>
      </c>
      <c r="L149" s="1">
        <v>2.3491059999999998E-6</v>
      </c>
      <c r="M149" s="1">
        <v>0.23499999999999999</v>
      </c>
      <c r="N149" s="1">
        <v>2.3031949999999999E-6</v>
      </c>
      <c r="O149" s="1">
        <v>0.23499999999999999</v>
      </c>
      <c r="P149" s="1">
        <v>2.0851190000000001E-6</v>
      </c>
      <c r="Q149" s="1"/>
      <c r="R149" s="1">
        <v>0.23499999999999999</v>
      </c>
      <c r="S149" s="1">
        <v>2.5997030000000002E-6</v>
      </c>
      <c r="T149" s="1">
        <v>0.23499999999999999</v>
      </c>
      <c r="U149" s="1">
        <v>2.6666559999999999E-6</v>
      </c>
      <c r="V149" s="1">
        <v>0.23499999999999999</v>
      </c>
      <c r="W149" s="1">
        <v>2.3548450000000001E-6</v>
      </c>
      <c r="X149" s="1">
        <v>0.23499999999999999</v>
      </c>
      <c r="Y149" s="1">
        <v>2.3586709999999998E-6</v>
      </c>
      <c r="Z149" s="1">
        <v>0.23499999999999999</v>
      </c>
      <c r="AA149" s="1">
        <v>2.0487730000000001E-6</v>
      </c>
      <c r="AB149" s="1">
        <v>0.23499999999999999</v>
      </c>
      <c r="AC149" s="1">
        <v>2.0679020000000002E-6</v>
      </c>
      <c r="AD149" s="1">
        <v>0.23499999999999999</v>
      </c>
      <c r="AE149" s="1">
        <v>1.782872E-6</v>
      </c>
      <c r="AF149" s="1">
        <v>0.23499999999999999</v>
      </c>
      <c r="AG149" s="1">
        <v>2.1444199999999999E-6</v>
      </c>
      <c r="AH149" s="1"/>
      <c r="AI149" s="1"/>
      <c r="AJ149" s="1"/>
      <c r="AK149" s="1"/>
    </row>
    <row r="150" spans="1:37">
      <c r="A150" s="1">
        <v>0.24</v>
      </c>
      <c r="B150" s="1">
        <v>2.0027159999999999E-6</v>
      </c>
      <c r="C150" s="1">
        <v>0.24</v>
      </c>
      <c r="D150" s="1">
        <v>3.166199E-6</v>
      </c>
      <c r="E150" s="1">
        <v>0.24</v>
      </c>
      <c r="F150" s="1">
        <v>1.4787130000000001E-6</v>
      </c>
      <c r="G150" s="1">
        <v>0.24</v>
      </c>
      <c r="H150" s="1">
        <v>1.339067E-6</v>
      </c>
      <c r="I150" s="1">
        <v>0.24</v>
      </c>
      <c r="J150" s="1">
        <v>1.9473859999999998E-6</v>
      </c>
      <c r="K150" s="1">
        <v>0.24</v>
      </c>
      <c r="L150" s="1">
        <v>3.1047230000000001E-6</v>
      </c>
      <c r="M150" s="1">
        <v>0.24</v>
      </c>
      <c r="N150" s="1">
        <v>2.251546E-6</v>
      </c>
      <c r="O150" s="1">
        <v>0.24</v>
      </c>
      <c r="P150" s="1">
        <v>1.9129529999999999E-6</v>
      </c>
      <c r="Q150" s="1"/>
      <c r="R150" s="1">
        <v>0.24</v>
      </c>
      <c r="S150" s="1">
        <v>2.5901380000000002E-6</v>
      </c>
      <c r="T150" s="1">
        <v>0.24</v>
      </c>
      <c r="U150" s="1">
        <v>2.7030030000000001E-6</v>
      </c>
      <c r="V150" s="1">
        <v>0.24</v>
      </c>
      <c r="W150" s="1">
        <v>2.3471930000000002E-6</v>
      </c>
      <c r="X150" s="1">
        <v>0.24</v>
      </c>
      <c r="Y150" s="1">
        <v>3.7053899999999999E-6</v>
      </c>
      <c r="Z150" s="1">
        <v>0.24</v>
      </c>
      <c r="AA150" s="1">
        <v>2.04686E-6</v>
      </c>
      <c r="AB150" s="1">
        <v>0.24</v>
      </c>
      <c r="AC150" s="1">
        <v>2.0698149999999999E-6</v>
      </c>
      <c r="AD150" s="1">
        <v>0.24</v>
      </c>
      <c r="AE150" s="1">
        <v>1.7962630000000001E-6</v>
      </c>
      <c r="AF150" s="1">
        <v>0.24</v>
      </c>
      <c r="AG150" s="1">
        <v>1.482539E-6</v>
      </c>
      <c r="AH150" s="1"/>
      <c r="AI150" s="1"/>
      <c r="AJ150" s="1"/>
      <c r="AK150" s="1"/>
    </row>
    <row r="151" spans="1:37">
      <c r="A151" s="1">
        <v>0.245</v>
      </c>
      <c r="B151" s="1">
        <v>1.8882749999999999E-6</v>
      </c>
      <c r="C151" s="1">
        <v>0.245</v>
      </c>
      <c r="D151" s="1">
        <v>3.204346E-6</v>
      </c>
      <c r="E151" s="1">
        <v>0.245</v>
      </c>
      <c r="F151" s="1">
        <v>1.530362E-6</v>
      </c>
      <c r="G151" s="1">
        <v>0.245</v>
      </c>
      <c r="H151" s="1">
        <v>1.3696739999999999E-6</v>
      </c>
      <c r="I151" s="1">
        <v>0.245</v>
      </c>
      <c r="J151" s="1">
        <v>1.9129529999999999E-6</v>
      </c>
      <c r="K151" s="1">
        <v>0.245</v>
      </c>
      <c r="L151" s="1">
        <v>2.7240449999999999E-6</v>
      </c>
      <c r="M151" s="1">
        <v>0.245</v>
      </c>
      <c r="N151" s="1">
        <v>2.2649359999999998E-6</v>
      </c>
      <c r="O151" s="1">
        <v>0.245</v>
      </c>
      <c r="P151" s="1">
        <v>2.305108E-6</v>
      </c>
      <c r="Q151" s="1"/>
      <c r="R151" s="1">
        <v>0.245</v>
      </c>
      <c r="S151" s="1">
        <v>2.5939639999999999E-6</v>
      </c>
      <c r="T151" s="1">
        <v>0.245</v>
      </c>
      <c r="U151" s="1">
        <v>2.6456140000000001E-6</v>
      </c>
      <c r="V151" s="1">
        <v>0.245</v>
      </c>
      <c r="W151" s="1">
        <v>2.3452800000000001E-6</v>
      </c>
      <c r="X151" s="1">
        <v>0.245</v>
      </c>
      <c r="Y151" s="1">
        <v>1.4787130000000001E-6</v>
      </c>
      <c r="Z151" s="1">
        <v>0.245</v>
      </c>
      <c r="AA151" s="1">
        <v>2.0487730000000001E-6</v>
      </c>
      <c r="AB151" s="1">
        <v>0.245</v>
      </c>
      <c r="AC151" s="1">
        <v>2.0525989999999998E-6</v>
      </c>
      <c r="AD151" s="1">
        <v>0.245</v>
      </c>
      <c r="AE151" s="1">
        <v>1.779046E-6</v>
      </c>
      <c r="AF151" s="1">
        <v>0.245</v>
      </c>
      <c r="AG151" s="1">
        <v>2.109987E-6</v>
      </c>
      <c r="AH151" s="1"/>
      <c r="AI151" s="1"/>
      <c r="AJ151" s="1"/>
      <c r="AK151" s="1"/>
    </row>
    <row r="152" spans="1:37">
      <c r="A152" s="1">
        <v>0.25</v>
      </c>
      <c r="B152" s="1">
        <v>1.602173E-6</v>
      </c>
      <c r="C152" s="1">
        <v>0.25</v>
      </c>
      <c r="D152" s="1">
        <v>3.2806399999999998E-6</v>
      </c>
      <c r="E152" s="1">
        <v>0.25</v>
      </c>
      <c r="F152" s="1">
        <v>1.5054940000000001E-6</v>
      </c>
      <c r="G152" s="1">
        <v>0.25</v>
      </c>
      <c r="H152" s="1">
        <v>1.4155850000000001E-6</v>
      </c>
      <c r="I152" s="1">
        <v>0.25</v>
      </c>
      <c r="J152" s="1">
        <v>1.9492989999999999E-6</v>
      </c>
      <c r="K152" s="1">
        <v>0.25</v>
      </c>
      <c r="L152" s="1">
        <v>2.28024E-6</v>
      </c>
      <c r="M152" s="1">
        <v>0.25</v>
      </c>
      <c r="N152" s="1">
        <v>2.2228510000000001E-6</v>
      </c>
      <c r="O152" s="1">
        <v>0.25</v>
      </c>
      <c r="P152" s="1">
        <v>2.2362420000000002E-6</v>
      </c>
      <c r="Q152" s="1"/>
      <c r="R152" s="1">
        <v>0.25</v>
      </c>
      <c r="S152" s="1">
        <v>2.5824870000000001E-6</v>
      </c>
      <c r="T152" s="1">
        <v>0.25</v>
      </c>
      <c r="U152" s="1">
        <v>2.6934380000000001E-6</v>
      </c>
      <c r="V152" s="1">
        <v>0.25</v>
      </c>
      <c r="W152" s="1">
        <v>2.3318899999999998E-6</v>
      </c>
      <c r="X152" s="1">
        <v>0.25</v>
      </c>
      <c r="Y152" s="1">
        <v>2.6991769999999999E-6</v>
      </c>
      <c r="Z152" s="1">
        <v>0.25</v>
      </c>
      <c r="AA152" s="1">
        <v>2.0602499999999999E-6</v>
      </c>
      <c r="AB152" s="1">
        <v>0.25</v>
      </c>
      <c r="AC152" s="1">
        <v>2.0296430000000001E-6</v>
      </c>
      <c r="AD152" s="1">
        <v>0.25</v>
      </c>
      <c r="AE152" s="1">
        <v>1.7713939999999999E-6</v>
      </c>
      <c r="AF152" s="1">
        <v>0.25</v>
      </c>
      <c r="AG152" s="1">
        <v>1.6068809999999999E-6</v>
      </c>
      <c r="AH152" s="1"/>
      <c r="AI152" s="1"/>
      <c r="AJ152" s="1"/>
      <c r="AK15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78694-83F6-F64E-90C9-BF00431860A1}">
  <dimension ref="A1:Z153"/>
  <sheetViews>
    <sheetView topLeftCell="Z1" zoomScale="106" workbookViewId="0">
      <selection activeCell="AH3" sqref="AH3"/>
    </sheetView>
  </sheetViews>
  <sheetFormatPr baseColWidth="10" defaultRowHeight="16"/>
  <cols>
    <col min="18" max="18" width="10.83203125" style="8"/>
  </cols>
  <sheetData>
    <row r="1" spans="1:26">
      <c r="A1" t="s">
        <v>33</v>
      </c>
      <c r="C1" t="s">
        <v>34</v>
      </c>
      <c r="E1" t="s">
        <v>35</v>
      </c>
      <c r="G1" t="s">
        <v>36</v>
      </c>
      <c r="J1" t="s">
        <v>37</v>
      </c>
      <c r="L1" t="s">
        <v>38</v>
      </c>
      <c r="N1" t="s">
        <v>39</v>
      </c>
      <c r="P1" t="s">
        <v>40</v>
      </c>
      <c r="S1" t="s">
        <v>37</v>
      </c>
      <c r="U1" t="s">
        <v>38</v>
      </c>
      <c r="W1" t="s">
        <v>39</v>
      </c>
      <c r="Y1" t="s">
        <v>40</v>
      </c>
    </row>
    <row r="2" spans="1:26">
      <c r="A2" s="1">
        <f>'Raw Data'!A2</f>
        <v>-0.5</v>
      </c>
      <c r="B2" s="1">
        <f>AVERAGE('Raw Data'!B2,'Raw Data'!D2)</f>
        <v>6.4849855000000005E-7</v>
      </c>
      <c r="C2" s="1">
        <f>'Raw Data'!E2</f>
        <v>-0.5</v>
      </c>
      <c r="D2" s="1">
        <f>AVERAGE('Raw Data'!F2,'Raw Data'!H2)</f>
        <v>-2.3787569999999999E-6</v>
      </c>
      <c r="E2" s="1">
        <f>'Raw Data'!I2</f>
        <v>-0.5</v>
      </c>
      <c r="F2" s="1">
        <f>AVERAGE('Raw Data'!J2,'Raw Data'!L2)</f>
        <v>-3.9263360000000001E-6</v>
      </c>
      <c r="G2" s="1">
        <f>'Raw Data'!M2</f>
        <v>-0.5</v>
      </c>
      <c r="H2" s="1">
        <f>AVERAGE('Raw Data'!N2,'Raw Data'!P2)</f>
        <v>-4.07172E-6</v>
      </c>
      <c r="J2" s="1">
        <f>'Raw Data'!R2</f>
        <v>-0.5</v>
      </c>
      <c r="K2" s="1">
        <f>AVERAGE('Raw Data'!S2,'Raw Data'!U2)</f>
        <v>-1.6623564999999999E-6</v>
      </c>
      <c r="L2" s="1">
        <f>'Raw Data'!T2</f>
        <v>-0.5</v>
      </c>
      <c r="M2" s="1">
        <f>AVERAGE('Raw Data'!W2,'Raw Data'!Y2)</f>
        <v>-4.0133755E-6</v>
      </c>
      <c r="N2" s="1">
        <f>'Raw Data'!V2</f>
        <v>-0.5</v>
      </c>
      <c r="O2" s="1">
        <f>AVERAGE('Raw Data'!AA2,'Raw Data'!AC2)</f>
        <v>-3.6872165000000002E-6</v>
      </c>
      <c r="P2" s="1">
        <f>'Raw Data'!X2</f>
        <v>-0.5</v>
      </c>
      <c r="Q2" s="1">
        <f>AVERAGE('Raw Data'!AE2,'Raw Data'!AG2)</f>
        <v>-4.5155255E-6</v>
      </c>
      <c r="S2" s="1">
        <f>J2</f>
        <v>-0.5</v>
      </c>
      <c r="T2" s="1">
        <f>(K2-B2)/0.000001</f>
        <v>-2.3108550500000002</v>
      </c>
      <c r="U2" s="1">
        <f t="shared" ref="U2:Y2" si="0">L2</f>
        <v>-0.5</v>
      </c>
      <c r="V2" s="1">
        <f>(M2-D2)/0.000001</f>
        <v>-1.6346185000000002</v>
      </c>
      <c r="W2" s="1">
        <f t="shared" si="0"/>
        <v>-0.5</v>
      </c>
      <c r="X2" s="1">
        <f>(O2-F2)/0.000001</f>
        <v>0.23911949999999998</v>
      </c>
      <c r="Y2" s="1">
        <f t="shared" si="0"/>
        <v>-0.5</v>
      </c>
      <c r="Z2" s="1">
        <f>(Q2-H2)/0.000001</f>
        <v>-0.44380549999999996</v>
      </c>
    </row>
    <row r="3" spans="1:26">
      <c r="A3" s="1">
        <f>'Raw Data'!A3</f>
        <v>-0.495</v>
      </c>
      <c r="B3" s="1">
        <f>AVERAGE('Raw Data'!B3,'Raw Data'!D3)</f>
        <v>7.0571895E-7</v>
      </c>
      <c r="C3" s="1">
        <f>'Raw Data'!E3</f>
        <v>-0.495</v>
      </c>
      <c r="D3" s="1">
        <f>AVERAGE('Raw Data'!F3,'Raw Data'!H3)</f>
        <v>-2.0793799999999998E-6</v>
      </c>
      <c r="E3" s="1">
        <f>'Raw Data'!I3</f>
        <v>-0.495</v>
      </c>
      <c r="F3" s="1">
        <f>AVERAGE('Raw Data'!J3,'Raw Data'!L3)</f>
        <v>-3.4825309999999999E-6</v>
      </c>
      <c r="G3" s="1">
        <f>'Raw Data'!M3</f>
        <v>-0.495</v>
      </c>
      <c r="H3" s="1">
        <f>AVERAGE('Raw Data'!N3,'Raw Data'!P3)</f>
        <v>-3.598265E-6</v>
      </c>
      <c r="J3" s="1">
        <f>'Raw Data'!R3</f>
        <v>-0.495</v>
      </c>
      <c r="K3" s="1">
        <f>AVERAGE('Raw Data'!S3,'Raw Data'!U3)</f>
        <v>-1.4567135E-6</v>
      </c>
      <c r="L3" s="1">
        <f>'Raw Data'!T3</f>
        <v>-0.495</v>
      </c>
      <c r="M3" s="1">
        <f>AVERAGE('Raw Data'!W3,'Raw Data'!Y3)</f>
        <v>-3.5131380000000001E-6</v>
      </c>
      <c r="N3" s="1">
        <f>'Raw Data'!V3</f>
        <v>-0.495</v>
      </c>
      <c r="O3" s="1">
        <f>AVERAGE('Raw Data'!AA3,'Raw Data'!AC3)</f>
        <v>-3.688173E-6</v>
      </c>
      <c r="P3" s="1">
        <f>'Raw Data'!X3</f>
        <v>-0.495</v>
      </c>
      <c r="Q3" s="1">
        <f>AVERAGE('Raw Data'!AE3,'Raw Data'!AG3)</f>
        <v>-3.8622519999999998E-6</v>
      </c>
      <c r="S3" s="1">
        <f t="shared" ref="S3:S66" si="1">J3</f>
        <v>-0.495</v>
      </c>
      <c r="T3" s="1">
        <f t="shared" ref="T3:T66" si="2">(K3-B3)/0.000001</f>
        <v>-2.1624324500000003</v>
      </c>
      <c r="U3" s="1">
        <f t="shared" ref="U3:U66" si="3">L3</f>
        <v>-0.495</v>
      </c>
      <c r="V3" s="1">
        <f t="shared" ref="V3:V66" si="4">(M3-D3)/0.000001</f>
        <v>-1.4337580000000003</v>
      </c>
      <c r="W3" s="1">
        <f t="shared" ref="W3:W66" si="5">N3</f>
        <v>-0.495</v>
      </c>
      <c r="X3" s="1">
        <f t="shared" ref="X3:X66" si="6">(O3-F3)/0.000001</f>
        <v>-0.2056420000000001</v>
      </c>
      <c r="Y3" s="1">
        <f t="shared" ref="Y3:Y66" si="7">P3</f>
        <v>-0.495</v>
      </c>
      <c r="Z3" s="1">
        <f t="shared" ref="Z3:Z66" si="8">(Q3-H3)/0.000001</f>
        <v>-0.26398699999999981</v>
      </c>
    </row>
    <row r="4" spans="1:26">
      <c r="A4" s="1">
        <f>'Raw Data'!A4</f>
        <v>-0.49</v>
      </c>
      <c r="B4" s="1">
        <f>AVERAGE('Raw Data'!B4,'Raw Data'!D4)</f>
        <v>6.2942504999999998E-7</v>
      </c>
      <c r="C4" s="1">
        <f>'Raw Data'!E4</f>
        <v>-0.49</v>
      </c>
      <c r="D4" s="1">
        <f>AVERAGE('Raw Data'!F4,'Raw Data'!H4)</f>
        <v>-2.0066875000000002E-6</v>
      </c>
      <c r="E4" s="1">
        <f>'Raw Data'!I4</f>
        <v>-0.49</v>
      </c>
      <c r="F4" s="1">
        <f>AVERAGE('Raw Data'!J4,'Raw Data'!L4)</f>
        <v>-3.1688065000000003E-6</v>
      </c>
      <c r="G4" s="1">
        <f>'Raw Data'!M4</f>
        <v>-0.49</v>
      </c>
      <c r="H4" s="1">
        <f>AVERAGE('Raw Data'!N4,'Raw Data'!P4)</f>
        <v>-3.4289679999999997E-6</v>
      </c>
      <c r="J4" s="1">
        <f>'Raw Data'!R4</f>
        <v>-0.49</v>
      </c>
      <c r="K4" s="1">
        <f>AVERAGE('Raw Data'!S4,'Raw Data'!U4)</f>
        <v>-1.2902867500000002E-6</v>
      </c>
      <c r="L4" s="1">
        <f>'Raw Data'!T4</f>
        <v>-0.49</v>
      </c>
      <c r="M4" s="1">
        <f>AVERAGE('Raw Data'!W4,'Raw Data'!Y4)</f>
        <v>-3.3323640000000003E-6</v>
      </c>
      <c r="N4" s="1">
        <f>'Raw Data'!V4</f>
        <v>-0.49</v>
      </c>
      <c r="O4" s="1">
        <f>AVERAGE('Raw Data'!AA4,'Raw Data'!AC4)</f>
        <v>-4.4399639999999997E-6</v>
      </c>
      <c r="P4" s="1">
        <f>'Raw Data'!X4</f>
        <v>-0.49</v>
      </c>
      <c r="Q4" s="1">
        <f>AVERAGE('Raw Data'!AE4,'Raw Data'!AG4)</f>
        <v>-3.0100315000000003E-6</v>
      </c>
      <c r="S4" s="1">
        <f t="shared" si="1"/>
        <v>-0.49</v>
      </c>
      <c r="T4" s="1">
        <f t="shared" si="2"/>
        <v>-1.9197118000000002</v>
      </c>
      <c r="U4" s="1">
        <f t="shared" si="3"/>
        <v>-0.49</v>
      </c>
      <c r="V4" s="1">
        <f t="shared" si="4"/>
        <v>-1.3256765000000001</v>
      </c>
      <c r="W4" s="1">
        <f t="shared" si="5"/>
        <v>-0.49</v>
      </c>
      <c r="X4" s="1">
        <f t="shared" si="6"/>
        <v>-1.2711574999999995</v>
      </c>
      <c r="Y4" s="1">
        <f t="shared" si="7"/>
        <v>-0.49</v>
      </c>
      <c r="Z4" s="1">
        <f t="shared" si="8"/>
        <v>0.41893649999999938</v>
      </c>
    </row>
    <row r="5" spans="1:26">
      <c r="A5" s="1">
        <f>'Raw Data'!A5</f>
        <v>-0.48499999999999999</v>
      </c>
      <c r="B5" s="1">
        <f>AVERAGE('Raw Data'!B5,'Raw Data'!D5)</f>
        <v>7.1525569999999998E-7</v>
      </c>
      <c r="C5" s="1">
        <f>'Raw Data'!E5</f>
        <v>-0.48499999999999999</v>
      </c>
      <c r="D5" s="1">
        <f>AVERAGE('Raw Data'!F5,'Raw Data'!H5)</f>
        <v>-1.8565209999999999E-6</v>
      </c>
      <c r="E5" s="1">
        <f>'Raw Data'!I5</f>
        <v>-0.48499999999999999</v>
      </c>
      <c r="F5" s="1">
        <f>AVERAGE('Raw Data'!J5,'Raw Data'!L5)</f>
        <v>-3.061681E-6</v>
      </c>
      <c r="G5" s="1">
        <f>'Raw Data'!M5</f>
        <v>-0.48499999999999999</v>
      </c>
      <c r="H5" s="1">
        <f>AVERAGE('Raw Data'!N5,'Raw Data'!P5)</f>
        <v>-3.325669E-6</v>
      </c>
      <c r="J5" s="1">
        <f>'Raw Data'!R5</f>
        <v>-0.48499999999999999</v>
      </c>
      <c r="K5" s="1">
        <f>AVERAGE('Raw Data'!S5,'Raw Data'!U5)</f>
        <v>-1.1697708499999999E-6</v>
      </c>
      <c r="L5" s="1">
        <f>'Raw Data'!T5</f>
        <v>-0.48499999999999999</v>
      </c>
      <c r="M5" s="1">
        <f>AVERAGE('Raw Data'!W5,'Raw Data'!Y5)</f>
        <v>-3.1219389999999997E-6</v>
      </c>
      <c r="N5" s="1">
        <f>'Raw Data'!V5</f>
        <v>-0.48499999999999999</v>
      </c>
      <c r="O5" s="1">
        <f>AVERAGE('Raw Data'!AA5,'Raw Data'!AC5)</f>
        <v>-3.081767E-6</v>
      </c>
      <c r="P5" s="1">
        <f>'Raw Data'!X5</f>
        <v>-0.48499999999999999</v>
      </c>
      <c r="Q5" s="1">
        <f>AVERAGE('Raw Data'!AE5,'Raw Data'!AG5)</f>
        <v>-3.297931E-6</v>
      </c>
      <c r="S5" s="1">
        <f t="shared" si="1"/>
        <v>-0.48499999999999999</v>
      </c>
      <c r="T5" s="1">
        <f t="shared" si="2"/>
        <v>-1.8850265500000001</v>
      </c>
      <c r="U5" s="1">
        <f t="shared" si="3"/>
        <v>-0.48499999999999999</v>
      </c>
      <c r="V5" s="1">
        <f t="shared" si="4"/>
        <v>-1.2654179999999999</v>
      </c>
      <c r="W5" s="1">
        <f t="shared" si="5"/>
        <v>-0.48499999999999999</v>
      </c>
      <c r="X5" s="1">
        <f t="shared" si="6"/>
        <v>-2.0086000000000066E-2</v>
      </c>
      <c r="Y5" s="1">
        <f t="shared" si="7"/>
        <v>-0.48499999999999999</v>
      </c>
      <c r="Z5" s="1">
        <f t="shared" si="8"/>
        <v>2.7737999999999954E-2</v>
      </c>
    </row>
    <row r="6" spans="1:26">
      <c r="A6" s="1">
        <f>'Raw Data'!A6</f>
        <v>-0.48</v>
      </c>
      <c r="B6" s="1">
        <f>AVERAGE('Raw Data'!B6,'Raw Data'!D6)</f>
        <v>8.1062315000000003E-7</v>
      </c>
      <c r="C6" s="1">
        <f>'Raw Data'!E6</f>
        <v>-0.48</v>
      </c>
      <c r="D6" s="1">
        <f>AVERAGE('Raw Data'!F6,'Raw Data'!H6)</f>
        <v>-1.8201749999999999E-6</v>
      </c>
      <c r="E6" s="1">
        <f>'Raw Data'!I6</f>
        <v>-0.48</v>
      </c>
      <c r="F6" s="1">
        <f>AVERAGE('Raw Data'!J6,'Raw Data'!L6)</f>
        <v>-2.9909020000000001E-6</v>
      </c>
      <c r="G6" s="1">
        <f>'Raw Data'!M6</f>
        <v>-0.48</v>
      </c>
      <c r="H6" s="1">
        <f>AVERAGE('Raw Data'!N6,'Raw Data'!P6)</f>
        <v>-3.1621115E-6</v>
      </c>
      <c r="J6" s="1">
        <f>'Raw Data'!R6</f>
        <v>-0.48</v>
      </c>
      <c r="K6" s="1">
        <f>AVERAGE('Raw Data'!S6,'Raw Data'!U6)</f>
        <v>-1.0473417999999999E-6</v>
      </c>
      <c r="L6" s="1">
        <f>'Raw Data'!T6</f>
        <v>-0.48</v>
      </c>
      <c r="M6" s="1">
        <f>AVERAGE('Raw Data'!W6,'Raw Data'!Y6)</f>
        <v>-2.9067320000000001E-6</v>
      </c>
      <c r="N6" s="1">
        <f>'Raw Data'!V6</f>
        <v>-0.48</v>
      </c>
      <c r="O6" s="1">
        <f>AVERAGE('Raw Data'!AA6,'Raw Data'!AC6)</f>
        <v>-3.1200264999999998E-6</v>
      </c>
      <c r="P6" s="1">
        <f>'Raw Data'!X6</f>
        <v>-0.48</v>
      </c>
      <c r="Q6" s="1">
        <f>AVERAGE('Raw Data'!AE6,'Raw Data'!AG6)</f>
        <v>-4.1233704999999995E-6</v>
      </c>
      <c r="S6" s="1">
        <f t="shared" si="1"/>
        <v>-0.48</v>
      </c>
      <c r="T6" s="1">
        <f t="shared" si="2"/>
        <v>-1.8579649499999999</v>
      </c>
      <c r="U6" s="1">
        <f t="shared" si="3"/>
        <v>-0.48</v>
      </c>
      <c r="V6" s="1">
        <f t="shared" si="4"/>
        <v>-1.0865570000000002</v>
      </c>
      <c r="W6" s="1">
        <f t="shared" si="5"/>
        <v>-0.48</v>
      </c>
      <c r="X6" s="1">
        <f t="shared" si="6"/>
        <v>-0.1291244999999997</v>
      </c>
      <c r="Y6" s="1">
        <f t="shared" si="7"/>
        <v>-0.48</v>
      </c>
      <c r="Z6" s="1">
        <f t="shared" si="8"/>
        <v>-0.96125899999999953</v>
      </c>
    </row>
    <row r="7" spans="1:26">
      <c r="A7" s="1">
        <f>'Raw Data'!A7</f>
        <v>-0.47499999999999998</v>
      </c>
      <c r="B7" s="1">
        <f>AVERAGE('Raw Data'!B7,'Raw Data'!D7)</f>
        <v>8.9645385E-7</v>
      </c>
      <c r="C7" s="1">
        <f>'Raw Data'!E7</f>
        <v>-0.47499999999999998</v>
      </c>
      <c r="D7" s="1">
        <f>AVERAGE('Raw Data'!F7,'Raw Data'!H7)</f>
        <v>-1.6642690000000001E-6</v>
      </c>
      <c r="E7" s="1">
        <f>'Raw Data'!I7</f>
        <v>-0.47499999999999998</v>
      </c>
      <c r="F7" s="1">
        <f>AVERAGE('Raw Data'!J7,'Raw Data'!L7)</f>
        <v>-2.8378659999999999E-6</v>
      </c>
      <c r="G7" s="1">
        <f>'Raw Data'!M7</f>
        <v>-0.47499999999999998</v>
      </c>
      <c r="H7" s="1">
        <f>AVERAGE('Raw Data'!N7,'Raw Data'!P7)</f>
        <v>-3.0865495E-6</v>
      </c>
      <c r="J7" s="1">
        <f>'Raw Data'!R7</f>
        <v>-0.47499999999999998</v>
      </c>
      <c r="K7" s="1">
        <f>AVERAGE('Raw Data'!S7,'Raw Data'!U7)</f>
        <v>-9.2491290000000003E-7</v>
      </c>
      <c r="L7" s="1">
        <f>'Raw Data'!T7</f>
        <v>-0.47499999999999998</v>
      </c>
      <c r="M7" s="1">
        <f>AVERAGE('Raw Data'!W7,'Raw Data'!Y7)</f>
        <v>-2.7250015000000001E-6</v>
      </c>
      <c r="N7" s="1">
        <f>'Raw Data'!V7</f>
        <v>-0.47499999999999998</v>
      </c>
      <c r="O7" s="1">
        <f>AVERAGE('Raw Data'!AA7,'Raw Data'!AC7)</f>
        <v>-2.6121375E-6</v>
      </c>
      <c r="P7" s="1">
        <f>'Raw Data'!X7</f>
        <v>-0.47499999999999998</v>
      </c>
      <c r="Q7" s="1">
        <f>AVERAGE('Raw Data'!AE7,'Raw Data'!AG7)</f>
        <v>-3.3954915E-6</v>
      </c>
      <c r="S7" s="1">
        <f t="shared" si="1"/>
        <v>-0.47499999999999998</v>
      </c>
      <c r="T7" s="1">
        <f t="shared" si="2"/>
        <v>-1.8213667499999999</v>
      </c>
      <c r="U7" s="1">
        <f t="shared" si="3"/>
        <v>-0.47499999999999998</v>
      </c>
      <c r="V7" s="1">
        <f t="shared" si="4"/>
        <v>-1.0607325000000001</v>
      </c>
      <c r="W7" s="1">
        <f t="shared" si="5"/>
        <v>-0.47499999999999998</v>
      </c>
      <c r="X7" s="1">
        <f t="shared" si="6"/>
        <v>0.22572849999999986</v>
      </c>
      <c r="Y7" s="1">
        <f t="shared" si="7"/>
        <v>-0.47499999999999998</v>
      </c>
      <c r="Z7" s="1">
        <f t="shared" si="8"/>
        <v>-0.30894200000000005</v>
      </c>
    </row>
    <row r="8" spans="1:26">
      <c r="A8" s="1">
        <f>'Raw Data'!A8</f>
        <v>-0.47</v>
      </c>
      <c r="B8" s="1">
        <f>AVERAGE('Raw Data'!B8,'Raw Data'!D8)</f>
        <v>9.250639999999999E-7</v>
      </c>
      <c r="C8" s="1">
        <f>'Raw Data'!E8</f>
        <v>-0.47</v>
      </c>
      <c r="D8" s="1">
        <f>AVERAGE('Raw Data'!F8,'Raw Data'!H8)</f>
        <v>-1.644183E-6</v>
      </c>
      <c r="E8" s="1">
        <f>'Raw Data'!I8</f>
        <v>-0.47</v>
      </c>
      <c r="F8" s="1">
        <f>AVERAGE('Raw Data'!J8,'Raw Data'!L8)</f>
        <v>-2.7575214999999999E-6</v>
      </c>
      <c r="G8" s="1">
        <f>'Raw Data'!M8</f>
        <v>-0.47</v>
      </c>
      <c r="H8" s="1">
        <f>AVERAGE('Raw Data'!N8,'Raw Data'!P8)</f>
        <v>-2.9746420000000002E-6</v>
      </c>
      <c r="J8" s="1">
        <f>'Raw Data'!R8</f>
        <v>-0.47</v>
      </c>
      <c r="K8" s="1">
        <f>AVERAGE('Raw Data'!S8,'Raw Data'!U8)</f>
        <v>-8.5795950000000003E-7</v>
      </c>
      <c r="L8" s="1">
        <f>'Raw Data'!T8</f>
        <v>-0.47</v>
      </c>
      <c r="M8" s="1">
        <f>AVERAGE('Raw Data'!W8,'Raw Data'!Y8)</f>
        <v>-2.5710090000000001E-6</v>
      </c>
      <c r="N8" s="1">
        <f>'Raw Data'!V8</f>
        <v>-0.47</v>
      </c>
      <c r="O8" s="1">
        <f>AVERAGE('Raw Data'!AA8,'Raw Data'!AC8)</f>
        <v>-2.691525E-6</v>
      </c>
      <c r="P8" s="1">
        <f>'Raw Data'!X8</f>
        <v>-0.47</v>
      </c>
      <c r="Q8" s="1">
        <f>AVERAGE('Raw Data'!AE8,'Raw Data'!AG8)</f>
        <v>-2.8015199999999999E-6</v>
      </c>
      <c r="S8" s="1">
        <f t="shared" si="1"/>
        <v>-0.47</v>
      </c>
      <c r="T8" s="1">
        <f t="shared" si="2"/>
        <v>-1.7830234999999999</v>
      </c>
      <c r="U8" s="1">
        <f t="shared" si="3"/>
        <v>-0.47</v>
      </c>
      <c r="V8" s="1">
        <f t="shared" si="4"/>
        <v>-0.92682600000000004</v>
      </c>
      <c r="W8" s="1">
        <f t="shared" si="5"/>
        <v>-0.47</v>
      </c>
      <c r="X8" s="1">
        <f t="shared" si="6"/>
        <v>6.5996499999999889E-2</v>
      </c>
      <c r="Y8" s="1">
        <f t="shared" si="7"/>
        <v>-0.47</v>
      </c>
      <c r="Z8" s="1">
        <f t="shared" si="8"/>
        <v>0.17312200000000028</v>
      </c>
    </row>
    <row r="9" spans="1:26">
      <c r="A9" s="1">
        <f>'Raw Data'!A9</f>
        <v>-0.46500000000000002</v>
      </c>
      <c r="B9" s="1">
        <f>AVERAGE('Raw Data'!B9,'Raw Data'!D9)</f>
        <v>6.8664554999999998E-7</v>
      </c>
      <c r="C9" s="1">
        <f>'Raw Data'!E9</f>
        <v>-0.46500000000000002</v>
      </c>
      <c r="D9" s="1">
        <f>AVERAGE('Raw Data'!F9,'Raw Data'!H9)</f>
        <v>-1.605924E-6</v>
      </c>
      <c r="E9" s="1">
        <f>'Raw Data'!I9</f>
        <v>-0.46500000000000002</v>
      </c>
      <c r="F9" s="1">
        <f>AVERAGE('Raw Data'!J9,'Raw Data'!L9)</f>
        <v>-2.6408315000000001E-6</v>
      </c>
      <c r="G9" s="1">
        <f>'Raw Data'!M9</f>
        <v>-0.46500000000000002</v>
      </c>
      <c r="H9" s="1">
        <f>AVERAGE('Raw Data'!N9,'Raw Data'!P9)</f>
        <v>-2.8589084999999998E-6</v>
      </c>
      <c r="J9" s="1">
        <f>'Raw Data'!R9</f>
        <v>-0.46500000000000002</v>
      </c>
      <c r="K9" s="1">
        <f>AVERAGE('Raw Data'!S9,'Raw Data'!U9)</f>
        <v>-6.6092525E-7</v>
      </c>
      <c r="L9" s="1">
        <f>'Raw Data'!T9</f>
        <v>-0.46500000000000002</v>
      </c>
      <c r="M9" s="1">
        <f>AVERAGE('Raw Data'!W9,'Raw Data'!Y9)</f>
        <v>-2.3701485000000001E-6</v>
      </c>
      <c r="N9" s="1">
        <f>'Raw Data'!V9</f>
        <v>-0.46500000000000002</v>
      </c>
      <c r="O9" s="1">
        <f>AVERAGE('Raw Data'!AA9,'Raw Data'!AC9)</f>
        <v>-2.7001334999999998E-6</v>
      </c>
      <c r="P9" s="1">
        <f>'Raw Data'!X9</f>
        <v>-0.46500000000000002</v>
      </c>
      <c r="Q9" s="1">
        <f>AVERAGE('Raw Data'!AE9,'Raw Data'!AG9)</f>
        <v>-2.6733515000000004E-6</v>
      </c>
      <c r="S9" s="1">
        <f t="shared" si="1"/>
        <v>-0.46500000000000002</v>
      </c>
      <c r="T9" s="1">
        <f t="shared" si="2"/>
        <v>-1.3475708</v>
      </c>
      <c r="U9" s="1">
        <f t="shared" si="3"/>
        <v>-0.46500000000000002</v>
      </c>
      <c r="V9" s="1">
        <f t="shared" si="4"/>
        <v>-0.7642245000000002</v>
      </c>
      <c r="W9" s="1">
        <f t="shared" si="5"/>
        <v>-0.46500000000000002</v>
      </c>
      <c r="X9" s="1">
        <f t="shared" si="6"/>
        <v>-5.930199999999964E-2</v>
      </c>
      <c r="Y9" s="1">
        <f t="shared" si="7"/>
        <v>-0.46500000000000002</v>
      </c>
      <c r="Z9" s="1">
        <f t="shared" si="8"/>
        <v>0.18555699999999942</v>
      </c>
    </row>
    <row r="10" spans="1:26">
      <c r="A10" s="1">
        <f>'Raw Data'!A10</f>
        <v>-0.46</v>
      </c>
      <c r="B10" s="1">
        <f>AVERAGE('Raw Data'!B10,'Raw Data'!D10)</f>
        <v>9.9182139999999989E-7</v>
      </c>
      <c r="C10" s="1">
        <f>'Raw Data'!E10</f>
        <v>-0.46</v>
      </c>
      <c r="D10" s="1">
        <f>AVERAGE('Raw Data'!F10,'Raw Data'!H10)</f>
        <v>-1.5341879999999999E-6</v>
      </c>
      <c r="E10" s="1">
        <f>'Raw Data'!I10</f>
        <v>-0.46</v>
      </c>
      <c r="F10" s="1">
        <f>AVERAGE('Raw Data'!J10,'Raw Data'!L10)</f>
        <v>-2.4820565000000001E-6</v>
      </c>
      <c r="G10" s="1">
        <f>'Raw Data'!M10</f>
        <v>-0.46</v>
      </c>
      <c r="H10" s="1">
        <f>AVERAGE('Raw Data'!N10,'Raw Data'!P10)</f>
        <v>-2.746044E-6</v>
      </c>
      <c r="J10" s="1">
        <f>'Raw Data'!R10</f>
        <v>-0.46</v>
      </c>
      <c r="K10" s="1">
        <f>AVERAGE('Raw Data'!S10,'Raw Data'!U10)</f>
        <v>-8.837843500000001E-7</v>
      </c>
      <c r="L10" s="1">
        <f>'Raw Data'!T10</f>
        <v>-0.46</v>
      </c>
      <c r="M10" s="1">
        <f>AVERAGE('Raw Data'!W10,'Raw Data'!Y10)</f>
        <v>-2.2525020000000001E-6</v>
      </c>
      <c r="N10" s="1">
        <f>'Raw Data'!V10</f>
        <v>-0.46</v>
      </c>
      <c r="O10" s="1">
        <f>AVERAGE('Raw Data'!AA10,'Raw Data'!AC10)</f>
        <v>-2.5738785E-6</v>
      </c>
      <c r="P10" s="1">
        <f>'Raw Data'!X10</f>
        <v>-0.46</v>
      </c>
      <c r="Q10" s="1">
        <f>AVERAGE('Raw Data'!AE10,'Raw Data'!AG10)</f>
        <v>-2.7154369999999998E-6</v>
      </c>
      <c r="S10" s="1">
        <f t="shared" si="1"/>
        <v>-0.46</v>
      </c>
      <c r="T10" s="1">
        <f t="shared" si="2"/>
        <v>-1.8756057500000001</v>
      </c>
      <c r="U10" s="1">
        <f t="shared" si="3"/>
        <v>-0.46</v>
      </c>
      <c r="V10" s="1">
        <f t="shared" si="4"/>
        <v>-0.71831400000000012</v>
      </c>
      <c r="W10" s="1">
        <f t="shared" si="5"/>
        <v>-0.46</v>
      </c>
      <c r="X10" s="1">
        <f t="shared" si="6"/>
        <v>-9.182199999999989E-2</v>
      </c>
      <c r="Y10" s="1">
        <f t="shared" si="7"/>
        <v>-0.46</v>
      </c>
      <c r="Z10" s="1">
        <f t="shared" si="8"/>
        <v>3.0607000000000165E-2</v>
      </c>
    </row>
    <row r="11" spans="1:26">
      <c r="A11" s="1">
        <f>'Raw Data'!A11</f>
        <v>-0.45500000000000002</v>
      </c>
      <c r="B11" s="1">
        <f>AVERAGE('Raw Data'!B11,'Raw Data'!D11)</f>
        <v>1.0013582E-6</v>
      </c>
      <c r="C11" s="1">
        <f>'Raw Data'!E11</f>
        <v>-0.45500000000000002</v>
      </c>
      <c r="D11" s="1">
        <f>AVERAGE('Raw Data'!F11,'Raw Data'!H11)</f>
        <v>-1.335241E-6</v>
      </c>
      <c r="E11" s="1">
        <f>'Raw Data'!I11</f>
        <v>-0.45500000000000002</v>
      </c>
      <c r="F11" s="1">
        <f>AVERAGE('Raw Data'!J11,'Raw Data'!L11)</f>
        <v>-2.371105E-6</v>
      </c>
      <c r="G11" s="1">
        <f>'Raw Data'!M11</f>
        <v>-0.45500000000000002</v>
      </c>
      <c r="H11" s="1">
        <f>AVERAGE('Raw Data'!N11,'Raw Data'!P11)</f>
        <v>-2.6111805000000001E-6</v>
      </c>
      <c r="J11" s="1">
        <f>'Raw Data'!R11</f>
        <v>-0.45500000000000002</v>
      </c>
      <c r="K11" s="1">
        <f>AVERAGE('Raw Data'!S11,'Raw Data'!U11)</f>
        <v>-5.3180094999999999E-7</v>
      </c>
      <c r="L11" s="1">
        <f>'Raw Data'!T11</f>
        <v>-0.45500000000000002</v>
      </c>
      <c r="M11" s="1">
        <f>AVERAGE('Raw Data'!W11,'Raw Data'!Y11)</f>
        <v>-2.1291164999999998E-6</v>
      </c>
      <c r="N11" s="1">
        <f>'Raw Data'!V11</f>
        <v>-0.45500000000000002</v>
      </c>
      <c r="O11" s="1">
        <f>AVERAGE('Raw Data'!AA11,'Raw Data'!AC11)</f>
        <v>-2.5250980000000001E-6</v>
      </c>
      <c r="P11" s="1">
        <f>'Raw Data'!X11</f>
        <v>-0.45500000000000002</v>
      </c>
      <c r="Q11" s="1">
        <f>AVERAGE('Raw Data'!AE11,'Raw Data'!AG11)</f>
        <v>-2.4906645000000001E-6</v>
      </c>
      <c r="S11" s="1">
        <f t="shared" si="1"/>
        <v>-0.45500000000000002</v>
      </c>
      <c r="T11" s="1">
        <f t="shared" si="2"/>
        <v>-1.5331591500000001</v>
      </c>
      <c r="U11" s="1">
        <f t="shared" si="3"/>
        <v>-0.45500000000000002</v>
      </c>
      <c r="V11" s="1">
        <f t="shared" si="4"/>
        <v>-0.79387549999999985</v>
      </c>
      <c r="W11" s="1">
        <f t="shared" si="5"/>
        <v>-0.45500000000000002</v>
      </c>
      <c r="X11" s="1">
        <f t="shared" si="6"/>
        <v>-0.15399300000000016</v>
      </c>
      <c r="Y11" s="1">
        <f t="shared" si="7"/>
        <v>-0.45500000000000002</v>
      </c>
      <c r="Z11" s="1">
        <f t="shared" si="8"/>
        <v>0.12051599999999997</v>
      </c>
    </row>
    <row r="12" spans="1:26">
      <c r="A12" s="1">
        <f>'Raw Data'!A12</f>
        <v>-0.45</v>
      </c>
      <c r="B12" s="1">
        <f>AVERAGE('Raw Data'!B12,'Raw Data'!D12)</f>
        <v>1.0108947E-6</v>
      </c>
      <c r="C12" s="1">
        <f>'Raw Data'!E12</f>
        <v>-0.45</v>
      </c>
      <c r="D12" s="1">
        <f>AVERAGE('Raw Data'!F12,'Raw Data'!H12)</f>
        <v>-1.2300289999999998E-6</v>
      </c>
      <c r="E12" s="1">
        <f>'Raw Data'!I12</f>
        <v>-0.45</v>
      </c>
      <c r="F12" s="1">
        <f>AVERAGE('Raw Data'!J12,'Raw Data'!L12)</f>
        <v>-2.2572845000000001E-6</v>
      </c>
      <c r="G12" s="1">
        <f>'Raw Data'!M12</f>
        <v>-0.45</v>
      </c>
      <c r="H12" s="1">
        <f>AVERAGE('Raw Data'!N12,'Raw Data'!P12)</f>
        <v>-2.5710084999999999E-6</v>
      </c>
      <c r="J12" s="1">
        <f>'Raw Data'!R12</f>
        <v>-0.45</v>
      </c>
      <c r="K12" s="1">
        <f>AVERAGE('Raw Data'!S12,'Raw Data'!U12)</f>
        <v>-1.51123265E-7</v>
      </c>
      <c r="L12" s="1">
        <f>'Raw Data'!T12</f>
        <v>-0.45</v>
      </c>
      <c r="M12" s="1">
        <f>AVERAGE('Raw Data'!W12,'Raw Data'!Y12)</f>
        <v>-1.8890414999999998E-6</v>
      </c>
      <c r="N12" s="1">
        <f>'Raw Data'!V12</f>
        <v>-0.45</v>
      </c>
      <c r="O12" s="1">
        <f>AVERAGE('Raw Data'!AA12,'Raw Data'!AC12)</f>
        <v>-1.9196485E-6</v>
      </c>
      <c r="P12" s="1">
        <f>'Raw Data'!X12</f>
        <v>-0.45</v>
      </c>
      <c r="Q12" s="1">
        <f>AVERAGE('Raw Data'!AE12,'Raw Data'!AG12)</f>
        <v>-2.371105E-6</v>
      </c>
      <c r="S12" s="1">
        <f t="shared" si="1"/>
        <v>-0.45</v>
      </c>
      <c r="T12" s="1">
        <f t="shared" si="2"/>
        <v>-1.162017965</v>
      </c>
      <c r="U12" s="1">
        <f t="shared" si="3"/>
        <v>-0.45</v>
      </c>
      <c r="V12" s="1">
        <f t="shared" si="4"/>
        <v>-0.6590125</v>
      </c>
      <c r="W12" s="1">
        <f t="shared" si="5"/>
        <v>-0.45</v>
      </c>
      <c r="X12" s="1">
        <f t="shared" si="6"/>
        <v>0.3376360000000001</v>
      </c>
      <c r="Y12" s="1">
        <f t="shared" si="7"/>
        <v>-0.45</v>
      </c>
      <c r="Z12" s="1">
        <f t="shared" si="8"/>
        <v>0.19990349999999998</v>
      </c>
    </row>
    <row r="13" spans="1:26">
      <c r="A13" s="1">
        <f>'Raw Data'!A13</f>
        <v>-0.44500000000000001</v>
      </c>
      <c r="B13" s="1">
        <f>AVERAGE('Raw Data'!B13,'Raw Data'!D13)</f>
        <v>8.8691699999999997E-7</v>
      </c>
      <c r="C13" s="1">
        <f>'Raw Data'!E13</f>
        <v>-0.44500000000000001</v>
      </c>
      <c r="D13" s="1">
        <f>AVERAGE('Raw Data'!F13,'Raw Data'!H13)</f>
        <v>-1.1793354999999999E-6</v>
      </c>
      <c r="E13" s="1">
        <f>'Raw Data'!I13</f>
        <v>-0.44500000000000001</v>
      </c>
      <c r="F13" s="1">
        <f>AVERAGE('Raw Data'!J13,'Raw Data'!L13)</f>
        <v>-2.0430335000000001E-6</v>
      </c>
      <c r="G13" s="1">
        <f>'Raw Data'!M13</f>
        <v>-0.44500000000000001</v>
      </c>
      <c r="H13" s="1">
        <f>AVERAGE('Raw Data'!N13,'Raw Data'!P13)</f>
        <v>-2.511707E-6</v>
      </c>
      <c r="J13" s="1">
        <f>'Raw Data'!R13</f>
        <v>-0.44500000000000001</v>
      </c>
      <c r="K13" s="1">
        <f>AVERAGE('Raw Data'!S13,'Raw Data'!U13)</f>
        <v>-3.8259059000000001E-7</v>
      </c>
      <c r="L13" s="1">
        <f>'Raw Data'!T13</f>
        <v>-0.44500000000000001</v>
      </c>
      <c r="M13" s="1">
        <f>AVERAGE('Raw Data'!W13,'Raw Data'!Y13)</f>
        <v>-1.7207015E-6</v>
      </c>
      <c r="N13" s="1">
        <f>'Raw Data'!V13</f>
        <v>-0.44500000000000001</v>
      </c>
      <c r="O13" s="1">
        <f>AVERAGE('Raw Data'!AA13,'Raw Data'!AC13)</f>
        <v>-1.9273000000000002E-6</v>
      </c>
      <c r="P13" s="1">
        <f>'Raw Data'!X13</f>
        <v>-0.44500000000000001</v>
      </c>
      <c r="Q13" s="1">
        <f>AVERAGE('Raw Data'!AE13,'Raw Data'!AG13)</f>
        <v>-2.1740709999999999E-6</v>
      </c>
      <c r="S13" s="1">
        <f t="shared" si="1"/>
        <v>-0.44500000000000001</v>
      </c>
      <c r="T13" s="1">
        <f t="shared" si="2"/>
        <v>-1.2695075900000001</v>
      </c>
      <c r="U13" s="1">
        <f t="shared" si="3"/>
        <v>-0.44500000000000001</v>
      </c>
      <c r="V13" s="1">
        <f t="shared" si="4"/>
        <v>-0.54136600000000012</v>
      </c>
      <c r="W13" s="1">
        <f t="shared" si="5"/>
        <v>-0.44500000000000001</v>
      </c>
      <c r="X13" s="1">
        <f t="shared" si="6"/>
        <v>0.11573349999999999</v>
      </c>
      <c r="Y13" s="1">
        <f t="shared" si="7"/>
        <v>-0.44500000000000001</v>
      </c>
      <c r="Z13" s="1">
        <f t="shared" si="8"/>
        <v>0.3376360000000001</v>
      </c>
    </row>
    <row r="14" spans="1:26">
      <c r="A14" s="1">
        <f>'Raw Data'!A14</f>
        <v>-0.44</v>
      </c>
      <c r="B14" s="1">
        <f>AVERAGE('Raw Data'!B14,'Raw Data'!D14)</f>
        <v>1.0967254E-6</v>
      </c>
      <c r="C14" s="1">
        <f>'Raw Data'!E14</f>
        <v>-0.44</v>
      </c>
      <c r="D14" s="1">
        <f>AVERAGE('Raw Data'!F14,'Raw Data'!H14)</f>
        <v>-1.1229035000000001E-6</v>
      </c>
      <c r="E14" s="1">
        <f>'Raw Data'!I14</f>
        <v>-0.44</v>
      </c>
      <c r="F14" s="1">
        <f>AVERAGE('Raw Data'!J14,'Raw Data'!L14)</f>
        <v>-2.007644E-6</v>
      </c>
      <c r="G14" s="1">
        <f>'Raw Data'!M14</f>
        <v>-0.44</v>
      </c>
      <c r="H14" s="1">
        <f>AVERAGE('Raw Data'!N14,'Raw Data'!P14)</f>
        <v>-2.3854519999999998E-6</v>
      </c>
      <c r="J14" s="1">
        <f>'Raw Data'!R14</f>
        <v>-0.44</v>
      </c>
      <c r="K14" s="1">
        <f>AVERAGE('Raw Data'!S14,'Raw Data'!U14)</f>
        <v>-3.2328907500000001E-7</v>
      </c>
      <c r="L14" s="1">
        <f>'Raw Data'!T14</f>
        <v>-0.44</v>
      </c>
      <c r="M14" s="1">
        <f>AVERAGE('Raw Data'!W14,'Raw Data'!Y14)</f>
        <v>-1.6700079999999999E-6</v>
      </c>
      <c r="N14" s="1">
        <f>'Raw Data'!V14</f>
        <v>-0.44</v>
      </c>
      <c r="O14" s="1">
        <f>AVERAGE('Raw Data'!AA14,'Raw Data'!AC14)</f>
        <v>-1.8230440000000001E-6</v>
      </c>
      <c r="P14" s="1">
        <f>'Raw Data'!X14</f>
        <v>-0.44</v>
      </c>
      <c r="Q14" s="1">
        <f>AVERAGE('Raw Data'!AE14,'Raw Data'!AG14)</f>
        <v>-2.0506855E-6</v>
      </c>
      <c r="S14" s="1">
        <f t="shared" si="1"/>
        <v>-0.44</v>
      </c>
      <c r="T14" s="1">
        <f t="shared" si="2"/>
        <v>-1.4200144750000001</v>
      </c>
      <c r="U14" s="1">
        <f t="shared" si="3"/>
        <v>-0.44</v>
      </c>
      <c r="V14" s="1">
        <f t="shared" si="4"/>
        <v>-0.54710449999999988</v>
      </c>
      <c r="W14" s="1">
        <f t="shared" si="5"/>
        <v>-0.44</v>
      </c>
      <c r="X14" s="1">
        <f t="shared" si="6"/>
        <v>0.1845999999999999</v>
      </c>
      <c r="Y14" s="1">
        <f t="shared" si="7"/>
        <v>-0.44</v>
      </c>
      <c r="Z14" s="1">
        <f t="shared" si="8"/>
        <v>0.3347664999999998</v>
      </c>
    </row>
    <row r="15" spans="1:26">
      <c r="A15" s="1">
        <f>'Raw Data'!A15</f>
        <v>-0.435</v>
      </c>
      <c r="B15" s="1">
        <f>AVERAGE('Raw Data'!B15,'Raw Data'!D15)</f>
        <v>1.1444094E-6</v>
      </c>
      <c r="C15" s="1">
        <f>'Raw Data'!E15</f>
        <v>-0.435</v>
      </c>
      <c r="D15" s="1">
        <f>AVERAGE('Raw Data'!F15,'Raw Data'!H15)</f>
        <v>-1.0712537E-6</v>
      </c>
      <c r="E15" s="1">
        <f>'Raw Data'!I15</f>
        <v>-0.435</v>
      </c>
      <c r="F15" s="1">
        <f>AVERAGE('Raw Data'!J15,'Raw Data'!L15)</f>
        <v>-1.87852E-6</v>
      </c>
      <c r="G15" s="1">
        <f>'Raw Data'!M15</f>
        <v>-0.435</v>
      </c>
      <c r="H15" s="1">
        <f>AVERAGE('Raw Data'!N15,'Raw Data'!P15)</f>
        <v>-2.3175424999999998E-6</v>
      </c>
      <c r="J15" s="1">
        <f>'Raw Data'!R15</f>
        <v>-0.435</v>
      </c>
      <c r="K15" s="1">
        <f>AVERAGE('Raw Data'!S15,'Raw Data'!U15)</f>
        <v>-2.6398750000000001E-7</v>
      </c>
      <c r="L15" s="1">
        <f>'Raw Data'!T15</f>
        <v>-0.435</v>
      </c>
      <c r="M15" s="1">
        <f>AVERAGE('Raw Data'!W15,'Raw Data'!Y15)</f>
        <v>-1.4519314999999999E-6</v>
      </c>
      <c r="N15" s="1">
        <f>'Raw Data'!V15</f>
        <v>-0.435</v>
      </c>
      <c r="O15" s="1">
        <f>AVERAGE('Raw Data'!AA15,'Raw Data'!AC15)</f>
        <v>-1.5504485E-6</v>
      </c>
      <c r="P15" s="1">
        <f>'Raw Data'!X15</f>
        <v>-0.435</v>
      </c>
      <c r="Q15" s="1">
        <f>AVERAGE('Raw Data'!AE15,'Raw Data'!AG15)</f>
        <v>-1.9703414999999998E-6</v>
      </c>
      <c r="S15" s="1">
        <f t="shared" si="1"/>
        <v>-0.435</v>
      </c>
      <c r="T15" s="1">
        <f t="shared" si="2"/>
        <v>-1.4083969000000003</v>
      </c>
      <c r="U15" s="1">
        <f t="shared" si="3"/>
        <v>-0.435</v>
      </c>
      <c r="V15" s="1">
        <f t="shared" si="4"/>
        <v>-0.38067779999999996</v>
      </c>
      <c r="W15" s="1">
        <f t="shared" si="5"/>
        <v>-0.435</v>
      </c>
      <c r="X15" s="1">
        <f t="shared" si="6"/>
        <v>0.32807150000000007</v>
      </c>
      <c r="Y15" s="1">
        <f t="shared" si="7"/>
        <v>-0.435</v>
      </c>
      <c r="Z15" s="1">
        <f t="shared" si="8"/>
        <v>0.34720100000000009</v>
      </c>
    </row>
    <row r="16" spans="1:26">
      <c r="A16" s="1">
        <f>'Raw Data'!A16</f>
        <v>-0.43</v>
      </c>
      <c r="B16" s="1">
        <f>AVERAGE('Raw Data'!B16,'Raw Data'!D16)</f>
        <v>9.2506394999999993E-7</v>
      </c>
      <c r="C16" s="1">
        <f>'Raw Data'!E16</f>
        <v>-0.43</v>
      </c>
      <c r="D16" s="1">
        <f>AVERAGE('Raw Data'!F16,'Raw Data'!H16)</f>
        <v>-9.9377900000000018E-7</v>
      </c>
      <c r="E16" s="1">
        <f>'Raw Data'!I16</f>
        <v>-0.43</v>
      </c>
      <c r="F16" s="1">
        <f>AVERAGE('Raw Data'!J16,'Raw Data'!L16)</f>
        <v>-1.9751239999999998E-6</v>
      </c>
      <c r="G16" s="1">
        <f>'Raw Data'!M16</f>
        <v>-0.43</v>
      </c>
      <c r="H16" s="1">
        <f>AVERAGE('Raw Data'!N16,'Raw Data'!P16)</f>
        <v>-2.3213685E-6</v>
      </c>
      <c r="J16" s="1">
        <f>'Raw Data'!R16</f>
        <v>-0.43</v>
      </c>
      <c r="K16" s="1">
        <f>AVERAGE('Raw Data'!S16,'Raw Data'!U16)</f>
        <v>-3.0033360000000003E-7</v>
      </c>
      <c r="L16" s="1">
        <f>'Raw Data'!T16</f>
        <v>-0.43</v>
      </c>
      <c r="M16" s="1">
        <f>AVERAGE('Raw Data'!W16,'Raw Data'!Y16)</f>
        <v>-2.4858824999999998E-6</v>
      </c>
      <c r="N16" s="1">
        <f>'Raw Data'!V16</f>
        <v>-0.43</v>
      </c>
      <c r="O16" s="1">
        <f>AVERAGE('Raw Data'!AA16,'Raw Data'!AC16)</f>
        <v>-1.6518349999999999E-6</v>
      </c>
      <c r="P16" s="1">
        <f>'Raw Data'!X16</f>
        <v>-0.43</v>
      </c>
      <c r="Q16" s="1">
        <f>AVERAGE('Raw Data'!AE16,'Raw Data'!AG16)</f>
        <v>-1.7972194999999999E-6</v>
      </c>
      <c r="S16" s="1">
        <f t="shared" si="1"/>
        <v>-0.43</v>
      </c>
      <c r="T16" s="1">
        <f t="shared" si="2"/>
        <v>-1.2253975500000001</v>
      </c>
      <c r="U16" s="1">
        <f t="shared" si="3"/>
        <v>-0.43</v>
      </c>
      <c r="V16" s="1">
        <f t="shared" si="4"/>
        <v>-1.4921034999999998</v>
      </c>
      <c r="W16" s="1">
        <f t="shared" si="5"/>
        <v>-0.43</v>
      </c>
      <c r="X16" s="1">
        <f t="shared" si="6"/>
        <v>0.32328899999999988</v>
      </c>
      <c r="Y16" s="1">
        <f t="shared" si="7"/>
        <v>-0.43</v>
      </c>
      <c r="Z16" s="1">
        <f t="shared" si="8"/>
        <v>0.52414900000000009</v>
      </c>
    </row>
    <row r="17" spans="1:26">
      <c r="A17" s="1">
        <f>'Raw Data'!A17</f>
        <v>-0.42499999999999999</v>
      </c>
      <c r="B17" s="1">
        <f>AVERAGE('Raw Data'!B17,'Raw Data'!D17)</f>
        <v>1.21116615E-6</v>
      </c>
      <c r="C17" s="1">
        <f>'Raw Data'!E17</f>
        <v>-0.42499999999999999</v>
      </c>
      <c r="D17" s="1">
        <f>AVERAGE('Raw Data'!F17,'Raw Data'!H17)</f>
        <v>-8.7613244999999994E-7</v>
      </c>
      <c r="E17" s="1">
        <f>'Raw Data'!I17</f>
        <v>-0.42499999999999999</v>
      </c>
      <c r="F17" s="1">
        <f>AVERAGE('Raw Data'!J17,'Raw Data'!L17)</f>
        <v>-1.8986060000000001E-6</v>
      </c>
      <c r="G17" s="1">
        <f>'Raw Data'!M17</f>
        <v>-0.42499999999999999</v>
      </c>
      <c r="H17" s="1">
        <f>AVERAGE('Raw Data'!N17,'Raw Data'!P17)</f>
        <v>-2.0765104999999999E-6</v>
      </c>
      <c r="J17" s="1">
        <f>'Raw Data'!R17</f>
        <v>-0.42499999999999999</v>
      </c>
      <c r="K17" s="1">
        <f>AVERAGE('Raw Data'!S17,'Raw Data'!U17)</f>
        <v>5.4519150000000015E-8</v>
      </c>
      <c r="L17" s="1">
        <f>'Raw Data'!T17</f>
        <v>-0.42499999999999999</v>
      </c>
      <c r="M17" s="1">
        <f>AVERAGE('Raw Data'!W17,'Raw Data'!Y17)</f>
        <v>-6.2362265000000005E-7</v>
      </c>
      <c r="N17" s="1">
        <f>'Raw Data'!V17</f>
        <v>-0.42499999999999999</v>
      </c>
      <c r="O17" s="1">
        <f>AVERAGE('Raw Data'!AA17,'Raw Data'!AC17)</f>
        <v>-1.100904E-6</v>
      </c>
      <c r="P17" s="1">
        <f>'Raw Data'!X17</f>
        <v>-0.42499999999999999</v>
      </c>
      <c r="Q17" s="1">
        <f>AVERAGE('Raw Data'!AE17,'Raw Data'!AG17)</f>
        <v>-1.7513085E-6</v>
      </c>
      <c r="S17" s="1">
        <f t="shared" si="1"/>
        <v>-0.42499999999999999</v>
      </c>
      <c r="T17" s="1">
        <f t="shared" si="2"/>
        <v>-1.156647</v>
      </c>
      <c r="U17" s="1">
        <f t="shared" si="3"/>
        <v>-0.42499999999999999</v>
      </c>
      <c r="V17" s="1">
        <f t="shared" si="4"/>
        <v>0.2525097999999999</v>
      </c>
      <c r="W17" s="1">
        <f t="shared" si="5"/>
        <v>-0.42499999999999999</v>
      </c>
      <c r="X17" s="1">
        <f t="shared" si="6"/>
        <v>0.79770200000000013</v>
      </c>
      <c r="Y17" s="1">
        <f t="shared" si="7"/>
        <v>-0.42499999999999999</v>
      </c>
      <c r="Z17" s="1">
        <f t="shared" si="8"/>
        <v>0.32520199999999994</v>
      </c>
    </row>
    <row r="18" spans="1:26">
      <c r="A18" s="1">
        <f>'Raw Data'!A18</f>
        <v>-0.42</v>
      </c>
      <c r="B18" s="1">
        <f>AVERAGE('Raw Data'!B18,'Raw Data'!D18)</f>
        <v>1.2111665E-6</v>
      </c>
      <c r="C18" s="1">
        <f>'Raw Data'!E18</f>
        <v>-0.42</v>
      </c>
      <c r="D18" s="1">
        <f>AVERAGE('Raw Data'!F18,'Raw Data'!H18)</f>
        <v>-7.9578845E-7</v>
      </c>
      <c r="E18" s="1">
        <f>'Raw Data'!I18</f>
        <v>-0.42</v>
      </c>
      <c r="F18" s="1">
        <f>AVERAGE('Raw Data'!J18,'Raw Data'!L18)</f>
        <v>-1.5858379999999999E-6</v>
      </c>
      <c r="G18" s="1">
        <f>'Raw Data'!M18</f>
        <v>-0.42</v>
      </c>
      <c r="H18" s="1">
        <f>AVERAGE('Raw Data'!N18,'Raw Data'!P18)</f>
        <v>-2.1243339999999998E-6</v>
      </c>
      <c r="J18" s="1">
        <f>'Raw Data'!R18</f>
        <v>-0.42</v>
      </c>
      <c r="K18" s="1">
        <f>AVERAGE('Raw Data'!S18,'Raw Data'!U18)</f>
        <v>7.3648699999999997E-8</v>
      </c>
      <c r="L18" s="1">
        <f>'Raw Data'!T18</f>
        <v>-0.42</v>
      </c>
      <c r="M18" s="1">
        <f>AVERAGE('Raw Data'!W18,'Raw Data'!Y18)</f>
        <v>1.1544670000000001E-6</v>
      </c>
      <c r="N18" s="1">
        <f>'Raw Data'!V18</f>
        <v>-0.42</v>
      </c>
      <c r="O18" s="1">
        <f>AVERAGE('Raw Data'!AA18,'Raw Data'!AC18)</f>
        <v>-1.1908129999999998E-6</v>
      </c>
      <c r="P18" s="1">
        <f>'Raw Data'!X18</f>
        <v>-0.42</v>
      </c>
      <c r="Q18" s="1">
        <f>AVERAGE('Raw Data'!AE18,'Raw Data'!AG18)</f>
        <v>-1.5781865000000001E-6</v>
      </c>
      <c r="S18" s="1">
        <f t="shared" si="1"/>
        <v>-0.42</v>
      </c>
      <c r="T18" s="1">
        <f t="shared" si="2"/>
        <v>-1.1375177999999999</v>
      </c>
      <c r="U18" s="1">
        <f t="shared" si="3"/>
        <v>-0.42</v>
      </c>
      <c r="V18" s="1">
        <f t="shared" si="4"/>
        <v>1.9502554500000002</v>
      </c>
      <c r="W18" s="1">
        <f t="shared" si="5"/>
        <v>-0.42</v>
      </c>
      <c r="X18" s="1">
        <f t="shared" si="6"/>
        <v>0.39502500000000013</v>
      </c>
      <c r="Y18" s="1">
        <f t="shared" si="7"/>
        <v>-0.42</v>
      </c>
      <c r="Z18" s="1">
        <f t="shared" si="8"/>
        <v>0.54614749999999967</v>
      </c>
    </row>
    <row r="19" spans="1:26">
      <c r="A19" s="1">
        <f>'Raw Data'!A19</f>
        <v>-0.41499999999999998</v>
      </c>
      <c r="B19" s="1">
        <f>AVERAGE('Raw Data'!B19,'Raw Data'!D19)</f>
        <v>1.1444094999999999E-6</v>
      </c>
      <c r="C19" s="1">
        <f>'Raw Data'!E19</f>
        <v>-0.41499999999999998</v>
      </c>
      <c r="D19" s="1">
        <f>AVERAGE('Raw Data'!F19,'Raw Data'!H19)</f>
        <v>-7.3457394999999997E-7</v>
      </c>
      <c r="E19" s="1">
        <f>'Raw Data'!I19</f>
        <v>-0.41499999999999998</v>
      </c>
      <c r="F19" s="1">
        <f>AVERAGE('Raw Data'!J19,'Raw Data'!L19)</f>
        <v>-1.494973E-6</v>
      </c>
      <c r="G19" s="1">
        <f>'Raw Data'!M19</f>
        <v>-0.41499999999999998</v>
      </c>
      <c r="H19" s="1">
        <f>AVERAGE('Raw Data'!N19,'Raw Data'!P19)</f>
        <v>-2.1233775E-6</v>
      </c>
      <c r="J19" s="1">
        <f>'Raw Data'!R19</f>
        <v>-0.41499999999999998</v>
      </c>
      <c r="K19" s="1">
        <f>AVERAGE('Raw Data'!S19,'Raw Data'!U19)</f>
        <v>1.5686215000000001E-7</v>
      </c>
      <c r="L19" s="1">
        <f>'Raw Data'!T19</f>
        <v>-0.41499999999999998</v>
      </c>
      <c r="M19" s="1">
        <f>AVERAGE('Raw Data'!W19,'Raw Data'!Y19)</f>
        <v>-9.6986715000000008E-7</v>
      </c>
      <c r="N19" s="1">
        <f>'Raw Data'!V19</f>
        <v>-0.41499999999999998</v>
      </c>
      <c r="O19" s="1">
        <f>AVERAGE('Raw Data'!AA19,'Raw Data'!AC19)</f>
        <v>-1.3706309999999999E-6</v>
      </c>
      <c r="P19" s="1">
        <f>'Raw Data'!X19</f>
        <v>-0.41499999999999998</v>
      </c>
      <c r="Q19" s="1">
        <f>AVERAGE('Raw Data'!AE19,'Raw Data'!AG19)</f>
        <v>-1.4232369999999999E-6</v>
      </c>
      <c r="S19" s="1">
        <f t="shared" si="1"/>
        <v>-0.41499999999999998</v>
      </c>
      <c r="T19" s="1">
        <f t="shared" si="2"/>
        <v>-0.98754734999999993</v>
      </c>
      <c r="U19" s="1">
        <f t="shared" si="3"/>
        <v>-0.41499999999999998</v>
      </c>
      <c r="V19" s="1">
        <f t="shared" si="4"/>
        <v>-0.23529320000000012</v>
      </c>
      <c r="W19" s="1">
        <f t="shared" si="5"/>
        <v>-0.41499999999999998</v>
      </c>
      <c r="X19" s="1">
        <f t="shared" si="6"/>
        <v>0.12434200000000013</v>
      </c>
      <c r="Y19" s="1">
        <f t="shared" si="7"/>
        <v>-0.41499999999999998</v>
      </c>
      <c r="Z19" s="1">
        <f t="shared" si="8"/>
        <v>0.70014050000000005</v>
      </c>
    </row>
    <row r="20" spans="1:26">
      <c r="A20" s="1">
        <f>'Raw Data'!A20</f>
        <v>-0.41</v>
      </c>
      <c r="B20" s="1">
        <f>AVERAGE('Raw Data'!B20,'Raw Data'!D20)</f>
        <v>1.2493134999999999E-6</v>
      </c>
      <c r="C20" s="1">
        <f>'Raw Data'!E20</f>
        <v>-0.41</v>
      </c>
      <c r="D20" s="1">
        <f>AVERAGE('Raw Data'!F20,'Raw Data'!H20)</f>
        <v>-6.8866310000000005E-7</v>
      </c>
      <c r="E20" s="1">
        <f>'Raw Data'!I20</f>
        <v>-0.41</v>
      </c>
      <c r="F20" s="1">
        <f>AVERAGE('Raw Data'!J20,'Raw Data'!L20)</f>
        <v>-1.4261059999999999E-6</v>
      </c>
      <c r="G20" s="1">
        <f>'Raw Data'!M20</f>
        <v>-0.41</v>
      </c>
      <c r="H20" s="1">
        <f>AVERAGE('Raw Data'!N20,'Raw Data'!P20)</f>
        <v>-2.4390150000000001E-6</v>
      </c>
      <c r="J20" s="1">
        <f>'Raw Data'!R20</f>
        <v>-0.41</v>
      </c>
      <c r="K20" s="1">
        <f>AVERAGE('Raw Data'!S20,'Raw Data'!U20)</f>
        <v>2.2285903E-7</v>
      </c>
      <c r="L20" s="1">
        <f>'Raw Data'!T20</f>
        <v>-0.41</v>
      </c>
      <c r="M20" s="1">
        <f>AVERAGE('Raw Data'!W20,'Raw Data'!Y20)</f>
        <v>-7.2405269999999992E-7</v>
      </c>
      <c r="N20" s="1">
        <f>'Raw Data'!V20</f>
        <v>-0.41</v>
      </c>
      <c r="O20" s="1">
        <f>AVERAGE('Raw Data'!AA20,'Raw Data'!AC20)</f>
        <v>-1.0435159999999999E-6</v>
      </c>
      <c r="P20" s="1">
        <f>'Raw Data'!X20</f>
        <v>-0.41</v>
      </c>
      <c r="Q20" s="1">
        <f>AVERAGE('Raw Data'!AE20,'Raw Data'!AG20)</f>
        <v>-1.3419365000000001E-6</v>
      </c>
      <c r="S20" s="1">
        <f t="shared" si="1"/>
        <v>-0.41</v>
      </c>
      <c r="T20" s="1">
        <f t="shared" si="2"/>
        <v>-1.0264544699999998</v>
      </c>
      <c r="U20" s="1">
        <f t="shared" si="3"/>
        <v>-0.41</v>
      </c>
      <c r="V20" s="1">
        <f t="shared" si="4"/>
        <v>-3.5389599999999875E-2</v>
      </c>
      <c r="W20" s="1">
        <f t="shared" si="5"/>
        <v>-0.41</v>
      </c>
      <c r="X20" s="1">
        <f t="shared" si="6"/>
        <v>0.3825900000000001</v>
      </c>
      <c r="Y20" s="1">
        <f t="shared" si="7"/>
        <v>-0.41</v>
      </c>
      <c r="Z20" s="1">
        <f t="shared" si="8"/>
        <v>1.0970785000000001</v>
      </c>
    </row>
    <row r="21" spans="1:26">
      <c r="A21" s="1">
        <f>'Raw Data'!A21</f>
        <v>-0.40500000000000003</v>
      </c>
      <c r="B21" s="1">
        <f>AVERAGE('Raw Data'!B21,'Raw Data'!D21)</f>
        <v>1.3160705000000001E-6</v>
      </c>
      <c r="C21" s="1">
        <f>'Raw Data'!E21</f>
        <v>-0.40500000000000003</v>
      </c>
      <c r="D21" s="1">
        <f>AVERAGE('Raw Data'!F21,'Raw Data'!H21)</f>
        <v>-6.0927555000000007E-7</v>
      </c>
      <c r="E21" s="1">
        <f>'Raw Data'!I21</f>
        <v>-0.40500000000000003</v>
      </c>
      <c r="F21" s="1">
        <f>AVERAGE('Raw Data'!J21,'Raw Data'!L21)</f>
        <v>-1.3572404999999999E-6</v>
      </c>
      <c r="G21" s="1">
        <f>'Raw Data'!M21</f>
        <v>-0.40500000000000003</v>
      </c>
      <c r="H21" s="1">
        <f>AVERAGE('Raw Data'!N21,'Raw Data'!P21)</f>
        <v>-1.8718245E-6</v>
      </c>
      <c r="J21" s="1">
        <f>'Raw Data'!R21</f>
        <v>-0.40500000000000003</v>
      </c>
      <c r="K21" s="1">
        <f>AVERAGE('Raw Data'!S21,'Raw Data'!U21)</f>
        <v>3.1372430000000001E-7</v>
      </c>
      <c r="L21" s="1">
        <f>'Raw Data'!T21</f>
        <v>-0.40500000000000003</v>
      </c>
      <c r="M21" s="1">
        <f>AVERAGE('Raw Data'!W21,'Raw Data'!Y21)</f>
        <v>-8.5413329999999989E-7</v>
      </c>
      <c r="N21" s="1">
        <f>'Raw Data'!V21</f>
        <v>-0.40500000000000003</v>
      </c>
      <c r="O21" s="1">
        <f>AVERAGE('Raw Data'!AA21,'Raw Data'!AC21)</f>
        <v>-9.4882470000000005E-7</v>
      </c>
      <c r="P21" s="1">
        <f>'Raw Data'!X21</f>
        <v>-0.40500000000000003</v>
      </c>
      <c r="Q21" s="1">
        <f>AVERAGE('Raw Data'!AE21,'Raw Data'!AG21)</f>
        <v>-1.152554E-6</v>
      </c>
      <c r="S21" s="1">
        <f t="shared" si="1"/>
        <v>-0.40500000000000003</v>
      </c>
      <c r="T21" s="1">
        <f t="shared" si="2"/>
        <v>-1.0023462000000001</v>
      </c>
      <c r="U21" s="1">
        <f t="shared" si="3"/>
        <v>-0.40500000000000003</v>
      </c>
      <c r="V21" s="1">
        <f t="shared" si="4"/>
        <v>-0.24485774999999982</v>
      </c>
      <c r="W21" s="1">
        <f t="shared" si="5"/>
        <v>-0.40500000000000003</v>
      </c>
      <c r="X21" s="1">
        <f t="shared" si="6"/>
        <v>0.40841579999999983</v>
      </c>
      <c r="Y21" s="1">
        <f t="shared" si="7"/>
        <v>-0.40500000000000003</v>
      </c>
      <c r="Z21" s="1">
        <f t="shared" si="8"/>
        <v>0.71927050000000003</v>
      </c>
    </row>
    <row r="22" spans="1:26">
      <c r="A22" s="1">
        <f>'Raw Data'!A22</f>
        <v>-0.4</v>
      </c>
      <c r="B22" s="1">
        <f>AVERAGE('Raw Data'!B22,'Raw Data'!D22)</f>
        <v>1.2302399999999999E-6</v>
      </c>
      <c r="C22" s="1">
        <f>'Raw Data'!E22</f>
        <v>-0.4</v>
      </c>
      <c r="D22" s="1">
        <f>AVERAGE('Raw Data'!F22,'Raw Data'!H22)</f>
        <v>-5.0406309999999994E-7</v>
      </c>
      <c r="E22" s="1">
        <f>'Raw Data'!I22</f>
        <v>-0.4</v>
      </c>
      <c r="F22" s="1">
        <f>AVERAGE('Raw Data'!J22,'Raw Data'!L22)</f>
        <v>-1.336198E-6</v>
      </c>
      <c r="G22" s="1">
        <f>'Raw Data'!M22</f>
        <v>-0.4</v>
      </c>
      <c r="H22" s="1">
        <f>AVERAGE('Raw Data'!N22,'Raw Data'!P22)</f>
        <v>-1.8326090000000001E-6</v>
      </c>
      <c r="J22" s="1">
        <f>'Raw Data'!R22</f>
        <v>-0.4</v>
      </c>
      <c r="K22" s="1">
        <f>AVERAGE('Raw Data'!S22,'Raw Data'!U22)</f>
        <v>3.9693775E-7</v>
      </c>
      <c r="L22" s="1">
        <f>'Raw Data'!T22</f>
        <v>-0.4</v>
      </c>
      <c r="M22" s="1">
        <f>AVERAGE('Raw Data'!W22,'Raw Data'!Y22)</f>
        <v>-7.5274700000000004E-7</v>
      </c>
      <c r="N22" s="1">
        <f>'Raw Data'!V22</f>
        <v>-0.4</v>
      </c>
      <c r="O22" s="1">
        <f>AVERAGE('Raw Data'!AA22,'Raw Data'!AC22)</f>
        <v>-6.4944754999999999E-7</v>
      </c>
      <c r="P22" s="1">
        <f>'Raw Data'!X22</f>
        <v>-0.4</v>
      </c>
      <c r="Q22" s="1">
        <f>AVERAGE('Raw Data'!AE22,'Raw Data'!AG22)</f>
        <v>-1.0951654999999999E-6</v>
      </c>
      <c r="S22" s="1">
        <f t="shared" si="1"/>
        <v>-0.4</v>
      </c>
      <c r="T22" s="1">
        <f t="shared" si="2"/>
        <v>-0.83330225000000002</v>
      </c>
      <c r="U22" s="1">
        <f t="shared" si="3"/>
        <v>-0.4</v>
      </c>
      <c r="V22" s="1">
        <f t="shared" si="4"/>
        <v>-0.2486839000000001</v>
      </c>
      <c r="W22" s="1">
        <f t="shared" si="5"/>
        <v>-0.4</v>
      </c>
      <c r="X22" s="1">
        <f t="shared" si="6"/>
        <v>0.68675045000000001</v>
      </c>
      <c r="Y22" s="1">
        <f t="shared" si="7"/>
        <v>-0.4</v>
      </c>
      <c r="Z22" s="1">
        <f t="shared" si="8"/>
        <v>0.73744350000000025</v>
      </c>
    </row>
    <row r="23" spans="1:26">
      <c r="A23" s="1">
        <f>'Raw Data'!A23</f>
        <v>-0.39500000000000002</v>
      </c>
      <c r="B23" s="1">
        <f>AVERAGE('Raw Data'!B23,'Raw Data'!D23)</f>
        <v>1.22070315E-6</v>
      </c>
      <c r="C23" s="1">
        <f>'Raw Data'!E23</f>
        <v>-0.39500000000000002</v>
      </c>
      <c r="D23" s="1">
        <f>AVERAGE('Raw Data'!F23,'Raw Data'!H23)</f>
        <v>-2.9459475000000002E-7</v>
      </c>
      <c r="E23" s="1">
        <f>'Raw Data'!I23</f>
        <v>-0.39500000000000002</v>
      </c>
      <c r="F23" s="1">
        <f>AVERAGE('Raw Data'!J23,'Raw Data'!L23)</f>
        <v>-1.2185512000000001E-6</v>
      </c>
      <c r="G23" s="1">
        <f>'Raw Data'!M23</f>
        <v>-0.39500000000000002</v>
      </c>
      <c r="H23" s="1">
        <f>AVERAGE('Raw Data'!N23,'Raw Data'!P23)</f>
        <v>-1.7006155E-6</v>
      </c>
      <c r="J23" s="1">
        <f>'Raw Data'!R23</f>
        <v>-0.39500000000000002</v>
      </c>
      <c r="K23" s="1">
        <f>AVERAGE('Raw Data'!S23,'Raw Data'!U23)</f>
        <v>2.8789944999999999E-7</v>
      </c>
      <c r="L23" s="1">
        <f>'Raw Data'!T23</f>
        <v>-0.39500000000000002</v>
      </c>
      <c r="M23" s="1">
        <f>AVERAGE('Raw Data'!W23,'Raw Data'!Y23)</f>
        <v>-6.9248894999999998E-7</v>
      </c>
      <c r="N23" s="1">
        <f>'Raw Data'!V23</f>
        <v>-0.39500000000000002</v>
      </c>
      <c r="O23" s="1">
        <f>AVERAGE('Raw Data'!AA23,'Raw Data'!AC23)</f>
        <v>-7.0492314999999993E-7</v>
      </c>
      <c r="P23" s="1">
        <f>'Raw Data'!X23</f>
        <v>-0.39500000000000002</v>
      </c>
      <c r="Q23" s="1">
        <f>AVERAGE('Raw Data'!AE23,'Raw Data'!AG23)</f>
        <v>-1.0224735E-6</v>
      </c>
      <c r="S23" s="1">
        <f t="shared" si="1"/>
        <v>-0.39500000000000002</v>
      </c>
      <c r="T23" s="1">
        <f t="shared" si="2"/>
        <v>-0.93280370000000012</v>
      </c>
      <c r="U23" s="1">
        <f t="shared" si="3"/>
        <v>-0.39500000000000002</v>
      </c>
      <c r="V23" s="1">
        <f t="shared" si="4"/>
        <v>-0.39789419999999998</v>
      </c>
      <c r="W23" s="1">
        <f t="shared" si="5"/>
        <v>-0.39500000000000002</v>
      </c>
      <c r="X23" s="1">
        <f t="shared" si="6"/>
        <v>0.51362805000000022</v>
      </c>
      <c r="Y23" s="1">
        <f t="shared" si="7"/>
        <v>-0.39500000000000002</v>
      </c>
      <c r="Z23" s="1">
        <f t="shared" si="8"/>
        <v>0.67814200000000002</v>
      </c>
    </row>
    <row r="24" spans="1:26">
      <c r="A24" s="1">
        <f>'Raw Data'!A24</f>
        <v>-0.39</v>
      </c>
      <c r="B24" s="1">
        <f>AVERAGE('Raw Data'!B24,'Raw Data'!D24)</f>
        <v>1.12533565E-6</v>
      </c>
      <c r="C24" s="1">
        <f>'Raw Data'!E24</f>
        <v>-0.39</v>
      </c>
      <c r="D24" s="1">
        <f>AVERAGE('Raw Data'!F24,'Raw Data'!H24)</f>
        <v>-4.3902270000000002E-7</v>
      </c>
      <c r="E24" s="1">
        <f>'Raw Data'!I24</f>
        <v>-0.39</v>
      </c>
      <c r="F24" s="1">
        <f>AVERAGE('Raw Data'!J24,'Raw Data'!L24)</f>
        <v>-1.18507435E-6</v>
      </c>
      <c r="G24" s="1">
        <f>'Raw Data'!M24</f>
        <v>-0.39</v>
      </c>
      <c r="H24" s="1">
        <f>AVERAGE('Raw Data'!N24,'Raw Data'!P24)</f>
        <v>-1.7168755000000001E-6</v>
      </c>
      <c r="J24" s="1">
        <f>'Raw Data'!R24</f>
        <v>-0.39</v>
      </c>
      <c r="K24" s="1">
        <f>AVERAGE('Raw Data'!S24,'Raw Data'!U24)</f>
        <v>5.164973E-7</v>
      </c>
      <c r="L24" s="1">
        <f>'Raw Data'!T24</f>
        <v>-0.39</v>
      </c>
      <c r="M24" s="1">
        <f>AVERAGE('Raw Data'!W24,'Raw Data'!Y24)</f>
        <v>-4.6006520000000002E-7</v>
      </c>
      <c r="N24" s="1">
        <f>'Raw Data'!V24</f>
        <v>-0.39</v>
      </c>
      <c r="O24" s="1">
        <f>AVERAGE('Raw Data'!AA24,'Raw Data'!AC24)</f>
        <v>-6.838807E-7</v>
      </c>
      <c r="P24" s="1">
        <f>'Raw Data'!X24</f>
        <v>-0.39</v>
      </c>
      <c r="Q24" s="1">
        <f>AVERAGE('Raw Data'!AE24,'Raw Data'!AG24)</f>
        <v>-8.7135010000000008E-7</v>
      </c>
      <c r="S24" s="1">
        <f t="shared" si="1"/>
        <v>-0.39</v>
      </c>
      <c r="T24" s="1">
        <f t="shared" si="2"/>
        <v>-0.60883834999999997</v>
      </c>
      <c r="U24" s="1">
        <f t="shared" si="3"/>
        <v>-0.39</v>
      </c>
      <c r="V24" s="1">
        <f t="shared" si="4"/>
        <v>-2.1042499999999999E-2</v>
      </c>
      <c r="W24" s="1">
        <f t="shared" si="5"/>
        <v>-0.39</v>
      </c>
      <c r="X24" s="1">
        <f t="shared" si="6"/>
        <v>0.50119365000000005</v>
      </c>
      <c r="Y24" s="1">
        <f t="shared" si="7"/>
        <v>-0.39</v>
      </c>
      <c r="Z24" s="1">
        <f t="shared" si="8"/>
        <v>0.84552540000000009</v>
      </c>
    </row>
    <row r="25" spans="1:26">
      <c r="A25" s="1">
        <f>'Raw Data'!A25</f>
        <v>-0.38500000000000001</v>
      </c>
      <c r="B25" s="1">
        <f>AVERAGE('Raw Data'!B25,'Raw Data'!D25)</f>
        <v>1.2874600000000001E-6</v>
      </c>
      <c r="C25" s="1">
        <f>'Raw Data'!E25</f>
        <v>-0.38500000000000001</v>
      </c>
      <c r="D25" s="1">
        <f>AVERAGE('Raw Data'!F25,'Raw Data'!H25)</f>
        <v>-3.6059164999999998E-7</v>
      </c>
      <c r="E25" s="1">
        <f>'Raw Data'!I25</f>
        <v>-0.38500000000000001</v>
      </c>
      <c r="F25" s="1">
        <f>AVERAGE('Raw Data'!J25,'Raw Data'!L25)</f>
        <v>-1.05595005E-6</v>
      </c>
      <c r="G25" s="1">
        <f>'Raw Data'!M25</f>
        <v>-0.38500000000000001</v>
      </c>
      <c r="H25" s="1">
        <f>AVERAGE('Raw Data'!N25,'Raw Data'!P25)</f>
        <v>-1.6020979999999998E-6</v>
      </c>
      <c r="J25" s="1">
        <f>'Raw Data'!R25</f>
        <v>-0.38500000000000001</v>
      </c>
      <c r="K25" s="1">
        <f>AVERAGE('Raw Data'!S25,'Raw Data'!U25)</f>
        <v>4.5910869999999998E-7</v>
      </c>
      <c r="L25" s="1">
        <f>'Raw Data'!T25</f>
        <v>-0.38500000000000001</v>
      </c>
      <c r="M25" s="1">
        <f>AVERAGE('Raw Data'!W25,'Raw Data'!Y25)</f>
        <v>-2.5155330000000001E-7</v>
      </c>
      <c r="N25" s="1">
        <f>'Raw Data'!V25</f>
        <v>-0.38500000000000001</v>
      </c>
      <c r="O25" s="1">
        <f>AVERAGE('Raw Data'!AA25,'Raw Data'!AC25)</f>
        <v>-6.3510040000000004E-7</v>
      </c>
      <c r="P25" s="1">
        <f>'Raw Data'!X25</f>
        <v>-0.38500000000000001</v>
      </c>
      <c r="Q25" s="1">
        <f>AVERAGE('Raw Data'!AE25,'Raw Data'!AG25)</f>
        <v>-8.015273E-7</v>
      </c>
      <c r="S25" s="1">
        <f t="shared" si="1"/>
        <v>-0.38500000000000001</v>
      </c>
      <c r="T25" s="1">
        <f t="shared" si="2"/>
        <v>-0.82835130000000012</v>
      </c>
      <c r="U25" s="1">
        <f t="shared" si="3"/>
        <v>-0.38500000000000001</v>
      </c>
      <c r="V25" s="1">
        <f t="shared" si="4"/>
        <v>0.10903834999999998</v>
      </c>
      <c r="W25" s="1">
        <f t="shared" si="5"/>
        <v>-0.38500000000000001</v>
      </c>
      <c r="X25" s="1">
        <f t="shared" si="6"/>
        <v>0.42084964999999996</v>
      </c>
      <c r="Y25" s="1">
        <f t="shared" si="7"/>
        <v>-0.38500000000000001</v>
      </c>
      <c r="Z25" s="1">
        <f t="shared" si="8"/>
        <v>0.80057069999999986</v>
      </c>
    </row>
    <row r="26" spans="1:26">
      <c r="A26" s="1">
        <f>'Raw Data'!A26</f>
        <v>-0.38</v>
      </c>
      <c r="B26" s="1">
        <f>AVERAGE('Raw Data'!B26,'Raw Data'!D26)</f>
        <v>1.4114379999999999E-6</v>
      </c>
      <c r="C26" s="1">
        <f>'Raw Data'!E26</f>
        <v>-0.38</v>
      </c>
      <c r="D26" s="1">
        <f>AVERAGE('Raw Data'!F26,'Raw Data'!H26)</f>
        <v>-3.0702894999999997E-7</v>
      </c>
      <c r="E26" s="1">
        <f>'Raw Data'!I26</f>
        <v>-0.38</v>
      </c>
      <c r="F26" s="1">
        <f>AVERAGE('Raw Data'!J26,'Raw Data'!L26)</f>
        <v>-1.0081264499999999E-6</v>
      </c>
      <c r="G26" s="1">
        <f>'Raw Data'!M26</f>
        <v>-0.38</v>
      </c>
      <c r="H26" s="1">
        <f>AVERAGE('Raw Data'!N26,'Raw Data'!P26)</f>
        <v>-1.736961E-6</v>
      </c>
      <c r="J26" s="1">
        <f>'Raw Data'!R26</f>
        <v>-0.38</v>
      </c>
      <c r="K26" s="1">
        <f>AVERAGE('Raw Data'!S26,'Raw Data'!U26)</f>
        <v>6.1214500000000001E-7</v>
      </c>
      <c r="L26" s="1">
        <f>'Raw Data'!T26</f>
        <v>-0.38</v>
      </c>
      <c r="M26" s="1">
        <f>AVERAGE('Raw Data'!W26,'Raw Data'!Y26)</f>
        <v>-5.0023725000000001E-7</v>
      </c>
      <c r="N26" s="1">
        <f>'Raw Data'!V26</f>
        <v>-0.38</v>
      </c>
      <c r="O26" s="1">
        <f>AVERAGE('Raw Data'!AA26,'Raw Data'!AC26)</f>
        <v>-4.3902270000000002E-7</v>
      </c>
      <c r="P26" s="1">
        <f>'Raw Data'!X26</f>
        <v>-0.38</v>
      </c>
      <c r="Q26" s="1">
        <f>AVERAGE('Raw Data'!AE26,'Raw Data'!AG26)</f>
        <v>-6.838807E-7</v>
      </c>
      <c r="S26" s="1">
        <f t="shared" si="1"/>
        <v>-0.38</v>
      </c>
      <c r="T26" s="1">
        <f t="shared" si="2"/>
        <v>-0.79929299999999992</v>
      </c>
      <c r="U26" s="1">
        <f t="shared" si="3"/>
        <v>-0.38</v>
      </c>
      <c r="V26" s="1">
        <f t="shared" si="4"/>
        <v>-0.19320830000000005</v>
      </c>
      <c r="W26" s="1">
        <f t="shared" si="5"/>
        <v>-0.38</v>
      </c>
      <c r="X26" s="1">
        <f t="shared" si="6"/>
        <v>0.56910374999999991</v>
      </c>
      <c r="Y26" s="1">
        <f t="shared" si="7"/>
        <v>-0.38</v>
      </c>
      <c r="Z26" s="1">
        <f t="shared" si="8"/>
        <v>1.0530803000000002</v>
      </c>
    </row>
    <row r="27" spans="1:26">
      <c r="A27" s="1">
        <f>'Raw Data'!A27</f>
        <v>-0.375</v>
      </c>
      <c r="B27" s="1">
        <f>AVERAGE('Raw Data'!B27,'Raw Data'!D27)</f>
        <v>1.3923645E-6</v>
      </c>
      <c r="C27" s="1">
        <f>'Raw Data'!E27</f>
        <v>-0.375</v>
      </c>
      <c r="D27" s="1">
        <f>AVERAGE('Raw Data'!F27,'Raw Data'!H27)</f>
        <v>-2.2859789999999997E-7</v>
      </c>
      <c r="E27" s="1">
        <f>'Raw Data'!I27</f>
        <v>-0.375</v>
      </c>
      <c r="F27" s="1">
        <f>AVERAGE('Raw Data'!J27,'Raw Data'!L27)</f>
        <v>-8.5030785000000003E-7</v>
      </c>
      <c r="G27" s="1">
        <f>'Raw Data'!M27</f>
        <v>-0.375</v>
      </c>
      <c r="H27" s="1">
        <f>AVERAGE('Raw Data'!N27,'Raw Data'!P27)</f>
        <v>-8.6178520000000005E-7</v>
      </c>
      <c r="J27" s="1">
        <f>'Raw Data'!R27</f>
        <v>-0.375</v>
      </c>
      <c r="K27" s="1">
        <f>AVERAGE('Raw Data'!S27,'Raw Data'!U27)</f>
        <v>6.2266619999999998E-7</v>
      </c>
      <c r="L27" s="1">
        <f>'Raw Data'!T27</f>
        <v>-0.375</v>
      </c>
      <c r="M27" s="1">
        <f>AVERAGE('Raw Data'!W27,'Raw Data'!Y27)</f>
        <v>-1.17646603E-7</v>
      </c>
      <c r="N27" s="1">
        <f>'Raw Data'!V27</f>
        <v>-0.375</v>
      </c>
      <c r="O27" s="1">
        <f>AVERAGE('Raw Data'!AA27,'Raw Data'!AC27)</f>
        <v>-3.6728694999999995E-7</v>
      </c>
      <c r="P27" s="1">
        <f>'Raw Data'!X27</f>
        <v>-0.375</v>
      </c>
      <c r="Q27" s="1">
        <f>AVERAGE('Raw Data'!AE27,'Raw Data'!AG27)</f>
        <v>-6.0449315000000003E-7</v>
      </c>
      <c r="S27" s="1">
        <f t="shared" si="1"/>
        <v>-0.375</v>
      </c>
      <c r="T27" s="1">
        <f t="shared" si="2"/>
        <v>-0.76969830000000006</v>
      </c>
      <c r="U27" s="1">
        <f t="shared" si="3"/>
        <v>-0.375</v>
      </c>
      <c r="V27" s="1">
        <f t="shared" si="4"/>
        <v>0.11095129699999998</v>
      </c>
      <c r="W27" s="1">
        <f t="shared" si="5"/>
        <v>-0.375</v>
      </c>
      <c r="X27" s="1">
        <f t="shared" si="6"/>
        <v>0.48302090000000009</v>
      </c>
      <c r="Y27" s="1">
        <f t="shared" si="7"/>
        <v>-0.375</v>
      </c>
      <c r="Z27" s="1">
        <f t="shared" si="8"/>
        <v>0.25729205000000005</v>
      </c>
    </row>
    <row r="28" spans="1:26">
      <c r="A28" s="1">
        <f>'Raw Data'!A28</f>
        <v>-0.37</v>
      </c>
      <c r="B28" s="1">
        <f>AVERAGE('Raw Data'!B28,'Raw Data'!D28)</f>
        <v>1.5640260000000001E-6</v>
      </c>
      <c r="C28" s="1">
        <f>'Raw Data'!E28</f>
        <v>-0.37</v>
      </c>
      <c r="D28" s="1">
        <f>AVERAGE('Raw Data'!F28,'Raw Data'!H28)</f>
        <v>-1.4825388000000001E-7</v>
      </c>
      <c r="E28" s="1">
        <f>'Raw Data'!I28</f>
        <v>-0.37</v>
      </c>
      <c r="F28" s="1">
        <f>AVERAGE('Raw Data'!J28,'Raw Data'!L28)</f>
        <v>-6.8961975E-7</v>
      </c>
      <c r="G28" s="1">
        <f>'Raw Data'!M28</f>
        <v>-0.37</v>
      </c>
      <c r="H28" s="1">
        <f>AVERAGE('Raw Data'!N28,'Raw Data'!P28)</f>
        <v>-1.6202715000000001E-6</v>
      </c>
      <c r="J28" s="1">
        <f>'Raw Data'!R28</f>
        <v>-0.37</v>
      </c>
      <c r="K28" s="1">
        <f>AVERAGE('Raw Data'!S28,'Raw Data'!U28)</f>
        <v>7.4987755E-7</v>
      </c>
      <c r="L28" s="1">
        <f>'Raw Data'!T28</f>
        <v>-0.37</v>
      </c>
      <c r="M28" s="1">
        <f>AVERAGE('Raw Data'!W28,'Raw Data'!Y28)</f>
        <v>-4.782385000000003E-9</v>
      </c>
      <c r="N28" s="1">
        <f>'Raw Data'!V28</f>
        <v>-0.37</v>
      </c>
      <c r="O28" s="1">
        <f>AVERAGE('Raw Data'!AA28,'Raw Data'!AC28)</f>
        <v>-2.439015E-7</v>
      </c>
      <c r="P28" s="1">
        <f>'Raw Data'!X28</f>
        <v>-0.37</v>
      </c>
      <c r="Q28" s="1">
        <f>AVERAGE('Raw Data'!AE28,'Raw Data'!AG28)</f>
        <v>-4.8684655000000003E-7</v>
      </c>
      <c r="S28" s="1">
        <f t="shared" si="1"/>
        <v>-0.37</v>
      </c>
      <c r="T28" s="1">
        <f t="shared" si="2"/>
        <v>-0.81414845000000013</v>
      </c>
      <c r="U28" s="1">
        <f t="shared" si="3"/>
        <v>-0.37</v>
      </c>
      <c r="V28" s="1">
        <f t="shared" si="4"/>
        <v>0.14347149500000003</v>
      </c>
      <c r="W28" s="1">
        <f t="shared" si="5"/>
        <v>-0.37</v>
      </c>
      <c r="X28" s="1">
        <f t="shared" si="6"/>
        <v>0.44571825000000004</v>
      </c>
      <c r="Y28" s="1">
        <f t="shared" si="7"/>
        <v>-0.37</v>
      </c>
      <c r="Z28" s="1">
        <f t="shared" si="8"/>
        <v>1.1334249500000002</v>
      </c>
    </row>
    <row r="29" spans="1:26">
      <c r="A29" s="1">
        <f>'Raw Data'!A29</f>
        <v>-0.36499999999999999</v>
      </c>
      <c r="B29" s="1">
        <f>AVERAGE('Raw Data'!B29,'Raw Data'!D29)</f>
        <v>1.487732E-6</v>
      </c>
      <c r="C29" s="1">
        <f>'Raw Data'!E29</f>
        <v>-0.36499999999999999</v>
      </c>
      <c r="D29" s="1">
        <f>AVERAGE('Raw Data'!F29,'Raw Data'!H29)</f>
        <v>-1.5016679999999999E-7</v>
      </c>
      <c r="E29" s="1">
        <f>'Raw Data'!I29</f>
        <v>-0.36499999999999999</v>
      </c>
      <c r="F29" s="1">
        <f>AVERAGE('Raw Data'!J29,'Raw Data'!L29)</f>
        <v>-1.0196040000000001E-6</v>
      </c>
      <c r="G29" s="1">
        <f>'Raw Data'!M29</f>
        <v>-0.36499999999999999</v>
      </c>
      <c r="H29" s="1">
        <f>AVERAGE('Raw Data'!N29,'Raw Data'!P29)</f>
        <v>-1.452888E-6</v>
      </c>
      <c r="J29" s="1">
        <f>'Raw Data'!R29</f>
        <v>-0.36499999999999999</v>
      </c>
      <c r="K29" s="1">
        <f>AVERAGE('Raw Data'!S29,'Raw Data'!U29)</f>
        <v>7.8144130000000005E-7</v>
      </c>
      <c r="L29" s="1">
        <f>'Raw Data'!T29</f>
        <v>-0.36499999999999999</v>
      </c>
      <c r="M29" s="1">
        <f>AVERAGE('Raw Data'!W29,'Raw Data'!Y29)</f>
        <v>9.85171E-8</v>
      </c>
      <c r="N29" s="1">
        <f>'Raw Data'!V29</f>
        <v>-0.36499999999999999</v>
      </c>
      <c r="O29" s="1">
        <f>AVERAGE('Raw Data'!AA29,'Raw Data'!AC29)</f>
        <v>3.8259075000000001E-9</v>
      </c>
      <c r="P29" s="1">
        <f>'Raw Data'!X29</f>
        <v>-0.36499999999999999</v>
      </c>
      <c r="Q29" s="1">
        <f>AVERAGE('Raw Data'!AE29,'Raw Data'!AG29)</f>
        <v>-4.0554604999999999E-7</v>
      </c>
      <c r="S29" s="1">
        <f t="shared" si="1"/>
        <v>-0.36499999999999999</v>
      </c>
      <c r="T29" s="1">
        <f t="shared" si="2"/>
        <v>-0.70629069999999994</v>
      </c>
      <c r="U29" s="1">
        <f t="shared" si="3"/>
        <v>-0.36499999999999999</v>
      </c>
      <c r="V29" s="1">
        <f t="shared" si="4"/>
        <v>0.24868389999999999</v>
      </c>
      <c r="W29" s="1">
        <f t="shared" si="5"/>
        <v>-0.36499999999999999</v>
      </c>
      <c r="X29" s="1">
        <f t="shared" si="6"/>
        <v>1.0234299075000002</v>
      </c>
      <c r="Y29" s="1">
        <f t="shared" si="7"/>
        <v>-0.36499999999999999</v>
      </c>
      <c r="Z29" s="1">
        <f t="shared" si="8"/>
        <v>1.0473419500000001</v>
      </c>
    </row>
    <row r="30" spans="1:26">
      <c r="A30" s="1">
        <f>'Raw Data'!A30</f>
        <v>-0.36</v>
      </c>
      <c r="B30" s="1">
        <f>AVERAGE('Raw Data'!B30,'Raw Data'!D30)</f>
        <v>1.4400484999999999E-6</v>
      </c>
      <c r="C30" s="1">
        <f>'Raw Data'!E30</f>
        <v>-0.36</v>
      </c>
      <c r="D30" s="1">
        <f>AVERAGE('Raw Data'!F30,'Raw Data'!H30)</f>
        <v>-3.6346095000000001E-8</v>
      </c>
      <c r="E30" s="1">
        <f>'Raw Data'!I30</f>
        <v>-0.36</v>
      </c>
      <c r="F30" s="1">
        <f>AVERAGE('Raw Data'!J30,'Raw Data'!L30)</f>
        <v>-7.4126940000000007E-7</v>
      </c>
      <c r="G30" s="1">
        <f>'Raw Data'!M30</f>
        <v>-0.36</v>
      </c>
      <c r="H30" s="1">
        <f>AVERAGE('Raw Data'!N30,'Raw Data'!P30)</f>
        <v>-1.335241E-6</v>
      </c>
      <c r="J30" s="1">
        <f>'Raw Data'!R30</f>
        <v>-0.36</v>
      </c>
      <c r="K30" s="1">
        <f>AVERAGE('Raw Data'!S30,'Raw Data'!U30)</f>
        <v>7.9865764999999998E-7</v>
      </c>
      <c r="L30" s="1">
        <f>'Raw Data'!T30</f>
        <v>-0.36</v>
      </c>
      <c r="M30" s="1">
        <f>AVERAGE('Raw Data'!W30,'Raw Data'!Y30)</f>
        <v>2.0181655000000002E-7</v>
      </c>
      <c r="N30" s="1">
        <f>'Raw Data'!V30</f>
        <v>-0.36</v>
      </c>
      <c r="O30" s="1">
        <f>AVERAGE('Raw Data'!AA30,'Raw Data'!AC30)</f>
        <v>1.4347144999999999E-8</v>
      </c>
      <c r="P30" s="1">
        <f>'Raw Data'!X30</f>
        <v>-0.36</v>
      </c>
      <c r="Q30" s="1">
        <f>AVERAGE('Raw Data'!AE30,'Raw Data'!AG30)</f>
        <v>-2.9650774999999999E-7</v>
      </c>
      <c r="S30" s="1">
        <f t="shared" si="1"/>
        <v>-0.36</v>
      </c>
      <c r="T30" s="1">
        <f t="shared" si="2"/>
        <v>-0.64139084999999996</v>
      </c>
      <c r="U30" s="1">
        <f t="shared" si="3"/>
        <v>-0.36</v>
      </c>
      <c r="V30" s="1">
        <f t="shared" si="4"/>
        <v>0.23816264500000003</v>
      </c>
      <c r="W30" s="1">
        <f t="shared" si="5"/>
        <v>-0.36</v>
      </c>
      <c r="X30" s="1">
        <f t="shared" si="6"/>
        <v>0.75561654500000019</v>
      </c>
      <c r="Y30" s="1">
        <f t="shared" si="7"/>
        <v>-0.36</v>
      </c>
      <c r="Z30" s="1">
        <f t="shared" si="8"/>
        <v>1.0387332500000002</v>
      </c>
    </row>
    <row r="31" spans="1:26">
      <c r="A31" s="1">
        <f>'Raw Data'!A31</f>
        <v>-0.35499999999999998</v>
      </c>
      <c r="B31" s="1">
        <f>AVERAGE('Raw Data'!B31,'Raw Data'!D31)</f>
        <v>1.5354155000000001E-6</v>
      </c>
      <c r="C31" s="1">
        <f>'Raw Data'!E31</f>
        <v>-0.35499999999999998</v>
      </c>
      <c r="D31" s="1">
        <f>AVERAGE('Raw Data'!F31,'Raw Data'!H31)</f>
        <v>3.5389624999999998E-8</v>
      </c>
      <c r="E31" s="1">
        <f>'Raw Data'!I31</f>
        <v>-0.35499999999999998</v>
      </c>
      <c r="F31" s="1">
        <f>AVERAGE('Raw Data'!J31,'Raw Data'!L31)</f>
        <v>-6.8292419999999997E-7</v>
      </c>
      <c r="G31" s="1">
        <f>'Raw Data'!M31</f>
        <v>-0.35499999999999998</v>
      </c>
      <c r="H31" s="1">
        <f>AVERAGE('Raw Data'!N31,'Raw Data'!P31)</f>
        <v>-1.2386369999999998E-6</v>
      </c>
      <c r="J31" s="1">
        <f>'Raw Data'!R31</f>
        <v>-0.35499999999999998</v>
      </c>
      <c r="K31" s="1">
        <f>AVERAGE('Raw Data'!S31,'Raw Data'!U31)</f>
        <v>7.7761519999999995E-7</v>
      </c>
      <c r="L31" s="1">
        <f>'Raw Data'!T31</f>
        <v>-0.35499999999999998</v>
      </c>
      <c r="M31" s="1">
        <f>AVERAGE('Raw Data'!W31,'Raw Data'!Y31)</f>
        <v>3.0702895000000002E-7</v>
      </c>
      <c r="N31" s="1">
        <f>'Raw Data'!V31</f>
        <v>-0.35499999999999998</v>
      </c>
      <c r="O31" s="1">
        <f>AVERAGE('Raw Data'!AA31,'Raw Data'!AC31)</f>
        <v>-2.77378185E-8</v>
      </c>
      <c r="P31" s="1">
        <f>'Raw Data'!X31</f>
        <v>-0.35499999999999998</v>
      </c>
      <c r="Q31" s="1">
        <f>AVERAGE('Raw Data'!AE31,'Raw Data'!AG31)</f>
        <v>-1.9799065000000002E-7</v>
      </c>
      <c r="S31" s="1">
        <f t="shared" si="1"/>
        <v>-0.35499999999999998</v>
      </c>
      <c r="T31" s="1">
        <f t="shared" si="2"/>
        <v>-0.75780030000000009</v>
      </c>
      <c r="U31" s="1">
        <f t="shared" si="3"/>
        <v>-0.35499999999999998</v>
      </c>
      <c r="V31" s="1">
        <f t="shared" si="4"/>
        <v>0.27163932499999999</v>
      </c>
      <c r="W31" s="1">
        <f t="shared" si="5"/>
        <v>-0.35499999999999998</v>
      </c>
      <c r="X31" s="1">
        <f t="shared" si="6"/>
        <v>0.65518638149999997</v>
      </c>
      <c r="Y31" s="1">
        <f t="shared" si="7"/>
        <v>-0.35499999999999998</v>
      </c>
      <c r="Z31" s="1">
        <f t="shared" si="8"/>
        <v>1.0406463499999998</v>
      </c>
    </row>
    <row r="32" spans="1:26">
      <c r="A32" s="1">
        <f>'Raw Data'!A32</f>
        <v>-0.35</v>
      </c>
      <c r="B32" s="1">
        <f>AVERAGE('Raw Data'!B32,'Raw Data'!D32)</f>
        <v>1.4686584999999998E-6</v>
      </c>
      <c r="C32" s="1">
        <f>'Raw Data'!E32</f>
        <v>-0.35</v>
      </c>
      <c r="D32" s="1">
        <f>AVERAGE('Raw Data'!F32,'Raw Data'!H32)</f>
        <v>2.391191E-8</v>
      </c>
      <c r="E32" s="1">
        <f>'Raw Data'!I32</f>
        <v>-0.35</v>
      </c>
      <c r="F32" s="1">
        <f>AVERAGE('Raw Data'!J32,'Raw Data'!L32)</f>
        <v>-5.9492840000000001E-7</v>
      </c>
      <c r="G32" s="1">
        <f>'Raw Data'!M32</f>
        <v>-0.35</v>
      </c>
      <c r="H32" s="1">
        <f>AVERAGE('Raw Data'!N32,'Raw Data'!P32)</f>
        <v>-1.2051605E-6</v>
      </c>
      <c r="J32" s="1">
        <f>'Raw Data'!R32</f>
        <v>-0.35</v>
      </c>
      <c r="K32" s="1">
        <f>AVERAGE('Raw Data'!S32,'Raw Data'!U32)</f>
        <v>8.7039344999999992E-7</v>
      </c>
      <c r="L32" s="1">
        <f>'Raw Data'!T32</f>
        <v>-0.35</v>
      </c>
      <c r="M32" s="1">
        <f>AVERAGE('Raw Data'!W32,'Raw Data'!Y32)</f>
        <v>6.3605689999999997E-7</v>
      </c>
      <c r="N32" s="1">
        <f>'Raw Data'!V32</f>
        <v>-0.35</v>
      </c>
      <c r="O32" s="1">
        <f>AVERAGE('Raw Data'!AA32,'Raw Data'!AC32)</f>
        <v>7.5561645000000008E-8</v>
      </c>
      <c r="P32" s="1">
        <f>'Raw Data'!X32</f>
        <v>-0.35</v>
      </c>
      <c r="Q32" s="1">
        <f>AVERAGE('Raw Data'!AE32,'Raw Data'!AG32)</f>
        <v>-1.3199375E-7</v>
      </c>
      <c r="S32" s="1">
        <f t="shared" si="1"/>
        <v>-0.35</v>
      </c>
      <c r="T32" s="1">
        <f t="shared" si="2"/>
        <v>-0.59826504999999996</v>
      </c>
      <c r="U32" s="1">
        <f t="shared" si="3"/>
        <v>-0.35</v>
      </c>
      <c r="V32" s="1">
        <f t="shared" si="4"/>
        <v>0.61214499</v>
      </c>
      <c r="W32" s="1">
        <f t="shared" si="5"/>
        <v>-0.35</v>
      </c>
      <c r="X32" s="1">
        <f t="shared" si="6"/>
        <v>0.67049004499999998</v>
      </c>
      <c r="Y32" s="1">
        <f t="shared" si="7"/>
        <v>-0.35</v>
      </c>
      <c r="Z32" s="1">
        <f t="shared" si="8"/>
        <v>1.0731667500000002</v>
      </c>
    </row>
    <row r="33" spans="1:26">
      <c r="A33" s="1">
        <f>'Raw Data'!A33</f>
        <v>-0.34499999999999997</v>
      </c>
      <c r="B33" s="1">
        <f>AVERAGE('Raw Data'!B33,'Raw Data'!D33)</f>
        <v>1.3923645E-6</v>
      </c>
      <c r="C33" s="1">
        <f>'Raw Data'!E33</f>
        <v>-0.34499999999999997</v>
      </c>
      <c r="D33" s="1">
        <f>AVERAGE('Raw Data'!F33,'Raw Data'!H33)</f>
        <v>1.0043002E-7</v>
      </c>
      <c r="E33" s="1">
        <f>'Raw Data'!I33</f>
        <v>-0.34499999999999997</v>
      </c>
      <c r="F33" s="1">
        <f>AVERAGE('Raw Data'!J33,'Raw Data'!L33)</f>
        <v>-5.3467035000000006E-7</v>
      </c>
      <c r="G33" s="1">
        <f>'Raw Data'!M33</f>
        <v>-0.34499999999999997</v>
      </c>
      <c r="H33" s="1">
        <f>AVERAGE('Raw Data'!N33,'Raw Data'!P33)</f>
        <v>-1.092296E-6</v>
      </c>
      <c r="J33" s="1">
        <f>'Raw Data'!R33</f>
        <v>-0.34499999999999997</v>
      </c>
      <c r="K33" s="1">
        <f>AVERAGE('Raw Data'!S33,'Raw Data'!U33)</f>
        <v>9.3734689999999999E-7</v>
      </c>
      <c r="L33" s="1">
        <f>'Raw Data'!T33</f>
        <v>-0.34499999999999997</v>
      </c>
      <c r="M33" s="1">
        <f>AVERAGE('Raw Data'!W33,'Raw Data'!Y33)</f>
        <v>4.0172014999999999E-7</v>
      </c>
      <c r="N33" s="1">
        <f>'Raw Data'!V33</f>
        <v>-0.34499999999999997</v>
      </c>
      <c r="O33" s="1">
        <f>AVERAGE('Raw Data'!AA33,'Raw Data'!AC33)</f>
        <v>2.6590045000000001E-7</v>
      </c>
      <c r="P33" s="1">
        <f>'Raw Data'!X33</f>
        <v>-0.34499999999999997</v>
      </c>
      <c r="Q33" s="1">
        <f>AVERAGE('Raw Data'!AE33,'Raw Data'!AG33)</f>
        <v>-1.7216575000000001E-8</v>
      </c>
      <c r="S33" s="1">
        <f t="shared" si="1"/>
        <v>-0.34499999999999997</v>
      </c>
      <c r="T33" s="1">
        <f t="shared" si="2"/>
        <v>-0.45501760000000002</v>
      </c>
      <c r="U33" s="1">
        <f t="shared" si="3"/>
        <v>-0.34499999999999997</v>
      </c>
      <c r="V33" s="1">
        <f t="shared" si="4"/>
        <v>0.30129012999999999</v>
      </c>
      <c r="W33" s="1">
        <f t="shared" si="5"/>
        <v>-0.34499999999999997</v>
      </c>
      <c r="X33" s="1">
        <f t="shared" si="6"/>
        <v>0.80057080000000014</v>
      </c>
      <c r="Y33" s="1">
        <f t="shared" si="7"/>
        <v>-0.34499999999999997</v>
      </c>
      <c r="Z33" s="1">
        <f t="shared" si="8"/>
        <v>1.0750794250000002</v>
      </c>
    </row>
    <row r="34" spans="1:26">
      <c r="A34" s="1">
        <f>'Raw Data'!A34</f>
        <v>-0.34</v>
      </c>
      <c r="B34" s="1">
        <f>AVERAGE('Raw Data'!B34,'Raw Data'!D34)</f>
        <v>1.6307829999999999E-6</v>
      </c>
      <c r="C34" s="1">
        <f>'Raw Data'!E34</f>
        <v>-0.34</v>
      </c>
      <c r="D34" s="1">
        <f>AVERAGE('Raw Data'!F34,'Raw Data'!H34)</f>
        <v>1.9799064999999999E-7</v>
      </c>
      <c r="E34" s="1">
        <f>'Raw Data'!I34</f>
        <v>-0.34</v>
      </c>
      <c r="F34" s="1">
        <f>AVERAGE('Raw Data'!J34,'Raw Data'!L34)</f>
        <v>-5.413657E-7</v>
      </c>
      <c r="G34" s="1">
        <f>'Raw Data'!M34</f>
        <v>-0.34</v>
      </c>
      <c r="H34" s="1">
        <f>AVERAGE('Raw Data'!N34,'Raw Data'!P34)</f>
        <v>-1.0789055E-6</v>
      </c>
      <c r="J34" s="1">
        <f>'Raw Data'!R34</f>
        <v>-0.34</v>
      </c>
      <c r="K34" s="1">
        <f>AVERAGE('Raw Data'!S34,'Raw Data'!U34)</f>
        <v>9.1056585000000001E-7</v>
      </c>
      <c r="L34" s="1">
        <f>'Raw Data'!T34</f>
        <v>-0.34</v>
      </c>
      <c r="M34" s="1">
        <f>AVERAGE('Raw Data'!W34,'Raw Data'!Y34)</f>
        <v>4.9832430000000001E-7</v>
      </c>
      <c r="N34" s="1">
        <f>'Raw Data'!V34</f>
        <v>-0.34</v>
      </c>
      <c r="O34" s="1">
        <f>AVERAGE('Raw Data'!AA34,'Raw Data'!AC34)</f>
        <v>4.0363309999999999E-7</v>
      </c>
      <c r="P34" s="1">
        <f>'Raw Data'!X34</f>
        <v>-0.34</v>
      </c>
      <c r="Q34" s="1">
        <f>AVERAGE('Raw Data'!AE34,'Raw Data'!AG34)</f>
        <v>6.8866310000000002E-8</v>
      </c>
      <c r="S34" s="1">
        <f t="shared" si="1"/>
        <v>-0.34</v>
      </c>
      <c r="T34" s="1">
        <f t="shared" si="2"/>
        <v>-0.72021714999999986</v>
      </c>
      <c r="U34" s="1">
        <f t="shared" si="3"/>
        <v>-0.34</v>
      </c>
      <c r="V34" s="1">
        <f t="shared" si="4"/>
        <v>0.30033365000000001</v>
      </c>
      <c r="W34" s="1">
        <f t="shared" si="5"/>
        <v>-0.34</v>
      </c>
      <c r="X34" s="1">
        <f t="shared" si="6"/>
        <v>0.94499880000000003</v>
      </c>
      <c r="Y34" s="1">
        <f t="shared" si="7"/>
        <v>-0.34</v>
      </c>
      <c r="Z34" s="1">
        <f t="shared" si="8"/>
        <v>1.1477718100000001</v>
      </c>
    </row>
    <row r="35" spans="1:26">
      <c r="A35" s="1">
        <f>'Raw Data'!A35</f>
        <v>-0.33500000000000002</v>
      </c>
      <c r="B35" s="1">
        <f>AVERAGE('Raw Data'!B35,'Raw Data'!D35)</f>
        <v>1.4495850000000001E-6</v>
      </c>
      <c r="C35" s="1">
        <f>'Raw Data'!E35</f>
        <v>-0.33500000000000002</v>
      </c>
      <c r="D35" s="1">
        <f>AVERAGE('Raw Data'!F35,'Raw Data'!H35)</f>
        <v>2.601616E-7</v>
      </c>
      <c r="E35" s="1">
        <f>'Raw Data'!I35</f>
        <v>-0.33500000000000002</v>
      </c>
      <c r="F35" s="1">
        <f>AVERAGE('Raw Data'!J35,'Raw Data'!L35)</f>
        <v>-4.4093566000000001E-7</v>
      </c>
      <c r="G35" s="1">
        <f>'Raw Data'!M35</f>
        <v>-0.33500000000000002</v>
      </c>
      <c r="H35" s="1">
        <f>AVERAGE('Raw Data'!N35,'Raw Data'!P35)</f>
        <v>-1.0004742999999999E-6</v>
      </c>
      <c r="J35" s="1">
        <f>'Raw Data'!R35</f>
        <v>-0.33500000000000002</v>
      </c>
      <c r="K35" s="1">
        <f>AVERAGE('Raw Data'!S35,'Raw Data'!U35)</f>
        <v>1.04447225E-6</v>
      </c>
      <c r="L35" s="1">
        <f>'Raw Data'!T35</f>
        <v>-0.33500000000000002</v>
      </c>
      <c r="M35" s="1">
        <f>AVERAGE('Raw Data'!W35,'Raw Data'!Y35)</f>
        <v>9.4021650000000005E-7</v>
      </c>
      <c r="N35" s="1">
        <f>'Raw Data'!V35</f>
        <v>-0.33500000000000002</v>
      </c>
      <c r="O35" s="1">
        <f>AVERAGE('Raw Data'!AA35,'Raw Data'!AC35)</f>
        <v>4.9258539999999993E-7</v>
      </c>
      <c r="P35" s="1">
        <f>'Raw Data'!X35</f>
        <v>-0.33500000000000002</v>
      </c>
      <c r="Q35" s="1">
        <f>AVERAGE('Raw Data'!AE35,'Raw Data'!AG35)</f>
        <v>1.5686215000000001E-7</v>
      </c>
      <c r="S35" s="1">
        <f t="shared" si="1"/>
        <v>-0.33500000000000002</v>
      </c>
      <c r="T35" s="1">
        <f t="shared" si="2"/>
        <v>-0.40511275000000002</v>
      </c>
      <c r="U35" s="1">
        <f t="shared" si="3"/>
        <v>-0.33500000000000002</v>
      </c>
      <c r="V35" s="1">
        <f t="shared" si="4"/>
        <v>0.68005490000000013</v>
      </c>
      <c r="W35" s="1">
        <f t="shared" si="5"/>
        <v>-0.33500000000000002</v>
      </c>
      <c r="X35" s="1">
        <f t="shared" si="6"/>
        <v>0.93352106000000001</v>
      </c>
      <c r="Y35" s="1">
        <f t="shared" si="7"/>
        <v>-0.33500000000000002</v>
      </c>
      <c r="Z35" s="1">
        <f t="shared" si="8"/>
        <v>1.1573364500000001</v>
      </c>
    </row>
    <row r="36" spans="1:26">
      <c r="A36" s="1">
        <f>'Raw Data'!A36</f>
        <v>-0.33</v>
      </c>
      <c r="B36" s="1">
        <f>AVERAGE('Raw Data'!B36,'Raw Data'!D36)</f>
        <v>1.4019015E-6</v>
      </c>
      <c r="C36" s="1">
        <f>'Raw Data'!E36</f>
        <v>-0.33</v>
      </c>
      <c r="D36" s="1">
        <f>AVERAGE('Raw Data'!F36,'Raw Data'!H36)</f>
        <v>3.1181135000000001E-7</v>
      </c>
      <c r="E36" s="1">
        <f>'Raw Data'!I36</f>
        <v>-0.33</v>
      </c>
      <c r="F36" s="1">
        <f>AVERAGE('Raw Data'!J36,'Raw Data'!L36)</f>
        <v>-4.1319785999999999E-7</v>
      </c>
      <c r="G36" s="1">
        <f>'Raw Data'!M36</f>
        <v>-0.33</v>
      </c>
      <c r="H36" s="1">
        <f>AVERAGE('Raw Data'!N36,'Raw Data'!P36)</f>
        <v>-8.904796E-7</v>
      </c>
      <c r="J36" s="1">
        <f>'Raw Data'!R36</f>
        <v>-0.33</v>
      </c>
      <c r="K36" s="1">
        <f>AVERAGE('Raw Data'!S36,'Raw Data'!U36)</f>
        <v>1.0741229000000001E-6</v>
      </c>
      <c r="L36" s="1">
        <f>'Raw Data'!T36</f>
        <v>-0.33</v>
      </c>
      <c r="M36" s="1">
        <f>AVERAGE('Raw Data'!W36,'Raw Data'!Y36)</f>
        <v>7.4222574999999998E-7</v>
      </c>
      <c r="N36" s="1">
        <f>'Raw Data'!V36</f>
        <v>-0.33</v>
      </c>
      <c r="O36" s="1">
        <f>AVERAGE('Raw Data'!AA36,'Raw Data'!AC36)</f>
        <v>5.4997394999999998E-7</v>
      </c>
      <c r="P36" s="1">
        <f>'Raw Data'!X36</f>
        <v>-0.33</v>
      </c>
      <c r="Q36" s="1">
        <f>AVERAGE('Raw Data'!AE36,'Raw Data'!AG36)</f>
        <v>2.2955434999999999E-7</v>
      </c>
      <c r="S36" s="1">
        <f t="shared" si="1"/>
        <v>-0.33</v>
      </c>
      <c r="T36" s="1">
        <f t="shared" si="2"/>
        <v>-0.32777859999999998</v>
      </c>
      <c r="U36" s="1">
        <f t="shared" si="3"/>
        <v>-0.33</v>
      </c>
      <c r="V36" s="1">
        <f t="shared" si="4"/>
        <v>0.43041439999999997</v>
      </c>
      <c r="W36" s="1">
        <f t="shared" si="5"/>
        <v>-0.33</v>
      </c>
      <c r="X36" s="1">
        <f t="shared" si="6"/>
        <v>0.96317180999999996</v>
      </c>
      <c r="Y36" s="1">
        <f t="shared" si="7"/>
        <v>-0.33</v>
      </c>
      <c r="Z36" s="1">
        <f t="shared" si="8"/>
        <v>1.1200339500000001</v>
      </c>
    </row>
    <row r="37" spans="1:26">
      <c r="A37" s="1">
        <f>'Raw Data'!A37</f>
        <v>-0.32500000000000001</v>
      </c>
      <c r="B37" s="1">
        <f>AVERAGE('Raw Data'!B37,'Raw Data'!D37)</f>
        <v>1.440048E-6</v>
      </c>
      <c r="C37" s="1">
        <f>'Raw Data'!E37</f>
        <v>-0.32500000000000001</v>
      </c>
      <c r="D37" s="1">
        <f>AVERAGE('Raw Data'!F37,'Raw Data'!H37)</f>
        <v>3.2615844999999999E-7</v>
      </c>
      <c r="E37" s="1">
        <f>'Raw Data'!I37</f>
        <v>-0.32500000000000001</v>
      </c>
      <c r="F37" s="1">
        <f>AVERAGE('Raw Data'!J37,'Raw Data'!L37)</f>
        <v>-3.7111289699999997E-7</v>
      </c>
      <c r="G37" s="1">
        <f>'Raw Data'!M37</f>
        <v>-0.32500000000000001</v>
      </c>
      <c r="H37" s="1">
        <f>AVERAGE('Raw Data'!N37,'Raw Data'!P37)</f>
        <v>-8.9621849999999997E-7</v>
      </c>
      <c r="J37" s="1">
        <f>'Raw Data'!R37</f>
        <v>-0.32500000000000001</v>
      </c>
      <c r="K37" s="1">
        <f>AVERAGE('Raw Data'!S37,'Raw Data'!U37)</f>
        <v>1.0396901000000001E-6</v>
      </c>
      <c r="L37" s="1">
        <f>'Raw Data'!T37</f>
        <v>-0.32500000000000001</v>
      </c>
      <c r="M37" s="1">
        <f>AVERAGE('Raw Data'!W37,'Raw Data'!Y37)</f>
        <v>6.1405790000000004E-7</v>
      </c>
      <c r="N37" s="1">
        <f>'Raw Data'!V37</f>
        <v>-0.32500000000000001</v>
      </c>
      <c r="O37" s="1">
        <f>AVERAGE('Raw Data'!AA37,'Raw Data'!AC37)</f>
        <v>7.049232E-7</v>
      </c>
      <c r="P37" s="1">
        <f>'Raw Data'!X37</f>
        <v>-0.32500000000000001</v>
      </c>
      <c r="Q37" s="1">
        <f>AVERAGE('Raw Data'!AE37,'Raw Data'!AG37)</f>
        <v>3.2711495000000003E-7</v>
      </c>
      <c r="S37" s="1">
        <f t="shared" si="1"/>
        <v>-0.32500000000000001</v>
      </c>
      <c r="T37" s="1">
        <f t="shared" si="2"/>
        <v>-0.40035789999999999</v>
      </c>
      <c r="U37" s="1">
        <f t="shared" si="3"/>
        <v>-0.32500000000000001</v>
      </c>
      <c r="V37" s="1">
        <f t="shared" si="4"/>
        <v>0.28789945000000006</v>
      </c>
      <c r="W37" s="1">
        <f t="shared" si="5"/>
        <v>-0.32500000000000001</v>
      </c>
      <c r="X37" s="1">
        <f t="shared" si="6"/>
        <v>1.076036097</v>
      </c>
      <c r="Y37" s="1">
        <f t="shared" si="7"/>
        <v>-0.32500000000000001</v>
      </c>
      <c r="Z37" s="1">
        <f t="shared" si="8"/>
        <v>1.2233334500000002</v>
      </c>
    </row>
    <row r="38" spans="1:26">
      <c r="A38" s="1">
        <f>'Raw Data'!A38</f>
        <v>-0.32</v>
      </c>
      <c r="B38" s="1">
        <f>AVERAGE('Raw Data'!B38,'Raw Data'!D38)</f>
        <v>1.487732E-6</v>
      </c>
      <c r="C38" s="1">
        <f>'Raw Data'!E38</f>
        <v>-0.32</v>
      </c>
      <c r="D38" s="1">
        <f>AVERAGE('Raw Data'!F38,'Raw Data'!H38)</f>
        <v>3.9789420000000001E-7</v>
      </c>
      <c r="E38" s="1">
        <f>'Raw Data'!I38</f>
        <v>-0.32</v>
      </c>
      <c r="F38" s="1">
        <f>AVERAGE('Raw Data'!J38,'Raw Data'!L38)</f>
        <v>-3.672869795E-7</v>
      </c>
      <c r="G38" s="1">
        <f>'Raw Data'!M38</f>
        <v>-0.32</v>
      </c>
      <c r="H38" s="1">
        <f>AVERAGE('Raw Data'!N38,'Raw Data'!P38)</f>
        <v>-8.5604645000000009E-7</v>
      </c>
      <c r="J38" s="1">
        <f>'Raw Data'!R38</f>
        <v>-0.32</v>
      </c>
      <c r="K38" s="1">
        <f>AVERAGE('Raw Data'!S38,'Raw Data'!U38)</f>
        <v>1.1716838E-6</v>
      </c>
      <c r="L38" s="1">
        <f>'Raw Data'!T38</f>
        <v>-0.32</v>
      </c>
      <c r="M38" s="1">
        <f>AVERAGE('Raw Data'!W38,'Raw Data'!Y38)</f>
        <v>7.6039885000000002E-7</v>
      </c>
      <c r="N38" s="1">
        <f>'Raw Data'!V38</f>
        <v>-0.32</v>
      </c>
      <c r="O38" s="1">
        <f>AVERAGE('Raw Data'!AA38,'Raw Data'!AC38)</f>
        <v>6.0831905000000003E-7</v>
      </c>
      <c r="P38" s="1">
        <f>'Raw Data'!X38</f>
        <v>-0.32</v>
      </c>
      <c r="Q38" s="1">
        <f>AVERAGE('Raw Data'!AE38,'Raw Data'!AG38)</f>
        <v>4.5432635000000001E-7</v>
      </c>
      <c r="S38" s="1">
        <f t="shared" si="1"/>
        <v>-0.32</v>
      </c>
      <c r="T38" s="1">
        <f t="shared" si="2"/>
        <v>-0.31604819999999995</v>
      </c>
      <c r="U38" s="1">
        <f t="shared" si="3"/>
        <v>-0.32</v>
      </c>
      <c r="V38" s="1">
        <f t="shared" si="4"/>
        <v>0.36250465000000004</v>
      </c>
      <c r="W38" s="1">
        <f t="shared" si="5"/>
        <v>-0.32</v>
      </c>
      <c r="X38" s="1">
        <f t="shared" si="6"/>
        <v>0.97560602949999997</v>
      </c>
      <c r="Y38" s="1">
        <f t="shared" si="7"/>
        <v>-0.32</v>
      </c>
      <c r="Z38" s="1">
        <f t="shared" si="8"/>
        <v>1.3103728000000003</v>
      </c>
    </row>
    <row r="39" spans="1:26">
      <c r="A39" s="1">
        <f>'Raw Data'!A39</f>
        <v>-0.315</v>
      </c>
      <c r="B39" s="1">
        <f>AVERAGE('Raw Data'!B39,'Raw Data'!D39)</f>
        <v>1.5068050000000001E-6</v>
      </c>
      <c r="C39" s="1">
        <f>'Raw Data'!E39</f>
        <v>-0.315</v>
      </c>
      <c r="D39" s="1">
        <f>AVERAGE('Raw Data'!F39,'Raw Data'!H39)</f>
        <v>3.9119889999999999E-7</v>
      </c>
      <c r="E39" s="1">
        <f>'Raw Data'!I39</f>
        <v>-0.315</v>
      </c>
      <c r="F39" s="1">
        <f>AVERAGE('Raw Data'!J39,'Raw Data'!L39)</f>
        <v>-3.1850669500000004E-7</v>
      </c>
      <c r="G39" s="1">
        <f>'Raw Data'!M39</f>
        <v>-0.315</v>
      </c>
      <c r="H39" s="1">
        <f>AVERAGE('Raw Data'!N39,'Raw Data'!P39)</f>
        <v>-8.7230655000000004E-7</v>
      </c>
      <c r="J39" s="1">
        <f>'Raw Data'!R39</f>
        <v>-0.315</v>
      </c>
      <c r="K39" s="1">
        <f>AVERAGE('Raw Data'!S39,'Raw Data'!U39)</f>
        <v>1.2022909999999999E-6</v>
      </c>
      <c r="L39" s="1">
        <f>'Raw Data'!T39</f>
        <v>-0.315</v>
      </c>
      <c r="M39" s="1">
        <f>AVERAGE('Raw Data'!W39,'Raw Data'!Y39)</f>
        <v>8.9813145000000008E-7</v>
      </c>
      <c r="N39" s="1">
        <f>'Raw Data'!V39</f>
        <v>-0.315</v>
      </c>
      <c r="O39" s="1">
        <f>AVERAGE('Raw Data'!AA39,'Raw Data'!AC39)</f>
        <v>6.9727135000000002E-7</v>
      </c>
      <c r="P39" s="1">
        <f>'Raw Data'!X39</f>
        <v>-0.315</v>
      </c>
      <c r="Q39" s="1">
        <f>AVERAGE('Raw Data'!AE39,'Raw Data'!AG39)</f>
        <v>6.0066725000000002E-7</v>
      </c>
      <c r="S39" s="1">
        <f t="shared" si="1"/>
        <v>-0.315</v>
      </c>
      <c r="T39" s="1">
        <f t="shared" si="2"/>
        <v>-0.30451400000000017</v>
      </c>
      <c r="U39" s="1">
        <f t="shared" si="3"/>
        <v>-0.315</v>
      </c>
      <c r="V39" s="1">
        <f t="shared" si="4"/>
        <v>0.50693255000000015</v>
      </c>
      <c r="W39" s="1">
        <f t="shared" si="5"/>
        <v>-0.315</v>
      </c>
      <c r="X39" s="1">
        <f t="shared" si="6"/>
        <v>1.015778045</v>
      </c>
      <c r="Y39" s="1">
        <f t="shared" si="7"/>
        <v>-0.315</v>
      </c>
      <c r="Z39" s="1">
        <f t="shared" si="8"/>
        <v>1.4729738000000001</v>
      </c>
    </row>
    <row r="40" spans="1:26">
      <c r="A40" s="1">
        <f>'Raw Data'!A40</f>
        <v>-0.31</v>
      </c>
      <c r="B40" s="1">
        <f>AVERAGE('Raw Data'!B40,'Raw Data'!D40)</f>
        <v>1.4781954999999999E-6</v>
      </c>
      <c r="C40" s="1">
        <f>'Raw Data'!E40</f>
        <v>-0.31</v>
      </c>
      <c r="D40" s="1">
        <f>AVERAGE('Raw Data'!F40,'Raw Data'!H40)</f>
        <v>4.6580405000000003E-7</v>
      </c>
      <c r="E40" s="1">
        <f>'Raw Data'!I40</f>
        <v>-0.31</v>
      </c>
      <c r="F40" s="1">
        <f>AVERAGE('Raw Data'!J40,'Raw Data'!L40)</f>
        <v>-2.725958E-7</v>
      </c>
      <c r="G40" s="1">
        <f>'Raw Data'!M40</f>
        <v>-0.31</v>
      </c>
      <c r="H40" s="1">
        <f>AVERAGE('Raw Data'!N40,'Raw Data'!P40)</f>
        <v>-6.8101125000000007E-7</v>
      </c>
      <c r="J40" s="1">
        <f>'Raw Data'!R40</f>
        <v>-0.31</v>
      </c>
      <c r="K40" s="1">
        <f>AVERAGE('Raw Data'!S40,'Raw Data'!U40)</f>
        <v>1.1908134999999999E-6</v>
      </c>
      <c r="L40" s="1">
        <f>'Raw Data'!T40</f>
        <v>-0.31</v>
      </c>
      <c r="M40" s="1">
        <f>AVERAGE('Raw Data'!W40,'Raw Data'!Y40)</f>
        <v>1.054037E-6</v>
      </c>
      <c r="N40" s="1">
        <f>'Raw Data'!V40</f>
        <v>-0.31</v>
      </c>
      <c r="O40" s="1">
        <f>AVERAGE('Raw Data'!AA40,'Raw Data'!AC40)</f>
        <v>5.9492834999999994E-7</v>
      </c>
      <c r="P40" s="1">
        <f>'Raw Data'!X40</f>
        <v>-0.31</v>
      </c>
      <c r="Q40" s="1">
        <f>AVERAGE('Raw Data'!AE40,'Raw Data'!AG40)</f>
        <v>6.4849104999999995E-7</v>
      </c>
      <c r="S40" s="1">
        <f t="shared" si="1"/>
        <v>-0.31</v>
      </c>
      <c r="T40" s="1">
        <f t="shared" si="2"/>
        <v>-0.28738199999999992</v>
      </c>
      <c r="U40" s="1">
        <f t="shared" si="3"/>
        <v>-0.31</v>
      </c>
      <c r="V40" s="1">
        <f t="shared" si="4"/>
        <v>0.58823294999999998</v>
      </c>
      <c r="W40" s="1">
        <f t="shared" si="5"/>
        <v>-0.31</v>
      </c>
      <c r="X40" s="1">
        <f t="shared" si="6"/>
        <v>0.86752414999999994</v>
      </c>
      <c r="Y40" s="1">
        <f t="shared" si="7"/>
        <v>-0.31</v>
      </c>
      <c r="Z40" s="1">
        <f t="shared" si="8"/>
        <v>1.3295023000000001</v>
      </c>
    </row>
    <row r="41" spans="1:26">
      <c r="A41" s="1">
        <f>'Raw Data'!A41</f>
        <v>-0.30499999999999999</v>
      </c>
      <c r="B41" s="1">
        <f>AVERAGE('Raw Data'!B41,'Raw Data'!D41)</f>
        <v>1.4400484999999999E-6</v>
      </c>
      <c r="C41" s="1">
        <f>'Raw Data'!E41</f>
        <v>-0.30499999999999999</v>
      </c>
      <c r="D41" s="1">
        <f>AVERAGE('Raw Data'!F41,'Raw Data'!H41)</f>
        <v>4.8875944999999995E-7</v>
      </c>
      <c r="E41" s="1">
        <f>'Raw Data'!I41</f>
        <v>-0.30499999999999999</v>
      </c>
      <c r="F41" s="1">
        <f>AVERAGE('Raw Data'!J41,'Raw Data'!L41)</f>
        <v>-3.5485278499999997E-7</v>
      </c>
      <c r="G41" s="1">
        <f>'Raw Data'!M41</f>
        <v>-0.30499999999999999</v>
      </c>
      <c r="H41" s="1">
        <f>AVERAGE('Raw Data'!N41,'Raw Data'!P41)</f>
        <v>-7.6422470000000005E-7</v>
      </c>
      <c r="J41" s="1">
        <f>'Raw Data'!R41</f>
        <v>-0.30499999999999999</v>
      </c>
      <c r="K41" s="1">
        <f>AVERAGE('Raw Data'!S41,'Raw Data'!U41)</f>
        <v>1.2376805E-6</v>
      </c>
      <c r="L41" s="1">
        <f>'Raw Data'!T41</f>
        <v>-0.30499999999999999</v>
      </c>
      <c r="M41" s="1">
        <f>AVERAGE('Raw Data'!W41,'Raw Data'!Y41)</f>
        <v>1.1047304999999999E-6</v>
      </c>
      <c r="N41" s="1">
        <f>'Raw Data'!V41</f>
        <v>-0.30499999999999999</v>
      </c>
      <c r="O41" s="1">
        <f>AVERAGE('Raw Data'!AA41,'Raw Data'!AC41)</f>
        <v>8.9908789999999994E-7</v>
      </c>
      <c r="P41" s="1">
        <f>'Raw Data'!X41</f>
        <v>-0.30499999999999999</v>
      </c>
      <c r="Q41" s="1">
        <f>AVERAGE('Raw Data'!AE41,'Raw Data'!AG41)</f>
        <v>6.9153250000000002E-7</v>
      </c>
      <c r="S41" s="1">
        <f t="shared" si="1"/>
        <v>-0.30499999999999999</v>
      </c>
      <c r="T41" s="1">
        <f t="shared" si="2"/>
        <v>-0.20236799999999994</v>
      </c>
      <c r="U41" s="1">
        <f t="shared" si="3"/>
        <v>-0.30499999999999999</v>
      </c>
      <c r="V41" s="1">
        <f t="shared" si="4"/>
        <v>0.61597104999999996</v>
      </c>
      <c r="W41" s="1">
        <f t="shared" si="5"/>
        <v>-0.30499999999999999</v>
      </c>
      <c r="X41" s="1">
        <f t="shared" si="6"/>
        <v>1.2539406849999999</v>
      </c>
      <c r="Y41" s="1">
        <f t="shared" si="7"/>
        <v>-0.30499999999999999</v>
      </c>
      <c r="Z41" s="1">
        <f t="shared" si="8"/>
        <v>1.4557572000000001</v>
      </c>
    </row>
    <row r="42" spans="1:26">
      <c r="A42" s="1">
        <f>'Raw Data'!A42</f>
        <v>-0.3</v>
      </c>
      <c r="B42" s="1">
        <f>AVERAGE('Raw Data'!B42,'Raw Data'!D42)</f>
        <v>1.4495849999999999E-6</v>
      </c>
      <c r="C42" s="1">
        <f>'Raw Data'!E42</f>
        <v>-0.3</v>
      </c>
      <c r="D42" s="1">
        <f>AVERAGE('Raw Data'!F42,'Raw Data'!H42)</f>
        <v>4.5910874999999995E-7</v>
      </c>
      <c r="E42" s="1">
        <f>'Raw Data'!I42</f>
        <v>-0.3</v>
      </c>
      <c r="F42" s="1">
        <f>AVERAGE('Raw Data'!J42,'Raw Data'!L42)</f>
        <v>-3.2137610999999995E-7</v>
      </c>
      <c r="G42" s="1">
        <f>'Raw Data'!M42</f>
        <v>-0.3</v>
      </c>
      <c r="H42" s="1">
        <f>AVERAGE('Raw Data'!N42,'Raw Data'!P42)</f>
        <v>-7.5944234999999998E-7</v>
      </c>
      <c r="J42" s="1">
        <f>'Raw Data'!R42</f>
        <v>-0.3</v>
      </c>
      <c r="K42" s="1">
        <f>AVERAGE('Raw Data'!S42,'Raw Data'!U42)</f>
        <v>1.2673309999999999E-6</v>
      </c>
      <c r="L42" s="1">
        <f>'Raw Data'!T42</f>
        <v>-0.3</v>
      </c>
      <c r="M42" s="1">
        <f>AVERAGE('Raw Data'!W42,'Raw Data'!Y42)</f>
        <v>1.1209905000000002E-6</v>
      </c>
      <c r="N42" s="1">
        <f>'Raw Data'!V42</f>
        <v>-0.3</v>
      </c>
      <c r="O42" s="1">
        <f>AVERAGE('Raw Data'!AA42,'Raw Data'!AC42)</f>
        <v>1.0482980000000001E-6</v>
      </c>
      <c r="P42" s="1">
        <f>'Raw Data'!X42</f>
        <v>-0.3</v>
      </c>
      <c r="Q42" s="1">
        <f>AVERAGE('Raw Data'!AE42,'Raw Data'!AG42)</f>
        <v>7.4509520000000003E-7</v>
      </c>
      <c r="S42" s="1">
        <f t="shared" si="1"/>
        <v>-0.3</v>
      </c>
      <c r="T42" s="1">
        <f t="shared" si="2"/>
        <v>-0.18225399999999994</v>
      </c>
      <c r="U42" s="1">
        <f t="shared" si="3"/>
        <v>-0.3</v>
      </c>
      <c r="V42" s="1">
        <f t="shared" si="4"/>
        <v>0.66188175000000027</v>
      </c>
      <c r="W42" s="1">
        <f t="shared" si="5"/>
        <v>-0.3</v>
      </c>
      <c r="X42" s="1">
        <f t="shared" si="6"/>
        <v>1.3696741100000001</v>
      </c>
      <c r="Y42" s="1">
        <f t="shared" si="7"/>
        <v>-0.3</v>
      </c>
      <c r="Z42" s="1">
        <f t="shared" si="8"/>
        <v>1.50453755</v>
      </c>
    </row>
    <row r="43" spans="1:26">
      <c r="A43" s="1">
        <f>'Raw Data'!A43</f>
        <v>-0.29499999999999998</v>
      </c>
      <c r="B43" s="1">
        <f>AVERAGE('Raw Data'!B43,'Raw Data'!D43)</f>
        <v>1.7452240000000001E-6</v>
      </c>
      <c r="C43" s="1">
        <f>'Raw Data'!E43</f>
        <v>-0.29499999999999998</v>
      </c>
      <c r="D43" s="1">
        <f>AVERAGE('Raw Data'!F43,'Raw Data'!H43)</f>
        <v>4.7728175000000004E-7</v>
      </c>
      <c r="E43" s="1">
        <f>'Raw Data'!I43</f>
        <v>-0.29499999999999998</v>
      </c>
      <c r="F43" s="1">
        <f>AVERAGE('Raw Data'!J43,'Raw Data'!L43)</f>
        <v>-3.3859268E-7</v>
      </c>
      <c r="G43" s="1">
        <f>'Raw Data'!M43</f>
        <v>-0.29499999999999998</v>
      </c>
      <c r="H43" s="1">
        <f>AVERAGE('Raw Data'!N43,'Raw Data'!P43)</f>
        <v>-7.3553039999999994E-7</v>
      </c>
      <c r="J43" s="1">
        <f>'Raw Data'!R43</f>
        <v>-0.29499999999999998</v>
      </c>
      <c r="K43" s="1">
        <f>AVERAGE('Raw Data'!S43,'Raw Data'!U43)</f>
        <v>1.3046335000000002E-6</v>
      </c>
      <c r="L43" s="1">
        <f>'Raw Data'!T43</f>
        <v>-0.29499999999999998</v>
      </c>
      <c r="M43" s="1">
        <f>AVERAGE('Raw Data'!W43,'Raw Data'!Y43)</f>
        <v>1.2175945E-6</v>
      </c>
      <c r="N43" s="1">
        <f>'Raw Data'!V43</f>
        <v>-0.29499999999999998</v>
      </c>
      <c r="O43" s="1">
        <f>AVERAGE('Raw Data'!AA43,'Raw Data'!AC43)</f>
        <v>1.0262991999999999E-6</v>
      </c>
      <c r="P43" s="1">
        <f>'Raw Data'!X43</f>
        <v>-0.29499999999999998</v>
      </c>
      <c r="Q43" s="1">
        <f>AVERAGE('Raw Data'!AE43,'Raw Data'!AG43)</f>
        <v>8.0439674999999994E-7</v>
      </c>
      <c r="S43" s="1">
        <f t="shared" si="1"/>
        <v>-0.29499999999999998</v>
      </c>
      <c r="T43" s="1">
        <f t="shared" si="2"/>
        <v>-0.44059049999999994</v>
      </c>
      <c r="U43" s="1">
        <f t="shared" si="3"/>
        <v>-0.29499999999999998</v>
      </c>
      <c r="V43" s="1">
        <f t="shared" si="4"/>
        <v>0.74031274999999996</v>
      </c>
      <c r="W43" s="1">
        <f t="shared" si="5"/>
        <v>-0.29499999999999998</v>
      </c>
      <c r="X43" s="1">
        <f t="shared" si="6"/>
        <v>1.3648918799999998</v>
      </c>
      <c r="Y43" s="1">
        <f t="shared" si="7"/>
        <v>-0.29499999999999998</v>
      </c>
      <c r="Z43" s="1">
        <f t="shared" si="8"/>
        <v>1.53992715</v>
      </c>
    </row>
    <row r="44" spans="1:26">
      <c r="A44" s="1">
        <f>'Raw Data'!A44</f>
        <v>-0.28999999999999998</v>
      </c>
      <c r="B44" s="1">
        <f>AVERAGE('Raw Data'!B44,'Raw Data'!D44)</f>
        <v>1.554489E-6</v>
      </c>
      <c r="C44" s="1">
        <f>'Raw Data'!E44</f>
        <v>-0.28999999999999998</v>
      </c>
      <c r="D44" s="1">
        <f>AVERAGE('Raw Data'!F44,'Raw Data'!H44)</f>
        <v>5.2510560000000005E-7</v>
      </c>
      <c r="E44" s="1">
        <f>'Raw Data'!I44</f>
        <v>-0.28999999999999998</v>
      </c>
      <c r="F44" s="1">
        <f>AVERAGE('Raw Data'!J44,'Raw Data'!L44)</f>
        <v>-6.7527239999999996E-7</v>
      </c>
      <c r="G44" s="1">
        <f>'Raw Data'!M44</f>
        <v>-0.28999999999999998</v>
      </c>
      <c r="H44" s="1">
        <f>AVERAGE('Raw Data'!N44,'Raw Data'!P44)</f>
        <v>-7.5752940000000008E-7</v>
      </c>
      <c r="J44" s="1">
        <f>'Raw Data'!R44</f>
        <v>-0.28999999999999998</v>
      </c>
      <c r="K44" s="1">
        <f>AVERAGE('Raw Data'!S44,'Raw Data'!U44)</f>
        <v>1.302721E-6</v>
      </c>
      <c r="L44" s="1">
        <f>'Raw Data'!T44</f>
        <v>-0.28999999999999998</v>
      </c>
      <c r="M44" s="1">
        <f>AVERAGE('Raw Data'!W44,'Raw Data'!Y44)</f>
        <v>1.2778529999999998E-6</v>
      </c>
      <c r="N44" s="1">
        <f>'Raw Data'!V44</f>
        <v>-0.28999999999999998</v>
      </c>
      <c r="O44" s="1">
        <f>AVERAGE('Raw Data'!AA44,'Raw Data'!AC44)</f>
        <v>1.0014308999999999E-6</v>
      </c>
      <c r="P44" s="1">
        <f>'Raw Data'!X44</f>
        <v>-0.28999999999999998</v>
      </c>
      <c r="Q44" s="1">
        <f>AVERAGE('Raw Data'!AE44,'Raw Data'!AG44)</f>
        <v>9.0004439999999998E-7</v>
      </c>
      <c r="S44" s="1">
        <f t="shared" si="1"/>
        <v>-0.28999999999999998</v>
      </c>
      <c r="T44" s="1">
        <f t="shared" si="2"/>
        <v>-0.25176800000000005</v>
      </c>
      <c r="U44" s="1">
        <f t="shared" si="3"/>
        <v>-0.28999999999999998</v>
      </c>
      <c r="V44" s="1">
        <f t="shared" si="4"/>
        <v>0.75274739999999984</v>
      </c>
      <c r="W44" s="1">
        <f t="shared" si="5"/>
        <v>-0.28999999999999998</v>
      </c>
      <c r="X44" s="1">
        <f t="shared" si="6"/>
        <v>1.6767033</v>
      </c>
      <c r="Y44" s="1">
        <f t="shared" si="7"/>
        <v>-0.28999999999999998</v>
      </c>
      <c r="Z44" s="1">
        <f t="shared" si="8"/>
        <v>1.6575738000000002</v>
      </c>
    </row>
    <row r="45" spans="1:26">
      <c r="A45" s="1">
        <f>'Raw Data'!A45</f>
        <v>-0.28499999999999998</v>
      </c>
      <c r="B45" s="1">
        <f>AVERAGE('Raw Data'!B45,'Raw Data'!D45)</f>
        <v>1.6880035E-6</v>
      </c>
      <c r="C45" s="1">
        <f>'Raw Data'!E45</f>
        <v>-0.28499999999999998</v>
      </c>
      <c r="D45" s="1">
        <f>AVERAGE('Raw Data'!F45,'Raw Data'!H45)</f>
        <v>4.9162894999999997E-7</v>
      </c>
      <c r="E45" s="1">
        <f>'Raw Data'!I45</f>
        <v>-0.28499999999999998</v>
      </c>
      <c r="F45" s="1">
        <f>AVERAGE('Raw Data'!J45,'Raw Data'!L45)</f>
        <v>7.1927055000000004E-7</v>
      </c>
      <c r="G45" s="1">
        <f>'Raw Data'!M45</f>
        <v>-0.28499999999999998</v>
      </c>
      <c r="H45" s="1">
        <f>AVERAGE('Raw Data'!N45,'Raw Data'!P45)</f>
        <v>-7.9578845E-7</v>
      </c>
      <c r="J45" s="1">
        <f>'Raw Data'!R45</f>
        <v>-0.28499999999999998</v>
      </c>
      <c r="K45" s="1">
        <f>AVERAGE('Raw Data'!S45,'Raw Data'!U45)</f>
        <v>1.3151549999999999E-6</v>
      </c>
      <c r="L45" s="1">
        <f>'Raw Data'!T45</f>
        <v>-0.28499999999999998</v>
      </c>
      <c r="M45" s="1">
        <f>AVERAGE('Raw Data'!W45,'Raw Data'!Y45)</f>
        <v>1.3419365000000001E-6</v>
      </c>
      <c r="N45" s="1">
        <f>'Raw Data'!V45</f>
        <v>-0.28499999999999998</v>
      </c>
      <c r="O45" s="1">
        <f>AVERAGE('Raw Data'!AA45,'Raw Data'!AC45)</f>
        <v>1.4863645E-6</v>
      </c>
      <c r="P45" s="1">
        <f>'Raw Data'!X45</f>
        <v>-0.28499999999999998</v>
      </c>
      <c r="Q45" s="1">
        <f>AVERAGE('Raw Data'!AE45,'Raw Data'!AG45)</f>
        <v>9.5934594999999989E-7</v>
      </c>
      <c r="S45" s="1">
        <f t="shared" si="1"/>
        <v>-0.28499999999999998</v>
      </c>
      <c r="T45" s="1">
        <f t="shared" si="2"/>
        <v>-0.37284850000000003</v>
      </c>
      <c r="U45" s="1">
        <f t="shared" si="3"/>
        <v>-0.28499999999999998</v>
      </c>
      <c r="V45" s="1">
        <f t="shared" si="4"/>
        <v>0.85030755000000013</v>
      </c>
      <c r="W45" s="1">
        <f t="shared" si="5"/>
        <v>-0.28499999999999998</v>
      </c>
      <c r="X45" s="1">
        <f t="shared" si="6"/>
        <v>0.76709395000000002</v>
      </c>
      <c r="Y45" s="1">
        <f t="shared" si="7"/>
        <v>-0.28499999999999998</v>
      </c>
      <c r="Z45" s="1">
        <f t="shared" si="8"/>
        <v>1.7551343999999998</v>
      </c>
    </row>
    <row r="46" spans="1:26">
      <c r="A46" s="1">
        <f>'Raw Data'!A46</f>
        <v>-0.28000000000000003</v>
      </c>
      <c r="B46" s="1">
        <f>AVERAGE('Raw Data'!B46,'Raw Data'!D46)</f>
        <v>1.8119809999999999E-6</v>
      </c>
      <c r="C46" s="1">
        <f>'Raw Data'!E46</f>
        <v>-0.28000000000000003</v>
      </c>
      <c r="D46" s="1">
        <f>AVERAGE('Raw Data'!F46,'Raw Data'!H46)</f>
        <v>5.0884549999999999E-7</v>
      </c>
      <c r="E46" s="1">
        <f>'Raw Data'!I46</f>
        <v>-0.28000000000000003</v>
      </c>
      <c r="F46" s="1">
        <f>AVERAGE('Raw Data'!J46,'Raw Data'!L46)</f>
        <v>-5.3658330000000006E-7</v>
      </c>
      <c r="G46" s="1">
        <f>'Raw Data'!M46</f>
        <v>-0.28000000000000003</v>
      </c>
      <c r="H46" s="1">
        <f>AVERAGE('Raw Data'!N46,'Raw Data'!P46)</f>
        <v>-7.1640090000000002E-7</v>
      </c>
      <c r="J46" s="1">
        <f>'Raw Data'!R46</f>
        <v>-0.28000000000000003</v>
      </c>
      <c r="K46" s="1">
        <f>AVERAGE('Raw Data'!S46,'Raw Data'!U46)</f>
        <v>1.3486320000000001E-6</v>
      </c>
      <c r="L46" s="1">
        <f>'Raw Data'!T46</f>
        <v>-0.28000000000000003</v>
      </c>
      <c r="M46" s="1">
        <f>AVERAGE('Raw Data'!W46,'Raw Data'!Y46)</f>
        <v>1.3964555E-6</v>
      </c>
      <c r="N46" s="1">
        <f>'Raw Data'!V46</f>
        <v>-0.28000000000000003</v>
      </c>
      <c r="O46" s="1">
        <f>AVERAGE('Raw Data'!AA46,'Raw Data'!AC46)</f>
        <v>7.8335409999999993E-7</v>
      </c>
      <c r="P46" s="1">
        <f>'Raw Data'!X46</f>
        <v>-0.28000000000000003</v>
      </c>
      <c r="Q46" s="1">
        <f>AVERAGE('Raw Data'!AE46,'Raw Data'!AG46)</f>
        <v>1.0272555E-6</v>
      </c>
      <c r="S46" s="1">
        <f t="shared" si="1"/>
        <v>-0.28000000000000003</v>
      </c>
      <c r="T46" s="1">
        <f t="shared" si="2"/>
        <v>-0.46334899999999973</v>
      </c>
      <c r="U46" s="1">
        <f t="shared" si="3"/>
        <v>-0.28000000000000003</v>
      </c>
      <c r="V46" s="1">
        <f t="shared" si="4"/>
        <v>0.88761000000000012</v>
      </c>
      <c r="W46" s="1">
        <f t="shared" si="5"/>
        <v>-0.28000000000000003</v>
      </c>
      <c r="X46" s="1">
        <f t="shared" si="6"/>
        <v>1.3199374000000001</v>
      </c>
      <c r="Y46" s="1">
        <f t="shared" si="7"/>
        <v>-0.28000000000000003</v>
      </c>
      <c r="Z46" s="1">
        <f t="shared" si="8"/>
        <v>1.7436564000000003</v>
      </c>
    </row>
    <row r="47" spans="1:26">
      <c r="A47" s="1">
        <f>'Raw Data'!A47</f>
        <v>-0.27500000000000002</v>
      </c>
      <c r="B47" s="1">
        <f>AVERAGE('Raw Data'!B47,'Raw Data'!D47)</f>
        <v>1.6498564999999998E-6</v>
      </c>
      <c r="C47" s="1">
        <f>'Raw Data'!E47</f>
        <v>-0.27500000000000002</v>
      </c>
      <c r="D47" s="1">
        <f>AVERAGE('Raw Data'!F47,'Raw Data'!H47)</f>
        <v>6.0258014999999995E-7</v>
      </c>
      <c r="E47" s="1">
        <f>'Raw Data'!I47</f>
        <v>-0.27500000000000002</v>
      </c>
      <c r="F47" s="1">
        <f>AVERAGE('Raw Data'!J47,'Raw Data'!L47)</f>
        <v>-1.1477715000000001E-7</v>
      </c>
      <c r="G47" s="1">
        <f>'Raw Data'!M47</f>
        <v>-0.27500000000000002</v>
      </c>
      <c r="H47" s="1">
        <f>AVERAGE('Raw Data'!N47,'Raw Data'!P47)</f>
        <v>-8.0057065000000006E-7</v>
      </c>
      <c r="J47" s="1">
        <f>'Raw Data'!R47</f>
        <v>-0.27500000000000002</v>
      </c>
      <c r="K47" s="1">
        <f>AVERAGE('Raw Data'!S47,'Raw Data'!U47)</f>
        <v>1.3170685000000001E-6</v>
      </c>
      <c r="L47" s="1">
        <f>'Raw Data'!T47</f>
        <v>-0.27500000000000002</v>
      </c>
      <c r="M47" s="1">
        <f>AVERAGE('Raw Data'!W47,'Raw Data'!Y47)</f>
        <v>1.4232370000000002E-6</v>
      </c>
      <c r="N47" s="1">
        <f>'Raw Data'!V47</f>
        <v>-0.27500000000000002</v>
      </c>
      <c r="O47" s="1">
        <f>AVERAGE('Raw Data'!AA47,'Raw Data'!AC47)</f>
        <v>1.5590565E-6</v>
      </c>
      <c r="P47" s="1">
        <f>'Raw Data'!X47</f>
        <v>-0.27500000000000002</v>
      </c>
      <c r="Q47" s="1">
        <f>AVERAGE('Raw Data'!AE47,'Raw Data'!AG47)</f>
        <v>1.0750795000000001E-6</v>
      </c>
      <c r="S47" s="1">
        <f t="shared" si="1"/>
        <v>-0.27500000000000002</v>
      </c>
      <c r="T47" s="1">
        <f t="shared" si="2"/>
        <v>-0.3327879999999997</v>
      </c>
      <c r="U47" s="1">
        <f t="shared" si="3"/>
        <v>-0.27500000000000002</v>
      </c>
      <c r="V47" s="1">
        <f t="shared" si="4"/>
        <v>0.82065685000000022</v>
      </c>
      <c r="W47" s="1">
        <f t="shared" si="5"/>
        <v>-0.27500000000000002</v>
      </c>
      <c r="X47" s="1">
        <f t="shared" si="6"/>
        <v>1.6738336500000002</v>
      </c>
      <c r="Y47" s="1">
        <f t="shared" si="7"/>
        <v>-0.27500000000000002</v>
      </c>
      <c r="Z47" s="1">
        <f t="shared" si="8"/>
        <v>1.8756501500000002</v>
      </c>
    </row>
    <row r="48" spans="1:26">
      <c r="A48" s="1">
        <f>'Raw Data'!A48</f>
        <v>-0.27</v>
      </c>
      <c r="B48" s="1">
        <f>AVERAGE('Raw Data'!B48,'Raw Data'!D48)</f>
        <v>1.6117094999999999E-6</v>
      </c>
      <c r="C48" s="1">
        <f>'Raw Data'!E48</f>
        <v>-0.27</v>
      </c>
      <c r="D48" s="1">
        <f>AVERAGE('Raw Data'!F48,'Raw Data'!H48)</f>
        <v>5.2223615000000001E-7</v>
      </c>
      <c r="E48" s="1">
        <f>'Raw Data'!I48</f>
        <v>-0.27</v>
      </c>
      <c r="F48" s="1">
        <f>AVERAGE('Raw Data'!J48,'Raw Data'!L48)</f>
        <v>-8.0439669999999997E-7</v>
      </c>
      <c r="G48" s="1">
        <f>'Raw Data'!M48</f>
        <v>-0.27</v>
      </c>
      <c r="H48" s="1">
        <f>AVERAGE('Raw Data'!N48,'Raw Data'!P48)</f>
        <v>-8.5604655000000002E-7</v>
      </c>
      <c r="J48" s="1">
        <f>'Raw Data'!R48</f>
        <v>-0.27</v>
      </c>
      <c r="K48" s="1">
        <f>AVERAGE('Raw Data'!S48,'Raw Data'!U48)</f>
        <v>1.4299320000000001E-6</v>
      </c>
      <c r="L48" s="1">
        <f>'Raw Data'!T48</f>
        <v>-0.27</v>
      </c>
      <c r="M48" s="1">
        <f>AVERAGE('Raw Data'!W48,'Raw Data'!Y48)</f>
        <v>1.464366E-6</v>
      </c>
      <c r="N48" s="1">
        <f>'Raw Data'!V48</f>
        <v>-0.27</v>
      </c>
      <c r="O48" s="1">
        <f>AVERAGE('Raw Data'!AA48,'Raw Data'!AC48)</f>
        <v>1.263505E-6</v>
      </c>
      <c r="P48" s="1">
        <f>'Raw Data'!X48</f>
        <v>-0.27</v>
      </c>
      <c r="Q48" s="1">
        <f>AVERAGE('Raw Data'!AE48,'Raw Data'!AG48)</f>
        <v>1.1372505000000001E-6</v>
      </c>
      <c r="S48" s="1">
        <f t="shared" si="1"/>
        <v>-0.27</v>
      </c>
      <c r="T48" s="1">
        <f t="shared" si="2"/>
        <v>-0.18177749999999981</v>
      </c>
      <c r="U48" s="1">
        <f t="shared" si="3"/>
        <v>-0.27</v>
      </c>
      <c r="V48" s="1">
        <f t="shared" si="4"/>
        <v>0.94212985000000005</v>
      </c>
      <c r="W48" s="1">
        <f t="shared" si="5"/>
        <v>-0.27</v>
      </c>
      <c r="X48" s="1">
        <f t="shared" si="6"/>
        <v>2.0679017000000002</v>
      </c>
      <c r="Y48" s="1">
        <f t="shared" si="7"/>
        <v>-0.27</v>
      </c>
      <c r="Z48" s="1">
        <f t="shared" si="8"/>
        <v>1.9932970500000002</v>
      </c>
    </row>
    <row r="49" spans="1:26">
      <c r="A49" s="1">
        <f>'Raw Data'!A49</f>
        <v>-0.26500000000000001</v>
      </c>
      <c r="B49" s="1">
        <f>AVERAGE('Raw Data'!B49,'Raw Data'!D49)</f>
        <v>1.7356875000000001E-6</v>
      </c>
      <c r="C49" s="1">
        <f>'Raw Data'!E49</f>
        <v>-0.26500000000000001</v>
      </c>
      <c r="D49" s="1">
        <f>AVERAGE('Raw Data'!F49,'Raw Data'!H49)</f>
        <v>5.2606209999999998E-7</v>
      </c>
      <c r="E49" s="1">
        <f>'Raw Data'!I49</f>
        <v>-0.26500000000000001</v>
      </c>
      <c r="F49" s="1">
        <f>AVERAGE('Raw Data'!J49,'Raw Data'!L49)</f>
        <v>-2.2094600000000003E-7</v>
      </c>
      <c r="G49" s="1">
        <f>'Raw Data'!M49</f>
        <v>-0.26500000000000001</v>
      </c>
      <c r="H49" s="1">
        <f>AVERAGE('Raw Data'!N49,'Raw Data'!P49)</f>
        <v>-9.3160809999999995E-7</v>
      </c>
      <c r="J49" s="1">
        <f>'Raw Data'!R49</f>
        <v>-0.26500000000000001</v>
      </c>
      <c r="K49" s="1">
        <f>AVERAGE('Raw Data'!S49,'Raw Data'!U49)</f>
        <v>1.3486319999999999E-6</v>
      </c>
      <c r="L49" s="1">
        <f>'Raw Data'!T49</f>
        <v>-0.26500000000000001</v>
      </c>
      <c r="M49" s="1">
        <f>AVERAGE('Raw Data'!W49,'Raw Data'!Y49)</f>
        <v>1.5016685E-6</v>
      </c>
      <c r="N49" s="1">
        <f>'Raw Data'!V49</f>
        <v>-0.26500000000000001</v>
      </c>
      <c r="O49" s="1">
        <f>AVERAGE('Raw Data'!AA49,'Raw Data'!AC49)</f>
        <v>1.4681910000000002E-6</v>
      </c>
      <c r="P49" s="1">
        <f>'Raw Data'!X49</f>
        <v>-0.26500000000000001</v>
      </c>
      <c r="Q49" s="1">
        <f>AVERAGE('Raw Data'!AE49,'Raw Data'!AG49)</f>
        <v>1.2070729999999999E-6</v>
      </c>
      <c r="S49" s="1">
        <f t="shared" si="1"/>
        <v>-0.26500000000000001</v>
      </c>
      <c r="T49" s="1">
        <f t="shared" si="2"/>
        <v>-0.38705550000000022</v>
      </c>
      <c r="U49" s="1">
        <f t="shared" si="3"/>
        <v>-0.26500000000000001</v>
      </c>
      <c r="V49" s="1">
        <f t="shared" si="4"/>
        <v>0.97560639999999998</v>
      </c>
      <c r="W49" s="1">
        <f t="shared" si="5"/>
        <v>-0.26500000000000001</v>
      </c>
      <c r="X49" s="1">
        <f t="shared" si="6"/>
        <v>1.6891370000000003</v>
      </c>
      <c r="Y49" s="1">
        <f t="shared" si="7"/>
        <v>-0.26500000000000001</v>
      </c>
      <c r="Z49" s="1">
        <f t="shared" si="8"/>
        <v>2.1386810999999999</v>
      </c>
    </row>
    <row r="50" spans="1:26">
      <c r="A50" s="1">
        <f>'Raw Data'!A50</f>
        <v>-0.26</v>
      </c>
      <c r="B50" s="1">
        <f>AVERAGE('Raw Data'!B50,'Raw Data'!D50)</f>
        <v>1.659393E-6</v>
      </c>
      <c r="C50" s="1">
        <f>'Raw Data'!E50</f>
        <v>-0.26</v>
      </c>
      <c r="D50" s="1">
        <f>AVERAGE('Raw Data'!F50,'Raw Data'!H50)</f>
        <v>5.2893150000000005E-7</v>
      </c>
      <c r="E50" s="1">
        <f>'Raw Data'!I50</f>
        <v>-0.26</v>
      </c>
      <c r="F50" s="1">
        <f>AVERAGE('Raw Data'!J50,'Raw Data'!L50)</f>
        <v>-6.2266612500000003E-7</v>
      </c>
      <c r="G50" s="1">
        <f>'Raw Data'!M50</f>
        <v>-0.26</v>
      </c>
      <c r="H50" s="1">
        <f>AVERAGE('Raw Data'!N50,'Raw Data'!P50)</f>
        <v>-9.8038819999999994E-7</v>
      </c>
      <c r="J50" s="1">
        <f>'Raw Data'!R50</f>
        <v>-0.26</v>
      </c>
      <c r="K50" s="1">
        <f>AVERAGE('Raw Data'!S50,'Raw Data'!U50)</f>
        <v>1.3237635000000001E-6</v>
      </c>
      <c r="L50" s="1">
        <f>'Raw Data'!T50</f>
        <v>-0.26</v>
      </c>
      <c r="M50" s="1">
        <f>AVERAGE('Raw Data'!W50,'Raw Data'!Y50)</f>
        <v>1.516015E-6</v>
      </c>
      <c r="N50" s="1">
        <f>'Raw Data'!V50</f>
        <v>-0.26</v>
      </c>
      <c r="O50" s="1">
        <f>AVERAGE('Raw Data'!AA50,'Raw Data'!AC50)</f>
        <v>1.3314155E-6</v>
      </c>
      <c r="P50" s="1">
        <f>'Raw Data'!X50</f>
        <v>-0.26</v>
      </c>
      <c r="Q50" s="1">
        <f>AVERAGE('Raw Data'!AE50,'Raw Data'!AG50)</f>
        <v>1.233855E-6</v>
      </c>
      <c r="S50" s="1">
        <f t="shared" si="1"/>
        <v>-0.26</v>
      </c>
      <c r="T50" s="1">
        <f t="shared" si="2"/>
        <v>-0.33562949999999991</v>
      </c>
      <c r="U50" s="1">
        <f t="shared" si="3"/>
        <v>-0.26</v>
      </c>
      <c r="V50" s="1">
        <f t="shared" si="4"/>
        <v>0.9870835</v>
      </c>
      <c r="W50" s="1">
        <f t="shared" si="5"/>
        <v>-0.26</v>
      </c>
      <c r="X50" s="1">
        <f t="shared" si="6"/>
        <v>1.9540816250000004</v>
      </c>
      <c r="Y50" s="1">
        <f t="shared" si="7"/>
        <v>-0.26</v>
      </c>
      <c r="Z50" s="1">
        <f t="shared" si="8"/>
        <v>2.2142431999999999</v>
      </c>
    </row>
    <row r="51" spans="1:26">
      <c r="A51" s="1">
        <f>'Raw Data'!A51</f>
        <v>-0.255</v>
      </c>
      <c r="B51" s="1">
        <f>AVERAGE('Raw Data'!B51,'Raw Data'!D51)</f>
        <v>1.420975E-6</v>
      </c>
      <c r="C51" s="1">
        <f>'Raw Data'!E51</f>
        <v>-0.255</v>
      </c>
      <c r="D51" s="1">
        <f>AVERAGE('Raw Data'!F51,'Raw Data'!H51)</f>
        <v>4.8110765000000005E-7</v>
      </c>
      <c r="E51" s="1">
        <f>'Raw Data'!I51</f>
        <v>-0.255</v>
      </c>
      <c r="F51" s="1">
        <f>AVERAGE('Raw Data'!J51,'Raw Data'!L51)</f>
        <v>-6.0066710000000001E-7</v>
      </c>
      <c r="G51" s="1">
        <f>'Raw Data'!M51</f>
        <v>-0.255</v>
      </c>
      <c r="H51" s="1">
        <f>AVERAGE('Raw Data'!N51,'Raw Data'!P51)</f>
        <v>-1.0741231999999999E-6</v>
      </c>
      <c r="J51" s="1">
        <f>'Raw Data'!R51</f>
        <v>-0.255</v>
      </c>
      <c r="K51" s="1">
        <f>AVERAGE('Raw Data'!S51,'Raw Data'!U51)</f>
        <v>1.2998514999999999E-6</v>
      </c>
      <c r="L51" s="1">
        <f>'Raw Data'!T51</f>
        <v>-0.255</v>
      </c>
      <c r="M51" s="1">
        <f>AVERAGE('Raw Data'!W51,'Raw Data'!Y51)</f>
        <v>1.5294059999999999E-6</v>
      </c>
      <c r="N51" s="1">
        <f>'Raw Data'!V51</f>
        <v>-0.255</v>
      </c>
      <c r="O51" s="1">
        <f>AVERAGE('Raw Data'!AA51,'Raw Data'!AC51)</f>
        <v>1.30846E-6</v>
      </c>
      <c r="P51" s="1">
        <f>'Raw Data'!X51</f>
        <v>-0.255</v>
      </c>
      <c r="Q51" s="1">
        <f>AVERAGE('Raw Data'!AE51,'Raw Data'!AG51)</f>
        <v>1.2702004999999998E-6</v>
      </c>
      <c r="S51" s="1">
        <f t="shared" si="1"/>
        <v>-0.255</v>
      </c>
      <c r="T51" s="1">
        <f t="shared" si="2"/>
        <v>-0.12112350000000012</v>
      </c>
      <c r="U51" s="1">
        <f t="shared" si="3"/>
        <v>-0.255</v>
      </c>
      <c r="V51" s="1">
        <f t="shared" si="4"/>
        <v>1.04829835</v>
      </c>
      <c r="W51" s="1">
        <f t="shared" si="5"/>
        <v>-0.255</v>
      </c>
      <c r="X51" s="1">
        <f t="shared" si="6"/>
        <v>1.9091271000000003</v>
      </c>
      <c r="Y51" s="1">
        <f t="shared" si="7"/>
        <v>-0.255</v>
      </c>
      <c r="Z51" s="1">
        <f t="shared" si="8"/>
        <v>2.3443236999999999</v>
      </c>
    </row>
    <row r="52" spans="1:26">
      <c r="A52" s="1">
        <f>'Raw Data'!A52</f>
        <v>-0.25</v>
      </c>
      <c r="B52" s="1">
        <f>AVERAGE('Raw Data'!B52,'Raw Data'!D52)</f>
        <v>1.8692015E-6</v>
      </c>
      <c r="C52" s="1">
        <f>'Raw Data'!E52</f>
        <v>-0.25</v>
      </c>
      <c r="D52" s="1">
        <f>AVERAGE('Raw Data'!F52,'Raw Data'!H52)</f>
        <v>4.9067245000000003E-7</v>
      </c>
      <c r="E52" s="1">
        <f>'Raw Data'!I52</f>
        <v>-0.25</v>
      </c>
      <c r="F52" s="1">
        <f>AVERAGE('Raw Data'!J52,'Raw Data'!L52)</f>
        <v>-1.413672E-6</v>
      </c>
      <c r="G52" s="1">
        <f>'Raw Data'!M52</f>
        <v>-0.25</v>
      </c>
      <c r="H52" s="1">
        <f>AVERAGE('Raw Data'!N52,'Raw Data'!P52)</f>
        <v>-1.1879439000000001E-6</v>
      </c>
      <c r="J52" s="1">
        <f>'Raw Data'!R52</f>
        <v>-0.25</v>
      </c>
      <c r="K52" s="1">
        <f>AVERAGE('Raw Data'!S52,'Raw Data'!U52)</f>
        <v>1.39263E-6</v>
      </c>
      <c r="L52" s="1">
        <f>'Raw Data'!T52</f>
        <v>-0.25</v>
      </c>
      <c r="M52" s="1">
        <f>AVERAGE('Raw Data'!W52,'Raw Data'!Y52)</f>
        <v>1.545666E-6</v>
      </c>
      <c r="N52" s="1">
        <f>'Raw Data'!V52</f>
        <v>-0.25</v>
      </c>
      <c r="O52" s="1">
        <f>AVERAGE('Raw Data'!AA52,'Raw Data'!AC52)</f>
        <v>1.21185565E-6</v>
      </c>
      <c r="P52" s="1">
        <f>'Raw Data'!X52</f>
        <v>-0.25</v>
      </c>
      <c r="Q52" s="1">
        <f>AVERAGE('Raw Data'!AE52,'Raw Data'!AG52)</f>
        <v>1.3122855E-6</v>
      </c>
      <c r="S52" s="1">
        <f t="shared" si="1"/>
        <v>-0.25</v>
      </c>
      <c r="T52" s="1">
        <f t="shared" si="2"/>
        <v>-0.47657149999999998</v>
      </c>
      <c r="U52" s="1">
        <f t="shared" si="3"/>
        <v>-0.25</v>
      </c>
      <c r="V52" s="1">
        <f t="shared" si="4"/>
        <v>1.0549935500000001</v>
      </c>
      <c r="W52" s="1">
        <f t="shared" si="5"/>
        <v>-0.25</v>
      </c>
      <c r="X52" s="1">
        <f t="shared" si="6"/>
        <v>2.62552765</v>
      </c>
      <c r="Y52" s="1">
        <f t="shared" si="7"/>
        <v>-0.25</v>
      </c>
      <c r="Z52" s="1">
        <f t="shared" si="8"/>
        <v>2.5002294000000003</v>
      </c>
    </row>
    <row r="53" spans="1:26">
      <c r="A53" s="1">
        <f>'Raw Data'!A53</f>
        <v>-0.245</v>
      </c>
      <c r="B53" s="1">
        <f>AVERAGE('Raw Data'!B53,'Raw Data'!D53)</f>
        <v>1.6880034999999998E-6</v>
      </c>
      <c r="C53" s="1">
        <f>'Raw Data'!E53</f>
        <v>-0.245</v>
      </c>
      <c r="D53" s="1">
        <f>AVERAGE('Raw Data'!F53,'Raw Data'!H53)</f>
        <v>4.1989315000000003E-7</v>
      </c>
      <c r="E53" s="1">
        <f>'Raw Data'!I53</f>
        <v>-0.245</v>
      </c>
      <c r="F53" s="1">
        <f>AVERAGE('Raw Data'!J53,'Raw Data'!L53)</f>
        <v>-8.8282790000000003E-7</v>
      </c>
      <c r="G53" s="1">
        <f>'Raw Data'!M53</f>
        <v>-0.245</v>
      </c>
      <c r="H53" s="1">
        <f>AVERAGE('Raw Data'!N53,'Raw Data'!P53)</f>
        <v>-1.2529842999999999E-6</v>
      </c>
      <c r="J53" s="1">
        <f>'Raw Data'!R53</f>
        <v>-0.245</v>
      </c>
      <c r="K53" s="1">
        <f>AVERAGE('Raw Data'!S53,'Raw Data'!U53)</f>
        <v>1.2845475000000001E-6</v>
      </c>
      <c r="L53" s="1">
        <f>'Raw Data'!T53</f>
        <v>-0.245</v>
      </c>
      <c r="M53" s="1">
        <f>AVERAGE('Raw Data'!W53,'Raw Data'!Y53)</f>
        <v>1.3027210000000002E-6</v>
      </c>
      <c r="N53" s="1">
        <f>'Raw Data'!V53</f>
        <v>-0.245</v>
      </c>
      <c r="O53" s="1">
        <f>AVERAGE('Raw Data'!AA53,'Raw Data'!AC53)</f>
        <v>1.7398310000000001E-6</v>
      </c>
      <c r="P53" s="1">
        <f>'Raw Data'!X53</f>
        <v>-0.245</v>
      </c>
      <c r="Q53" s="1">
        <f>AVERAGE('Raw Data'!AE53,'Raw Data'!AG53)</f>
        <v>1.3390670000000002E-6</v>
      </c>
      <c r="S53" s="1">
        <f t="shared" si="1"/>
        <v>-0.245</v>
      </c>
      <c r="T53" s="1">
        <f t="shared" si="2"/>
        <v>-0.4034559999999997</v>
      </c>
      <c r="U53" s="1">
        <f t="shared" si="3"/>
        <v>-0.245</v>
      </c>
      <c r="V53" s="1">
        <f t="shared" si="4"/>
        <v>0.88282785000000019</v>
      </c>
      <c r="W53" s="1">
        <f t="shared" si="5"/>
        <v>-0.245</v>
      </c>
      <c r="X53" s="1">
        <f t="shared" si="6"/>
        <v>2.6226588999999998</v>
      </c>
      <c r="Y53" s="1">
        <f t="shared" si="7"/>
        <v>-0.245</v>
      </c>
      <c r="Z53" s="1">
        <f t="shared" si="8"/>
        <v>2.5920513000000001</v>
      </c>
    </row>
    <row r="54" spans="1:26">
      <c r="A54" s="1">
        <f>'Raw Data'!A54</f>
        <v>-0.24</v>
      </c>
      <c r="B54" s="1">
        <f>AVERAGE('Raw Data'!B54,'Raw Data'!D54)</f>
        <v>1.6975400000000001E-6</v>
      </c>
      <c r="C54" s="1">
        <f>'Raw Data'!E54</f>
        <v>-0.24</v>
      </c>
      <c r="D54" s="1">
        <f>AVERAGE('Raw Data'!F54,'Raw Data'!H54)</f>
        <v>3.4528799999999999E-7</v>
      </c>
      <c r="E54" s="1">
        <f>'Raw Data'!I54</f>
        <v>-0.24</v>
      </c>
      <c r="F54" s="1">
        <f>AVERAGE('Raw Data'!J54,'Raw Data'!L54)</f>
        <v>-1.0473417499999999E-6</v>
      </c>
      <c r="G54" s="1">
        <f>'Raw Data'!M54</f>
        <v>-0.24</v>
      </c>
      <c r="H54" s="1">
        <f>AVERAGE('Raw Data'!N54,'Raw Data'!P54)</f>
        <v>-1.3601095000000001E-6</v>
      </c>
      <c r="J54" s="1">
        <f>'Raw Data'!R54</f>
        <v>-0.24</v>
      </c>
      <c r="K54" s="1">
        <f>AVERAGE('Raw Data'!S54,'Raw Data'!U54)</f>
        <v>1.3285455E-6</v>
      </c>
      <c r="L54" s="1">
        <f>'Raw Data'!T54</f>
        <v>-0.24</v>
      </c>
      <c r="M54" s="1">
        <f>AVERAGE('Raw Data'!W54,'Raw Data'!Y54)</f>
        <v>2.6513524999999998E-6</v>
      </c>
      <c r="N54" s="1">
        <f>'Raw Data'!V54</f>
        <v>-0.24</v>
      </c>
      <c r="O54" s="1">
        <f>AVERAGE('Raw Data'!AA54,'Raw Data'!AC54)</f>
        <v>1.294113E-6</v>
      </c>
      <c r="P54" s="1">
        <f>'Raw Data'!X54</f>
        <v>-0.24</v>
      </c>
      <c r="Q54" s="1">
        <f>AVERAGE('Raw Data'!AE54,'Raw Data'!AG54)</f>
        <v>1.3581965E-6</v>
      </c>
      <c r="S54" s="1">
        <f t="shared" si="1"/>
        <v>-0.24</v>
      </c>
      <c r="T54" s="1">
        <f t="shared" si="2"/>
        <v>-0.36899450000000017</v>
      </c>
      <c r="U54" s="1">
        <f t="shared" si="3"/>
        <v>-0.24</v>
      </c>
      <c r="V54" s="1">
        <f t="shared" si="4"/>
        <v>2.3060644999999997</v>
      </c>
      <c r="W54" s="1">
        <f t="shared" si="5"/>
        <v>-0.24</v>
      </c>
      <c r="X54" s="1">
        <f t="shared" si="6"/>
        <v>2.34145475</v>
      </c>
      <c r="Y54" s="1">
        <f t="shared" si="7"/>
        <v>-0.24</v>
      </c>
      <c r="Z54" s="1">
        <f t="shared" si="8"/>
        <v>2.7183060000000001</v>
      </c>
    </row>
    <row r="55" spans="1:26">
      <c r="A55" s="1">
        <f>'Raw Data'!A55</f>
        <v>-0.23499999999999999</v>
      </c>
      <c r="B55" s="1">
        <f>AVERAGE('Raw Data'!B55,'Raw Data'!D55)</f>
        <v>1.8405914999999999E-6</v>
      </c>
      <c r="C55" s="1">
        <f>'Raw Data'!E55</f>
        <v>-0.23499999999999999</v>
      </c>
      <c r="D55" s="1">
        <f>AVERAGE('Raw Data'!F55,'Raw Data'!H55)</f>
        <v>2.3720615E-7</v>
      </c>
      <c r="E55" s="1">
        <f>'Raw Data'!I55</f>
        <v>-0.23499999999999999</v>
      </c>
      <c r="F55" s="1">
        <f>AVERAGE('Raw Data'!J55,'Raw Data'!L55)</f>
        <v>-1.20994255E-6</v>
      </c>
      <c r="G55" s="1">
        <f>'Raw Data'!M55</f>
        <v>-0.23499999999999999</v>
      </c>
      <c r="H55" s="1">
        <f>AVERAGE('Raw Data'!N55,'Raw Data'!P55)</f>
        <v>-1.5523614999999998E-6</v>
      </c>
      <c r="J55" s="1">
        <f>'Raw Data'!R55</f>
        <v>-0.23499999999999999</v>
      </c>
      <c r="K55" s="1">
        <f>AVERAGE('Raw Data'!S55,'Raw Data'!U55)</f>
        <v>1.320894E-6</v>
      </c>
      <c r="L55" s="1">
        <f>'Raw Data'!T55</f>
        <v>-0.23499999999999999</v>
      </c>
      <c r="M55" s="1">
        <f>AVERAGE('Raw Data'!W55,'Raw Data'!Y55)</f>
        <v>1.270201E-6</v>
      </c>
      <c r="N55" s="1">
        <f>'Raw Data'!V55</f>
        <v>-0.23499999999999999</v>
      </c>
      <c r="O55" s="1">
        <f>AVERAGE('Raw Data'!AA55,'Raw Data'!AC55)</f>
        <v>1.2874175000000001E-6</v>
      </c>
      <c r="P55" s="1">
        <f>'Raw Data'!X55</f>
        <v>-0.23499999999999999</v>
      </c>
      <c r="Q55" s="1">
        <f>AVERAGE('Raw Data'!AE55,'Raw Data'!AG55)</f>
        <v>1.364892E-6</v>
      </c>
      <c r="S55" s="1">
        <f t="shared" si="1"/>
        <v>-0.23499999999999999</v>
      </c>
      <c r="T55" s="1">
        <f t="shared" si="2"/>
        <v>-0.51969749999999992</v>
      </c>
      <c r="U55" s="1">
        <f t="shared" si="3"/>
        <v>-0.23499999999999999</v>
      </c>
      <c r="V55" s="1">
        <f t="shared" si="4"/>
        <v>1.0329948499999999</v>
      </c>
      <c r="W55" s="1">
        <f t="shared" si="5"/>
        <v>-0.23499999999999999</v>
      </c>
      <c r="X55" s="1">
        <f t="shared" si="6"/>
        <v>2.4973600500000002</v>
      </c>
      <c r="Y55" s="1">
        <f t="shared" si="7"/>
        <v>-0.23499999999999999</v>
      </c>
      <c r="Z55" s="1">
        <f t="shared" si="8"/>
        <v>2.9172535000000002</v>
      </c>
    </row>
    <row r="56" spans="1:26">
      <c r="A56" s="1">
        <f>'Raw Data'!A56</f>
        <v>-0.23</v>
      </c>
      <c r="B56" s="1">
        <f>AVERAGE('Raw Data'!B56,'Raw Data'!D56)</f>
        <v>1.9645695000000001E-6</v>
      </c>
      <c r="C56" s="1">
        <f>'Raw Data'!E56</f>
        <v>-0.23</v>
      </c>
      <c r="D56" s="1">
        <f>AVERAGE('Raw Data'!F56,'Raw Data'!H56)</f>
        <v>2.8024760000000001E-7</v>
      </c>
      <c r="E56" s="1">
        <f>'Raw Data'!I56</f>
        <v>-0.23</v>
      </c>
      <c r="F56" s="1">
        <f>AVERAGE('Raw Data'!J56,'Raw Data'!L56)</f>
        <v>-1.3553272999999999E-6</v>
      </c>
      <c r="G56" s="1">
        <f>'Raw Data'!M56</f>
        <v>-0.23</v>
      </c>
      <c r="H56" s="1">
        <f>AVERAGE('Raw Data'!N56,'Raw Data'!P56)</f>
        <v>-1.6757470000000001E-6</v>
      </c>
      <c r="J56" s="1">
        <f>'Raw Data'!R56</f>
        <v>-0.23</v>
      </c>
      <c r="K56" s="1">
        <f>AVERAGE('Raw Data'!S56,'Raw Data'!U56)</f>
        <v>1.3161115E-6</v>
      </c>
      <c r="L56" s="1">
        <f>'Raw Data'!T56</f>
        <v>-0.23</v>
      </c>
      <c r="M56" s="1">
        <f>AVERAGE('Raw Data'!W56,'Raw Data'!Y56)</f>
        <v>1.19176955E-6</v>
      </c>
      <c r="N56" s="1">
        <f>'Raw Data'!V56</f>
        <v>-0.23</v>
      </c>
      <c r="O56" s="1">
        <f>AVERAGE('Raw Data'!AA56,'Raw Data'!AC56)</f>
        <v>1.4557575000000001E-6</v>
      </c>
      <c r="P56" s="1">
        <f>'Raw Data'!X56</f>
        <v>-0.23</v>
      </c>
      <c r="Q56" s="1">
        <f>AVERAGE('Raw Data'!AE56,'Raw Data'!AG56)</f>
        <v>1.3572400000000002E-6</v>
      </c>
      <c r="S56" s="1">
        <f t="shared" si="1"/>
        <v>-0.23</v>
      </c>
      <c r="T56" s="1">
        <f t="shared" si="2"/>
        <v>-0.6484580000000002</v>
      </c>
      <c r="U56" s="1">
        <f t="shared" si="3"/>
        <v>-0.23</v>
      </c>
      <c r="V56" s="1">
        <f t="shared" si="4"/>
        <v>0.91152195000000014</v>
      </c>
      <c r="W56" s="1">
        <f t="shared" si="5"/>
        <v>-0.23</v>
      </c>
      <c r="X56" s="1">
        <f t="shared" si="6"/>
        <v>2.8110848000000002</v>
      </c>
      <c r="Y56" s="1">
        <f t="shared" si="7"/>
        <v>-0.23</v>
      </c>
      <c r="Z56" s="1">
        <f t="shared" si="8"/>
        <v>3.0329870000000003</v>
      </c>
    </row>
    <row r="57" spans="1:26">
      <c r="A57" s="1">
        <f>'Raw Data'!A57</f>
        <v>-0.22500000000000001</v>
      </c>
      <c r="B57" s="1">
        <f>AVERAGE('Raw Data'!B57,'Raw Data'!D57)</f>
        <v>1.621246E-6</v>
      </c>
      <c r="C57" s="1">
        <f>'Raw Data'!E57</f>
        <v>-0.22500000000000001</v>
      </c>
      <c r="D57" s="1">
        <f>AVERAGE('Raw Data'!F57,'Raw Data'!H57)</f>
        <v>1.4060205E-7</v>
      </c>
      <c r="E57" s="1">
        <f>'Raw Data'!I57</f>
        <v>-0.22500000000000001</v>
      </c>
      <c r="F57" s="1">
        <f>AVERAGE('Raw Data'!J57,'Raw Data'!L57)</f>
        <v>-1.5265363500000001E-6</v>
      </c>
      <c r="G57" s="1">
        <f>'Raw Data'!M57</f>
        <v>-0.22500000000000001</v>
      </c>
      <c r="H57" s="1">
        <f>AVERAGE('Raw Data'!N57,'Raw Data'!P57)</f>
        <v>-1.9684285000000001E-6</v>
      </c>
      <c r="J57" s="1">
        <f>'Raw Data'!R57</f>
        <v>-0.22500000000000001</v>
      </c>
      <c r="K57" s="1">
        <f>AVERAGE('Raw Data'!S57,'Raw Data'!U57)</f>
        <v>1.3735000000000001E-6</v>
      </c>
      <c r="L57" s="1">
        <f>'Raw Data'!T57</f>
        <v>-0.22500000000000001</v>
      </c>
      <c r="M57" s="1">
        <f>AVERAGE('Raw Data'!W57,'Raw Data'!Y57)</f>
        <v>1.4720175E-6</v>
      </c>
      <c r="N57" s="1">
        <f>'Raw Data'!V57</f>
        <v>-0.22500000000000001</v>
      </c>
      <c r="O57" s="1">
        <f>AVERAGE('Raw Data'!AA57,'Raw Data'!AC57)</f>
        <v>1.4021945000000001E-6</v>
      </c>
      <c r="P57" s="1">
        <f>'Raw Data'!X57</f>
        <v>-0.22500000000000001</v>
      </c>
      <c r="Q57" s="1">
        <f>AVERAGE('Raw Data'!AE57,'Raw Data'!AG57)</f>
        <v>1.3696745E-6</v>
      </c>
      <c r="S57" s="1">
        <f t="shared" si="1"/>
        <v>-0.22500000000000001</v>
      </c>
      <c r="T57" s="1">
        <f t="shared" si="2"/>
        <v>-0.24774599999999999</v>
      </c>
      <c r="U57" s="1">
        <f t="shared" si="3"/>
        <v>-0.22500000000000001</v>
      </c>
      <c r="V57" s="1">
        <f t="shared" si="4"/>
        <v>1.3314154500000002</v>
      </c>
      <c r="W57" s="1">
        <f t="shared" si="5"/>
        <v>-0.22500000000000001</v>
      </c>
      <c r="X57" s="1">
        <f t="shared" si="6"/>
        <v>2.9287308500000004</v>
      </c>
      <c r="Y57" s="1">
        <f t="shared" si="7"/>
        <v>-0.22500000000000001</v>
      </c>
      <c r="Z57" s="1">
        <f t="shared" si="8"/>
        <v>3.3381030000000003</v>
      </c>
    </row>
    <row r="58" spans="1:26">
      <c r="A58" s="1">
        <f>'Raw Data'!A58</f>
        <v>-0.22</v>
      </c>
      <c r="B58" s="1">
        <f>AVERAGE('Raw Data'!B58,'Raw Data'!D58)</f>
        <v>1.8119815E-6</v>
      </c>
      <c r="C58" s="1">
        <f>'Raw Data'!E58</f>
        <v>-0.22</v>
      </c>
      <c r="D58" s="1">
        <f>AVERAGE('Raw Data'!F58,'Raw Data'!H58)</f>
        <v>1.511233E-7</v>
      </c>
      <c r="E58" s="1">
        <f>'Raw Data'!I58</f>
        <v>-0.22</v>
      </c>
      <c r="F58" s="1">
        <f>AVERAGE('Raw Data'!J58,'Raw Data'!L58)</f>
        <v>-1.74556945E-6</v>
      </c>
      <c r="G58" s="1">
        <f>'Raw Data'!M58</f>
        <v>-0.22</v>
      </c>
      <c r="H58" s="1">
        <f>AVERAGE('Raw Data'!N58,'Raw Data'!P58)</f>
        <v>-1.882346E-6</v>
      </c>
      <c r="J58" s="1">
        <f>'Raw Data'!R58</f>
        <v>-0.22</v>
      </c>
      <c r="K58" s="1">
        <f>AVERAGE('Raw Data'!S58,'Raw Data'!U58)</f>
        <v>1.3486320000000001E-6</v>
      </c>
      <c r="L58" s="1">
        <f>'Raw Data'!T58</f>
        <v>-0.22</v>
      </c>
      <c r="M58" s="1">
        <f>AVERAGE('Raw Data'!W58,'Raw Data'!Y58)</f>
        <v>1.4098464999999999E-6</v>
      </c>
      <c r="N58" s="1">
        <f>'Raw Data'!V58</f>
        <v>-0.22</v>
      </c>
      <c r="O58" s="1">
        <f>AVERAGE('Raw Data'!AA58,'Raw Data'!AC58)</f>
        <v>1.3916730000000001E-6</v>
      </c>
      <c r="P58" s="1">
        <f>'Raw Data'!X58</f>
        <v>-0.22</v>
      </c>
      <c r="Q58" s="1">
        <f>AVERAGE('Raw Data'!AE58,'Raw Data'!AG58)</f>
        <v>1.3361975000000001E-6</v>
      </c>
      <c r="S58" s="1">
        <f t="shared" si="1"/>
        <v>-0.22</v>
      </c>
      <c r="T58" s="1">
        <f t="shared" si="2"/>
        <v>-0.46334949999999986</v>
      </c>
      <c r="U58" s="1">
        <f t="shared" si="3"/>
        <v>-0.22</v>
      </c>
      <c r="V58" s="1">
        <f t="shared" si="4"/>
        <v>1.2587232000000002</v>
      </c>
      <c r="W58" s="1">
        <f t="shared" si="5"/>
        <v>-0.22</v>
      </c>
      <c r="X58" s="1">
        <f t="shared" si="6"/>
        <v>3.13724245</v>
      </c>
      <c r="Y58" s="1">
        <f t="shared" si="7"/>
        <v>-0.22</v>
      </c>
      <c r="Z58" s="1">
        <f t="shared" si="8"/>
        <v>3.2185435</v>
      </c>
    </row>
    <row r="59" spans="1:26">
      <c r="A59" s="1">
        <f>'Raw Data'!A59</f>
        <v>-0.215</v>
      </c>
      <c r="B59" s="1">
        <f>AVERAGE('Raw Data'!B59,'Raw Data'!D59)</f>
        <v>1.8024445E-6</v>
      </c>
      <c r="C59" s="1">
        <f>'Raw Data'!E59</f>
        <v>-0.215</v>
      </c>
      <c r="D59" s="1">
        <f>AVERAGE('Raw Data'!F59,'Raw Data'!H59)</f>
        <v>5.4519159999999998E-8</v>
      </c>
      <c r="E59" s="1">
        <f>'Raw Data'!I59</f>
        <v>-0.215</v>
      </c>
      <c r="F59" s="1">
        <f>AVERAGE('Raw Data'!J59,'Raw Data'!L59)</f>
        <v>-1.9473864999999999E-6</v>
      </c>
      <c r="G59" s="1">
        <f>'Raw Data'!M59</f>
        <v>-0.215</v>
      </c>
      <c r="H59" s="1">
        <f>AVERAGE('Raw Data'!N59,'Raw Data'!P59)</f>
        <v>-2.2534584999999999E-6</v>
      </c>
      <c r="J59" s="1">
        <f>'Raw Data'!R59</f>
        <v>-0.215</v>
      </c>
      <c r="K59" s="1">
        <f>AVERAGE('Raw Data'!S59,'Raw Data'!U59)</f>
        <v>1.3562834999999999E-6</v>
      </c>
      <c r="L59" s="1">
        <f>'Raw Data'!T59</f>
        <v>-0.215</v>
      </c>
      <c r="M59" s="1">
        <f>AVERAGE('Raw Data'!W59,'Raw Data'!Y59)</f>
        <v>1.3428929999999999E-6</v>
      </c>
      <c r="N59" s="1">
        <f>'Raw Data'!V59</f>
        <v>-0.215</v>
      </c>
      <c r="O59" s="1">
        <f>AVERAGE('Raw Data'!AA59,'Raw Data'!AC59)</f>
        <v>1.332372E-6</v>
      </c>
      <c r="P59" s="1">
        <f>'Raw Data'!X59</f>
        <v>-0.215</v>
      </c>
      <c r="Q59" s="1">
        <f>AVERAGE('Raw Data'!AE59,'Raw Data'!AG59)</f>
        <v>1.3017644999999999E-6</v>
      </c>
      <c r="S59" s="1">
        <f t="shared" si="1"/>
        <v>-0.215</v>
      </c>
      <c r="T59" s="1">
        <f t="shared" si="2"/>
        <v>-0.44616100000000009</v>
      </c>
      <c r="U59" s="1">
        <f t="shared" si="3"/>
        <v>-0.215</v>
      </c>
      <c r="V59" s="1">
        <f t="shared" si="4"/>
        <v>1.28837384</v>
      </c>
      <c r="W59" s="1">
        <f t="shared" si="5"/>
        <v>-0.215</v>
      </c>
      <c r="X59" s="1">
        <f t="shared" si="6"/>
        <v>3.2797585000000002</v>
      </c>
      <c r="Y59" s="1">
        <f t="shared" si="7"/>
        <v>-0.215</v>
      </c>
      <c r="Z59" s="1">
        <f t="shared" si="8"/>
        <v>3.5552229999999998</v>
      </c>
    </row>
    <row r="60" spans="1:26">
      <c r="A60" s="1">
        <f>'Raw Data'!A60</f>
        <v>-0.21</v>
      </c>
      <c r="B60" s="1">
        <f>AVERAGE('Raw Data'!B60,'Raw Data'!D60)</f>
        <v>1.8596649999999998E-6</v>
      </c>
      <c r="C60" s="1">
        <f>'Raw Data'!E60</f>
        <v>-0.21</v>
      </c>
      <c r="D60" s="1">
        <f>AVERAGE('Raw Data'!F60,'Raw Data'!H60)</f>
        <v>-4.1128487499999998E-8</v>
      </c>
      <c r="E60" s="1">
        <f>'Raw Data'!I60</f>
        <v>-0.21</v>
      </c>
      <c r="F60" s="1">
        <f>AVERAGE('Raw Data'!J60,'Raw Data'!L60)</f>
        <v>-2.1884184999999999E-6</v>
      </c>
      <c r="G60" s="1">
        <f>'Raw Data'!M60</f>
        <v>-0.21</v>
      </c>
      <c r="H60" s="1">
        <f>AVERAGE('Raw Data'!N60,'Raw Data'!P60)</f>
        <v>-1.9368650000000001E-6</v>
      </c>
      <c r="J60" s="1">
        <f>'Raw Data'!R60</f>
        <v>-0.21</v>
      </c>
      <c r="K60" s="1">
        <f>AVERAGE('Raw Data'!S60,'Raw Data'!U60)</f>
        <v>1.3735005E-6</v>
      </c>
      <c r="L60" s="1">
        <f>'Raw Data'!T60</f>
        <v>-0.21</v>
      </c>
      <c r="M60" s="1">
        <f>AVERAGE('Raw Data'!W60,'Raw Data'!Y60)</f>
        <v>1.206117E-6</v>
      </c>
      <c r="N60" s="1">
        <f>'Raw Data'!V60</f>
        <v>-0.21</v>
      </c>
      <c r="O60" s="1">
        <f>AVERAGE('Raw Data'!AA60,'Raw Data'!AC60)</f>
        <v>1.269244E-6</v>
      </c>
      <c r="P60" s="1">
        <f>'Raw Data'!X60</f>
        <v>-0.21</v>
      </c>
      <c r="Q60" s="1">
        <f>AVERAGE('Raw Data'!AE60,'Raw Data'!AG60)</f>
        <v>1.2558535E-6</v>
      </c>
      <c r="S60" s="1">
        <f t="shared" si="1"/>
        <v>-0.21</v>
      </c>
      <c r="T60" s="1">
        <f t="shared" si="2"/>
        <v>-0.48616449999999989</v>
      </c>
      <c r="U60" s="1">
        <f t="shared" si="3"/>
        <v>-0.21</v>
      </c>
      <c r="V60" s="1">
        <f t="shared" si="4"/>
        <v>1.2472454875000001</v>
      </c>
      <c r="W60" s="1">
        <f t="shared" si="5"/>
        <v>-0.21</v>
      </c>
      <c r="X60" s="1">
        <f t="shared" si="6"/>
        <v>3.4576625000000001</v>
      </c>
      <c r="Y60" s="1">
        <f t="shared" si="7"/>
        <v>-0.21</v>
      </c>
      <c r="Z60" s="1">
        <f t="shared" si="8"/>
        <v>3.1927185000000002</v>
      </c>
    </row>
    <row r="61" spans="1:26">
      <c r="A61" s="1">
        <f>'Raw Data'!A61</f>
        <v>-0.20499999999999999</v>
      </c>
      <c r="B61" s="1">
        <f>AVERAGE('Raw Data'!B61,'Raw Data'!D61)</f>
        <v>1.9454955E-6</v>
      </c>
      <c r="C61" s="1">
        <f>'Raw Data'!E61</f>
        <v>-0.20499999999999999</v>
      </c>
      <c r="D61" s="1">
        <f>AVERAGE('Raw Data'!F61,'Raw Data'!H61)</f>
        <v>-1.4347145000000002E-7</v>
      </c>
      <c r="E61" s="1">
        <f>'Raw Data'!I61</f>
        <v>-0.20499999999999999</v>
      </c>
      <c r="F61" s="1">
        <f>AVERAGE('Raw Data'!J61,'Raw Data'!L61)</f>
        <v>-2.4390150000000001E-6</v>
      </c>
      <c r="G61" s="1">
        <f>'Raw Data'!M61</f>
        <v>-0.20499999999999999</v>
      </c>
      <c r="H61" s="1">
        <f>AVERAGE('Raw Data'!N61,'Raw Data'!P61)</f>
        <v>-2.8856900000000003E-6</v>
      </c>
      <c r="J61" s="1">
        <f>'Raw Data'!R61</f>
        <v>-0.20499999999999999</v>
      </c>
      <c r="K61" s="1">
        <f>AVERAGE('Raw Data'!S61,'Raw Data'!U61)</f>
        <v>1.3993249999999999E-6</v>
      </c>
      <c r="L61" s="1">
        <f>'Raw Data'!T61</f>
        <v>-0.20499999999999999</v>
      </c>
      <c r="M61" s="1">
        <f>AVERAGE('Raw Data'!W61,'Raw Data'!Y61)</f>
        <v>1.0167345500000001E-6</v>
      </c>
      <c r="N61" s="1">
        <f>'Raw Data'!V61</f>
        <v>-0.20499999999999999</v>
      </c>
      <c r="O61" s="1">
        <f>AVERAGE('Raw Data'!AA61,'Raw Data'!AC61)</f>
        <v>1.08081825E-6</v>
      </c>
      <c r="P61" s="1">
        <f>'Raw Data'!X61</f>
        <v>-0.20499999999999999</v>
      </c>
      <c r="Q61" s="1">
        <f>AVERAGE('Raw Data'!AE61,'Raw Data'!AG61)</f>
        <v>1.2204639999999999E-6</v>
      </c>
      <c r="S61" s="1">
        <f t="shared" si="1"/>
        <v>-0.20499999999999999</v>
      </c>
      <c r="T61" s="1">
        <f t="shared" si="2"/>
        <v>-0.54617050000000011</v>
      </c>
      <c r="U61" s="1">
        <f t="shared" si="3"/>
        <v>-0.20499999999999999</v>
      </c>
      <c r="V61" s="1">
        <f t="shared" si="4"/>
        <v>1.1602060000000001</v>
      </c>
      <c r="W61" s="1">
        <f t="shared" si="5"/>
        <v>-0.20499999999999999</v>
      </c>
      <c r="X61" s="1">
        <f t="shared" si="6"/>
        <v>3.51983325</v>
      </c>
      <c r="Y61" s="1">
        <f t="shared" si="7"/>
        <v>-0.20499999999999999</v>
      </c>
      <c r="Z61" s="1">
        <f t="shared" si="8"/>
        <v>4.106154000000001</v>
      </c>
    </row>
    <row r="62" spans="1:26">
      <c r="A62" s="1">
        <f>'Raw Data'!A62</f>
        <v>-0.2</v>
      </c>
      <c r="B62" s="1">
        <f>AVERAGE('Raw Data'!B62,'Raw Data'!D62)</f>
        <v>1.8882755000000001E-6</v>
      </c>
      <c r="C62" s="1">
        <f>'Raw Data'!E62</f>
        <v>-0.2</v>
      </c>
      <c r="D62" s="1">
        <f>AVERAGE('Raw Data'!F62,'Raw Data'!H62)</f>
        <v>-2.3433674999999998E-7</v>
      </c>
      <c r="E62" s="1">
        <f>'Raw Data'!I62</f>
        <v>-0.2</v>
      </c>
      <c r="F62" s="1">
        <f>AVERAGE('Raw Data'!J62,'Raw Data'!L62)</f>
        <v>-2.6130939999999999E-6</v>
      </c>
      <c r="G62" s="1">
        <f>'Raw Data'!M62</f>
        <v>-0.2</v>
      </c>
      <c r="H62" s="1">
        <f>AVERAGE('Raw Data'!N62,'Raw Data'!P62)</f>
        <v>-3.5810479999999997E-6</v>
      </c>
      <c r="J62" s="1">
        <f>'Raw Data'!R62</f>
        <v>-0.2</v>
      </c>
      <c r="K62" s="1">
        <f>AVERAGE('Raw Data'!S62,'Raw Data'!U62)</f>
        <v>1.4241935E-6</v>
      </c>
      <c r="L62" s="1">
        <f>'Raw Data'!T62</f>
        <v>-0.2</v>
      </c>
      <c r="M62" s="1">
        <f>AVERAGE('Raw Data'!W62,'Raw Data'!Y62)</f>
        <v>1.2338544499999999E-6</v>
      </c>
      <c r="N62" s="1">
        <f>'Raw Data'!V62</f>
        <v>-0.2</v>
      </c>
      <c r="O62" s="1">
        <f>AVERAGE('Raw Data'!AA62,'Raw Data'!AC62)</f>
        <v>9.9856149999999995E-7</v>
      </c>
      <c r="P62" s="1">
        <f>'Raw Data'!X62</f>
        <v>-0.2</v>
      </c>
      <c r="Q62" s="1">
        <f>AVERAGE('Raw Data'!AE62,'Raw Data'!AG62)</f>
        <v>1.1382069999999999E-6</v>
      </c>
      <c r="S62" s="1">
        <f t="shared" si="1"/>
        <v>-0.2</v>
      </c>
      <c r="T62" s="1">
        <f t="shared" si="2"/>
        <v>-0.46408200000000011</v>
      </c>
      <c r="U62" s="1">
        <f t="shared" si="3"/>
        <v>-0.2</v>
      </c>
      <c r="V62" s="1">
        <f t="shared" si="4"/>
        <v>1.4681911999999999</v>
      </c>
      <c r="W62" s="1">
        <f t="shared" si="5"/>
        <v>-0.2</v>
      </c>
      <c r="X62" s="1">
        <f t="shared" si="6"/>
        <v>3.6116554999999999</v>
      </c>
      <c r="Y62" s="1">
        <f t="shared" si="7"/>
        <v>-0.2</v>
      </c>
      <c r="Z62" s="1">
        <f t="shared" si="8"/>
        <v>4.7192549999999995</v>
      </c>
    </row>
    <row r="63" spans="1:26">
      <c r="A63" s="1">
        <f>'Raw Data'!A63</f>
        <v>-0.19500000000000001</v>
      </c>
      <c r="B63" s="1">
        <f>AVERAGE('Raw Data'!B63,'Raw Data'!D63)</f>
        <v>1.850128E-6</v>
      </c>
      <c r="C63" s="1">
        <f>'Raw Data'!E63</f>
        <v>-0.19500000000000001</v>
      </c>
      <c r="D63" s="1">
        <f>AVERAGE('Raw Data'!F63,'Raw Data'!H63)</f>
        <v>-4.0076365E-7</v>
      </c>
      <c r="E63" s="1">
        <f>'Raw Data'!I63</f>
        <v>-0.19500000000000001</v>
      </c>
      <c r="F63" s="1">
        <f>AVERAGE('Raw Data'!J63,'Raw Data'!L63)</f>
        <v>-2.8656035000000001E-6</v>
      </c>
      <c r="G63" s="1">
        <f>'Raw Data'!M63</f>
        <v>-0.19500000000000001</v>
      </c>
      <c r="H63" s="1">
        <f>AVERAGE('Raw Data'!N63,'Raw Data'!P63)</f>
        <v>-3.6001779999999997E-6</v>
      </c>
      <c r="J63" s="1">
        <f>'Raw Data'!R63</f>
        <v>-0.19500000000000001</v>
      </c>
      <c r="K63" s="1">
        <f>AVERAGE('Raw Data'!S63,'Raw Data'!U63)</f>
        <v>1.4595829999999999E-6</v>
      </c>
      <c r="L63" s="1">
        <f>'Raw Data'!T63</f>
        <v>-0.19500000000000001</v>
      </c>
      <c r="M63" s="1">
        <f>AVERAGE('Raw Data'!W63,'Raw Data'!Y63)</f>
        <v>9.8421454999999988E-7</v>
      </c>
      <c r="N63" s="1">
        <f>'Raw Data'!V63</f>
        <v>-0.19500000000000001</v>
      </c>
      <c r="O63" s="1">
        <f>AVERAGE('Raw Data'!AA63,'Raw Data'!AC63)</f>
        <v>8.263956999999999E-7</v>
      </c>
      <c r="P63" s="1">
        <f>'Raw Data'!X63</f>
        <v>-0.19500000000000001</v>
      </c>
      <c r="Q63" s="1">
        <f>AVERAGE('Raw Data'!AE63,'Raw Data'!AG63)</f>
        <v>9.8230110000000007E-7</v>
      </c>
      <c r="S63" s="1">
        <f t="shared" si="1"/>
        <v>-0.19500000000000001</v>
      </c>
      <c r="T63" s="1">
        <f t="shared" si="2"/>
        <v>-0.39054500000000009</v>
      </c>
      <c r="U63" s="1">
        <f t="shared" si="3"/>
        <v>-0.19500000000000001</v>
      </c>
      <c r="V63" s="1">
        <f t="shared" si="4"/>
        <v>1.3849782000000002</v>
      </c>
      <c r="W63" s="1">
        <f t="shared" si="5"/>
        <v>-0.19500000000000001</v>
      </c>
      <c r="X63" s="1">
        <f t="shared" si="6"/>
        <v>3.6919992000000001</v>
      </c>
      <c r="Y63" s="1">
        <f t="shared" si="7"/>
        <v>-0.19500000000000001</v>
      </c>
      <c r="Z63" s="1">
        <f t="shared" si="8"/>
        <v>4.5824790999999996</v>
      </c>
    </row>
    <row r="64" spans="1:26">
      <c r="A64" s="1">
        <f>'Raw Data'!A64</f>
        <v>-0.19</v>
      </c>
      <c r="B64" s="1">
        <f>AVERAGE('Raw Data'!B64,'Raw Data'!D64)</f>
        <v>1.792908E-6</v>
      </c>
      <c r="C64" s="1">
        <f>'Raw Data'!E64</f>
        <v>-0.19</v>
      </c>
      <c r="D64" s="1">
        <f>AVERAGE('Raw Data'!F64,'Raw Data'!H64)</f>
        <v>-4.7249939999999997E-7</v>
      </c>
      <c r="E64" s="1">
        <f>'Raw Data'!I64</f>
        <v>-0.19</v>
      </c>
      <c r="F64" s="1">
        <f>AVERAGE('Raw Data'!J64,'Raw Data'!L64)</f>
        <v>-3.1018529999999997E-6</v>
      </c>
      <c r="G64" s="1">
        <f>'Raw Data'!M64</f>
        <v>-0.19</v>
      </c>
      <c r="H64" s="1">
        <f>AVERAGE('Raw Data'!N64,'Raw Data'!P64)</f>
        <v>-4.7202114999999999E-6</v>
      </c>
      <c r="J64" s="1">
        <f>'Raw Data'!R64</f>
        <v>-0.19</v>
      </c>
      <c r="K64" s="1">
        <f>AVERAGE('Raw Data'!S64,'Raw Data'!U64)</f>
        <v>1.4930595000000002E-6</v>
      </c>
      <c r="L64" s="1">
        <f>'Raw Data'!T64</f>
        <v>-0.19</v>
      </c>
      <c r="M64" s="1">
        <f>AVERAGE('Raw Data'!W64,'Raw Data'!Y64)</f>
        <v>7.7570245000000004E-7</v>
      </c>
      <c r="N64" s="1">
        <f>'Raw Data'!V64</f>
        <v>-0.19</v>
      </c>
      <c r="O64" s="1">
        <f>AVERAGE('Raw Data'!AA64,'Raw Data'!AC64)</f>
        <v>6.7049004999999999E-7</v>
      </c>
      <c r="P64" s="1">
        <f>'Raw Data'!X64</f>
        <v>-0.19</v>
      </c>
      <c r="Q64" s="1">
        <f>AVERAGE('Raw Data'!AE64,'Raw Data'!AG64)</f>
        <v>8.8761019999999992E-7</v>
      </c>
      <c r="S64" s="1">
        <f t="shared" si="1"/>
        <v>-0.19</v>
      </c>
      <c r="T64" s="1">
        <f t="shared" si="2"/>
        <v>-0.29984849999999985</v>
      </c>
      <c r="U64" s="1">
        <f t="shared" si="3"/>
        <v>-0.19</v>
      </c>
      <c r="V64" s="1">
        <f t="shared" si="4"/>
        <v>1.2482018500000001</v>
      </c>
      <c r="W64" s="1">
        <f t="shared" si="5"/>
        <v>-0.19</v>
      </c>
      <c r="X64" s="1">
        <f t="shared" si="6"/>
        <v>3.7723430499999999</v>
      </c>
      <c r="Y64" s="1">
        <f t="shared" si="7"/>
        <v>-0.19</v>
      </c>
      <c r="Z64" s="1">
        <f t="shared" si="8"/>
        <v>5.6078216999999997</v>
      </c>
    </row>
    <row r="65" spans="1:26">
      <c r="A65" s="1">
        <f>'Raw Data'!A65</f>
        <v>-0.185</v>
      </c>
      <c r="B65" s="1">
        <f>AVERAGE('Raw Data'!B65,'Raw Data'!D65)</f>
        <v>1.8215179999999999E-6</v>
      </c>
      <c r="C65" s="1">
        <f>'Raw Data'!E65</f>
        <v>-0.185</v>
      </c>
      <c r="D65" s="1">
        <f>AVERAGE('Raw Data'!F65,'Raw Data'!H65)</f>
        <v>-6.4753459999999999E-7</v>
      </c>
      <c r="E65" s="1">
        <f>'Raw Data'!I65</f>
        <v>-0.185</v>
      </c>
      <c r="F65" s="1">
        <f>AVERAGE('Raw Data'!J65,'Raw Data'!L65)</f>
        <v>-3.3935785000000004E-6</v>
      </c>
      <c r="G65" s="1">
        <f>'Raw Data'!M65</f>
        <v>-0.185</v>
      </c>
      <c r="H65" s="1">
        <f>AVERAGE('Raw Data'!N65,'Raw Data'!P65)</f>
        <v>-3.9177275E-6</v>
      </c>
      <c r="J65" s="1">
        <f>'Raw Data'!R65</f>
        <v>-0.185</v>
      </c>
      <c r="K65" s="1">
        <f>AVERAGE('Raw Data'!S65,'Raw Data'!U65)</f>
        <v>1.5141025E-6</v>
      </c>
      <c r="L65" s="1">
        <f>'Raw Data'!T65</f>
        <v>-0.185</v>
      </c>
      <c r="M65" s="1">
        <f>AVERAGE('Raw Data'!W65,'Raw Data'!Y65)</f>
        <v>5.5762579999999996E-7</v>
      </c>
      <c r="N65" s="1">
        <f>'Raw Data'!V65</f>
        <v>-0.185</v>
      </c>
      <c r="O65" s="1">
        <f>AVERAGE('Raw Data'!AA65,'Raw Data'!AC65)</f>
        <v>4.198932E-7</v>
      </c>
      <c r="P65" s="1">
        <f>'Raw Data'!X65</f>
        <v>-0.185</v>
      </c>
      <c r="Q65" s="1">
        <f>AVERAGE('Raw Data'!AE65,'Raw Data'!AG65)</f>
        <v>8.0057079999999997E-7</v>
      </c>
      <c r="S65" s="1">
        <f t="shared" si="1"/>
        <v>-0.185</v>
      </c>
      <c r="T65" s="1">
        <f t="shared" si="2"/>
        <v>-0.30741549999999995</v>
      </c>
      <c r="U65" s="1">
        <f t="shared" si="3"/>
        <v>-0.185</v>
      </c>
      <c r="V65" s="1">
        <f t="shared" si="4"/>
        <v>1.2051603999999998</v>
      </c>
      <c r="W65" s="1">
        <f t="shared" si="5"/>
        <v>-0.185</v>
      </c>
      <c r="X65" s="1">
        <f t="shared" si="6"/>
        <v>3.8134717000000005</v>
      </c>
      <c r="Y65" s="1">
        <f t="shared" si="7"/>
        <v>-0.185</v>
      </c>
      <c r="Z65" s="1">
        <f t="shared" si="8"/>
        <v>4.7182982999999998</v>
      </c>
    </row>
    <row r="66" spans="1:26">
      <c r="A66" s="1">
        <f>'Raw Data'!A66</f>
        <v>-0.18</v>
      </c>
      <c r="B66" s="1">
        <f>AVERAGE('Raw Data'!B66,'Raw Data'!D66)</f>
        <v>1.9264220000000001E-6</v>
      </c>
      <c r="C66" s="1">
        <f>'Raw Data'!E66</f>
        <v>-0.18</v>
      </c>
      <c r="D66" s="1">
        <f>AVERAGE('Raw Data'!F66,'Raw Data'!H66)</f>
        <v>-8.0439674999999994E-7</v>
      </c>
      <c r="E66" s="1">
        <f>'Raw Data'!I66</f>
        <v>-0.18</v>
      </c>
      <c r="F66" s="1">
        <f>AVERAGE('Raw Data'!J66,'Raw Data'!L66)</f>
        <v>-3.6413059999999999E-6</v>
      </c>
      <c r="G66" s="1">
        <f>'Raw Data'!M66</f>
        <v>-0.18</v>
      </c>
      <c r="H66" s="1">
        <f>AVERAGE('Raw Data'!N66,'Raw Data'!P66)</f>
        <v>-4.0985020000000003E-6</v>
      </c>
      <c r="J66" s="1">
        <f>'Raw Data'!R66</f>
        <v>-0.18</v>
      </c>
      <c r="K66" s="1">
        <f>AVERAGE('Raw Data'!S66,'Raw Data'!U66)</f>
        <v>1.5370580000000002E-6</v>
      </c>
      <c r="L66" s="1">
        <f>'Raw Data'!T66</f>
        <v>-0.18</v>
      </c>
      <c r="M66" s="1">
        <f>AVERAGE('Raw Data'!W66,'Raw Data'!Y66)</f>
        <v>3.5772219999999999E-7</v>
      </c>
      <c r="N66" s="1">
        <f>'Raw Data'!V66</f>
        <v>-0.18</v>
      </c>
      <c r="O66" s="1">
        <f>AVERAGE('Raw Data'!AA66,'Raw Data'!AC66)</f>
        <v>2.9268180000000002E-7</v>
      </c>
      <c r="P66" s="1">
        <f>'Raw Data'!X66</f>
        <v>-0.18</v>
      </c>
      <c r="Q66" s="1">
        <f>AVERAGE('Raw Data'!AE66,'Raw Data'!AG66)</f>
        <v>6.0544965000000007E-7</v>
      </c>
      <c r="S66" s="1">
        <f t="shared" si="1"/>
        <v>-0.18</v>
      </c>
      <c r="T66" s="1">
        <f t="shared" si="2"/>
        <v>-0.38936399999999988</v>
      </c>
      <c r="U66" s="1">
        <f t="shared" si="3"/>
        <v>-0.18</v>
      </c>
      <c r="V66" s="1">
        <f t="shared" si="4"/>
        <v>1.16211895</v>
      </c>
      <c r="W66" s="1">
        <f t="shared" si="5"/>
        <v>-0.18</v>
      </c>
      <c r="X66" s="1">
        <f t="shared" si="6"/>
        <v>3.9339877999999997</v>
      </c>
      <c r="Y66" s="1">
        <f t="shared" si="7"/>
        <v>-0.18</v>
      </c>
      <c r="Z66" s="1">
        <f t="shared" si="8"/>
        <v>4.7039516500000014</v>
      </c>
    </row>
    <row r="67" spans="1:26">
      <c r="A67" s="1">
        <f>'Raw Data'!A67</f>
        <v>-0.17499999999999999</v>
      </c>
      <c r="B67" s="1">
        <f>AVERAGE('Raw Data'!B67,'Raw Data'!D67)</f>
        <v>1.783371E-6</v>
      </c>
      <c r="C67" s="1">
        <f>'Raw Data'!E67</f>
        <v>-0.17499999999999999</v>
      </c>
      <c r="D67" s="1">
        <f>AVERAGE('Raw Data'!F67,'Raw Data'!H67)</f>
        <v>-9.2491279999999998E-7</v>
      </c>
      <c r="E67" s="1">
        <f>'Raw Data'!I67</f>
        <v>-0.17499999999999999</v>
      </c>
      <c r="F67" s="1">
        <f>AVERAGE('Raw Data'!J67,'Raw Data'!L67)</f>
        <v>-3.9712904999999994E-6</v>
      </c>
      <c r="G67" s="1">
        <f>'Raw Data'!M67</f>
        <v>-0.17499999999999999</v>
      </c>
      <c r="H67" s="1">
        <f>AVERAGE('Raw Data'!N67,'Raw Data'!P67)</f>
        <v>-4.8856820000000004E-6</v>
      </c>
      <c r="J67" s="1">
        <f>'Raw Data'!R67</f>
        <v>-0.17499999999999999</v>
      </c>
      <c r="K67" s="1">
        <f>AVERAGE('Raw Data'!S67,'Raw Data'!U67)</f>
        <v>1.5887070000000001E-6</v>
      </c>
      <c r="L67" s="1">
        <f>'Raw Data'!T67</f>
        <v>-0.17499999999999999</v>
      </c>
      <c r="M67" s="1">
        <f>AVERAGE('Raw Data'!W67,'Raw Data'!Y67)</f>
        <v>1.5399271500000002E-7</v>
      </c>
      <c r="N67" s="1">
        <f>'Raw Data'!V67</f>
        <v>-0.17499999999999999</v>
      </c>
      <c r="O67" s="1">
        <f>AVERAGE('Raw Data'!AA67,'Raw Data'!AC67)</f>
        <v>-2.8694499999999887E-9</v>
      </c>
      <c r="P67" s="1">
        <f>'Raw Data'!X67</f>
        <v>-0.17499999999999999</v>
      </c>
      <c r="Q67" s="1">
        <f>AVERAGE('Raw Data'!AE67,'Raw Data'!AG67)</f>
        <v>3.9502479999999999E-7</v>
      </c>
      <c r="S67" s="1">
        <f t="shared" ref="S67:S130" si="9">J67</f>
        <v>-0.17499999999999999</v>
      </c>
      <c r="T67" s="1">
        <f t="shared" ref="T67:T130" si="10">(K67-B67)/0.000001</f>
        <v>-0.19466399999999986</v>
      </c>
      <c r="U67" s="1">
        <f t="shared" ref="U67:U130" si="11">L67</f>
        <v>-0.17499999999999999</v>
      </c>
      <c r="V67" s="1">
        <f t="shared" ref="V67:V130" si="12">(M67-D67)/0.000001</f>
        <v>1.078905515</v>
      </c>
      <c r="W67" s="1">
        <f t="shared" ref="W67:W130" si="13">N67</f>
        <v>-0.17499999999999999</v>
      </c>
      <c r="X67" s="1">
        <f t="shared" ref="X67:X130" si="14">(O67-F67)/0.000001</f>
        <v>3.9684210499999995</v>
      </c>
      <c r="Y67" s="1">
        <f t="shared" ref="Y67:Y130" si="15">P67</f>
        <v>-0.17499999999999999</v>
      </c>
      <c r="Z67" s="1">
        <f t="shared" ref="Z67:Z130" si="16">(Q67-H67)/0.000001</f>
        <v>5.2807068000000008</v>
      </c>
    </row>
    <row r="68" spans="1:26">
      <c r="A68" s="1">
        <f>'Raw Data'!A68</f>
        <v>-0.17</v>
      </c>
      <c r="B68" s="1">
        <f>AVERAGE('Raw Data'!B68,'Raw Data'!D68)</f>
        <v>2.145767E-6</v>
      </c>
      <c r="C68" s="1">
        <f>'Raw Data'!E68</f>
        <v>-0.17</v>
      </c>
      <c r="D68" s="1">
        <f>AVERAGE('Raw Data'!F68,'Raw Data'!H68)</f>
        <v>-1.09516535E-6</v>
      </c>
      <c r="E68" s="1">
        <f>'Raw Data'!I68</f>
        <v>-0.17</v>
      </c>
      <c r="F68" s="1">
        <f>AVERAGE('Raw Data'!J68,'Raw Data'!L68)</f>
        <v>-4.2639720000000002E-6</v>
      </c>
      <c r="G68" s="1">
        <f>'Raw Data'!M68</f>
        <v>-0.17</v>
      </c>
      <c r="H68" s="1">
        <f>AVERAGE('Raw Data'!N68,'Raw Data'!P68)</f>
        <v>-4.6006520000000002E-6</v>
      </c>
      <c r="J68" s="1">
        <f>'Raw Data'!R68</f>
        <v>-0.17</v>
      </c>
      <c r="K68" s="1">
        <f>AVERAGE('Raw Data'!S68,'Raw Data'!U68)</f>
        <v>1.59349E-6</v>
      </c>
      <c r="L68" s="1">
        <f>'Raw Data'!T68</f>
        <v>-0.17</v>
      </c>
      <c r="M68" s="1">
        <f>AVERAGE('Raw Data'!W68,'Raw Data'!Y68)</f>
        <v>-1.1286425E-7</v>
      </c>
      <c r="N68" s="1">
        <f>'Raw Data'!V68</f>
        <v>-0.17</v>
      </c>
      <c r="O68" s="1">
        <f>AVERAGE('Raw Data'!AA68,'Raw Data'!AC68)</f>
        <v>-5.8727638999999998E-7</v>
      </c>
      <c r="P68" s="1">
        <f>'Raw Data'!X68</f>
        <v>-0.17</v>
      </c>
      <c r="Q68" s="1">
        <f>AVERAGE('Raw Data'!AE68,'Raw Data'!AG68)</f>
        <v>2.2572847000000001E-7</v>
      </c>
      <c r="S68" s="1">
        <f t="shared" si="9"/>
        <v>-0.17</v>
      </c>
      <c r="T68" s="1">
        <f t="shared" si="10"/>
        <v>-0.55227700000000002</v>
      </c>
      <c r="U68" s="1">
        <f t="shared" si="11"/>
        <v>-0.17</v>
      </c>
      <c r="V68" s="1">
        <f t="shared" si="12"/>
        <v>0.98230110000000015</v>
      </c>
      <c r="W68" s="1">
        <f t="shared" si="13"/>
        <v>-0.17</v>
      </c>
      <c r="X68" s="1">
        <f t="shared" si="14"/>
        <v>3.6766956100000003</v>
      </c>
      <c r="Y68" s="1">
        <f t="shared" si="15"/>
        <v>-0.17</v>
      </c>
      <c r="Z68" s="1">
        <f t="shared" si="16"/>
        <v>4.826380470000001</v>
      </c>
    </row>
    <row r="69" spans="1:26">
      <c r="A69" s="1">
        <f>'Raw Data'!A69</f>
        <v>-0.16500000000000001</v>
      </c>
      <c r="B69" s="1">
        <f>AVERAGE('Raw Data'!B69,'Raw Data'!D69)</f>
        <v>1.974106E-6</v>
      </c>
      <c r="C69" s="1">
        <f>'Raw Data'!E69</f>
        <v>-0.16500000000000001</v>
      </c>
      <c r="D69" s="1">
        <f>AVERAGE('Raw Data'!F69,'Raw Data'!H69)</f>
        <v>-1.1802919999999999E-6</v>
      </c>
      <c r="E69" s="1">
        <f>'Raw Data'!I69</f>
        <v>-0.16500000000000001</v>
      </c>
      <c r="F69" s="1">
        <f>AVERAGE('Raw Data'!J69,'Raw Data'!L69)</f>
        <v>-4.4246605000000005E-6</v>
      </c>
      <c r="G69" s="1">
        <f>'Raw Data'!M69</f>
        <v>-0.16500000000000001</v>
      </c>
      <c r="H69" s="1">
        <f>AVERAGE('Raw Data'!N69,'Raw Data'!P69)</f>
        <v>-5.4040919999999994E-6</v>
      </c>
      <c r="J69" s="1">
        <f>'Raw Data'!R69</f>
        <v>-0.16500000000000001</v>
      </c>
      <c r="K69" s="1">
        <f>AVERAGE('Raw Data'!S69,'Raw Data'!U69)</f>
        <v>1.695833E-6</v>
      </c>
      <c r="L69" s="1">
        <f>'Raw Data'!T69</f>
        <v>-0.16500000000000001</v>
      </c>
      <c r="M69" s="1">
        <f>AVERAGE('Raw Data'!W69,'Raw Data'!Y69)</f>
        <v>-3.9598129999999998E-7</v>
      </c>
      <c r="N69" s="1">
        <f>'Raw Data'!V69</f>
        <v>-0.16500000000000001</v>
      </c>
      <c r="O69" s="1">
        <f>AVERAGE('Raw Data'!AA69,'Raw Data'!AC69)</f>
        <v>-7.6900729999999998E-7</v>
      </c>
      <c r="P69" s="1">
        <f>'Raw Data'!X69</f>
        <v>-0.16500000000000001</v>
      </c>
      <c r="Q69" s="1">
        <f>AVERAGE('Raw Data'!AE69,'Raw Data'!AG69)</f>
        <v>-5.8345100000000003E-8</v>
      </c>
      <c r="S69" s="1">
        <f t="shared" si="9"/>
        <v>-0.16500000000000001</v>
      </c>
      <c r="T69" s="1">
        <f t="shared" si="10"/>
        <v>-0.27827300000000005</v>
      </c>
      <c r="U69" s="1">
        <f t="shared" si="11"/>
        <v>-0.16500000000000001</v>
      </c>
      <c r="V69" s="1">
        <f t="shared" si="12"/>
        <v>0.78431069999999992</v>
      </c>
      <c r="W69" s="1">
        <f t="shared" si="13"/>
        <v>-0.16500000000000001</v>
      </c>
      <c r="X69" s="1">
        <f t="shared" si="14"/>
        <v>3.6556532000000006</v>
      </c>
      <c r="Y69" s="1">
        <f t="shared" si="15"/>
        <v>-0.16500000000000001</v>
      </c>
      <c r="Z69" s="1">
        <f t="shared" si="16"/>
        <v>5.3457469</v>
      </c>
    </row>
    <row r="70" spans="1:26">
      <c r="A70" s="1">
        <f>'Raw Data'!A70</f>
        <v>-0.16</v>
      </c>
      <c r="B70" s="1">
        <f>AVERAGE('Raw Data'!B70,'Raw Data'!D70)</f>
        <v>1.9454955E-6</v>
      </c>
      <c r="C70" s="1">
        <f>'Raw Data'!E70</f>
        <v>-0.16</v>
      </c>
      <c r="D70" s="1">
        <f>AVERAGE('Raw Data'!F70,'Raw Data'!H70)</f>
        <v>-1.450018E-6</v>
      </c>
      <c r="E70" s="1">
        <f>'Raw Data'!I70</f>
        <v>-0.16</v>
      </c>
      <c r="F70" s="1">
        <f>AVERAGE('Raw Data'!J70,'Raw Data'!L70)</f>
        <v>-4.6809959999999996E-6</v>
      </c>
      <c r="G70" s="1">
        <f>'Raw Data'!M70</f>
        <v>-0.16</v>
      </c>
      <c r="H70" s="1">
        <f>AVERAGE('Raw Data'!N70,'Raw Data'!P70)</f>
        <v>-5.174538E-6</v>
      </c>
      <c r="J70" s="1">
        <f>'Raw Data'!R70</f>
        <v>-0.16</v>
      </c>
      <c r="K70" s="1">
        <f>AVERAGE('Raw Data'!S70,'Raw Data'!U70)</f>
        <v>1.6374875E-6</v>
      </c>
      <c r="L70" s="1">
        <f>'Raw Data'!T70</f>
        <v>-0.16</v>
      </c>
      <c r="M70" s="1">
        <f>AVERAGE('Raw Data'!W70,'Raw Data'!Y70)</f>
        <v>-6.9822784999999996E-7</v>
      </c>
      <c r="N70" s="1">
        <f>'Raw Data'!V70</f>
        <v>-0.16</v>
      </c>
      <c r="O70" s="1">
        <f>AVERAGE('Raw Data'!AA70,'Raw Data'!AC70)</f>
        <v>-9.5838929999999994E-7</v>
      </c>
      <c r="P70" s="1">
        <f>'Raw Data'!X70</f>
        <v>-0.16</v>
      </c>
      <c r="Q70" s="1">
        <f>AVERAGE('Raw Data'!AE70,'Raw Data'!AG70)</f>
        <v>-2.7068285E-7</v>
      </c>
      <c r="S70" s="1">
        <f t="shared" si="9"/>
        <v>-0.16</v>
      </c>
      <c r="T70" s="1">
        <f t="shared" si="10"/>
        <v>-0.30800800000000006</v>
      </c>
      <c r="U70" s="1">
        <f t="shared" si="11"/>
        <v>-0.16</v>
      </c>
      <c r="V70" s="1">
        <f t="shared" si="12"/>
        <v>0.75179015000000005</v>
      </c>
      <c r="W70" s="1">
        <f t="shared" si="13"/>
        <v>-0.16</v>
      </c>
      <c r="X70" s="1">
        <f t="shared" si="14"/>
        <v>3.7226067</v>
      </c>
      <c r="Y70" s="1">
        <f t="shared" si="15"/>
        <v>-0.16</v>
      </c>
      <c r="Z70" s="1">
        <f t="shared" si="16"/>
        <v>4.9038551500000001</v>
      </c>
    </row>
    <row r="71" spans="1:26">
      <c r="A71" s="1">
        <f>'Raw Data'!A71</f>
        <v>-0.155</v>
      </c>
      <c r="B71" s="1">
        <f>AVERAGE('Raw Data'!B71,'Raw Data'!D71)</f>
        <v>2.0790100000000002E-6</v>
      </c>
      <c r="C71" s="1">
        <f>'Raw Data'!E71</f>
        <v>-0.155</v>
      </c>
      <c r="D71" s="1">
        <f>AVERAGE('Raw Data'!F71,'Raw Data'!H71)</f>
        <v>-1.6623565000000001E-6</v>
      </c>
      <c r="E71" s="1">
        <f>'Raw Data'!I71</f>
        <v>-0.155</v>
      </c>
      <c r="F71" s="1">
        <f>AVERAGE('Raw Data'!J71,'Raw Data'!L71)</f>
        <v>-4.9660260000000007E-6</v>
      </c>
      <c r="G71" s="1">
        <f>'Raw Data'!M71</f>
        <v>-0.155</v>
      </c>
      <c r="H71" s="1">
        <f>AVERAGE('Raw Data'!N71,'Raw Data'!P71)</f>
        <v>-5.9846734999999996E-6</v>
      </c>
      <c r="J71" s="1">
        <f>'Raw Data'!R71</f>
        <v>-0.155</v>
      </c>
      <c r="K71" s="1">
        <f>AVERAGE('Raw Data'!S71,'Raw Data'!U71)</f>
        <v>1.662356E-6</v>
      </c>
      <c r="L71" s="1">
        <f>'Raw Data'!T71</f>
        <v>-0.155</v>
      </c>
      <c r="M71" s="1">
        <f>AVERAGE('Raw Data'!W71,'Raw Data'!Y71)</f>
        <v>-1.0329946E-6</v>
      </c>
      <c r="N71" s="1">
        <f>'Raw Data'!V71</f>
        <v>-0.155</v>
      </c>
      <c r="O71" s="1">
        <f>AVERAGE('Raw Data'!AA71,'Raw Data'!AC71)</f>
        <v>-1.2692445000000001E-6</v>
      </c>
      <c r="P71" s="1">
        <f>'Raw Data'!X71</f>
        <v>-0.155</v>
      </c>
      <c r="Q71" s="1">
        <f>AVERAGE('Raw Data'!AE71,'Raw Data'!AG71)</f>
        <v>-6.2075324999999998E-7</v>
      </c>
      <c r="S71" s="1">
        <f t="shared" si="9"/>
        <v>-0.155</v>
      </c>
      <c r="T71" s="1">
        <f t="shared" si="10"/>
        <v>-0.41665400000000019</v>
      </c>
      <c r="U71" s="1">
        <f t="shared" si="11"/>
        <v>-0.155</v>
      </c>
      <c r="V71" s="1">
        <f t="shared" si="12"/>
        <v>0.62936190000000014</v>
      </c>
      <c r="W71" s="1">
        <f t="shared" si="13"/>
        <v>-0.155</v>
      </c>
      <c r="X71" s="1">
        <f t="shared" si="14"/>
        <v>3.6967815000000006</v>
      </c>
      <c r="Y71" s="1">
        <f t="shared" si="15"/>
        <v>-0.155</v>
      </c>
      <c r="Z71" s="1">
        <f t="shared" si="16"/>
        <v>5.3639202500000005</v>
      </c>
    </row>
    <row r="72" spans="1:26">
      <c r="A72" s="1">
        <f>'Raw Data'!A72</f>
        <v>-0.15</v>
      </c>
      <c r="B72" s="1">
        <f>AVERAGE('Raw Data'!B72,'Raw Data'!D72)</f>
        <v>2.012253E-6</v>
      </c>
      <c r="C72" s="1">
        <f>'Raw Data'!E72</f>
        <v>-0.15</v>
      </c>
      <c r="D72" s="1">
        <f>AVERAGE('Raw Data'!F72,'Raw Data'!H72)</f>
        <v>-1.7646995000000001E-6</v>
      </c>
      <c r="E72" s="1">
        <f>'Raw Data'!I72</f>
        <v>-0.15</v>
      </c>
      <c r="F72" s="1">
        <f>AVERAGE('Raw Data'!J72,'Raw Data'!L72)</f>
        <v>-5.3954835000000001E-6</v>
      </c>
      <c r="G72" s="1">
        <f>'Raw Data'!M72</f>
        <v>-0.15</v>
      </c>
      <c r="H72" s="1">
        <f>AVERAGE('Raw Data'!N72,'Raw Data'!P72)</f>
        <v>-6.3959585000000001E-6</v>
      </c>
      <c r="J72" s="1">
        <f>'Raw Data'!R72</f>
        <v>-0.15</v>
      </c>
      <c r="K72" s="1">
        <f>AVERAGE('Raw Data'!S72,'Raw Data'!U72)</f>
        <v>1.7006150000000001E-6</v>
      </c>
      <c r="L72" s="1">
        <f>'Raw Data'!T72</f>
        <v>-0.15</v>
      </c>
      <c r="M72" s="1">
        <f>AVERAGE('Raw Data'!W72,'Raw Data'!Y72)</f>
        <v>-1.4021944999999998E-6</v>
      </c>
      <c r="N72" s="1">
        <f>'Raw Data'!V72</f>
        <v>-0.15</v>
      </c>
      <c r="O72" s="1">
        <f>AVERAGE('Raw Data'!AA72,'Raw Data'!AC72)</f>
        <v>-1.5829685E-6</v>
      </c>
      <c r="P72" s="1">
        <f>'Raw Data'!X72</f>
        <v>-0.15</v>
      </c>
      <c r="Q72" s="1">
        <f>AVERAGE('Raw Data'!AE72,'Raw Data'!AG72)</f>
        <v>-9.3734689999999999E-7</v>
      </c>
      <c r="S72" s="1">
        <f t="shared" si="9"/>
        <v>-0.15</v>
      </c>
      <c r="T72" s="1">
        <f t="shared" si="10"/>
        <v>-0.31163799999999992</v>
      </c>
      <c r="U72" s="1">
        <f t="shared" si="11"/>
        <v>-0.15</v>
      </c>
      <c r="V72" s="1">
        <f t="shared" si="12"/>
        <v>0.3625050000000003</v>
      </c>
      <c r="W72" s="1">
        <f t="shared" si="13"/>
        <v>-0.15</v>
      </c>
      <c r="X72" s="1">
        <f t="shared" si="14"/>
        <v>3.8125150000000003</v>
      </c>
      <c r="Y72" s="1">
        <f t="shared" si="15"/>
        <v>-0.15</v>
      </c>
      <c r="Z72" s="1">
        <f t="shared" si="16"/>
        <v>5.4586116000000002</v>
      </c>
    </row>
    <row r="73" spans="1:26">
      <c r="A73" s="1">
        <f>'Raw Data'!A73</f>
        <v>-0.14499999999999999</v>
      </c>
      <c r="B73" s="1">
        <f>AVERAGE('Raw Data'!B73,'Raw Data'!D73)</f>
        <v>2.1362305000000001E-6</v>
      </c>
      <c r="C73" s="1">
        <f>'Raw Data'!E73</f>
        <v>-0.14499999999999999</v>
      </c>
      <c r="D73" s="1">
        <f>AVERAGE('Raw Data'!F73,'Raw Data'!H73)</f>
        <v>-1.8526950000000001E-6</v>
      </c>
      <c r="E73" s="1">
        <f>'Raw Data'!I73</f>
        <v>-0.14499999999999999</v>
      </c>
      <c r="F73" s="1">
        <f>AVERAGE('Raw Data'!J73,'Raw Data'!L73)</f>
        <v>-5.9798910000000005E-6</v>
      </c>
      <c r="G73" s="1">
        <f>'Raw Data'!M73</f>
        <v>-0.14499999999999999</v>
      </c>
      <c r="H73" s="1">
        <f>AVERAGE('Raw Data'!N73,'Raw Data'!P73)</f>
        <v>-7.3323485000000003E-6</v>
      </c>
      <c r="J73" s="1">
        <f>'Raw Data'!R73</f>
        <v>-0.14499999999999999</v>
      </c>
      <c r="K73" s="1">
        <f>AVERAGE('Raw Data'!S73,'Raw Data'!U73)</f>
        <v>1.7120929999999999E-6</v>
      </c>
      <c r="L73" s="1">
        <f>'Raw Data'!T73</f>
        <v>-0.14499999999999999</v>
      </c>
      <c r="M73" s="1">
        <f>AVERAGE('Raw Data'!W73,'Raw Data'!Y73)</f>
        <v>-1.7780900000000001E-6</v>
      </c>
      <c r="N73" s="1">
        <f>'Raw Data'!V73</f>
        <v>-0.14499999999999999</v>
      </c>
      <c r="O73" s="1">
        <f>AVERAGE('Raw Data'!AA73,'Raw Data'!AC73)</f>
        <v>-1.5255800000000001E-6</v>
      </c>
      <c r="P73" s="1">
        <f>'Raw Data'!X73</f>
        <v>-0.14499999999999999</v>
      </c>
      <c r="Q73" s="1">
        <f>AVERAGE('Raw Data'!AE73,'Raw Data'!AG73)</f>
        <v>-1.2912430000000001E-6</v>
      </c>
      <c r="S73" s="1">
        <f t="shared" si="9"/>
        <v>-0.14499999999999999</v>
      </c>
      <c r="T73" s="1">
        <f t="shared" si="10"/>
        <v>-0.42413750000000022</v>
      </c>
      <c r="U73" s="1">
        <f t="shared" si="11"/>
        <v>-0.14499999999999999</v>
      </c>
      <c r="V73" s="1">
        <f t="shared" si="12"/>
        <v>7.4605000000000032E-2</v>
      </c>
      <c r="W73" s="1">
        <f t="shared" si="13"/>
        <v>-0.14499999999999999</v>
      </c>
      <c r="X73" s="1">
        <f t="shared" si="14"/>
        <v>4.4543110000000006</v>
      </c>
      <c r="Y73" s="1">
        <f t="shared" si="15"/>
        <v>-0.14499999999999999</v>
      </c>
      <c r="Z73" s="1">
        <f t="shared" si="16"/>
        <v>6.0411055000000005</v>
      </c>
    </row>
    <row r="74" spans="1:26">
      <c r="A74" s="1">
        <f>'Raw Data'!A74</f>
        <v>-0.14000000000000001</v>
      </c>
      <c r="B74" s="1">
        <f>AVERAGE('Raw Data'!B74,'Raw Data'!D74)</f>
        <v>1.8882750000000001E-6</v>
      </c>
      <c r="C74" s="1">
        <f>'Raw Data'!E74</f>
        <v>-0.14000000000000001</v>
      </c>
      <c r="D74" s="1">
        <f>AVERAGE('Raw Data'!F74,'Raw Data'!H74)</f>
        <v>-1.9349520000000001E-6</v>
      </c>
      <c r="E74" s="1">
        <f>'Raw Data'!I74</f>
        <v>-0.14000000000000001</v>
      </c>
      <c r="F74" s="1">
        <f>AVERAGE('Raw Data'!J74,'Raw Data'!L74)</f>
        <v>-6.1214494999999999E-6</v>
      </c>
      <c r="G74" s="1">
        <f>'Raw Data'!M74</f>
        <v>-0.14000000000000001</v>
      </c>
      <c r="H74" s="1">
        <f>AVERAGE('Raw Data'!N74,'Raw Data'!P74)</f>
        <v>-8.5662035000000007E-6</v>
      </c>
      <c r="J74" s="1">
        <f>'Raw Data'!R74</f>
        <v>-0.14000000000000001</v>
      </c>
      <c r="K74" s="1">
        <f>AVERAGE('Raw Data'!S74,'Raw Data'!U74)</f>
        <v>1.7513085E-6</v>
      </c>
      <c r="L74" s="1">
        <f>'Raw Data'!T74</f>
        <v>-0.14000000000000001</v>
      </c>
      <c r="M74" s="1">
        <f>AVERAGE('Raw Data'!W74,'Raw Data'!Y74)</f>
        <v>-2.1951134999999998E-6</v>
      </c>
      <c r="N74" s="1">
        <f>'Raw Data'!V74</f>
        <v>-0.14000000000000001</v>
      </c>
      <c r="O74" s="1">
        <f>AVERAGE('Raw Data'!AA74,'Raw Data'!AC74)</f>
        <v>-2.4705789999999997E-6</v>
      </c>
      <c r="P74" s="1">
        <f>'Raw Data'!X74</f>
        <v>-0.14000000000000001</v>
      </c>
      <c r="Q74" s="1">
        <f>AVERAGE('Raw Data'!AE74,'Raw Data'!AG74)</f>
        <v>-1.7053975E-6</v>
      </c>
      <c r="S74" s="1">
        <f t="shared" si="9"/>
        <v>-0.14000000000000001</v>
      </c>
      <c r="T74" s="1">
        <f t="shared" si="10"/>
        <v>-0.13696650000000016</v>
      </c>
      <c r="U74" s="1">
        <f t="shared" si="11"/>
        <v>-0.14000000000000001</v>
      </c>
      <c r="V74" s="1">
        <f t="shared" si="12"/>
        <v>-0.26016149999999977</v>
      </c>
      <c r="W74" s="1">
        <f t="shared" si="13"/>
        <v>-0.14000000000000001</v>
      </c>
      <c r="X74" s="1">
        <f t="shared" si="14"/>
        <v>3.6508705000000004</v>
      </c>
      <c r="Y74" s="1">
        <f t="shared" si="15"/>
        <v>-0.14000000000000001</v>
      </c>
      <c r="Z74" s="1">
        <f t="shared" si="16"/>
        <v>6.8608060000000002</v>
      </c>
    </row>
    <row r="75" spans="1:26">
      <c r="A75" s="1">
        <f>'Raw Data'!A75</f>
        <v>-0.13500000000000001</v>
      </c>
      <c r="B75" s="1">
        <f>AVERAGE('Raw Data'!B75,'Raw Data'!D75)</f>
        <v>2.0313264999999999E-6</v>
      </c>
      <c r="C75" s="1">
        <f>'Raw Data'!E75</f>
        <v>-0.13500000000000001</v>
      </c>
      <c r="D75" s="1">
        <f>AVERAGE('Raw Data'!F75,'Raw Data'!H75)</f>
        <v>-2.2678060000000003E-6</v>
      </c>
      <c r="E75" s="1">
        <f>'Raw Data'!I75</f>
        <v>-0.13500000000000001</v>
      </c>
      <c r="F75" s="1">
        <f>AVERAGE('Raw Data'!J75,'Raw Data'!L75)</f>
        <v>-6.3366565E-6</v>
      </c>
      <c r="G75" s="1">
        <f>'Raw Data'!M75</f>
        <v>-0.13500000000000001</v>
      </c>
      <c r="H75" s="1">
        <f>AVERAGE('Raw Data'!N75,'Raw Data'!P75)</f>
        <v>-5.9406755000000002E-6</v>
      </c>
      <c r="J75" s="1">
        <f>'Raw Data'!R75</f>
        <v>-0.13500000000000001</v>
      </c>
      <c r="K75" s="1">
        <f>AVERAGE('Raw Data'!S75,'Raw Data'!U75)</f>
        <v>1.7685249999999999E-6</v>
      </c>
      <c r="L75" s="1">
        <f>'Raw Data'!T75</f>
        <v>-0.13500000000000001</v>
      </c>
      <c r="M75" s="1">
        <f>AVERAGE('Raw Data'!W75,'Raw Data'!Y75)</f>
        <v>-2.6159635000000002E-6</v>
      </c>
      <c r="N75" s="1">
        <f>'Raw Data'!V75</f>
        <v>-0.13500000000000001</v>
      </c>
      <c r="O75" s="1">
        <f>AVERAGE('Raw Data'!AA75,'Raw Data'!AC75)</f>
        <v>-2.7383919999999997E-6</v>
      </c>
      <c r="P75" s="1">
        <f>'Raw Data'!X75</f>
        <v>-0.13500000000000001</v>
      </c>
      <c r="Q75" s="1">
        <f>AVERAGE('Raw Data'!AE75,'Raw Data'!AG75)</f>
        <v>-2.1319860000000001E-6</v>
      </c>
      <c r="S75" s="1">
        <f t="shared" si="9"/>
        <v>-0.13500000000000001</v>
      </c>
      <c r="T75" s="1">
        <f t="shared" si="10"/>
        <v>-0.26280150000000002</v>
      </c>
      <c r="U75" s="1">
        <f t="shared" si="11"/>
        <v>-0.13500000000000001</v>
      </c>
      <c r="V75" s="1">
        <f t="shared" si="12"/>
        <v>-0.3481574999999999</v>
      </c>
      <c r="W75" s="1">
        <f t="shared" si="13"/>
        <v>-0.13500000000000001</v>
      </c>
      <c r="X75" s="1">
        <f t="shared" si="14"/>
        <v>3.5982645000000004</v>
      </c>
      <c r="Y75" s="1">
        <f t="shared" si="15"/>
        <v>-0.13500000000000001</v>
      </c>
      <c r="Z75" s="1">
        <f t="shared" si="16"/>
        <v>3.8086895000000003</v>
      </c>
    </row>
    <row r="76" spans="1:26">
      <c r="A76" s="1">
        <f>'Raw Data'!A76</f>
        <v>-0.13</v>
      </c>
      <c r="B76" s="1">
        <f>AVERAGE('Raw Data'!B76,'Raw Data'!D76)</f>
        <v>2.3460390000000001E-6</v>
      </c>
      <c r="C76" s="1">
        <f>'Raw Data'!E76</f>
        <v>-0.13</v>
      </c>
      <c r="D76" s="1">
        <f>AVERAGE('Raw Data'!F76,'Raw Data'!H76)</f>
        <v>-2.4935345000000001E-6</v>
      </c>
      <c r="E76" s="1">
        <f>'Raw Data'!I76</f>
        <v>-0.13</v>
      </c>
      <c r="F76" s="1">
        <f>AVERAGE('Raw Data'!J76,'Raw Data'!L76)</f>
        <v>-6.3663075E-6</v>
      </c>
      <c r="G76" s="1">
        <f>'Raw Data'!M76</f>
        <v>-0.13</v>
      </c>
      <c r="H76" s="1">
        <f>AVERAGE('Raw Data'!N76,'Raw Data'!P76)</f>
        <v>-8.4351660000000005E-6</v>
      </c>
      <c r="J76" s="1">
        <f>'Raw Data'!R76</f>
        <v>-0.13</v>
      </c>
      <c r="K76" s="1">
        <f>AVERAGE('Raw Data'!S76,'Raw Data'!U76)</f>
        <v>1.7924369999999999E-6</v>
      </c>
      <c r="L76" s="1">
        <f>'Raw Data'!T76</f>
        <v>-0.13</v>
      </c>
      <c r="M76" s="1">
        <f>AVERAGE('Raw Data'!W76,'Raw Data'!Y76)</f>
        <v>-3.0597685E-6</v>
      </c>
      <c r="N76" s="1">
        <f>'Raw Data'!V76</f>
        <v>-0.13</v>
      </c>
      <c r="O76" s="1">
        <f>AVERAGE('Raw Data'!AA76,'Raw Data'!AC76)</f>
        <v>-3.9081629999999997E-6</v>
      </c>
      <c r="P76" s="1">
        <f>'Raw Data'!X76</f>
        <v>-0.13</v>
      </c>
      <c r="Q76" s="1">
        <f>AVERAGE('Raw Data'!AE76,'Raw Data'!AG76)</f>
        <v>-2.5193590000000003E-6</v>
      </c>
      <c r="S76" s="1">
        <f t="shared" si="9"/>
        <v>-0.13</v>
      </c>
      <c r="T76" s="1">
        <f t="shared" si="10"/>
        <v>-0.55360200000000015</v>
      </c>
      <c r="U76" s="1">
        <f t="shared" si="11"/>
        <v>-0.13</v>
      </c>
      <c r="V76" s="1">
        <f t="shared" si="12"/>
        <v>-0.5662339999999999</v>
      </c>
      <c r="W76" s="1">
        <f t="shared" si="13"/>
        <v>-0.13</v>
      </c>
      <c r="X76" s="1">
        <f t="shared" si="14"/>
        <v>2.4581445000000004</v>
      </c>
      <c r="Y76" s="1">
        <f t="shared" si="15"/>
        <v>-0.13</v>
      </c>
      <c r="Z76" s="1">
        <f t="shared" si="16"/>
        <v>5.915807</v>
      </c>
    </row>
    <row r="77" spans="1:26">
      <c r="A77" s="1">
        <f>'Raw Data'!A77</f>
        <v>-0.125</v>
      </c>
      <c r="B77" s="1">
        <f>AVERAGE('Raw Data'!B77,'Raw Data'!D77)</f>
        <v>2.193451E-6</v>
      </c>
      <c r="C77" s="1">
        <f>'Raw Data'!E77</f>
        <v>-0.125</v>
      </c>
      <c r="D77" s="1">
        <f>AVERAGE('Raw Data'!F77,'Raw Data'!H77)</f>
        <v>-2.6656999999999997E-6</v>
      </c>
      <c r="E77" s="1">
        <f>'Raw Data'!I77</f>
        <v>-0.125</v>
      </c>
      <c r="F77" s="1">
        <f>AVERAGE('Raw Data'!J77,'Raw Data'!L77)</f>
        <v>-6.2897894999999999E-6</v>
      </c>
      <c r="G77" s="1">
        <f>'Raw Data'!M77</f>
        <v>-0.125</v>
      </c>
      <c r="H77" s="1">
        <f>AVERAGE('Raw Data'!N77,'Raw Data'!P77)</f>
        <v>-9.0989624999999995E-6</v>
      </c>
      <c r="J77" s="1">
        <f>'Raw Data'!R77</f>
        <v>-0.125</v>
      </c>
      <c r="K77" s="1">
        <f>AVERAGE('Raw Data'!S77,'Raw Data'!U77)</f>
        <v>1.7924369999999999E-6</v>
      </c>
      <c r="L77" s="1">
        <f>'Raw Data'!T77</f>
        <v>-0.125</v>
      </c>
      <c r="M77" s="1">
        <f>AVERAGE('Raw Data'!W77,'Raw Data'!Y77)</f>
        <v>-3.5121819999999999E-6</v>
      </c>
      <c r="N77" s="1">
        <f>'Raw Data'!V77</f>
        <v>-0.125</v>
      </c>
      <c r="O77" s="1">
        <f>AVERAGE('Raw Data'!AA77,'Raw Data'!AC77)</f>
        <v>-3.783821E-6</v>
      </c>
      <c r="P77" s="1">
        <f>'Raw Data'!X77</f>
        <v>-0.125</v>
      </c>
      <c r="Q77" s="1">
        <f>AVERAGE('Raw Data'!AE77,'Raw Data'!AG77)</f>
        <v>-3.0655075000000002E-6</v>
      </c>
      <c r="S77" s="1">
        <f t="shared" si="9"/>
        <v>-0.125</v>
      </c>
      <c r="T77" s="1">
        <f t="shared" si="10"/>
        <v>-0.40101400000000004</v>
      </c>
      <c r="U77" s="1">
        <f t="shared" si="11"/>
        <v>-0.125</v>
      </c>
      <c r="V77" s="1">
        <f t="shared" si="12"/>
        <v>-0.84648200000000029</v>
      </c>
      <c r="W77" s="1">
        <f t="shared" si="13"/>
        <v>-0.125</v>
      </c>
      <c r="X77" s="1">
        <f t="shared" si="14"/>
        <v>2.5059684999999998</v>
      </c>
      <c r="Y77" s="1">
        <f t="shared" si="15"/>
        <v>-0.125</v>
      </c>
      <c r="Z77" s="1">
        <f t="shared" si="16"/>
        <v>6.033455</v>
      </c>
    </row>
    <row r="78" spans="1:26">
      <c r="A78" s="1">
        <f>'Raw Data'!A78</f>
        <v>-0.12</v>
      </c>
      <c r="B78" s="1">
        <f>AVERAGE('Raw Data'!B78,'Raw Data'!D78)</f>
        <v>2.0599365000000002E-6</v>
      </c>
      <c r="C78" s="1">
        <f>'Raw Data'!E78</f>
        <v>-0.12</v>
      </c>
      <c r="D78" s="1">
        <f>AVERAGE('Raw Data'!F78,'Raw Data'!H78)</f>
        <v>-2.8579515000000002E-6</v>
      </c>
      <c r="E78" s="1">
        <f>'Raw Data'!I78</f>
        <v>-0.12</v>
      </c>
      <c r="F78" s="1">
        <f>AVERAGE('Raw Data'!J78,'Raw Data'!L78)</f>
        <v>-6.1348400000000004E-6</v>
      </c>
      <c r="G78" s="1">
        <f>'Raw Data'!M78</f>
        <v>-0.12</v>
      </c>
      <c r="H78" s="1">
        <f>AVERAGE('Raw Data'!N78,'Raw Data'!P78)</f>
        <v>-8.8971445E-6</v>
      </c>
      <c r="J78" s="1">
        <f>'Raw Data'!R78</f>
        <v>-0.12</v>
      </c>
      <c r="K78" s="1">
        <f>AVERAGE('Raw Data'!S78,'Raw Data'!U78)</f>
        <v>1.9655594999999999E-6</v>
      </c>
      <c r="L78" s="1">
        <f>'Raw Data'!T78</f>
        <v>-0.12</v>
      </c>
      <c r="M78" s="1">
        <f>AVERAGE('Raw Data'!W78,'Raw Data'!Y78)</f>
        <v>-3.958856E-6</v>
      </c>
      <c r="N78" s="1">
        <f>'Raw Data'!V78</f>
        <v>-0.12</v>
      </c>
      <c r="O78" s="1">
        <f>AVERAGE('Raw Data'!AA78,'Raw Data'!AC78)</f>
        <v>-3.9139019999999995E-6</v>
      </c>
      <c r="P78" s="1">
        <f>'Raw Data'!X78</f>
        <v>-0.12</v>
      </c>
      <c r="Q78" s="1">
        <f>AVERAGE('Raw Data'!AE78,'Raw Data'!AG78)</f>
        <v>-3.6374805000000003E-6</v>
      </c>
      <c r="S78" s="1">
        <f t="shared" si="9"/>
        <v>-0.12</v>
      </c>
      <c r="T78" s="1">
        <f t="shared" si="10"/>
        <v>-9.4377000000000322E-2</v>
      </c>
      <c r="U78" s="1">
        <f t="shared" si="11"/>
        <v>-0.12</v>
      </c>
      <c r="V78" s="1">
        <f t="shared" si="12"/>
        <v>-1.1009044999999997</v>
      </c>
      <c r="W78" s="1">
        <f t="shared" si="13"/>
        <v>-0.12</v>
      </c>
      <c r="X78" s="1">
        <f t="shared" si="14"/>
        <v>2.2209380000000007</v>
      </c>
      <c r="Y78" s="1">
        <f t="shared" si="15"/>
        <v>-0.12</v>
      </c>
      <c r="Z78" s="1">
        <f t="shared" si="16"/>
        <v>5.2596639999999999</v>
      </c>
    </row>
    <row r="79" spans="1:26">
      <c r="A79" s="1">
        <f>'Raw Data'!A79</f>
        <v>-0.115</v>
      </c>
      <c r="B79" s="1">
        <f>AVERAGE('Raw Data'!B79,'Raw Data'!D79)</f>
        <v>2.3841854999999999E-6</v>
      </c>
      <c r="C79" s="1">
        <f>'Raw Data'!E79</f>
        <v>-0.115</v>
      </c>
      <c r="D79" s="1">
        <f>AVERAGE('Raw Data'!F79,'Raw Data'!H79)</f>
        <v>-3.0635944999999997E-6</v>
      </c>
      <c r="E79" s="1">
        <f>'Raw Data'!I79</f>
        <v>-0.115</v>
      </c>
      <c r="F79" s="1">
        <f>AVERAGE('Raw Data'!J79,'Raw Data'!L79)</f>
        <v>-5.8632009999999994E-6</v>
      </c>
      <c r="G79" s="1">
        <f>'Raw Data'!M79</f>
        <v>-0.115</v>
      </c>
      <c r="H79" s="1">
        <f>AVERAGE('Raw Data'!N79,'Raw Data'!P79)</f>
        <v>-9.2969514999999999E-6</v>
      </c>
      <c r="J79" s="1">
        <f>'Raw Data'!R79</f>
        <v>-0.115</v>
      </c>
      <c r="K79" s="1">
        <f>AVERAGE('Raw Data'!S79,'Raw Data'!U79)</f>
        <v>1.9062574999999998E-6</v>
      </c>
      <c r="L79" s="1">
        <f>'Raw Data'!T79</f>
        <v>-0.115</v>
      </c>
      <c r="M79" s="1">
        <f>AVERAGE('Raw Data'!W79,'Raw Data'!Y79)</f>
        <v>-4.3825755000000007E-6</v>
      </c>
      <c r="N79" s="1">
        <f>'Raw Data'!V79</f>
        <v>-0.115</v>
      </c>
      <c r="O79" s="1">
        <f>AVERAGE('Raw Data'!AA79,'Raw Data'!AC79)</f>
        <v>-4.8292499999999995E-6</v>
      </c>
      <c r="P79" s="1">
        <f>'Raw Data'!X79</f>
        <v>-0.115</v>
      </c>
      <c r="Q79" s="1">
        <f>AVERAGE('Raw Data'!AE79,'Raw Data'!AG79)</f>
        <v>-4.1549339999999995E-6</v>
      </c>
      <c r="S79" s="1">
        <f t="shared" si="9"/>
        <v>-0.115</v>
      </c>
      <c r="T79" s="1">
        <f t="shared" si="10"/>
        <v>-0.47792800000000007</v>
      </c>
      <c r="U79" s="1">
        <f t="shared" si="11"/>
        <v>-0.115</v>
      </c>
      <c r="V79" s="1">
        <f t="shared" si="12"/>
        <v>-1.3189810000000011</v>
      </c>
      <c r="W79" s="1">
        <f t="shared" si="13"/>
        <v>-0.115</v>
      </c>
      <c r="X79" s="1">
        <f t="shared" si="14"/>
        <v>1.0339509999999998</v>
      </c>
      <c r="Y79" s="1">
        <f t="shared" si="15"/>
        <v>-0.115</v>
      </c>
      <c r="Z79" s="1">
        <f t="shared" si="16"/>
        <v>5.1420175000000006</v>
      </c>
    </row>
    <row r="80" spans="1:26">
      <c r="A80" s="1">
        <f>'Raw Data'!A80</f>
        <v>-0.11</v>
      </c>
      <c r="B80" s="1">
        <f>AVERAGE('Raw Data'!B80,'Raw Data'!D80)</f>
        <v>2.5177000000000001E-6</v>
      </c>
      <c r="C80" s="1">
        <f>'Raw Data'!E80</f>
        <v>-0.11</v>
      </c>
      <c r="D80" s="1">
        <f>AVERAGE('Raw Data'!F80,'Raw Data'!H80)</f>
        <v>-3.3036699999999998E-6</v>
      </c>
      <c r="E80" s="1">
        <f>'Raw Data'!I80</f>
        <v>-0.11</v>
      </c>
      <c r="F80" s="1">
        <f>AVERAGE('Raw Data'!J80,'Raw Data'!L80)</f>
        <v>-5.6795575000000002E-6</v>
      </c>
      <c r="G80" s="1">
        <f>'Raw Data'!M80</f>
        <v>-0.11</v>
      </c>
      <c r="H80" s="1">
        <f>AVERAGE('Raw Data'!N80,'Raw Data'!P80)</f>
        <v>-9.9693524999999999E-6</v>
      </c>
      <c r="J80" s="1">
        <f>'Raw Data'!R80</f>
        <v>-0.11</v>
      </c>
      <c r="K80" s="1">
        <f>AVERAGE('Raw Data'!S80,'Raw Data'!U80)</f>
        <v>1.9014750000000001E-6</v>
      </c>
      <c r="L80" s="1">
        <f>'Raw Data'!T80</f>
        <v>-0.11</v>
      </c>
      <c r="M80" s="1">
        <f>AVERAGE('Raw Data'!W80,'Raw Data'!Y80)</f>
        <v>-4.7221239999999999E-6</v>
      </c>
      <c r="N80" s="1">
        <f>'Raw Data'!V80</f>
        <v>-0.11</v>
      </c>
      <c r="O80" s="1">
        <f>AVERAGE('Raw Data'!AA80,'Raw Data'!AC80)</f>
        <v>-5.3132269999999999E-6</v>
      </c>
      <c r="P80" s="1">
        <f>'Raw Data'!X80</f>
        <v>-0.11</v>
      </c>
      <c r="Q80" s="1">
        <f>AVERAGE('Raw Data'!AE80,'Raw Data'!AG80)</f>
        <v>-4.7077769999999996E-6</v>
      </c>
      <c r="S80" s="1">
        <f t="shared" si="9"/>
        <v>-0.11</v>
      </c>
      <c r="T80" s="1">
        <f t="shared" si="10"/>
        <v>-0.61622500000000002</v>
      </c>
      <c r="U80" s="1">
        <f t="shared" si="11"/>
        <v>-0.11</v>
      </c>
      <c r="V80" s="1">
        <f t="shared" si="12"/>
        <v>-1.4184540000000001</v>
      </c>
      <c r="W80" s="1">
        <f t="shared" si="13"/>
        <v>-0.11</v>
      </c>
      <c r="X80" s="1">
        <f t="shared" si="14"/>
        <v>0.36633050000000034</v>
      </c>
      <c r="Y80" s="1">
        <f t="shared" si="15"/>
        <v>-0.11</v>
      </c>
      <c r="Z80" s="1">
        <f t="shared" si="16"/>
        <v>5.2615755000000002</v>
      </c>
    </row>
    <row r="81" spans="1:26">
      <c r="A81" s="1">
        <f>'Raw Data'!A81</f>
        <v>-0.105</v>
      </c>
      <c r="B81" s="1">
        <f>AVERAGE('Raw Data'!B81,'Raw Data'!D81)</f>
        <v>2.3460390000000001E-6</v>
      </c>
      <c r="C81" s="1">
        <f>'Raw Data'!E81</f>
        <v>-0.105</v>
      </c>
      <c r="D81" s="1">
        <f>AVERAGE('Raw Data'!F81,'Raw Data'!H81)</f>
        <v>-3.4787049999999998E-6</v>
      </c>
      <c r="E81" s="1">
        <f>'Raw Data'!I81</f>
        <v>-0.105</v>
      </c>
      <c r="F81" s="1">
        <f>AVERAGE('Raw Data'!J81,'Raw Data'!L81)</f>
        <v>-5.4213089999999997E-6</v>
      </c>
      <c r="G81" s="1">
        <f>'Raw Data'!M81</f>
        <v>-0.105</v>
      </c>
      <c r="H81" s="1">
        <f>AVERAGE('Raw Data'!N81,'Raw Data'!P81)</f>
        <v>-1.1833527E-5</v>
      </c>
      <c r="J81" s="1">
        <f>'Raw Data'!R81</f>
        <v>-0.105</v>
      </c>
      <c r="K81" s="1">
        <f>AVERAGE('Raw Data'!S81,'Raw Data'!U81)</f>
        <v>1.8794764999999998E-6</v>
      </c>
      <c r="L81" s="1">
        <f>'Raw Data'!T81</f>
        <v>-0.105</v>
      </c>
      <c r="M81" s="1">
        <f>AVERAGE('Raw Data'!W81,'Raw Data'!Y81)</f>
        <v>-5.0961064999999997E-6</v>
      </c>
      <c r="N81" s="1">
        <f>'Raw Data'!V81</f>
        <v>-0.105</v>
      </c>
      <c r="O81" s="1">
        <f>AVERAGE('Raw Data'!AA81,'Raw Data'!AC81)</f>
        <v>-6.0143244999999997E-6</v>
      </c>
      <c r="P81" s="1">
        <f>'Raw Data'!X81</f>
        <v>-0.105</v>
      </c>
      <c r="Q81" s="1">
        <f>AVERAGE('Raw Data'!AE81,'Raw Data'!AG81)</f>
        <v>-5.3792235000000002E-6</v>
      </c>
      <c r="S81" s="1">
        <f t="shared" si="9"/>
        <v>-0.105</v>
      </c>
      <c r="T81" s="1">
        <f t="shared" si="10"/>
        <v>-0.46656250000000027</v>
      </c>
      <c r="U81" s="1">
        <f t="shared" si="11"/>
        <v>-0.105</v>
      </c>
      <c r="V81" s="1">
        <f t="shared" si="12"/>
        <v>-1.6174014999999999</v>
      </c>
      <c r="W81" s="1">
        <f t="shared" si="13"/>
        <v>-0.105</v>
      </c>
      <c r="X81" s="1">
        <f t="shared" si="14"/>
        <v>-0.59301550000000003</v>
      </c>
      <c r="Y81" s="1">
        <f t="shared" si="15"/>
        <v>-0.105</v>
      </c>
      <c r="Z81" s="1">
        <f t="shared" si="16"/>
        <v>6.4543035</v>
      </c>
    </row>
    <row r="82" spans="1:26">
      <c r="A82" s="1">
        <f>'Raw Data'!A82</f>
        <v>-0.1</v>
      </c>
      <c r="B82" s="1">
        <f>AVERAGE('Raw Data'!B82,'Raw Data'!D82)</f>
        <v>2.6702880000000002E-6</v>
      </c>
      <c r="C82" s="1">
        <f>'Raw Data'!E82</f>
        <v>-0.1</v>
      </c>
      <c r="D82" s="1">
        <f>AVERAGE('Raw Data'!F82,'Raw Data'!H82)</f>
        <v>-3.5542670000000002E-6</v>
      </c>
      <c r="E82" s="1">
        <f>'Raw Data'!I82</f>
        <v>-0.1</v>
      </c>
      <c r="F82" s="1">
        <f>AVERAGE('Raw Data'!J82,'Raw Data'!L82)</f>
        <v>-5.2816634999999999E-6</v>
      </c>
      <c r="G82" s="1">
        <f>'Raw Data'!M82</f>
        <v>-0.1</v>
      </c>
      <c r="H82" s="1">
        <f>AVERAGE('Raw Data'!N82,'Raw Data'!P82)</f>
        <v>-1.27986135E-5</v>
      </c>
      <c r="J82" s="1">
        <f>'Raw Data'!R82</f>
        <v>-0.1</v>
      </c>
      <c r="K82" s="1">
        <f>AVERAGE('Raw Data'!S82,'Raw Data'!U82)</f>
        <v>1.9234744999999997E-6</v>
      </c>
      <c r="L82" s="1">
        <f>'Raw Data'!T82</f>
        <v>-0.1</v>
      </c>
      <c r="M82" s="1">
        <f>AVERAGE('Raw Data'!W82,'Raw Data'!Y82)</f>
        <v>-5.4433079999999994E-6</v>
      </c>
      <c r="N82" s="1">
        <f>'Raw Data'!V82</f>
        <v>-0.1</v>
      </c>
      <c r="O82" s="1">
        <f>AVERAGE('Raw Data'!AA82,'Raw Data'!AC82)</f>
        <v>-6.5690805000000003E-6</v>
      </c>
      <c r="P82" s="1">
        <f>'Raw Data'!X82</f>
        <v>-0.1</v>
      </c>
      <c r="Q82" s="1">
        <f>AVERAGE('Raw Data'!AE82,'Raw Data'!AG82)</f>
        <v>-5.8670264999999999E-6</v>
      </c>
      <c r="S82" s="1">
        <f t="shared" si="9"/>
        <v>-0.1</v>
      </c>
      <c r="T82" s="1">
        <f t="shared" si="10"/>
        <v>-0.74681350000000046</v>
      </c>
      <c r="U82" s="1">
        <f t="shared" si="11"/>
        <v>-0.1</v>
      </c>
      <c r="V82" s="1">
        <f t="shared" si="12"/>
        <v>-1.8890409999999993</v>
      </c>
      <c r="W82" s="1">
        <f t="shared" si="13"/>
        <v>-0.1</v>
      </c>
      <c r="X82" s="1">
        <f t="shared" si="14"/>
        <v>-1.2874170000000005</v>
      </c>
      <c r="Y82" s="1">
        <f t="shared" si="15"/>
        <v>-0.1</v>
      </c>
      <c r="Z82" s="1">
        <f t="shared" si="16"/>
        <v>6.9315870000000004</v>
      </c>
    </row>
    <row r="83" spans="1:26">
      <c r="A83" s="1">
        <f>'Raw Data'!A83</f>
        <v>-9.5000000000000001E-2</v>
      </c>
      <c r="B83" s="1">
        <f>AVERAGE('Raw Data'!B83,'Raw Data'!D83)</f>
        <v>2.965927E-6</v>
      </c>
      <c r="C83" s="1">
        <f>'Raw Data'!E83</f>
        <v>-9.5000000000000001E-2</v>
      </c>
      <c r="D83" s="1">
        <f>AVERAGE('Raw Data'!F83,'Raw Data'!H83)</f>
        <v>-3.8278184999999998E-6</v>
      </c>
      <c r="E83" s="1">
        <f>'Raw Data'!I83</f>
        <v>-9.5000000000000001E-2</v>
      </c>
      <c r="F83" s="1">
        <f>AVERAGE('Raw Data'!J83,'Raw Data'!L83)</f>
        <v>-5.1659294999999998E-6</v>
      </c>
      <c r="G83" s="1">
        <f>'Raw Data'!M83</f>
        <v>-9.5000000000000001E-2</v>
      </c>
      <c r="H83" s="1">
        <f>AVERAGE('Raw Data'!N83,'Raw Data'!P83)</f>
        <v>-1.2359589999999999E-5</v>
      </c>
      <c r="J83" s="1">
        <f>'Raw Data'!R83</f>
        <v>-9.5000000000000001E-2</v>
      </c>
      <c r="K83" s="1">
        <f>AVERAGE('Raw Data'!S83,'Raw Data'!U83)</f>
        <v>1.9177350000000002E-6</v>
      </c>
      <c r="L83" s="1">
        <f>'Raw Data'!T83</f>
        <v>-9.5000000000000001E-2</v>
      </c>
      <c r="M83" s="1">
        <f>AVERAGE('Raw Data'!W83,'Raw Data'!Y83)</f>
        <v>-5.7273814999999998E-6</v>
      </c>
      <c r="N83" s="1">
        <f>'Raw Data'!V83</f>
        <v>-9.5000000000000001E-2</v>
      </c>
      <c r="O83" s="1">
        <f>AVERAGE('Raw Data'!AA83,'Raw Data'!AC83)</f>
        <v>-7.0339280000000005E-6</v>
      </c>
      <c r="P83" s="1">
        <f>'Raw Data'!X83</f>
        <v>-9.5000000000000001E-2</v>
      </c>
      <c r="Q83" s="1">
        <f>AVERAGE('Raw Data'!AE83,'Raw Data'!AG83)</f>
        <v>-6.4370869999999992E-6</v>
      </c>
      <c r="S83" s="1">
        <f t="shared" si="9"/>
        <v>-9.5000000000000001E-2</v>
      </c>
      <c r="T83" s="1">
        <f t="shared" si="10"/>
        <v>-1.0481919999999998</v>
      </c>
      <c r="U83" s="1">
        <f t="shared" si="11"/>
        <v>-9.5000000000000001E-2</v>
      </c>
      <c r="V83" s="1">
        <f t="shared" si="12"/>
        <v>-1.8995630000000001</v>
      </c>
      <c r="W83" s="1">
        <f t="shared" si="13"/>
        <v>-9.5000000000000001E-2</v>
      </c>
      <c r="X83" s="1">
        <f t="shared" si="14"/>
        <v>-1.8679985000000008</v>
      </c>
      <c r="Y83" s="1">
        <f t="shared" si="15"/>
        <v>-9.5000000000000001E-2</v>
      </c>
      <c r="Z83" s="1">
        <f t="shared" si="16"/>
        <v>5.9225029999999999</v>
      </c>
    </row>
    <row r="84" spans="1:26">
      <c r="A84" s="1">
        <f>'Raw Data'!A84</f>
        <v>-0.09</v>
      </c>
      <c r="B84" s="1">
        <f>AVERAGE('Raw Data'!B84,'Raw Data'!D84)</f>
        <v>1.6307832E-6</v>
      </c>
      <c r="C84" s="1">
        <f>'Raw Data'!E84</f>
        <v>-0.09</v>
      </c>
      <c r="D84" s="1">
        <f>AVERAGE('Raw Data'!F84,'Raw Data'!H84)</f>
        <v>-3.9100759999999994E-6</v>
      </c>
      <c r="E84" s="1">
        <f>'Raw Data'!I84</f>
        <v>-0.09</v>
      </c>
      <c r="F84" s="1">
        <f>AVERAGE('Raw Data'!J84,'Raw Data'!L84)</f>
        <v>-5.1295834999999998E-6</v>
      </c>
      <c r="G84" s="1">
        <f>'Raw Data'!M84</f>
        <v>-0.09</v>
      </c>
      <c r="H84" s="1">
        <f>AVERAGE('Raw Data'!N84,'Raw Data'!P84)</f>
        <v>-1.382969E-5</v>
      </c>
      <c r="J84" s="1">
        <f>'Raw Data'!R84</f>
        <v>-0.09</v>
      </c>
      <c r="K84" s="1">
        <f>AVERAGE('Raw Data'!S84,'Raw Data'!U84)</f>
        <v>1.951212E-6</v>
      </c>
      <c r="L84" s="1">
        <f>'Raw Data'!T84</f>
        <v>-0.09</v>
      </c>
      <c r="M84" s="1">
        <f>AVERAGE('Raw Data'!W84,'Raw Data'!Y84)</f>
        <v>-5.9731955E-6</v>
      </c>
      <c r="N84" s="1">
        <f>'Raw Data'!V84</f>
        <v>-0.09</v>
      </c>
      <c r="O84" s="1">
        <f>AVERAGE('Raw Data'!AA84,'Raw Data'!AC84)</f>
        <v>-7.6527684999999995E-6</v>
      </c>
      <c r="P84" s="1">
        <f>'Raw Data'!X84</f>
        <v>-0.09</v>
      </c>
      <c r="Q84" s="1">
        <f>AVERAGE('Raw Data'!AE84,'Raw Data'!AG84)</f>
        <v>-7.0186244999999995E-6</v>
      </c>
      <c r="S84" s="1">
        <f t="shared" si="9"/>
        <v>-0.09</v>
      </c>
      <c r="T84" s="1">
        <f t="shared" si="10"/>
        <v>0.32042880000000001</v>
      </c>
      <c r="U84" s="1">
        <f t="shared" si="11"/>
        <v>-0.09</v>
      </c>
      <c r="V84" s="1">
        <f t="shared" si="12"/>
        <v>-2.0631195000000009</v>
      </c>
      <c r="W84" s="1">
        <f t="shared" si="13"/>
        <v>-0.09</v>
      </c>
      <c r="X84" s="1">
        <f t="shared" si="14"/>
        <v>-2.5231849999999998</v>
      </c>
      <c r="Y84" s="1">
        <f t="shared" si="15"/>
        <v>-0.09</v>
      </c>
      <c r="Z84" s="1">
        <f t="shared" si="16"/>
        <v>6.8110655000000007</v>
      </c>
    </row>
    <row r="85" spans="1:26">
      <c r="A85" s="1">
        <f>'Raw Data'!A85</f>
        <v>-8.5000000000000006E-2</v>
      </c>
      <c r="B85" s="1">
        <f>AVERAGE('Raw Data'!B85,'Raw Data'!D85)</f>
        <v>1.9073488499999999E-6</v>
      </c>
      <c r="C85" s="1">
        <f>'Raw Data'!E85</f>
        <v>-8.5000000000000006E-2</v>
      </c>
      <c r="D85" s="1">
        <f>AVERAGE('Raw Data'!F85,'Raw Data'!H85)</f>
        <v>-4.0937194999999995E-6</v>
      </c>
      <c r="E85" s="1">
        <f>'Raw Data'!I85</f>
        <v>-8.5000000000000006E-2</v>
      </c>
      <c r="F85" s="1">
        <f>AVERAGE('Raw Data'!J85,'Raw Data'!L85)</f>
        <v>-5.1745375000000003E-6</v>
      </c>
      <c r="G85" s="1">
        <f>'Raw Data'!M85</f>
        <v>-8.5000000000000006E-2</v>
      </c>
      <c r="H85" s="1">
        <f>AVERAGE('Raw Data'!N85,'Raw Data'!P85)</f>
        <v>-1.279383E-5</v>
      </c>
      <c r="J85" s="1">
        <f>'Raw Data'!R85</f>
        <v>-8.5000000000000006E-2</v>
      </c>
      <c r="K85" s="1">
        <f>AVERAGE('Raw Data'!S85,'Raw Data'!U85)</f>
        <v>1.9866020000000002E-6</v>
      </c>
      <c r="L85" s="1">
        <f>'Raw Data'!T85</f>
        <v>-8.5000000000000006E-2</v>
      </c>
      <c r="M85" s="1">
        <f>AVERAGE('Raw Data'!W85,'Raw Data'!Y85)</f>
        <v>-6.1252755000000001E-6</v>
      </c>
      <c r="N85" s="1">
        <f>'Raw Data'!V85</f>
        <v>-8.5000000000000006E-2</v>
      </c>
      <c r="O85" s="1">
        <f>AVERAGE('Raw Data'!AA85,'Raw Data'!AC85)</f>
        <v>-8.1214415000000001E-6</v>
      </c>
      <c r="P85" s="1">
        <f>'Raw Data'!X85</f>
        <v>-8.5000000000000006E-2</v>
      </c>
      <c r="Q85" s="1">
        <f>AVERAGE('Raw Data'!AE85,'Raw Data'!AG85)</f>
        <v>-7.4959060000000003E-6</v>
      </c>
      <c r="S85" s="1">
        <f t="shared" si="9"/>
        <v>-8.5000000000000006E-2</v>
      </c>
      <c r="T85" s="1">
        <f t="shared" si="10"/>
        <v>7.9253150000000341E-2</v>
      </c>
      <c r="U85" s="1">
        <f t="shared" si="11"/>
        <v>-8.5000000000000006E-2</v>
      </c>
      <c r="V85" s="1">
        <f t="shared" si="12"/>
        <v>-2.0315560000000006</v>
      </c>
      <c r="W85" s="1">
        <f t="shared" si="13"/>
        <v>-8.5000000000000006E-2</v>
      </c>
      <c r="X85" s="1">
        <f t="shared" si="14"/>
        <v>-2.946904</v>
      </c>
      <c r="Y85" s="1">
        <f t="shared" si="15"/>
        <v>-8.5000000000000006E-2</v>
      </c>
      <c r="Z85" s="1">
        <f t="shared" si="16"/>
        <v>5.2979240000000001</v>
      </c>
    </row>
    <row r="86" spans="1:26">
      <c r="A86" s="1">
        <f>'Raw Data'!A86</f>
        <v>-0.08</v>
      </c>
      <c r="B86" s="1">
        <f>AVERAGE('Raw Data'!B86,'Raw Data'!D86)</f>
        <v>1.0395052E-6</v>
      </c>
      <c r="C86" s="1">
        <f>'Raw Data'!E86</f>
        <v>-0.08</v>
      </c>
      <c r="D86" s="1">
        <f>AVERAGE('Raw Data'!F86,'Raw Data'!H86)</f>
        <v>-4.1979755000000008E-6</v>
      </c>
      <c r="E86" s="1">
        <f>'Raw Data'!I86</f>
        <v>-0.08</v>
      </c>
      <c r="F86" s="1">
        <f>AVERAGE('Raw Data'!J86,'Raw Data'!L86)</f>
        <v>-3.9942459999999998E-6</v>
      </c>
      <c r="G86" s="1">
        <f>'Raw Data'!M86</f>
        <v>-0.08</v>
      </c>
      <c r="H86" s="1">
        <f>AVERAGE('Raw Data'!N86,'Raw Data'!P86)</f>
        <v>-1.212812E-5</v>
      </c>
      <c r="J86" s="1">
        <f>'Raw Data'!R86</f>
        <v>-0.08</v>
      </c>
      <c r="K86" s="1">
        <f>AVERAGE('Raw Data'!S86,'Raw Data'!U86)</f>
        <v>2.0038180000000003E-6</v>
      </c>
      <c r="L86" s="1">
        <f>'Raw Data'!T86</f>
        <v>-0.08</v>
      </c>
      <c r="M86" s="1">
        <f>AVERAGE('Raw Data'!W86,'Raw Data'!Y86)</f>
        <v>-6.2610949999999997E-6</v>
      </c>
      <c r="N86" s="1">
        <f>'Raw Data'!V86</f>
        <v>-0.08</v>
      </c>
      <c r="O86" s="1">
        <f>AVERAGE('Raw Data'!AA86,'Raw Data'!AC86)</f>
        <v>-8.5126405000000013E-6</v>
      </c>
      <c r="P86" s="1">
        <f>'Raw Data'!X86</f>
        <v>-0.08</v>
      </c>
      <c r="Q86" s="1">
        <f>AVERAGE('Raw Data'!AE86,'Raw Data'!AG86)</f>
        <v>-7.9511889999999993E-6</v>
      </c>
      <c r="S86" s="1">
        <f t="shared" si="9"/>
        <v>-0.08</v>
      </c>
      <c r="T86" s="1">
        <f t="shared" si="10"/>
        <v>0.9643128000000003</v>
      </c>
      <c r="U86" s="1">
        <f t="shared" si="11"/>
        <v>-0.08</v>
      </c>
      <c r="V86" s="1">
        <f t="shared" si="12"/>
        <v>-2.0631194999999991</v>
      </c>
      <c r="W86" s="1">
        <f t="shared" si="13"/>
        <v>-0.08</v>
      </c>
      <c r="X86" s="1">
        <f t="shared" si="14"/>
        <v>-4.5183945000000021</v>
      </c>
      <c r="Y86" s="1">
        <f t="shared" si="15"/>
        <v>-0.08</v>
      </c>
      <c r="Z86" s="1">
        <f t="shared" si="16"/>
        <v>4.1769310000000006</v>
      </c>
    </row>
    <row r="87" spans="1:26">
      <c r="A87" s="1">
        <f>'Raw Data'!A87</f>
        <v>-7.4999999999999997E-2</v>
      </c>
      <c r="B87" s="1">
        <f>AVERAGE('Raw Data'!B87,'Raw Data'!D87)</f>
        <v>9.2506405000000008E-7</v>
      </c>
      <c r="C87" s="1">
        <f>'Raw Data'!E87</f>
        <v>-7.4999999999999997E-2</v>
      </c>
      <c r="D87" s="1">
        <f>AVERAGE('Raw Data'!F87,'Raw Data'!H87)</f>
        <v>-4.3538810000000005E-6</v>
      </c>
      <c r="E87" s="1">
        <f>'Raw Data'!I87</f>
        <v>-7.4999999999999997E-2</v>
      </c>
      <c r="F87" s="1">
        <f>AVERAGE('Raw Data'!J87,'Raw Data'!L87)</f>
        <v>-4.3490984999999996E-6</v>
      </c>
      <c r="G87" s="1">
        <f>'Raw Data'!M87</f>
        <v>-7.4999999999999997E-2</v>
      </c>
      <c r="H87" s="1">
        <f>AVERAGE('Raw Data'!N87,'Raw Data'!P87)</f>
        <v>-1.2488714999999999E-5</v>
      </c>
      <c r="J87" s="1">
        <f>'Raw Data'!R87</f>
        <v>-7.4999999999999997E-2</v>
      </c>
      <c r="K87" s="1">
        <f>AVERAGE('Raw Data'!S87,'Raw Data'!U87)</f>
        <v>2.0162524999999997E-6</v>
      </c>
      <c r="L87" s="1">
        <f>'Raw Data'!T87</f>
        <v>-7.4999999999999997E-2</v>
      </c>
      <c r="M87" s="1">
        <f>AVERAGE('Raw Data'!W87,'Raw Data'!Y87)</f>
        <v>-6.3490910000000003E-6</v>
      </c>
      <c r="N87" s="1">
        <f>'Raw Data'!V87</f>
        <v>-7.4999999999999997E-2</v>
      </c>
      <c r="O87" s="1">
        <f>AVERAGE('Raw Data'!AA87,'Raw Data'!AC87)</f>
        <v>-8.6809805000000004E-6</v>
      </c>
      <c r="P87" s="1">
        <f>'Raw Data'!X87</f>
        <v>-7.4999999999999997E-2</v>
      </c>
      <c r="Q87" s="1">
        <f>AVERAGE('Raw Data'!AE87,'Raw Data'!AG87)</f>
        <v>-8.5241184999999992E-6</v>
      </c>
      <c r="S87" s="1">
        <f t="shared" si="9"/>
        <v>-7.4999999999999997E-2</v>
      </c>
      <c r="T87" s="1">
        <f t="shared" si="10"/>
        <v>1.0911884499999998</v>
      </c>
      <c r="U87" s="1">
        <f t="shared" si="11"/>
        <v>-7.4999999999999997E-2</v>
      </c>
      <c r="V87" s="1">
        <f t="shared" si="12"/>
        <v>-1.9952099999999999</v>
      </c>
      <c r="W87" s="1">
        <f t="shared" si="13"/>
        <v>-7.4999999999999997E-2</v>
      </c>
      <c r="X87" s="1">
        <f t="shared" si="14"/>
        <v>-4.3318820000000011</v>
      </c>
      <c r="Y87" s="1">
        <f t="shared" si="15"/>
        <v>-7.4999999999999997E-2</v>
      </c>
      <c r="Z87" s="1">
        <f t="shared" si="16"/>
        <v>3.9645964999999999</v>
      </c>
    </row>
    <row r="88" spans="1:26">
      <c r="A88" s="1">
        <f>'Raw Data'!A88</f>
        <v>-7.0000000000000007E-2</v>
      </c>
      <c r="B88" s="1">
        <f>AVERAGE('Raw Data'!B88,'Raw Data'!D88)</f>
        <v>2.7656554999999996E-6</v>
      </c>
      <c r="C88" s="1">
        <f>'Raw Data'!E88</f>
        <v>-7.0000000000000007E-2</v>
      </c>
      <c r="D88" s="1">
        <f>AVERAGE('Raw Data'!F88,'Raw Data'!H88)</f>
        <v>-4.4820489999999995E-6</v>
      </c>
      <c r="E88" s="1">
        <f>'Raw Data'!I88</f>
        <v>-7.0000000000000007E-2</v>
      </c>
      <c r="F88" s="1">
        <f>AVERAGE('Raw Data'!J88,'Raw Data'!L88)</f>
        <v>-3.6355670000000001E-6</v>
      </c>
      <c r="G88" s="1">
        <f>'Raw Data'!M88</f>
        <v>-7.0000000000000007E-2</v>
      </c>
      <c r="H88" s="1">
        <f>AVERAGE('Raw Data'!N88,'Raw Data'!P88)</f>
        <v>-1.2098470000000001E-5</v>
      </c>
      <c r="J88" s="1">
        <f>'Raw Data'!R88</f>
        <v>-7.0000000000000007E-2</v>
      </c>
      <c r="K88" s="1">
        <f>AVERAGE('Raw Data'!S88,'Raw Data'!U88)</f>
        <v>2.0478164999999998E-6</v>
      </c>
      <c r="L88" s="1">
        <f>'Raw Data'!T88</f>
        <v>-7.0000000000000007E-2</v>
      </c>
      <c r="M88" s="1">
        <f>AVERAGE('Raw Data'!W88,'Raw Data'!Y88)</f>
        <v>-6.3586555000000006E-6</v>
      </c>
      <c r="N88" s="1">
        <f>'Raw Data'!V88</f>
        <v>-7.0000000000000007E-2</v>
      </c>
      <c r="O88" s="1">
        <f>AVERAGE('Raw Data'!AA88,'Raw Data'!AC88)</f>
        <v>-9.0760055000000009E-6</v>
      </c>
      <c r="P88" s="1">
        <f>'Raw Data'!X88</f>
        <v>-7.0000000000000007E-2</v>
      </c>
      <c r="Q88" s="1">
        <f>AVERAGE('Raw Data'!AE88,'Raw Data'!AG88)</f>
        <v>-8.9507070000000014E-6</v>
      </c>
      <c r="S88" s="1">
        <f t="shared" si="9"/>
        <v>-7.0000000000000007E-2</v>
      </c>
      <c r="T88" s="1">
        <f t="shared" si="10"/>
        <v>-0.71783899999999978</v>
      </c>
      <c r="U88" s="1">
        <f t="shared" si="11"/>
        <v>-7.0000000000000007E-2</v>
      </c>
      <c r="V88" s="1">
        <f t="shared" si="12"/>
        <v>-1.8766065000000012</v>
      </c>
      <c r="W88" s="1">
        <f t="shared" si="13"/>
        <v>-7.0000000000000007E-2</v>
      </c>
      <c r="X88" s="1">
        <f t="shared" si="14"/>
        <v>-5.4404385000000008</v>
      </c>
      <c r="Y88" s="1">
        <f t="shared" si="15"/>
        <v>-7.0000000000000007E-2</v>
      </c>
      <c r="Z88" s="1">
        <f t="shared" si="16"/>
        <v>3.1477629999999994</v>
      </c>
    </row>
    <row r="89" spans="1:26">
      <c r="A89" s="1">
        <f>'Raw Data'!A89</f>
        <v>-6.5000000000000002E-2</v>
      </c>
      <c r="B89" s="1">
        <f>AVERAGE('Raw Data'!B89,'Raw Data'!D89)</f>
        <v>1.1730194000000001E-6</v>
      </c>
      <c r="C89" s="1">
        <f>'Raw Data'!E89</f>
        <v>-6.5000000000000002E-2</v>
      </c>
      <c r="D89" s="1">
        <f>AVERAGE('Raw Data'!F89,'Raw Data'!H89)</f>
        <v>-4.5021344999999998E-6</v>
      </c>
      <c r="E89" s="1">
        <f>'Raw Data'!I89</f>
        <v>-6.5000000000000002E-2</v>
      </c>
      <c r="F89" s="1">
        <f>AVERAGE('Raw Data'!J89,'Raw Data'!L89)</f>
        <v>-3.0540294999999998E-6</v>
      </c>
      <c r="G89" s="1">
        <f>'Raw Data'!M89</f>
        <v>-6.5000000000000002E-2</v>
      </c>
      <c r="H89" s="1">
        <f>AVERAGE('Raw Data'!N89,'Raw Data'!P89)</f>
        <v>-1.1852654999999999E-5</v>
      </c>
      <c r="J89" s="1">
        <f>'Raw Data'!R89</f>
        <v>-6.5000000000000002E-2</v>
      </c>
      <c r="K89" s="1">
        <f>AVERAGE('Raw Data'!S89,'Raw Data'!U89)</f>
        <v>2.0573805E-6</v>
      </c>
      <c r="L89" s="1">
        <f>'Raw Data'!T89</f>
        <v>-6.5000000000000002E-2</v>
      </c>
      <c r="M89" s="1">
        <f>AVERAGE('Raw Data'!W89,'Raw Data'!Y89)</f>
        <v>-6.3242225000000002E-6</v>
      </c>
      <c r="N89" s="1">
        <f>'Raw Data'!V89</f>
        <v>-6.5000000000000002E-2</v>
      </c>
      <c r="O89" s="1">
        <f>AVERAGE('Raw Data'!AA89,'Raw Data'!AC89)</f>
        <v>-9.3036465000000007E-6</v>
      </c>
      <c r="P89" s="1">
        <f>'Raw Data'!X89</f>
        <v>-6.5000000000000002E-2</v>
      </c>
      <c r="Q89" s="1">
        <f>AVERAGE('Raw Data'!AE89,'Raw Data'!AG89)</f>
        <v>-9.2185204999999993E-6</v>
      </c>
      <c r="S89" s="1">
        <f t="shared" si="9"/>
        <v>-6.5000000000000002E-2</v>
      </c>
      <c r="T89" s="1">
        <f t="shared" si="10"/>
        <v>0.8843610999999999</v>
      </c>
      <c r="U89" s="1">
        <f t="shared" si="11"/>
        <v>-6.5000000000000002E-2</v>
      </c>
      <c r="V89" s="1">
        <f t="shared" si="12"/>
        <v>-1.8220880000000004</v>
      </c>
      <c r="W89" s="1">
        <f t="shared" si="13"/>
        <v>-6.5000000000000002E-2</v>
      </c>
      <c r="X89" s="1">
        <f t="shared" si="14"/>
        <v>-6.2496170000000015</v>
      </c>
      <c r="Y89" s="1">
        <f t="shared" si="15"/>
        <v>-6.5000000000000002E-2</v>
      </c>
      <c r="Z89" s="1">
        <f t="shared" si="16"/>
        <v>2.6341345</v>
      </c>
    </row>
    <row r="90" spans="1:26">
      <c r="A90" s="1">
        <f>'Raw Data'!A90</f>
        <v>-0.06</v>
      </c>
      <c r="B90" s="1">
        <f>AVERAGE('Raw Data'!B90,'Raw Data'!D90)</f>
        <v>4.0245055000000002E-6</v>
      </c>
      <c r="C90" s="1">
        <f>'Raw Data'!E90</f>
        <v>-0.06</v>
      </c>
      <c r="D90" s="1">
        <f>AVERAGE('Raw Data'!F90,'Raw Data'!H90)</f>
        <v>-4.4705714999999996E-6</v>
      </c>
      <c r="E90" s="1">
        <f>'Raw Data'!I90</f>
        <v>-0.06</v>
      </c>
      <c r="F90" s="1">
        <f>AVERAGE('Raw Data'!J90,'Raw Data'!L90)</f>
        <v>-2.6063985000000002E-6</v>
      </c>
      <c r="G90" s="1">
        <f>'Raw Data'!M90</f>
        <v>-0.06</v>
      </c>
      <c r="H90" s="1">
        <f>AVERAGE('Raw Data'!N90,'Raw Data'!P90)</f>
        <v>-1.0961222E-5</v>
      </c>
      <c r="J90" s="1">
        <f>'Raw Data'!R90</f>
        <v>-0.06</v>
      </c>
      <c r="K90" s="1">
        <f>AVERAGE('Raw Data'!S90,'Raw Data'!U90)</f>
        <v>2.0726844999999998E-6</v>
      </c>
      <c r="L90" s="1">
        <f>'Raw Data'!T90</f>
        <v>-0.06</v>
      </c>
      <c r="M90" s="1">
        <f>AVERAGE('Raw Data'!W90,'Raw Data'!Y90)</f>
        <v>-6.2477045000000001E-6</v>
      </c>
      <c r="N90" s="1">
        <f>'Raw Data'!V90</f>
        <v>-0.06</v>
      </c>
      <c r="O90" s="1">
        <f>AVERAGE('Raw Data'!AA90,'Raw Data'!AC90)</f>
        <v>-9.771366500000001E-6</v>
      </c>
      <c r="P90" s="1">
        <f>'Raw Data'!X90</f>
        <v>-0.06</v>
      </c>
      <c r="Q90" s="1">
        <f>AVERAGE('Raw Data'!AE90,'Raw Data'!AG90)</f>
        <v>-9.5054629999999995E-6</v>
      </c>
      <c r="S90" s="1">
        <f t="shared" si="9"/>
        <v>-0.06</v>
      </c>
      <c r="T90" s="1">
        <f t="shared" si="10"/>
        <v>-1.9518210000000005</v>
      </c>
      <c r="U90" s="1">
        <f t="shared" si="11"/>
        <v>-0.06</v>
      </c>
      <c r="V90" s="1">
        <f t="shared" si="12"/>
        <v>-1.7771330000000007</v>
      </c>
      <c r="W90" s="1">
        <f t="shared" si="13"/>
        <v>-0.06</v>
      </c>
      <c r="X90" s="1">
        <f t="shared" si="14"/>
        <v>-7.1649680000000009</v>
      </c>
      <c r="Y90" s="1">
        <f t="shared" si="15"/>
        <v>-0.06</v>
      </c>
      <c r="Z90" s="1">
        <f t="shared" si="16"/>
        <v>1.455759</v>
      </c>
    </row>
    <row r="91" spans="1:26">
      <c r="A91" s="1">
        <f>'Raw Data'!A91</f>
        <v>-5.5E-2</v>
      </c>
      <c r="B91" s="1">
        <f>AVERAGE('Raw Data'!B91,'Raw Data'!D91)</f>
        <v>2.0790099999999998E-6</v>
      </c>
      <c r="C91" s="1">
        <f>'Raw Data'!E91</f>
        <v>-5.5E-2</v>
      </c>
      <c r="D91" s="1">
        <f>AVERAGE('Raw Data'!F91,'Raw Data'!H91)</f>
        <v>-4.3299694999999999E-6</v>
      </c>
      <c r="E91" s="1">
        <f>'Raw Data'!I91</f>
        <v>-5.5E-2</v>
      </c>
      <c r="F91" s="1">
        <f>AVERAGE('Raw Data'!J91,'Raw Data'!L91)</f>
        <v>-2.1807665E-6</v>
      </c>
      <c r="G91" s="1">
        <f>'Raw Data'!M91</f>
        <v>-5.5E-2</v>
      </c>
      <c r="H91" s="1">
        <f>AVERAGE('Raw Data'!N91,'Raw Data'!P91)</f>
        <v>-1.0865575E-5</v>
      </c>
      <c r="J91" s="1">
        <f>'Raw Data'!R91</f>
        <v>-5.5E-2</v>
      </c>
      <c r="K91" s="1">
        <f>AVERAGE('Raw Data'!S91,'Raw Data'!U91)</f>
        <v>2.0784235E-6</v>
      </c>
      <c r="L91" s="1">
        <f>'Raw Data'!T91</f>
        <v>-5.5E-2</v>
      </c>
      <c r="M91" s="1">
        <f>AVERAGE('Raw Data'!W91,'Raw Data'!Y91)</f>
        <v>-6.0401490000000007E-6</v>
      </c>
      <c r="N91" s="1">
        <f>'Raw Data'!V91</f>
        <v>-5.5E-2</v>
      </c>
      <c r="O91" s="1">
        <f>AVERAGE('Raw Data'!AA91,'Raw Data'!AC91)</f>
        <v>-1.0163518499999999E-5</v>
      </c>
      <c r="P91" s="1">
        <f>'Raw Data'!X91</f>
        <v>-5.5E-2</v>
      </c>
      <c r="Q91" s="1">
        <f>AVERAGE('Raw Data'!AE91,'Raw Data'!AG91)</f>
        <v>-9.8469250000000006E-6</v>
      </c>
      <c r="S91" s="1">
        <f t="shared" si="9"/>
        <v>-5.5E-2</v>
      </c>
      <c r="T91" s="1">
        <f t="shared" si="10"/>
        <v>-5.8649999999977828E-4</v>
      </c>
      <c r="U91" s="1">
        <f t="shared" si="11"/>
        <v>-5.5E-2</v>
      </c>
      <c r="V91" s="1">
        <f t="shared" si="12"/>
        <v>-1.7101795000000009</v>
      </c>
      <c r="W91" s="1">
        <f t="shared" si="13"/>
        <v>-5.5E-2</v>
      </c>
      <c r="X91" s="1">
        <f t="shared" si="14"/>
        <v>-7.9827519999999996</v>
      </c>
      <c r="Y91" s="1">
        <f t="shared" si="15"/>
        <v>-5.5E-2</v>
      </c>
      <c r="Z91" s="1">
        <f t="shared" si="16"/>
        <v>1.0186499999999992</v>
      </c>
    </row>
    <row r="92" spans="1:26">
      <c r="A92" s="1">
        <f>'Raw Data'!A92</f>
        <v>-0.05</v>
      </c>
      <c r="B92" s="1">
        <f>AVERAGE('Raw Data'!B92,'Raw Data'!D92)</f>
        <v>3.9482120000000001E-6</v>
      </c>
      <c r="C92" s="1">
        <f>'Raw Data'!E92</f>
        <v>-0.05</v>
      </c>
      <c r="D92" s="1">
        <f>AVERAGE('Raw Data'!F92,'Raw Data'!H92)</f>
        <v>-3.7034769999999998E-6</v>
      </c>
      <c r="E92" s="1">
        <f>'Raw Data'!I92</f>
        <v>-0.05</v>
      </c>
      <c r="F92" s="1">
        <f>AVERAGE('Raw Data'!J92,'Raw Data'!L92)</f>
        <v>-1.8383479999999999E-6</v>
      </c>
      <c r="G92" s="1">
        <f>'Raw Data'!M92</f>
        <v>-0.05</v>
      </c>
      <c r="H92" s="1">
        <f>AVERAGE('Raw Data'!N92,'Raw Data'!P92)</f>
        <v>-9.3409505000000004E-6</v>
      </c>
      <c r="J92" s="1">
        <f>'Raw Data'!R92</f>
        <v>-0.05</v>
      </c>
      <c r="K92" s="1">
        <f>AVERAGE('Raw Data'!S92,'Raw Data'!U92)</f>
        <v>2.091814E-6</v>
      </c>
      <c r="L92" s="1">
        <f>'Raw Data'!T92</f>
        <v>-0.05</v>
      </c>
      <c r="M92" s="1">
        <f>AVERAGE('Raw Data'!W92,'Raw Data'!Y92)</f>
        <v>-5.6202560000000007E-6</v>
      </c>
      <c r="N92" s="1">
        <f>'Raw Data'!V92</f>
        <v>-0.05</v>
      </c>
      <c r="O92" s="1">
        <f>AVERAGE('Raw Data'!AA92,'Raw Data'!AC92)</f>
        <v>-9.4834630000000004E-6</v>
      </c>
      <c r="P92" s="1">
        <f>'Raw Data'!X92</f>
        <v>-0.05</v>
      </c>
      <c r="Q92" s="1">
        <f>AVERAGE('Raw Data'!AE92,'Raw Data'!AG92)</f>
        <v>-1.026586E-5</v>
      </c>
      <c r="S92" s="1">
        <f t="shared" si="9"/>
        <v>-0.05</v>
      </c>
      <c r="T92" s="1">
        <f t="shared" si="10"/>
        <v>-1.8563980000000002</v>
      </c>
      <c r="U92" s="1">
        <f t="shared" si="11"/>
        <v>-0.05</v>
      </c>
      <c r="V92" s="1">
        <f t="shared" si="12"/>
        <v>-1.9167790000000009</v>
      </c>
      <c r="W92" s="1">
        <f t="shared" si="13"/>
        <v>-0.05</v>
      </c>
      <c r="X92" s="1">
        <f t="shared" si="14"/>
        <v>-7.6451150000000005</v>
      </c>
      <c r="Y92" s="1">
        <f t="shared" si="15"/>
        <v>-0.05</v>
      </c>
      <c r="Z92" s="1">
        <f t="shared" si="16"/>
        <v>-0.92490949999999961</v>
      </c>
    </row>
    <row r="93" spans="1:26">
      <c r="A93" s="1">
        <f>'Raw Data'!A93</f>
        <v>-4.4999999999999998E-2</v>
      </c>
      <c r="B93" s="1">
        <f>AVERAGE('Raw Data'!B93,'Raw Data'!D93)</f>
        <v>8.277893E-6</v>
      </c>
      <c r="C93" s="1">
        <f>'Raw Data'!E93</f>
        <v>-4.4999999999999998E-2</v>
      </c>
      <c r="D93" s="1">
        <f>AVERAGE('Raw Data'!F93,'Raw Data'!H93)</f>
        <v>-2.9373390999999998E-6</v>
      </c>
      <c r="E93" s="1">
        <f>'Raw Data'!I93</f>
        <v>-4.4999999999999998E-2</v>
      </c>
      <c r="F93" s="1">
        <f>AVERAGE('Raw Data'!J93,'Raw Data'!L93)</f>
        <v>-1.5150584999999999E-6</v>
      </c>
      <c r="G93" s="1">
        <f>'Raw Data'!M93</f>
        <v>-4.4999999999999998E-2</v>
      </c>
      <c r="H93" s="1">
        <f>AVERAGE('Raw Data'!N93,'Raw Data'!P93)</f>
        <v>-7.9827514999999999E-6</v>
      </c>
      <c r="J93" s="1">
        <f>'Raw Data'!R93</f>
        <v>-4.4999999999999998E-2</v>
      </c>
      <c r="K93" s="1">
        <f>AVERAGE('Raw Data'!S93,'Raw Data'!U93)</f>
        <v>2.0985095000000001E-6</v>
      </c>
      <c r="L93" s="1">
        <f>'Raw Data'!T93</f>
        <v>-4.4999999999999998E-2</v>
      </c>
      <c r="M93" s="1">
        <f>AVERAGE('Raw Data'!W93,'Raw Data'!Y93)</f>
        <v>-4.7661220000000002E-6</v>
      </c>
      <c r="N93" s="1">
        <f>'Raw Data'!V93</f>
        <v>-4.4999999999999998E-2</v>
      </c>
      <c r="O93" s="1">
        <f>AVERAGE('Raw Data'!AA93,'Raw Data'!AC93)</f>
        <v>-9.8507529999999987E-6</v>
      </c>
      <c r="P93" s="1">
        <f>'Raw Data'!X93</f>
        <v>-4.4999999999999998E-2</v>
      </c>
      <c r="Q93" s="1">
        <f>AVERAGE('Raw Data'!AE93,'Raw Data'!AG93)</f>
        <v>-1.0386375000000001E-5</v>
      </c>
      <c r="S93" s="1">
        <f t="shared" si="9"/>
        <v>-4.4999999999999998E-2</v>
      </c>
      <c r="T93" s="1">
        <f t="shared" si="10"/>
        <v>-6.179383500000001</v>
      </c>
      <c r="U93" s="1">
        <f t="shared" si="11"/>
        <v>-4.4999999999999998E-2</v>
      </c>
      <c r="V93" s="1">
        <f t="shared" si="12"/>
        <v>-1.8287829000000004</v>
      </c>
      <c r="W93" s="1">
        <f t="shared" si="13"/>
        <v>-4.4999999999999998E-2</v>
      </c>
      <c r="X93" s="1">
        <f t="shared" si="14"/>
        <v>-8.3356944999999989</v>
      </c>
      <c r="Y93" s="1">
        <f t="shared" si="15"/>
        <v>-4.4999999999999998E-2</v>
      </c>
      <c r="Z93" s="1">
        <f t="shared" si="16"/>
        <v>-2.403623500000001</v>
      </c>
    </row>
    <row r="94" spans="1:26">
      <c r="A94" s="1">
        <f>'Raw Data'!A94</f>
        <v>-0.04</v>
      </c>
      <c r="B94" s="1">
        <f>AVERAGE('Raw Data'!B94,'Raw Data'!D94)</f>
        <v>2.8991700000000001E-6</v>
      </c>
      <c r="C94" s="1">
        <f>'Raw Data'!E94</f>
        <v>-0.04</v>
      </c>
      <c r="D94" s="1">
        <f>AVERAGE('Raw Data'!F94,'Raw Data'!H94)</f>
        <v>-2.6714387499999997E-6</v>
      </c>
      <c r="E94" s="1">
        <f>'Raw Data'!I94</f>
        <v>-0.04</v>
      </c>
      <c r="F94" s="1">
        <f>AVERAGE('Raw Data'!J94,'Raw Data'!L94)</f>
        <v>-1.2175945E-6</v>
      </c>
      <c r="G94" s="1">
        <f>'Raw Data'!M94</f>
        <v>-0.04</v>
      </c>
      <c r="H94" s="1">
        <f>AVERAGE('Raw Data'!N94,'Raw Data'!P94)</f>
        <v>-6.8828049999999999E-6</v>
      </c>
      <c r="J94" s="1">
        <f>'Raw Data'!R94</f>
        <v>-0.04</v>
      </c>
      <c r="K94" s="1">
        <f>AVERAGE('Raw Data'!S94,'Raw Data'!U94)</f>
        <v>2.1444199999999999E-6</v>
      </c>
      <c r="L94" s="1">
        <f>'Raw Data'!T94</f>
        <v>-0.04</v>
      </c>
      <c r="M94" s="1">
        <f>AVERAGE('Raw Data'!W94,'Raw Data'!Y94)</f>
        <v>-3.5973079999999996E-6</v>
      </c>
      <c r="N94" s="1">
        <f>'Raw Data'!V94</f>
        <v>-0.04</v>
      </c>
      <c r="O94" s="1">
        <f>AVERAGE('Raw Data'!AA94,'Raw Data'!AC94)</f>
        <v>-9.5083335000000001E-6</v>
      </c>
      <c r="P94" s="1">
        <f>'Raw Data'!X94</f>
        <v>-0.04</v>
      </c>
      <c r="Q94" s="1">
        <f>AVERAGE('Raw Data'!AE94,'Raw Data'!AG94)</f>
        <v>-1.0701055E-5</v>
      </c>
      <c r="S94" s="1">
        <f t="shared" si="9"/>
        <v>-0.04</v>
      </c>
      <c r="T94" s="1">
        <f t="shared" si="10"/>
        <v>-0.75475000000000025</v>
      </c>
      <c r="U94" s="1">
        <f t="shared" si="11"/>
        <v>-0.04</v>
      </c>
      <c r="V94" s="1">
        <f t="shared" si="12"/>
        <v>-0.92586924999999998</v>
      </c>
      <c r="W94" s="1">
        <f t="shared" si="13"/>
        <v>-0.04</v>
      </c>
      <c r="X94" s="1">
        <f t="shared" si="14"/>
        <v>-8.2907390000000003</v>
      </c>
      <c r="Y94" s="1">
        <f t="shared" si="15"/>
        <v>-0.04</v>
      </c>
      <c r="Z94" s="1">
        <f t="shared" si="16"/>
        <v>-3.8182500000000004</v>
      </c>
    </row>
    <row r="95" spans="1:26">
      <c r="A95" s="1">
        <f>'Raw Data'!A95</f>
        <v>-3.5000000000000003E-2</v>
      </c>
      <c r="B95" s="1">
        <f>AVERAGE('Raw Data'!B95,'Raw Data'!D95)</f>
        <v>3.7765505E-6</v>
      </c>
      <c r="C95" s="1">
        <f>'Raw Data'!E95</f>
        <v>-3.5000000000000003E-2</v>
      </c>
      <c r="D95" s="1">
        <f>AVERAGE('Raw Data'!F95,'Raw Data'!H95)</f>
        <v>-2.7116109000000002E-6</v>
      </c>
      <c r="E95" s="1">
        <f>'Raw Data'!I95</f>
        <v>-3.5000000000000003E-2</v>
      </c>
      <c r="F95" s="1">
        <f>AVERAGE('Raw Data'!J95,'Raw Data'!L95)</f>
        <v>-9.2013040000000004E-7</v>
      </c>
      <c r="G95" s="1">
        <f>'Raw Data'!M95</f>
        <v>-3.5000000000000003E-2</v>
      </c>
      <c r="H95" s="1">
        <f>AVERAGE('Raw Data'!N95,'Raw Data'!P95)</f>
        <v>-6.2859635000000006E-6</v>
      </c>
      <c r="J95" s="1">
        <f>'Raw Data'!R95</f>
        <v>-3.5000000000000003E-2</v>
      </c>
      <c r="K95" s="1">
        <f>AVERAGE('Raw Data'!S95,'Raw Data'!U95)</f>
        <v>2.1778970000000001E-6</v>
      </c>
      <c r="L95" s="1">
        <f>'Raw Data'!T95</f>
        <v>-3.5000000000000003E-2</v>
      </c>
      <c r="M95" s="1">
        <f>AVERAGE('Raw Data'!W95,'Raw Data'!Y95)</f>
        <v>-2.5250980000000001E-6</v>
      </c>
      <c r="N95" s="1">
        <f>'Raw Data'!V95</f>
        <v>-3.5000000000000003E-2</v>
      </c>
      <c r="O95" s="1">
        <f>AVERAGE('Raw Data'!AA95,'Raw Data'!AC95)</f>
        <v>-9.7713640000000009E-6</v>
      </c>
      <c r="P95" s="1">
        <f>'Raw Data'!X95</f>
        <v>-3.5000000000000003E-2</v>
      </c>
      <c r="Q95" s="1">
        <f>AVERAGE('Raw Data'!AE95,'Raw Data'!AG95)</f>
        <v>-1.0891399999999999E-5</v>
      </c>
      <c r="S95" s="1">
        <f t="shared" si="9"/>
        <v>-3.5000000000000003E-2</v>
      </c>
      <c r="T95" s="1">
        <f t="shared" si="10"/>
        <v>-1.5986534999999999</v>
      </c>
      <c r="U95" s="1">
        <f t="shared" si="11"/>
        <v>-3.5000000000000003E-2</v>
      </c>
      <c r="V95" s="1">
        <f t="shared" si="12"/>
        <v>0.18651290000000004</v>
      </c>
      <c r="W95" s="1">
        <f t="shared" si="13"/>
        <v>-3.5000000000000003E-2</v>
      </c>
      <c r="X95" s="1">
        <f t="shared" si="14"/>
        <v>-8.8512336000000005</v>
      </c>
      <c r="Y95" s="1">
        <f t="shared" si="15"/>
        <v>-3.5000000000000003E-2</v>
      </c>
      <c r="Z95" s="1">
        <f t="shared" si="16"/>
        <v>-4.6054364999999979</v>
      </c>
    </row>
    <row r="96" spans="1:26">
      <c r="A96" s="1">
        <f>'Raw Data'!A96</f>
        <v>-0.03</v>
      </c>
      <c r="B96" s="1">
        <f>AVERAGE('Raw Data'!B96,'Raw Data'!D96)</f>
        <v>2.3078915E-6</v>
      </c>
      <c r="C96" s="1">
        <f>'Raw Data'!E96</f>
        <v>-0.03</v>
      </c>
      <c r="D96" s="1">
        <f>AVERAGE('Raw Data'!F96,'Raw Data'!H96)</f>
        <v>-2.6915248500000001E-6</v>
      </c>
      <c r="E96" s="1">
        <f>'Raw Data'!I96</f>
        <v>-0.03</v>
      </c>
      <c r="F96" s="1">
        <f>AVERAGE('Raw Data'!J96,'Raw Data'!L96)</f>
        <v>-6.9822784999999996E-7</v>
      </c>
      <c r="G96" s="1">
        <f>'Raw Data'!M96</f>
        <v>-0.03</v>
      </c>
      <c r="H96" s="1">
        <f>AVERAGE('Raw Data'!N96,'Raw Data'!P96)</f>
        <v>-5.6059084999999999E-6</v>
      </c>
      <c r="J96" s="1">
        <f>'Raw Data'!R96</f>
        <v>-0.03</v>
      </c>
      <c r="K96" s="1">
        <f>AVERAGE('Raw Data'!S96,'Raw Data'!U96)</f>
        <v>2.1386814999999998E-6</v>
      </c>
      <c r="L96" s="1">
        <f>'Raw Data'!T96</f>
        <v>-0.03</v>
      </c>
      <c r="M96" s="1">
        <f>AVERAGE('Raw Data'!W96,'Raw Data'!Y96)</f>
        <v>-1.6824420000000001E-6</v>
      </c>
      <c r="N96" s="1">
        <f>'Raw Data'!V96</f>
        <v>-0.03</v>
      </c>
      <c r="O96" s="1">
        <f>AVERAGE('Raw Data'!AA96,'Raw Data'!AC96)</f>
        <v>-9.3715559999999998E-6</v>
      </c>
      <c r="P96" s="1">
        <f>'Raw Data'!X96</f>
        <v>-0.03</v>
      </c>
      <c r="Q96" s="1">
        <f>AVERAGE('Raw Data'!AE96,'Raw Data'!AG96)</f>
        <v>-1.099565E-5</v>
      </c>
      <c r="S96" s="1">
        <f t="shared" si="9"/>
        <v>-0.03</v>
      </c>
      <c r="T96" s="1">
        <f t="shared" si="10"/>
        <v>-0.16921000000000028</v>
      </c>
      <c r="U96" s="1">
        <f t="shared" si="11"/>
        <v>-0.03</v>
      </c>
      <c r="V96" s="1">
        <f t="shared" si="12"/>
        <v>1.0090828500000002</v>
      </c>
      <c r="W96" s="1">
        <f t="shared" si="13"/>
        <v>-0.03</v>
      </c>
      <c r="X96" s="1">
        <f t="shared" si="14"/>
        <v>-8.6733281499999997</v>
      </c>
      <c r="Y96" s="1">
        <f t="shared" si="15"/>
        <v>-0.03</v>
      </c>
      <c r="Z96" s="1">
        <f t="shared" si="16"/>
        <v>-5.3897415000000004</v>
      </c>
    </row>
    <row r="97" spans="1:26">
      <c r="A97" s="1">
        <f>'Raw Data'!A97</f>
        <v>-2.5000000000000001E-2</v>
      </c>
      <c r="B97" s="1">
        <f>AVERAGE('Raw Data'!B97,'Raw Data'!D97)</f>
        <v>3.1185150000000001E-6</v>
      </c>
      <c r="C97" s="1">
        <f>'Raw Data'!E97</f>
        <v>-2.5000000000000001E-2</v>
      </c>
      <c r="D97" s="1">
        <f>AVERAGE('Raw Data'!F97,'Raw Data'!H97)</f>
        <v>-2.6044853000000003E-6</v>
      </c>
      <c r="E97" s="1">
        <f>'Raw Data'!I97</f>
        <v>-2.5000000000000001E-2</v>
      </c>
      <c r="F97" s="1">
        <f>AVERAGE('Raw Data'!J97,'Raw Data'!L97)</f>
        <v>-4.5145690000000002E-7</v>
      </c>
      <c r="G97" s="1">
        <f>'Raw Data'!M97</f>
        <v>-2.5000000000000001E-2</v>
      </c>
      <c r="H97" s="1">
        <f>AVERAGE('Raw Data'!N97,'Raw Data'!P97)</f>
        <v>-3.8000809999999999E-6</v>
      </c>
      <c r="J97" s="1">
        <f>'Raw Data'!R97</f>
        <v>-2.5000000000000001E-2</v>
      </c>
      <c r="K97" s="1">
        <f>AVERAGE('Raw Data'!S97,'Raw Data'!U97)</f>
        <v>2.1826795E-6</v>
      </c>
      <c r="L97" s="1">
        <f>'Raw Data'!T97</f>
        <v>-2.5000000000000001E-2</v>
      </c>
      <c r="M97" s="1">
        <f>AVERAGE('Raw Data'!W97,'Raw Data'!Y97)</f>
        <v>-1.05690655E-6</v>
      </c>
      <c r="N97" s="1">
        <f>'Raw Data'!V97</f>
        <v>-2.5000000000000001E-2</v>
      </c>
      <c r="O97" s="1">
        <f>AVERAGE('Raw Data'!AA97,'Raw Data'!AC97)</f>
        <v>-9.3619899999999988E-6</v>
      </c>
      <c r="P97" s="1">
        <f>'Raw Data'!X97</f>
        <v>-2.5000000000000001E-2</v>
      </c>
      <c r="Q97" s="1">
        <f>AVERAGE('Raw Data'!AE97,'Raw Data'!AG97)</f>
        <v>-1.1062605E-5</v>
      </c>
      <c r="S97" s="1">
        <f t="shared" si="9"/>
        <v>-2.5000000000000001E-2</v>
      </c>
      <c r="T97" s="1">
        <f t="shared" si="10"/>
        <v>-0.93583550000000004</v>
      </c>
      <c r="U97" s="1">
        <f t="shared" si="11"/>
        <v>-2.5000000000000001E-2</v>
      </c>
      <c r="V97" s="1">
        <f t="shared" si="12"/>
        <v>1.5475787500000002</v>
      </c>
      <c r="W97" s="1">
        <f t="shared" si="13"/>
        <v>-2.5000000000000001E-2</v>
      </c>
      <c r="X97" s="1">
        <f t="shared" si="14"/>
        <v>-8.9105330999999985</v>
      </c>
      <c r="Y97" s="1">
        <f t="shared" si="15"/>
        <v>-2.5000000000000001E-2</v>
      </c>
      <c r="Z97" s="1">
        <f t="shared" si="16"/>
        <v>-7.2625240000000009</v>
      </c>
    </row>
    <row r="98" spans="1:26">
      <c r="A98" s="1">
        <f>'Raw Data'!A98</f>
        <v>-0.02</v>
      </c>
      <c r="B98" s="1">
        <f>AVERAGE('Raw Data'!B98,'Raw Data'!D98)</f>
        <v>2.1362305000000001E-6</v>
      </c>
      <c r="C98" s="1">
        <f>'Raw Data'!E98</f>
        <v>-0.02</v>
      </c>
      <c r="D98" s="1">
        <f>AVERAGE('Raw Data'!F98,'Raw Data'!H98)</f>
        <v>-2.61405005E-6</v>
      </c>
      <c r="E98" s="1">
        <f>'Raw Data'!I98</f>
        <v>-0.02</v>
      </c>
      <c r="F98" s="1">
        <f>AVERAGE('Raw Data'!J98,'Raw Data'!L98)</f>
        <v>-1.3773259999999998E-7</v>
      </c>
      <c r="G98" s="1">
        <f>'Raw Data'!M98</f>
        <v>-0.02</v>
      </c>
      <c r="H98" s="1">
        <f>AVERAGE('Raw Data'!N98,'Raw Data'!P98)</f>
        <v>-3.1611549999999997E-6</v>
      </c>
      <c r="J98" s="1">
        <f>'Raw Data'!R98</f>
        <v>-0.02</v>
      </c>
      <c r="K98" s="1">
        <f>AVERAGE('Raw Data'!S98,'Raw Data'!U98)</f>
        <v>2.2926739999999998E-6</v>
      </c>
      <c r="L98" s="1">
        <f>'Raw Data'!T98</f>
        <v>-0.02</v>
      </c>
      <c r="M98" s="1">
        <f>AVERAGE('Raw Data'!W98,'Raw Data'!Y98)</f>
        <v>-5.6049525E-7</v>
      </c>
      <c r="N98" s="1">
        <f>'Raw Data'!V98</f>
        <v>-0.02</v>
      </c>
      <c r="O98" s="1">
        <f>AVERAGE('Raw Data'!AA98,'Raw Data'!AC98)</f>
        <v>-9.1420015000000007E-6</v>
      </c>
      <c r="P98" s="1">
        <f>'Raw Data'!X98</f>
        <v>-0.02</v>
      </c>
      <c r="Q98" s="1">
        <f>AVERAGE('Raw Data'!AE98,'Raw Data'!AG98)</f>
        <v>-1.1103734999999999E-5</v>
      </c>
      <c r="S98" s="1">
        <f t="shared" si="9"/>
        <v>-0.02</v>
      </c>
      <c r="T98" s="1">
        <f t="shared" si="10"/>
        <v>0.15644349999999974</v>
      </c>
      <c r="U98" s="1">
        <f t="shared" si="11"/>
        <v>-0.02</v>
      </c>
      <c r="V98" s="1">
        <f t="shared" si="12"/>
        <v>2.0535548000000001</v>
      </c>
      <c r="W98" s="1">
        <f t="shared" si="13"/>
        <v>-0.02</v>
      </c>
      <c r="X98" s="1">
        <f t="shared" si="14"/>
        <v>-9.0042689000000014</v>
      </c>
      <c r="Y98" s="1">
        <f t="shared" si="15"/>
        <v>-0.02</v>
      </c>
      <c r="Z98" s="1">
        <f t="shared" si="16"/>
        <v>-7.9425799999999995</v>
      </c>
    </row>
    <row r="99" spans="1:26">
      <c r="A99" s="1">
        <f>'Raw Data'!A99</f>
        <v>-1.4999999999999999E-2</v>
      </c>
      <c r="B99" s="1">
        <f>AVERAGE('Raw Data'!B99,'Raw Data'!D99)</f>
        <v>1.8215174999999998E-6</v>
      </c>
      <c r="C99" s="1">
        <f>'Raw Data'!E99</f>
        <v>-1.4999999999999999E-2</v>
      </c>
      <c r="D99" s="1">
        <f>AVERAGE('Raw Data'!F99,'Raw Data'!H99)</f>
        <v>-2.4275373500000002E-6</v>
      </c>
      <c r="E99" s="1">
        <f>'Raw Data'!I99</f>
        <v>-1.4999999999999999E-2</v>
      </c>
      <c r="F99" s="1">
        <f>AVERAGE('Raw Data'!J99,'Raw Data'!L99)</f>
        <v>-8.0344049999999991E-8</v>
      </c>
      <c r="G99" s="1">
        <f>'Raw Data'!M99</f>
        <v>-1.4999999999999999E-2</v>
      </c>
      <c r="H99" s="1">
        <f>AVERAGE('Raw Data'!N99,'Raw Data'!P99)</f>
        <v>-2.3634534999999998E-6</v>
      </c>
      <c r="J99" s="1">
        <f>'Raw Data'!R99</f>
        <v>-1.4999999999999999E-2</v>
      </c>
      <c r="K99" s="1">
        <f>AVERAGE('Raw Data'!S99,'Raw Data'!U99)</f>
        <v>2.3137170000000002E-6</v>
      </c>
      <c r="L99" s="1">
        <f>'Raw Data'!T99</f>
        <v>-1.4999999999999999E-2</v>
      </c>
      <c r="M99" s="1">
        <f>AVERAGE('Raw Data'!W99,'Raw Data'!Y99)</f>
        <v>-1.8651295E-7</v>
      </c>
      <c r="N99" s="1">
        <f>'Raw Data'!V99</f>
        <v>-1.4999999999999999E-2</v>
      </c>
      <c r="O99" s="1">
        <f>AVERAGE('Raw Data'!AA99,'Raw Data'!AC99)</f>
        <v>-8.2610880000000001E-6</v>
      </c>
      <c r="P99" s="1">
        <f>'Raw Data'!X99</f>
        <v>-1.4999999999999999E-2</v>
      </c>
      <c r="Q99" s="1">
        <f>AVERAGE('Raw Data'!AE99,'Raw Data'!AG99)</f>
        <v>-1.1355285E-5</v>
      </c>
      <c r="S99" s="1">
        <f t="shared" si="9"/>
        <v>-1.4999999999999999E-2</v>
      </c>
      <c r="T99" s="1">
        <f t="shared" si="10"/>
        <v>0.49219950000000046</v>
      </c>
      <c r="U99" s="1">
        <f t="shared" si="11"/>
        <v>-1.4999999999999999E-2</v>
      </c>
      <c r="V99" s="1">
        <f t="shared" si="12"/>
        <v>2.2410244000000001</v>
      </c>
      <c r="W99" s="1">
        <f t="shared" si="13"/>
        <v>-1.4999999999999999E-2</v>
      </c>
      <c r="X99" s="1">
        <f t="shared" si="14"/>
        <v>-8.1807439500000019</v>
      </c>
      <c r="Y99" s="1">
        <f t="shared" si="15"/>
        <v>-1.4999999999999999E-2</v>
      </c>
      <c r="Z99" s="1">
        <f t="shared" si="16"/>
        <v>-8.9918315</v>
      </c>
    </row>
    <row r="100" spans="1:26">
      <c r="A100" s="1">
        <f>'Raw Data'!A100</f>
        <v>-0.01</v>
      </c>
      <c r="B100" s="1">
        <f>AVERAGE('Raw Data'!B100,'Raw Data'!D100)</f>
        <v>2.5844575E-6</v>
      </c>
      <c r="C100" s="1">
        <f>'Raw Data'!E100</f>
        <v>-0.01</v>
      </c>
      <c r="D100" s="1">
        <f>AVERAGE('Raw Data'!F100,'Raw Data'!H100)</f>
        <v>-2.5260546499999999E-6</v>
      </c>
      <c r="E100" s="1">
        <f>'Raw Data'!I100</f>
        <v>-0.01</v>
      </c>
      <c r="F100" s="1">
        <f>AVERAGE('Raw Data'!J100,'Raw Data'!L100)</f>
        <v>9.6604144999999993E-8</v>
      </c>
      <c r="G100" s="1">
        <f>'Raw Data'!M100</f>
        <v>-0.01</v>
      </c>
      <c r="H100" s="1">
        <f>AVERAGE('Raw Data'!N100,'Raw Data'!P100)</f>
        <v>-3.1114185000000002E-6</v>
      </c>
      <c r="J100" s="1">
        <f>'Raw Data'!R100</f>
        <v>-0.01</v>
      </c>
      <c r="K100" s="1">
        <f>AVERAGE('Raw Data'!S100,'Raw Data'!U100)</f>
        <v>2.3806700000000004E-6</v>
      </c>
      <c r="L100" s="1">
        <f>'Raw Data'!T100</f>
        <v>-0.01</v>
      </c>
      <c r="M100" s="1">
        <f>AVERAGE('Raw Data'!W100,'Raw Data'!Y100)</f>
        <v>1.1955955E-7</v>
      </c>
      <c r="N100" s="1">
        <f>'Raw Data'!V100</f>
        <v>-0.01</v>
      </c>
      <c r="O100" s="1">
        <f>AVERAGE('Raw Data'!AA100,'Raw Data'!AC100)</f>
        <v>-7.4375609999999997E-6</v>
      </c>
      <c r="P100" s="1">
        <f>'Raw Data'!X100</f>
        <v>-0.01</v>
      </c>
      <c r="Q100" s="1">
        <f>AVERAGE('Raw Data'!AE100,'Raw Data'!AG100)</f>
        <v>-1.1513110000000001E-5</v>
      </c>
      <c r="S100" s="1">
        <f t="shared" si="9"/>
        <v>-0.01</v>
      </c>
      <c r="T100" s="1">
        <f t="shared" si="10"/>
        <v>-0.20378749999999962</v>
      </c>
      <c r="U100" s="1">
        <f t="shared" si="11"/>
        <v>-0.01</v>
      </c>
      <c r="V100" s="1">
        <f t="shared" si="12"/>
        <v>2.6456142000000002</v>
      </c>
      <c r="W100" s="1">
        <f t="shared" si="13"/>
        <v>-0.01</v>
      </c>
      <c r="X100" s="1">
        <f t="shared" si="14"/>
        <v>-7.5341651450000002</v>
      </c>
      <c r="Y100" s="1">
        <f t="shared" si="15"/>
        <v>-0.01</v>
      </c>
      <c r="Z100" s="1">
        <f t="shared" si="16"/>
        <v>-8.4016915000000019</v>
      </c>
    </row>
    <row r="101" spans="1:26">
      <c r="A101" s="1">
        <f>'Raw Data'!A101</f>
        <v>-5.0000000000000001E-3</v>
      </c>
      <c r="B101" s="1">
        <f>AVERAGE('Raw Data'!B101,'Raw Data'!D101)</f>
        <v>2.8133395E-6</v>
      </c>
      <c r="C101" s="1">
        <f>'Raw Data'!E101</f>
        <v>-5.0000000000000001E-3</v>
      </c>
      <c r="D101" s="1">
        <f>AVERAGE('Raw Data'!F101,'Raw Data'!H101)</f>
        <v>-2.2180690499999997E-6</v>
      </c>
      <c r="E101" s="1">
        <f>'Raw Data'!I101</f>
        <v>-5.0000000000000001E-3</v>
      </c>
      <c r="F101" s="1">
        <f>AVERAGE('Raw Data'!J101,'Raw Data'!L101)</f>
        <v>6.5709925000000006E-7</v>
      </c>
      <c r="G101" s="1">
        <f>'Raw Data'!M101</f>
        <v>-5.0000000000000001E-3</v>
      </c>
      <c r="H101" s="1">
        <f>AVERAGE('Raw Data'!N101,'Raw Data'!P101)</f>
        <v>-2.0009490000000001E-6</v>
      </c>
      <c r="J101" s="1">
        <f>'Raw Data'!R101</f>
        <v>-5.0000000000000001E-3</v>
      </c>
      <c r="K101" s="1">
        <f>AVERAGE('Raw Data'!S101,'Raw Data'!U101)</f>
        <v>2.2850225E-6</v>
      </c>
      <c r="L101" s="1">
        <f>'Raw Data'!T101</f>
        <v>-5.0000000000000001E-3</v>
      </c>
      <c r="M101" s="1">
        <f>AVERAGE('Raw Data'!W101,'Raw Data'!Y101)</f>
        <v>3.4241855E-7</v>
      </c>
      <c r="N101" s="1">
        <f>'Raw Data'!V101</f>
        <v>-5.0000000000000001E-3</v>
      </c>
      <c r="O101" s="1">
        <f>AVERAGE('Raw Data'!AA101,'Raw Data'!AC101)</f>
        <v>-6.4064794999999993E-6</v>
      </c>
      <c r="P101" s="1">
        <f>'Raw Data'!X101</f>
        <v>-5.0000000000000001E-3</v>
      </c>
      <c r="Q101" s="1">
        <f>AVERAGE('Raw Data'!AE101,'Raw Data'!AG101)</f>
        <v>-1.1077915E-5</v>
      </c>
      <c r="S101" s="1">
        <f t="shared" si="9"/>
        <v>-5.0000000000000001E-3</v>
      </c>
      <c r="T101" s="1">
        <f t="shared" si="10"/>
        <v>-0.52831699999999993</v>
      </c>
      <c r="U101" s="1">
        <f t="shared" si="11"/>
        <v>-5.0000000000000001E-3</v>
      </c>
      <c r="V101" s="1">
        <f t="shared" si="12"/>
        <v>2.5604876000000001</v>
      </c>
      <c r="W101" s="1">
        <f t="shared" si="13"/>
        <v>-5.0000000000000001E-3</v>
      </c>
      <c r="X101" s="1">
        <f t="shared" si="14"/>
        <v>-7.0635787500000005</v>
      </c>
      <c r="Y101" s="1">
        <f t="shared" si="15"/>
        <v>-5.0000000000000001E-3</v>
      </c>
      <c r="Z101" s="1">
        <f t="shared" si="16"/>
        <v>-9.0769660000000005</v>
      </c>
    </row>
    <row r="102" spans="1:26">
      <c r="A102" s="1">
        <f>'Raw Data'!A102</f>
        <v>0</v>
      </c>
      <c r="B102" s="1">
        <f>AVERAGE('Raw Data'!B102,'Raw Data'!D102)</f>
        <v>3.2424929999999999E-6</v>
      </c>
      <c r="C102" s="1">
        <f>'Raw Data'!E102</f>
        <v>0</v>
      </c>
      <c r="D102" s="1">
        <f>AVERAGE('Raw Data'!F102,'Raw Data'!H102)</f>
        <v>-1.8287829999999999E-6</v>
      </c>
      <c r="E102" s="1">
        <f>'Raw Data'!I102</f>
        <v>0</v>
      </c>
      <c r="F102" s="1">
        <f>AVERAGE('Raw Data'!J102,'Raw Data'!L102)</f>
        <v>4.5336984999999997E-7</v>
      </c>
      <c r="G102" s="1">
        <f>'Raw Data'!M102</f>
        <v>0</v>
      </c>
      <c r="H102" s="1">
        <f>AVERAGE('Raw Data'!N102,'Raw Data'!P102)</f>
        <v>-1.7733074999999999E-6</v>
      </c>
      <c r="J102" s="1">
        <f>'Raw Data'!R102</f>
        <v>0</v>
      </c>
      <c r="K102" s="1">
        <f>AVERAGE('Raw Data'!S102,'Raw Data'!U102)</f>
        <v>2.2745014999999999E-6</v>
      </c>
      <c r="L102" s="1">
        <f>'Raw Data'!T102</f>
        <v>0</v>
      </c>
      <c r="M102" s="1">
        <f>AVERAGE('Raw Data'!W102,'Raw Data'!Y102)</f>
        <v>5.5475639999999999E-7</v>
      </c>
      <c r="N102" s="1">
        <f>'Raw Data'!V102</f>
        <v>0</v>
      </c>
      <c r="O102" s="1">
        <f>AVERAGE('Raw Data'!AA102,'Raw Data'!AC102)</f>
        <v>-5.4088749999999999E-6</v>
      </c>
      <c r="P102" s="1">
        <f>'Raw Data'!X102</f>
        <v>0</v>
      </c>
      <c r="Q102" s="1">
        <f>AVERAGE('Raw Data'!AE102,'Raw Data'!AG102)</f>
        <v>-1.1018610000000001E-5</v>
      </c>
      <c r="S102" s="1">
        <f t="shared" si="9"/>
        <v>0</v>
      </c>
      <c r="T102" s="1">
        <f t="shared" si="10"/>
        <v>-0.9679915</v>
      </c>
      <c r="U102" s="1">
        <f t="shared" si="11"/>
        <v>0</v>
      </c>
      <c r="V102" s="1">
        <f t="shared" si="12"/>
        <v>2.3835394000000001</v>
      </c>
      <c r="W102" s="1">
        <f t="shared" si="13"/>
        <v>0</v>
      </c>
      <c r="X102" s="1">
        <f t="shared" si="14"/>
        <v>-5.8622448500000006</v>
      </c>
      <c r="Y102" s="1">
        <f t="shared" si="15"/>
        <v>0</v>
      </c>
      <c r="Z102" s="1">
        <f t="shared" si="16"/>
        <v>-9.2453025000000011</v>
      </c>
    </row>
    <row r="103" spans="1:26">
      <c r="A103" s="1">
        <f>'Raw Data'!A103</f>
        <v>5.0000000000000001E-3</v>
      </c>
      <c r="B103" s="1">
        <f>AVERAGE('Raw Data'!B103,'Raw Data'!D103)</f>
        <v>2.7847289999999999E-6</v>
      </c>
      <c r="C103" s="1">
        <f>'Raw Data'!E103</f>
        <v>5.0000000000000001E-3</v>
      </c>
      <c r="D103" s="1">
        <f>AVERAGE('Raw Data'!F103,'Raw Data'!H103)</f>
        <v>-1.0569063499999999E-6</v>
      </c>
      <c r="E103" s="1">
        <f>'Raw Data'!I103</f>
        <v>5.0000000000000001E-3</v>
      </c>
      <c r="F103" s="1">
        <f>AVERAGE('Raw Data'!J103,'Raw Data'!L103)</f>
        <v>5.4519160000000001E-7</v>
      </c>
      <c r="G103" s="1">
        <f>'Raw Data'!M103</f>
        <v>5.0000000000000001E-3</v>
      </c>
      <c r="H103" s="1">
        <f>AVERAGE('Raw Data'!N103,'Raw Data'!P103)</f>
        <v>-1.1975086E-6</v>
      </c>
      <c r="J103" s="1">
        <f>'Raw Data'!R103</f>
        <v>5.0000000000000001E-3</v>
      </c>
      <c r="K103" s="1">
        <f>AVERAGE('Raw Data'!S103,'Raw Data'!U103)</f>
        <v>2.3481499999999997E-6</v>
      </c>
      <c r="L103" s="1">
        <f>'Raw Data'!T103</f>
        <v>5.0000000000000001E-3</v>
      </c>
      <c r="M103" s="1">
        <f>AVERAGE('Raw Data'!W103,'Raw Data'!Y103)</f>
        <v>7.2883509999999997E-7</v>
      </c>
      <c r="N103" s="1">
        <f>'Raw Data'!V103</f>
        <v>5.0000000000000001E-3</v>
      </c>
      <c r="O103" s="1">
        <f>AVERAGE('Raw Data'!AA103,'Raw Data'!AC103)</f>
        <v>-4.1884105E-6</v>
      </c>
      <c r="P103" s="1">
        <f>'Raw Data'!X103</f>
        <v>5.0000000000000001E-3</v>
      </c>
      <c r="Q103" s="1">
        <f>AVERAGE('Raw Data'!AE103,'Raw Data'!AG103)</f>
        <v>-1.040455E-5</v>
      </c>
      <c r="S103" s="1">
        <f t="shared" si="9"/>
        <v>5.0000000000000001E-3</v>
      </c>
      <c r="T103" s="1">
        <f t="shared" si="10"/>
        <v>-0.43657900000000027</v>
      </c>
      <c r="U103" s="1">
        <f t="shared" si="11"/>
        <v>5.0000000000000001E-3</v>
      </c>
      <c r="V103" s="1">
        <f t="shared" si="12"/>
        <v>1.78574145</v>
      </c>
      <c r="W103" s="1">
        <f t="shared" si="13"/>
        <v>5.0000000000000001E-3</v>
      </c>
      <c r="X103" s="1">
        <f t="shared" si="14"/>
        <v>-4.7336021000000006</v>
      </c>
      <c r="Y103" s="1">
        <f t="shared" si="15"/>
        <v>5.0000000000000001E-3</v>
      </c>
      <c r="Z103" s="1">
        <f t="shared" si="16"/>
        <v>-9.2070414000000014</v>
      </c>
    </row>
    <row r="104" spans="1:26">
      <c r="A104" s="1">
        <f>'Raw Data'!A104</f>
        <v>0.01</v>
      </c>
      <c r="B104" s="1">
        <f>AVERAGE('Raw Data'!B104,'Raw Data'!D104)</f>
        <v>2.4795535000000002E-6</v>
      </c>
      <c r="C104" s="1">
        <f>'Raw Data'!E104</f>
        <v>0.01</v>
      </c>
      <c r="D104" s="1">
        <f>AVERAGE('Raw Data'!F104,'Raw Data'!H104)</f>
        <v>-2.2764150000000003E-7</v>
      </c>
      <c r="E104" s="1">
        <f>'Raw Data'!I104</f>
        <v>0.01</v>
      </c>
      <c r="F104" s="1">
        <f>AVERAGE('Raw Data'!J104,'Raw Data'!L104)</f>
        <v>6.7240295000000002E-7</v>
      </c>
      <c r="G104" s="1">
        <f>'Raw Data'!M104</f>
        <v>0.01</v>
      </c>
      <c r="H104" s="1">
        <f>AVERAGE('Raw Data'!N104,'Raw Data'!P104)</f>
        <v>-7.7952835000000004E-7</v>
      </c>
      <c r="J104" s="1">
        <f>'Raw Data'!R104</f>
        <v>0.01</v>
      </c>
      <c r="K104" s="1">
        <f>AVERAGE('Raw Data'!S104,'Raw Data'!U104)</f>
        <v>2.2821529999999997E-6</v>
      </c>
      <c r="L104" s="1">
        <f>'Raw Data'!T104</f>
        <v>0.01</v>
      </c>
      <c r="M104" s="1">
        <f>AVERAGE('Raw Data'!W104,'Raw Data'!Y104)</f>
        <v>8.5987234999999998E-7</v>
      </c>
      <c r="N104" s="1">
        <f>'Raw Data'!V104</f>
        <v>0.01</v>
      </c>
      <c r="O104" s="1">
        <f>AVERAGE('Raw Data'!AA104,'Raw Data'!AC104)</f>
        <v>-3.1028094999999999E-6</v>
      </c>
      <c r="P104" s="1">
        <f>'Raw Data'!X104</f>
        <v>0.01</v>
      </c>
      <c r="Q104" s="1">
        <f>AVERAGE('Raw Data'!AE104,'Raw Data'!AG104)</f>
        <v>-9.8784880000000009E-6</v>
      </c>
      <c r="S104" s="1">
        <f t="shared" si="9"/>
        <v>0.01</v>
      </c>
      <c r="T104" s="1">
        <f t="shared" si="10"/>
        <v>-0.19740050000000056</v>
      </c>
      <c r="U104" s="1">
        <f t="shared" si="11"/>
        <v>0.01</v>
      </c>
      <c r="V104" s="1">
        <f t="shared" si="12"/>
        <v>1.0875138500000001</v>
      </c>
      <c r="W104" s="1">
        <f t="shared" si="13"/>
        <v>0.01</v>
      </c>
      <c r="X104" s="1">
        <f t="shared" si="14"/>
        <v>-3.7752124500000002</v>
      </c>
      <c r="Y104" s="1">
        <f t="shared" si="15"/>
        <v>0.01</v>
      </c>
      <c r="Z104" s="1">
        <f t="shared" si="16"/>
        <v>-9.0989596500000012</v>
      </c>
    </row>
    <row r="105" spans="1:26">
      <c r="A105" s="1">
        <f>'Raw Data'!A105</f>
        <v>1.4999999999999999E-2</v>
      </c>
      <c r="B105" s="1">
        <f>AVERAGE('Raw Data'!B105,'Raw Data'!D105)</f>
        <v>2.5749204999999999E-6</v>
      </c>
      <c r="C105" s="1">
        <f>'Raw Data'!E105</f>
        <v>1.4999999999999999E-2</v>
      </c>
      <c r="D105" s="1">
        <f>AVERAGE('Raw Data'!F105,'Raw Data'!H105)</f>
        <v>2.1807660000000001E-7</v>
      </c>
      <c r="E105" s="1">
        <f>'Raw Data'!I105</f>
        <v>1.4999999999999999E-2</v>
      </c>
      <c r="F105" s="1">
        <f>AVERAGE('Raw Data'!J105,'Raw Data'!L105)</f>
        <v>7.221398E-7</v>
      </c>
      <c r="G105" s="1">
        <f>'Raw Data'!M105</f>
        <v>1.4999999999999999E-2</v>
      </c>
      <c r="H105" s="1">
        <f>AVERAGE('Raw Data'!N105,'Raw Data'!P105)</f>
        <v>-5.2223615000000001E-7</v>
      </c>
      <c r="J105" s="1">
        <f>'Raw Data'!R105</f>
        <v>1.4999999999999999E-2</v>
      </c>
      <c r="K105" s="1">
        <f>AVERAGE('Raw Data'!S105,'Raw Data'!U105)</f>
        <v>2.3471930000000002E-6</v>
      </c>
      <c r="L105" s="1">
        <f>'Raw Data'!T105</f>
        <v>1.4999999999999999E-2</v>
      </c>
      <c r="M105" s="1">
        <f>AVERAGE('Raw Data'!W105,'Raw Data'!Y105)</f>
        <v>9.8995295000000005E-7</v>
      </c>
      <c r="N105" s="1">
        <f>'Raw Data'!V105</f>
        <v>1.4999999999999999E-2</v>
      </c>
      <c r="O105" s="1">
        <f>AVERAGE('Raw Data'!AA105,'Raw Data'!AC105)</f>
        <v>-2.1463331499999999E-6</v>
      </c>
      <c r="P105" s="1">
        <f>'Raw Data'!X105</f>
        <v>1.4999999999999999E-2</v>
      </c>
      <c r="Q105" s="1">
        <f>AVERAGE('Raw Data'!AE105,'Raw Data'!AG105)</f>
        <v>-9.2940829999999998E-6</v>
      </c>
      <c r="S105" s="1">
        <f t="shared" si="9"/>
        <v>1.4999999999999999E-2</v>
      </c>
      <c r="T105" s="1">
        <f t="shared" si="10"/>
        <v>-0.22772749999999978</v>
      </c>
      <c r="U105" s="1">
        <f t="shared" si="11"/>
        <v>1.4999999999999999E-2</v>
      </c>
      <c r="V105" s="1">
        <f t="shared" si="12"/>
        <v>0.7718763500000001</v>
      </c>
      <c r="W105" s="1">
        <f t="shared" si="13"/>
        <v>1.4999999999999999E-2</v>
      </c>
      <c r="X105" s="1">
        <f t="shared" si="14"/>
        <v>-2.8684729500000001</v>
      </c>
      <c r="Y105" s="1">
        <f t="shared" si="15"/>
        <v>1.4999999999999999E-2</v>
      </c>
      <c r="Z105" s="1">
        <f t="shared" si="16"/>
        <v>-8.7718468499999993</v>
      </c>
    </row>
    <row r="106" spans="1:26">
      <c r="A106" s="1">
        <f>'Raw Data'!A106</f>
        <v>0.02</v>
      </c>
      <c r="B106" s="1">
        <f>AVERAGE('Raw Data'!B106,'Raw Data'!D106)</f>
        <v>2.0980837E-6</v>
      </c>
      <c r="C106" s="1">
        <f>'Raw Data'!E106</f>
        <v>0.02</v>
      </c>
      <c r="D106" s="1">
        <f>AVERAGE('Raw Data'!F106,'Raw Data'!H106)</f>
        <v>5.1171500000000011E-7</v>
      </c>
      <c r="E106" s="1">
        <f>'Raw Data'!I106</f>
        <v>0.02</v>
      </c>
      <c r="F106" s="1">
        <f>AVERAGE('Raw Data'!J106,'Raw Data'!L106)</f>
        <v>8.9239259999999997E-7</v>
      </c>
      <c r="G106" s="1">
        <f>'Raw Data'!M106</f>
        <v>0.02</v>
      </c>
      <c r="H106" s="1">
        <f>AVERAGE('Raw Data'!N106,'Raw Data'!P106)</f>
        <v>-3.443315E-7</v>
      </c>
      <c r="J106" s="1">
        <f>'Raw Data'!R106</f>
        <v>0.02</v>
      </c>
      <c r="K106" s="1">
        <f>AVERAGE('Raw Data'!S106,'Raw Data'!U106)</f>
        <v>2.2697185000000002E-6</v>
      </c>
      <c r="L106" s="1">
        <f>'Raw Data'!T106</f>
        <v>0.02</v>
      </c>
      <c r="M106" s="1">
        <f>AVERAGE('Raw Data'!W106,'Raw Data'!Y106)</f>
        <v>1.0951654999999999E-6</v>
      </c>
      <c r="N106" s="1">
        <f>'Raw Data'!V106</f>
        <v>0.02</v>
      </c>
      <c r="O106" s="1">
        <f>AVERAGE('Raw Data'!AA106,'Raw Data'!AC106)</f>
        <v>-1.36489215E-6</v>
      </c>
      <c r="P106" s="1">
        <f>'Raw Data'!X106</f>
        <v>0.02</v>
      </c>
      <c r="Q106" s="1">
        <f>AVERAGE('Raw Data'!AE106,'Raw Data'!AG106)</f>
        <v>-7.9894479999999997E-6</v>
      </c>
      <c r="S106" s="1">
        <f t="shared" si="9"/>
        <v>0.02</v>
      </c>
      <c r="T106" s="1">
        <f t="shared" si="10"/>
        <v>0.17163480000000023</v>
      </c>
      <c r="U106" s="1">
        <f t="shared" si="11"/>
        <v>0.02</v>
      </c>
      <c r="V106" s="1">
        <f t="shared" si="12"/>
        <v>0.58345049999999987</v>
      </c>
      <c r="W106" s="1">
        <f t="shared" si="13"/>
        <v>0.02</v>
      </c>
      <c r="X106" s="1">
        <f t="shared" si="14"/>
        <v>-2.2572847500000002</v>
      </c>
      <c r="Y106" s="1">
        <f t="shared" si="15"/>
        <v>0.02</v>
      </c>
      <c r="Z106" s="1">
        <f t="shared" si="16"/>
        <v>-7.6451164999999994</v>
      </c>
    </row>
    <row r="107" spans="1:26">
      <c r="A107" s="1">
        <f>'Raw Data'!A107</f>
        <v>2.5000000000000001E-2</v>
      </c>
      <c r="B107" s="1">
        <f>AVERAGE('Raw Data'!B107,'Raw Data'!D107)</f>
        <v>2.193451E-6</v>
      </c>
      <c r="C107" s="1">
        <f>'Raw Data'!E107</f>
        <v>2.5000000000000001E-2</v>
      </c>
      <c r="D107" s="1">
        <f>AVERAGE('Raw Data'!F107,'Raw Data'!H107)</f>
        <v>6.6092519999999993E-7</v>
      </c>
      <c r="E107" s="1">
        <f>'Raw Data'!I107</f>
        <v>2.5000000000000001E-2</v>
      </c>
      <c r="F107" s="1">
        <f>AVERAGE('Raw Data'!J107,'Raw Data'!L107)</f>
        <v>9.1821744999999993E-7</v>
      </c>
      <c r="G107" s="1">
        <f>'Raw Data'!M107</f>
        <v>2.5000000000000001E-2</v>
      </c>
      <c r="H107" s="1">
        <f>AVERAGE('Raw Data'!N107,'Raw Data'!P107)</f>
        <v>-4.2084959999999996E-8</v>
      </c>
      <c r="J107" s="1">
        <f>'Raw Data'!R107</f>
        <v>2.5000000000000001E-2</v>
      </c>
      <c r="K107" s="1">
        <f>AVERAGE('Raw Data'!S107,'Raw Data'!U107)</f>
        <v>2.346237E-6</v>
      </c>
      <c r="L107" s="1">
        <f>'Raw Data'!T107</f>
        <v>2.5000000000000001E-2</v>
      </c>
      <c r="M107" s="1">
        <f>AVERAGE('Raw Data'!W107,'Raw Data'!Y107)</f>
        <v>1.1831609999999999E-6</v>
      </c>
      <c r="N107" s="1">
        <f>'Raw Data'!V107</f>
        <v>2.5000000000000001E-2</v>
      </c>
      <c r="O107" s="1">
        <f>AVERAGE('Raw Data'!AA107,'Raw Data'!AC107)</f>
        <v>-8.1491789000000002E-7</v>
      </c>
      <c r="P107" s="1">
        <f>'Raw Data'!X107</f>
        <v>2.5000000000000001E-2</v>
      </c>
      <c r="Q107" s="1">
        <f>AVERAGE('Raw Data'!AE107,'Raw Data'!AG107)</f>
        <v>-6.602557E-6</v>
      </c>
      <c r="S107" s="1">
        <f t="shared" si="9"/>
        <v>2.5000000000000001E-2</v>
      </c>
      <c r="T107" s="1">
        <f t="shared" si="10"/>
        <v>0.15278600000000009</v>
      </c>
      <c r="U107" s="1">
        <f t="shared" si="11"/>
        <v>2.5000000000000001E-2</v>
      </c>
      <c r="V107" s="1">
        <f t="shared" si="12"/>
        <v>0.52223580000000003</v>
      </c>
      <c r="W107" s="1">
        <f t="shared" si="13"/>
        <v>2.5000000000000001E-2</v>
      </c>
      <c r="X107" s="1">
        <f t="shared" si="14"/>
        <v>-1.73313534</v>
      </c>
      <c r="Y107" s="1">
        <f t="shared" si="15"/>
        <v>2.5000000000000001E-2</v>
      </c>
      <c r="Z107" s="1">
        <f t="shared" si="16"/>
        <v>-6.5604720400000005</v>
      </c>
    </row>
    <row r="108" spans="1:26">
      <c r="A108" s="1">
        <f>'Raw Data'!A108</f>
        <v>0.03</v>
      </c>
      <c r="B108" s="1">
        <f>AVERAGE('Raw Data'!B108,'Raw Data'!D108)</f>
        <v>3.2520295000000002E-6</v>
      </c>
      <c r="C108" s="1">
        <f>'Raw Data'!E108</f>
        <v>0.03</v>
      </c>
      <c r="D108" s="1">
        <f>AVERAGE('Raw Data'!F108,'Raw Data'!H108)</f>
        <v>7.9578864999999998E-7</v>
      </c>
      <c r="E108" s="1">
        <f>'Raw Data'!I108</f>
        <v>0.03</v>
      </c>
      <c r="F108" s="1">
        <f>AVERAGE('Raw Data'!J108,'Raw Data'!L108)</f>
        <v>1.0272556499999999E-6</v>
      </c>
      <c r="G108" s="1">
        <f>'Raw Data'!M108</f>
        <v>0.03</v>
      </c>
      <c r="H108" s="1">
        <f>AVERAGE('Raw Data'!N108,'Raw Data'!P108)</f>
        <v>1.0808184E-7</v>
      </c>
      <c r="J108" s="1">
        <f>'Raw Data'!R108</f>
        <v>0.03</v>
      </c>
      <c r="K108" s="1">
        <f>AVERAGE('Raw Data'!S108,'Raw Data'!U108)</f>
        <v>2.3682355000000001E-6</v>
      </c>
      <c r="L108" s="1">
        <f>'Raw Data'!T108</f>
        <v>0.03</v>
      </c>
      <c r="M108" s="1">
        <f>AVERAGE('Raw Data'!W108,'Raw Data'!Y108)</f>
        <v>1.2663745000000001E-6</v>
      </c>
      <c r="N108" s="1">
        <f>'Raw Data'!V108</f>
        <v>0.03</v>
      </c>
      <c r="O108" s="1">
        <f>AVERAGE('Raw Data'!AA108,'Raw Data'!AC108)</f>
        <v>-3.4528805000000001E-7</v>
      </c>
      <c r="P108" s="1">
        <f>'Raw Data'!X108</f>
        <v>0.03</v>
      </c>
      <c r="Q108" s="1">
        <f>AVERAGE('Raw Data'!AE108,'Raw Data'!AG108)</f>
        <v>-5.2816634999999999E-6</v>
      </c>
      <c r="S108" s="1">
        <f t="shared" si="9"/>
        <v>0.03</v>
      </c>
      <c r="T108" s="1">
        <f t="shared" si="10"/>
        <v>-0.88379400000000019</v>
      </c>
      <c r="U108" s="1">
        <f t="shared" si="11"/>
        <v>0.03</v>
      </c>
      <c r="V108" s="1">
        <f t="shared" si="12"/>
        <v>0.47058585000000014</v>
      </c>
      <c r="W108" s="1">
        <f t="shared" si="13"/>
        <v>0.03</v>
      </c>
      <c r="X108" s="1">
        <f t="shared" si="14"/>
        <v>-1.3725437</v>
      </c>
      <c r="Y108" s="1">
        <f t="shared" si="15"/>
        <v>0.03</v>
      </c>
      <c r="Z108" s="1">
        <f t="shared" si="16"/>
        <v>-5.3897453400000002</v>
      </c>
    </row>
    <row r="109" spans="1:26">
      <c r="A109" s="1">
        <f>'Raw Data'!A109</f>
        <v>3.5000000000000003E-2</v>
      </c>
      <c r="B109" s="1">
        <f>AVERAGE('Raw Data'!B109,'Raw Data'!D109)</f>
        <v>2.2506714999999999E-6</v>
      </c>
      <c r="C109" s="1">
        <f>'Raw Data'!E109</f>
        <v>3.5000000000000003E-2</v>
      </c>
      <c r="D109" s="1">
        <f>AVERAGE('Raw Data'!F109,'Raw Data'!H109)</f>
        <v>7.8335439999999996E-7</v>
      </c>
      <c r="E109" s="1">
        <f>'Raw Data'!I109</f>
        <v>3.5000000000000003E-2</v>
      </c>
      <c r="F109" s="1">
        <f>AVERAGE('Raw Data'!J109,'Raw Data'!L109)</f>
        <v>1.113339E-6</v>
      </c>
      <c r="G109" s="1">
        <f>'Raw Data'!M109</f>
        <v>3.5000000000000003E-2</v>
      </c>
      <c r="H109" s="1">
        <f>AVERAGE('Raw Data'!N109,'Raw Data'!P109)</f>
        <v>3.2041965000000001E-7</v>
      </c>
      <c r="J109" s="1">
        <f>'Raw Data'!R109</f>
        <v>3.5000000000000003E-2</v>
      </c>
      <c r="K109" s="1">
        <f>AVERAGE('Raw Data'!S109,'Raw Data'!U109)</f>
        <v>2.3558014999999999E-6</v>
      </c>
      <c r="L109" s="1">
        <f>'Raw Data'!T109</f>
        <v>3.5000000000000003E-2</v>
      </c>
      <c r="M109" s="1">
        <f>AVERAGE('Raw Data'!W109,'Raw Data'!Y109)</f>
        <v>1.347675E-6</v>
      </c>
      <c r="N109" s="1">
        <f>'Raw Data'!V109</f>
        <v>3.5000000000000003E-2</v>
      </c>
      <c r="O109" s="1">
        <f>AVERAGE('Raw Data'!AA109,'Raw Data'!AC109)</f>
        <v>-9.5645000000001648E-10</v>
      </c>
      <c r="P109" s="1">
        <f>'Raw Data'!X109</f>
        <v>3.5000000000000003E-2</v>
      </c>
      <c r="Q109" s="1">
        <f>AVERAGE('Raw Data'!AE109,'Raw Data'!AG109)</f>
        <v>-3.6843474999999995E-6</v>
      </c>
      <c r="S109" s="1">
        <f t="shared" si="9"/>
        <v>3.5000000000000003E-2</v>
      </c>
      <c r="T109" s="1">
        <f t="shared" si="10"/>
        <v>0.10513000000000004</v>
      </c>
      <c r="U109" s="1">
        <f t="shared" si="11"/>
        <v>3.5000000000000003E-2</v>
      </c>
      <c r="V109" s="1">
        <f t="shared" si="12"/>
        <v>0.56432060000000006</v>
      </c>
      <c r="W109" s="1">
        <f t="shared" si="13"/>
        <v>3.5000000000000003E-2</v>
      </c>
      <c r="X109" s="1">
        <f t="shared" si="14"/>
        <v>-1.1142954500000002</v>
      </c>
      <c r="Y109" s="1">
        <f t="shared" si="15"/>
        <v>3.5000000000000003E-2</v>
      </c>
      <c r="Z109" s="1">
        <f t="shared" si="16"/>
        <v>-4.0047671500000002</v>
      </c>
    </row>
    <row r="110" spans="1:26">
      <c r="A110" s="1">
        <f>'Raw Data'!A110</f>
        <v>0.04</v>
      </c>
      <c r="B110" s="1">
        <f>AVERAGE('Raw Data'!B110,'Raw Data'!D110)</f>
        <v>1.4305114499999999E-6</v>
      </c>
      <c r="C110" s="1">
        <f>'Raw Data'!E110</f>
        <v>0.04</v>
      </c>
      <c r="D110" s="1">
        <f>AVERAGE('Raw Data'!F110,'Raw Data'!H110)</f>
        <v>9.2204339999999991E-7</v>
      </c>
      <c r="E110" s="1">
        <f>'Raw Data'!I110</f>
        <v>0.04</v>
      </c>
      <c r="F110" s="1">
        <f>AVERAGE('Raw Data'!J110,'Raw Data'!L110)</f>
        <v>1.22142E-6</v>
      </c>
      <c r="G110" s="1">
        <f>'Raw Data'!M110</f>
        <v>0.04</v>
      </c>
      <c r="H110" s="1">
        <f>AVERAGE('Raw Data'!N110,'Raw Data'!P110)</f>
        <v>4.6484760000000001E-7</v>
      </c>
      <c r="J110" s="1">
        <f>'Raw Data'!R110</f>
        <v>0.04</v>
      </c>
      <c r="K110" s="1">
        <f>AVERAGE('Raw Data'!S110,'Raw Data'!U110)</f>
        <v>2.3376284999999999E-6</v>
      </c>
      <c r="L110" s="1">
        <f>'Raw Data'!T110</f>
        <v>0.04</v>
      </c>
      <c r="M110" s="1">
        <f>AVERAGE('Raw Data'!W110,'Raw Data'!Y110)</f>
        <v>1.4146285E-6</v>
      </c>
      <c r="N110" s="1">
        <f>'Raw Data'!V110</f>
        <v>0.04</v>
      </c>
      <c r="O110" s="1">
        <f>AVERAGE('Raw Data'!AA110,'Raw Data'!AC110)</f>
        <v>2.9459478500000004E-7</v>
      </c>
      <c r="P110" s="1">
        <f>'Raw Data'!X110</f>
        <v>0.04</v>
      </c>
      <c r="Q110" s="1">
        <f>AVERAGE('Raw Data'!AE110,'Raw Data'!AG110)</f>
        <v>-2.475361E-6</v>
      </c>
      <c r="S110" s="1">
        <f t="shared" si="9"/>
        <v>0.04</v>
      </c>
      <c r="T110" s="1">
        <f t="shared" si="10"/>
        <v>0.90711704999999998</v>
      </c>
      <c r="U110" s="1">
        <f t="shared" si="11"/>
        <v>0.04</v>
      </c>
      <c r="V110" s="1">
        <f t="shared" si="12"/>
        <v>0.49258510000000011</v>
      </c>
      <c r="W110" s="1">
        <f t="shared" si="13"/>
        <v>0.04</v>
      </c>
      <c r="X110" s="1">
        <f t="shared" si="14"/>
        <v>-0.92682521500000004</v>
      </c>
      <c r="Y110" s="1">
        <f t="shared" si="15"/>
        <v>0.04</v>
      </c>
      <c r="Z110" s="1">
        <f t="shared" si="16"/>
        <v>-2.9402086000000001</v>
      </c>
    </row>
    <row r="111" spans="1:26">
      <c r="A111" s="1">
        <f>'Raw Data'!A111</f>
        <v>4.4999999999999998E-2</v>
      </c>
      <c r="B111" s="1">
        <f>AVERAGE('Raw Data'!B111,'Raw Data'!D111)</f>
        <v>2.9563905E-6</v>
      </c>
      <c r="C111" s="1">
        <f>'Raw Data'!E111</f>
        <v>4.4999999999999998E-2</v>
      </c>
      <c r="D111" s="1">
        <f>AVERAGE('Raw Data'!F111,'Raw Data'!H111)</f>
        <v>9.5934614999999998E-7</v>
      </c>
      <c r="E111" s="1">
        <f>'Raw Data'!I111</f>
        <v>4.4999999999999998E-2</v>
      </c>
      <c r="F111" s="1">
        <f>AVERAGE('Raw Data'!J111,'Raw Data'!L111)</f>
        <v>1.2548970000000002E-6</v>
      </c>
      <c r="G111" s="1">
        <f>'Raw Data'!M111</f>
        <v>4.4999999999999998E-2</v>
      </c>
      <c r="H111" s="1">
        <f>AVERAGE('Raw Data'!N111,'Raw Data'!P111)</f>
        <v>6.1310144999999997E-7</v>
      </c>
      <c r="J111" s="1">
        <f>'Raw Data'!R111</f>
        <v>4.4999999999999998E-2</v>
      </c>
      <c r="K111" s="1">
        <f>AVERAGE('Raw Data'!S111,'Raw Data'!U111)</f>
        <v>2.6025725000000001E-6</v>
      </c>
      <c r="L111" s="1">
        <f>'Raw Data'!T111</f>
        <v>4.4999999999999998E-2</v>
      </c>
      <c r="M111" s="1">
        <f>AVERAGE('Raw Data'!W111,'Raw Data'!Y111)</f>
        <v>1.4787124999999999E-6</v>
      </c>
      <c r="N111" s="1">
        <f>'Raw Data'!V111</f>
        <v>4.4999999999999998E-2</v>
      </c>
      <c r="O111" s="1">
        <f>AVERAGE('Raw Data'!AA111,'Raw Data'!AC111)</f>
        <v>4.6580405000000003E-7</v>
      </c>
      <c r="P111" s="1">
        <f>'Raw Data'!X111</f>
        <v>4.4999999999999998E-2</v>
      </c>
      <c r="Q111" s="1">
        <f>AVERAGE('Raw Data'!AE111,'Raw Data'!AG111)</f>
        <v>-1.8928669999999998E-6</v>
      </c>
      <c r="S111" s="1">
        <f t="shared" si="9"/>
        <v>4.4999999999999998E-2</v>
      </c>
      <c r="T111" s="1">
        <f t="shared" si="10"/>
        <v>-0.35381799999999997</v>
      </c>
      <c r="U111" s="1">
        <f t="shared" si="11"/>
        <v>4.4999999999999998E-2</v>
      </c>
      <c r="V111" s="1">
        <f t="shared" si="12"/>
        <v>0.51936634999999998</v>
      </c>
      <c r="W111" s="1">
        <f t="shared" si="13"/>
        <v>4.4999999999999998E-2</v>
      </c>
      <c r="X111" s="1">
        <f t="shared" si="14"/>
        <v>-0.78909295000000024</v>
      </c>
      <c r="Y111" s="1">
        <f t="shared" si="15"/>
        <v>4.4999999999999998E-2</v>
      </c>
      <c r="Z111" s="1">
        <f t="shared" si="16"/>
        <v>-2.5059684500000001</v>
      </c>
    </row>
    <row r="112" spans="1:26">
      <c r="A112" s="1">
        <f>'Raw Data'!A112</f>
        <v>0.05</v>
      </c>
      <c r="B112" s="1">
        <f>AVERAGE('Raw Data'!B112,'Raw Data'!D112)</f>
        <v>2.9087069999999998E-6</v>
      </c>
      <c r="C112" s="1">
        <f>'Raw Data'!E112</f>
        <v>0.05</v>
      </c>
      <c r="D112" s="1">
        <f>AVERAGE('Raw Data'!F112,'Raw Data'!H112)</f>
        <v>1.06073255E-6</v>
      </c>
      <c r="E112" s="1">
        <f>'Raw Data'!I112</f>
        <v>0.05</v>
      </c>
      <c r="F112" s="1">
        <f>AVERAGE('Raw Data'!J112,'Raw Data'!L112)</f>
        <v>1.6040115E-6</v>
      </c>
      <c r="G112" s="1">
        <f>'Raw Data'!M112</f>
        <v>0.05</v>
      </c>
      <c r="H112" s="1">
        <f>AVERAGE('Raw Data'!N112,'Raw Data'!P112)</f>
        <v>7.0492315000000003E-7</v>
      </c>
      <c r="J112" s="1">
        <f>'Raw Data'!R112</f>
        <v>0.05</v>
      </c>
      <c r="K112" s="1">
        <f>AVERAGE('Raw Data'!S112,'Raw Data'!U112)</f>
        <v>2.4151029999999998E-6</v>
      </c>
      <c r="L112" s="1">
        <f>'Raw Data'!T112</f>
        <v>0.05</v>
      </c>
      <c r="M112" s="1">
        <f>AVERAGE('Raw Data'!W112,'Raw Data'!Y112)</f>
        <v>1.5207974999999999E-6</v>
      </c>
      <c r="N112" s="1">
        <f>'Raw Data'!V112</f>
        <v>0.05</v>
      </c>
      <c r="O112" s="1">
        <f>AVERAGE('Raw Data'!AA112,'Raw Data'!AC112)</f>
        <v>6.590123E-7</v>
      </c>
      <c r="P112" s="1">
        <f>'Raw Data'!X112</f>
        <v>0.05</v>
      </c>
      <c r="Q112" s="1">
        <f>AVERAGE('Raw Data'!AE112,'Raw Data'!AG112)</f>
        <v>-1.02056025E-6</v>
      </c>
      <c r="S112" s="1">
        <f t="shared" si="9"/>
        <v>0.05</v>
      </c>
      <c r="T112" s="1">
        <f t="shared" si="10"/>
        <v>-0.49360399999999993</v>
      </c>
      <c r="U112" s="1">
        <f t="shared" si="11"/>
        <v>0.05</v>
      </c>
      <c r="V112" s="1">
        <f t="shared" si="12"/>
        <v>0.46006494999999997</v>
      </c>
      <c r="W112" s="1">
        <f t="shared" si="13"/>
        <v>0.05</v>
      </c>
      <c r="X112" s="1">
        <f t="shared" si="14"/>
        <v>-0.94499920000000004</v>
      </c>
      <c r="Y112" s="1">
        <f t="shared" si="15"/>
        <v>0.05</v>
      </c>
      <c r="Z112" s="1">
        <f t="shared" si="16"/>
        <v>-1.7254834000000003</v>
      </c>
    </row>
    <row r="113" spans="1:26">
      <c r="A113" s="1">
        <f>'Raw Data'!A113</f>
        <v>5.5E-2</v>
      </c>
      <c r="B113" s="1">
        <f>AVERAGE('Raw Data'!B113,'Raw Data'!D113)</f>
        <v>2.4890899999999997E-6</v>
      </c>
      <c r="C113" s="1">
        <f>'Raw Data'!E113</f>
        <v>5.5E-2</v>
      </c>
      <c r="D113" s="1">
        <f>AVERAGE('Raw Data'!F113,'Raw Data'!H113)</f>
        <v>1.1229036E-6</v>
      </c>
      <c r="E113" s="1">
        <f>'Raw Data'!I113</f>
        <v>5.5E-2</v>
      </c>
      <c r="F113" s="1">
        <f>AVERAGE('Raw Data'!J113,'Raw Data'!L113)</f>
        <v>1.2912435000000001E-6</v>
      </c>
      <c r="G113" s="1">
        <f>'Raw Data'!M113</f>
        <v>5.5E-2</v>
      </c>
      <c r="H113" s="1">
        <f>AVERAGE('Raw Data'!N113,'Raw Data'!P113)</f>
        <v>7.8622365000000001E-7</v>
      </c>
      <c r="J113" s="1">
        <f>'Raw Data'!R113</f>
        <v>5.5E-2</v>
      </c>
      <c r="K113" s="1">
        <f>AVERAGE('Raw Data'!S113,'Raw Data'!U113)</f>
        <v>2.4361454999999997E-6</v>
      </c>
      <c r="L113" s="1">
        <f>'Raw Data'!T113</f>
        <v>5.5E-2</v>
      </c>
      <c r="M113" s="1">
        <f>AVERAGE('Raw Data'!W113,'Raw Data'!Y113)</f>
        <v>1.6527915000000002E-6</v>
      </c>
      <c r="N113" s="1">
        <f>'Raw Data'!V113</f>
        <v>5.5E-2</v>
      </c>
      <c r="O113" s="1">
        <f>AVERAGE('Raw Data'!AA113,'Raw Data'!AC113)</f>
        <v>8.7326289999999996E-7</v>
      </c>
      <c r="P113" s="1">
        <f>'Raw Data'!X113</f>
        <v>5.5E-2</v>
      </c>
      <c r="Q113" s="1">
        <f>AVERAGE('Raw Data'!AE113,'Raw Data'!AG113)</f>
        <v>-4.744123E-7</v>
      </c>
      <c r="S113" s="1">
        <f t="shared" si="9"/>
        <v>5.5E-2</v>
      </c>
      <c r="T113" s="1">
        <f t="shared" si="10"/>
        <v>-5.2944500000000019E-2</v>
      </c>
      <c r="U113" s="1">
        <f t="shared" si="11"/>
        <v>5.5E-2</v>
      </c>
      <c r="V113" s="1">
        <f t="shared" si="12"/>
        <v>0.52988790000000019</v>
      </c>
      <c r="W113" s="1">
        <f t="shared" si="13"/>
        <v>5.5E-2</v>
      </c>
      <c r="X113" s="1">
        <f t="shared" si="14"/>
        <v>-0.41798060000000015</v>
      </c>
      <c r="Y113" s="1">
        <f t="shared" si="15"/>
        <v>5.5E-2</v>
      </c>
      <c r="Z113" s="1">
        <f t="shared" si="16"/>
        <v>-1.2606359500000002</v>
      </c>
    </row>
    <row r="114" spans="1:26">
      <c r="A114" s="1">
        <f>'Raw Data'!A114</f>
        <v>0.06</v>
      </c>
      <c r="B114" s="1">
        <f>AVERAGE('Raw Data'!B114,'Raw Data'!D114)</f>
        <v>2.5272369999999997E-6</v>
      </c>
      <c r="C114" s="1">
        <f>'Raw Data'!E114</f>
        <v>0.06</v>
      </c>
      <c r="D114" s="1">
        <f>AVERAGE('Raw Data'!F114,'Raw Data'!H114)</f>
        <v>1.11525145E-6</v>
      </c>
      <c r="E114" s="1">
        <f>'Raw Data'!I114</f>
        <v>0.06</v>
      </c>
      <c r="F114" s="1">
        <f>AVERAGE('Raw Data'!J114,'Raw Data'!L114)</f>
        <v>1.3840215000000001E-6</v>
      </c>
      <c r="G114" s="1">
        <f>'Raw Data'!M114</f>
        <v>0.06</v>
      </c>
      <c r="H114" s="1">
        <f>AVERAGE('Raw Data'!N114,'Raw Data'!P114)</f>
        <v>9.497813500000001E-7</v>
      </c>
      <c r="J114" s="1">
        <f>'Raw Data'!R114</f>
        <v>0.06</v>
      </c>
      <c r="K114" s="1">
        <f>AVERAGE('Raw Data'!S114,'Raw Data'!U114)</f>
        <v>2.4830129999999999E-6</v>
      </c>
      <c r="L114" s="1">
        <f>'Raw Data'!T114</f>
        <v>0.06</v>
      </c>
      <c r="M114" s="1">
        <f>AVERAGE('Raw Data'!W114,'Raw Data'!Y114)</f>
        <v>1.6145325000000001E-6</v>
      </c>
      <c r="N114" s="1">
        <f>'Raw Data'!V114</f>
        <v>0.06</v>
      </c>
      <c r="O114" s="1">
        <f>AVERAGE('Raw Data'!AA114,'Raw Data'!AC114)</f>
        <v>9.3925995000000004E-7</v>
      </c>
      <c r="P114" s="1">
        <f>'Raw Data'!X114</f>
        <v>0.06</v>
      </c>
      <c r="Q114" s="1">
        <f>AVERAGE('Raw Data'!AE114,'Raw Data'!AG114)</f>
        <v>-1.2434194999999999E-7</v>
      </c>
      <c r="S114" s="1">
        <f t="shared" si="9"/>
        <v>0.06</v>
      </c>
      <c r="T114" s="1">
        <f t="shared" si="10"/>
        <v>-4.422399999999975E-2</v>
      </c>
      <c r="U114" s="1">
        <f t="shared" si="11"/>
        <v>0.06</v>
      </c>
      <c r="V114" s="1">
        <f t="shared" si="12"/>
        <v>0.49928105000000012</v>
      </c>
      <c r="W114" s="1">
        <f t="shared" si="13"/>
        <v>0.06</v>
      </c>
      <c r="X114" s="1">
        <f t="shared" si="14"/>
        <v>-0.44476155000000006</v>
      </c>
      <c r="Y114" s="1">
        <f t="shared" si="15"/>
        <v>0.06</v>
      </c>
      <c r="Z114" s="1">
        <f t="shared" si="16"/>
        <v>-1.0741233000000001</v>
      </c>
    </row>
    <row r="115" spans="1:26">
      <c r="A115" s="1">
        <f>'Raw Data'!A115</f>
        <v>6.5000000000000002E-2</v>
      </c>
      <c r="B115" s="1">
        <f>AVERAGE('Raw Data'!B115,'Raw Data'!D115)</f>
        <v>4.0149685000000002E-6</v>
      </c>
      <c r="C115" s="1">
        <f>'Raw Data'!E115</f>
        <v>6.5000000000000002E-2</v>
      </c>
      <c r="D115" s="1">
        <f>AVERAGE('Raw Data'!F115,'Raw Data'!H115)</f>
        <v>1.2309855000000001E-6</v>
      </c>
      <c r="E115" s="1">
        <f>'Raw Data'!I115</f>
        <v>6.5000000000000002E-2</v>
      </c>
      <c r="F115" s="1">
        <f>AVERAGE('Raw Data'!J115,'Raw Data'!L115)</f>
        <v>1.4528875000000001E-6</v>
      </c>
      <c r="G115" s="1">
        <f>'Raw Data'!M115</f>
        <v>6.5000000000000002E-2</v>
      </c>
      <c r="H115" s="1">
        <f>AVERAGE('Raw Data'!N115,'Raw Data'!P115)</f>
        <v>1.2300285000000001E-6</v>
      </c>
      <c r="J115" s="1">
        <f>'Raw Data'!R115</f>
        <v>6.5000000000000002E-2</v>
      </c>
      <c r="K115" s="1">
        <f>AVERAGE('Raw Data'!S115,'Raw Data'!U115)</f>
        <v>2.4371020000000004E-6</v>
      </c>
      <c r="L115" s="1">
        <f>'Raw Data'!T115</f>
        <v>6.5000000000000002E-2</v>
      </c>
      <c r="M115" s="1">
        <f>AVERAGE('Raw Data'!W115,'Raw Data'!Y115)</f>
        <v>1.6594865000000001E-6</v>
      </c>
      <c r="N115" s="1">
        <f>'Raw Data'!V115</f>
        <v>6.5000000000000002E-2</v>
      </c>
      <c r="O115" s="1">
        <f>AVERAGE('Raw Data'!AA115,'Raw Data'!AC115)</f>
        <v>1.06551495E-6</v>
      </c>
      <c r="P115" s="1">
        <f>'Raw Data'!X115</f>
        <v>6.5000000000000002E-2</v>
      </c>
      <c r="Q115" s="1">
        <f>AVERAGE('Raw Data'!AE115,'Raw Data'!AG115)</f>
        <v>1.559056795E-7</v>
      </c>
      <c r="S115" s="1">
        <f t="shared" si="9"/>
        <v>6.5000000000000002E-2</v>
      </c>
      <c r="T115" s="1">
        <f t="shared" si="10"/>
        <v>-1.5778664999999998</v>
      </c>
      <c r="U115" s="1">
        <f t="shared" si="11"/>
        <v>6.5000000000000002E-2</v>
      </c>
      <c r="V115" s="1">
        <f t="shared" si="12"/>
        <v>0.42850100000000008</v>
      </c>
      <c r="W115" s="1">
        <f t="shared" si="13"/>
        <v>6.5000000000000002E-2</v>
      </c>
      <c r="X115" s="1">
        <f t="shared" si="14"/>
        <v>-0.38737255000000004</v>
      </c>
      <c r="Y115" s="1">
        <f t="shared" si="15"/>
        <v>6.5000000000000002E-2</v>
      </c>
      <c r="Z115" s="1">
        <f t="shared" si="16"/>
        <v>-1.0741228205000002</v>
      </c>
    </row>
    <row r="116" spans="1:26">
      <c r="A116" s="1">
        <f>'Raw Data'!A116</f>
        <v>7.0000000000000007E-2</v>
      </c>
      <c r="B116" s="1">
        <f>AVERAGE('Raw Data'!B116,'Raw Data'!D116)</f>
        <v>2.8705599999999998E-6</v>
      </c>
      <c r="C116" s="1">
        <f>'Raw Data'!E116</f>
        <v>7.0000000000000007E-2</v>
      </c>
      <c r="D116" s="1">
        <f>AVERAGE('Raw Data'!F116,'Raw Data'!H116)</f>
        <v>1.17646595E-6</v>
      </c>
      <c r="E116" s="1">
        <f>'Raw Data'!I116</f>
        <v>7.0000000000000007E-2</v>
      </c>
      <c r="F116" s="1">
        <f>AVERAGE('Raw Data'!J116,'Raw Data'!L116)</f>
        <v>1.524624E-6</v>
      </c>
      <c r="G116" s="1">
        <f>'Raw Data'!M116</f>
        <v>7.0000000000000007E-2</v>
      </c>
      <c r="H116" s="1">
        <f>AVERAGE('Raw Data'!N116,'Raw Data'!P116)</f>
        <v>9.5838940000000009E-7</v>
      </c>
      <c r="J116" s="1">
        <f>'Raw Data'!R116</f>
        <v>7.0000000000000007E-2</v>
      </c>
      <c r="K116" s="1">
        <f>AVERAGE('Raw Data'!S116,'Raw Data'!U116)</f>
        <v>2.4543185000000001E-6</v>
      </c>
      <c r="L116" s="1">
        <f>'Raw Data'!T116</f>
        <v>7.0000000000000007E-2</v>
      </c>
      <c r="M116" s="1">
        <f>AVERAGE('Raw Data'!W116,'Raw Data'!Y116)</f>
        <v>1.690094E-6</v>
      </c>
      <c r="N116" s="1">
        <f>'Raw Data'!V116</f>
        <v>7.0000000000000007E-2</v>
      </c>
      <c r="O116" s="1">
        <f>AVERAGE('Raw Data'!AA116,'Raw Data'!AC116)</f>
        <v>1.1468155000000001E-6</v>
      </c>
      <c r="P116" s="1">
        <f>'Raw Data'!X116</f>
        <v>7.0000000000000007E-2</v>
      </c>
      <c r="Q116" s="1">
        <f>AVERAGE('Raw Data'!AE116,'Raw Data'!AG116)</f>
        <v>4.0172014999999999E-7</v>
      </c>
      <c r="S116" s="1">
        <f t="shared" si="9"/>
        <v>7.0000000000000007E-2</v>
      </c>
      <c r="T116" s="1">
        <f t="shared" si="10"/>
        <v>-0.41624149999999971</v>
      </c>
      <c r="U116" s="1">
        <f t="shared" si="11"/>
        <v>7.0000000000000007E-2</v>
      </c>
      <c r="V116" s="1">
        <f t="shared" si="12"/>
        <v>0.51362805</v>
      </c>
      <c r="W116" s="1">
        <f t="shared" si="13"/>
        <v>7.0000000000000007E-2</v>
      </c>
      <c r="X116" s="1">
        <f t="shared" si="14"/>
        <v>-0.37780849999999994</v>
      </c>
      <c r="Y116" s="1">
        <f t="shared" si="15"/>
        <v>7.0000000000000007E-2</v>
      </c>
      <c r="Z116" s="1">
        <f t="shared" si="16"/>
        <v>-0.55666925000000023</v>
      </c>
    </row>
    <row r="117" spans="1:26">
      <c r="A117" s="1">
        <f>'Raw Data'!A117</f>
        <v>7.4999999999999997E-2</v>
      </c>
      <c r="B117" s="1">
        <f>AVERAGE('Raw Data'!B117,'Raw Data'!D117)</f>
        <v>2.7656555E-6</v>
      </c>
      <c r="C117" s="1">
        <f>'Raw Data'!E117</f>
        <v>7.4999999999999997E-2</v>
      </c>
      <c r="D117" s="1">
        <f>AVERAGE('Raw Data'!F117,'Raw Data'!H117)</f>
        <v>1.2051602999999999E-6</v>
      </c>
      <c r="E117" s="1">
        <f>'Raw Data'!I117</f>
        <v>7.4999999999999997E-2</v>
      </c>
      <c r="F117" s="1">
        <f>AVERAGE('Raw Data'!J117,'Raw Data'!L117)</f>
        <v>1.5762729999999999E-6</v>
      </c>
      <c r="G117" s="1">
        <f>'Raw Data'!M117</f>
        <v>7.4999999999999997E-2</v>
      </c>
      <c r="H117" s="1">
        <f>AVERAGE('Raw Data'!N117,'Raw Data'!P117)</f>
        <v>1.2501149999999999E-6</v>
      </c>
      <c r="J117" s="1">
        <f>'Raw Data'!R117</f>
        <v>7.4999999999999997E-2</v>
      </c>
      <c r="K117" s="1">
        <f>AVERAGE('Raw Data'!S117,'Raw Data'!U117)</f>
        <v>2.4887520000000002E-6</v>
      </c>
      <c r="L117" s="1">
        <f>'Raw Data'!T117</f>
        <v>7.4999999999999997E-2</v>
      </c>
      <c r="M117" s="1">
        <f>AVERAGE('Raw Data'!W117,'Raw Data'!Y117)</f>
        <v>1.79435E-6</v>
      </c>
      <c r="N117" s="1">
        <f>'Raw Data'!V117</f>
        <v>7.4999999999999997E-2</v>
      </c>
      <c r="O117" s="1">
        <f>AVERAGE('Raw Data'!AA117,'Raw Data'!AC117)</f>
        <v>1.092296E-6</v>
      </c>
      <c r="P117" s="1">
        <f>'Raw Data'!X117</f>
        <v>7.4999999999999997E-2</v>
      </c>
      <c r="Q117" s="1">
        <f>AVERAGE('Raw Data'!AE117,'Raw Data'!AG117)</f>
        <v>6.0736259999999996E-7</v>
      </c>
      <c r="S117" s="1">
        <f t="shared" si="9"/>
        <v>7.4999999999999997E-2</v>
      </c>
      <c r="T117" s="1">
        <f t="shared" si="10"/>
        <v>-0.27690349999999986</v>
      </c>
      <c r="U117" s="1">
        <f t="shared" si="11"/>
        <v>7.4999999999999997E-2</v>
      </c>
      <c r="V117" s="1">
        <f t="shared" si="12"/>
        <v>0.58918970000000015</v>
      </c>
      <c r="W117" s="1">
        <f t="shared" si="13"/>
        <v>7.4999999999999997E-2</v>
      </c>
      <c r="X117" s="1">
        <f t="shared" si="14"/>
        <v>-0.48397699999999994</v>
      </c>
      <c r="Y117" s="1">
        <f t="shared" si="15"/>
        <v>7.4999999999999997E-2</v>
      </c>
      <c r="Z117" s="1">
        <f t="shared" si="16"/>
        <v>-0.6427524</v>
      </c>
    </row>
    <row r="118" spans="1:26">
      <c r="A118" s="1">
        <f>'Raw Data'!A118</f>
        <v>0.08</v>
      </c>
      <c r="B118" s="1">
        <f>AVERAGE('Raw Data'!B118,'Raw Data'!D118)</f>
        <v>3.347397E-6</v>
      </c>
      <c r="C118" s="1">
        <f>'Raw Data'!E118</f>
        <v>0.08</v>
      </c>
      <c r="D118" s="1">
        <f>AVERAGE('Raw Data'!F118,'Raw Data'!H118)</f>
        <v>1.293156E-6</v>
      </c>
      <c r="E118" s="1">
        <f>'Raw Data'!I118</f>
        <v>0.08</v>
      </c>
      <c r="F118" s="1">
        <f>AVERAGE('Raw Data'!J118,'Raw Data'!L118)</f>
        <v>1.713049E-6</v>
      </c>
      <c r="G118" s="1">
        <f>'Raw Data'!M118</f>
        <v>0.08</v>
      </c>
      <c r="H118" s="1">
        <f>AVERAGE('Raw Data'!N118,'Raw Data'!P118)</f>
        <v>1.3428929999999999E-6</v>
      </c>
      <c r="J118" s="1">
        <f>'Raw Data'!R118</f>
        <v>0.08</v>
      </c>
      <c r="K118" s="1">
        <f>AVERAGE('Raw Data'!S118,'Raw Data'!U118)</f>
        <v>2.475361E-6</v>
      </c>
      <c r="L118" s="1">
        <f>'Raw Data'!T118</f>
        <v>0.08</v>
      </c>
      <c r="M118" s="1">
        <f>AVERAGE('Raw Data'!W118,'Raw Data'!Y118)</f>
        <v>1.8230440000000001E-6</v>
      </c>
      <c r="N118" s="1">
        <f>'Raw Data'!V118</f>
        <v>0.08</v>
      </c>
      <c r="O118" s="1">
        <f>AVERAGE('Raw Data'!AA118,'Raw Data'!AC118)</f>
        <v>2.035382E-6</v>
      </c>
      <c r="P118" s="1">
        <f>'Raw Data'!X118</f>
        <v>0.08</v>
      </c>
      <c r="Q118" s="1">
        <f>AVERAGE('Raw Data'!AE118,'Raw Data'!AG118)</f>
        <v>7.517905E-7</v>
      </c>
      <c r="S118" s="1">
        <f t="shared" si="9"/>
        <v>0.08</v>
      </c>
      <c r="T118" s="1">
        <f t="shared" si="10"/>
        <v>-0.87203600000000003</v>
      </c>
      <c r="U118" s="1">
        <f t="shared" si="11"/>
        <v>0.08</v>
      </c>
      <c r="V118" s="1">
        <f t="shared" si="12"/>
        <v>0.52988800000000014</v>
      </c>
      <c r="W118" s="1">
        <f t="shared" si="13"/>
        <v>0.08</v>
      </c>
      <c r="X118" s="1">
        <f t="shared" si="14"/>
        <v>0.32233299999999993</v>
      </c>
      <c r="Y118" s="1">
        <f t="shared" si="15"/>
        <v>0.08</v>
      </c>
      <c r="Z118" s="1">
        <f t="shared" si="16"/>
        <v>-0.59110249999999998</v>
      </c>
    </row>
    <row r="119" spans="1:26">
      <c r="A119" s="1">
        <f>'Raw Data'!A119</f>
        <v>8.5000000000000006E-2</v>
      </c>
      <c r="B119" s="1">
        <f>AVERAGE('Raw Data'!B119,'Raw Data'!D119)</f>
        <v>2.8896329999999997E-6</v>
      </c>
      <c r="C119" s="1">
        <f>'Raw Data'!E119</f>
        <v>8.5000000000000006E-2</v>
      </c>
      <c r="D119" s="1">
        <f>AVERAGE('Raw Data'!F119,'Raw Data'!H119)</f>
        <v>1.3113294999999999E-6</v>
      </c>
      <c r="E119" s="1">
        <f>'Raw Data'!I119</f>
        <v>8.5000000000000006E-2</v>
      </c>
      <c r="F119" s="1">
        <f>AVERAGE('Raw Data'!J119,'Raw Data'!L119)</f>
        <v>1.7340915000000001E-6</v>
      </c>
      <c r="G119" s="1">
        <f>'Raw Data'!M119</f>
        <v>8.5000000000000006E-2</v>
      </c>
      <c r="H119" s="1">
        <f>AVERAGE('Raw Data'!N119,'Raw Data'!P119)</f>
        <v>1.2950690000000001E-6</v>
      </c>
      <c r="J119" s="1">
        <f>'Raw Data'!R119</f>
        <v>8.5000000000000006E-2</v>
      </c>
      <c r="K119" s="1">
        <f>AVERAGE('Raw Data'!S119,'Raw Data'!U119)</f>
        <v>2.5279675E-6</v>
      </c>
      <c r="L119" s="1">
        <f>'Raw Data'!T119</f>
        <v>8.5000000000000006E-2</v>
      </c>
      <c r="M119" s="1">
        <f>AVERAGE('Raw Data'!W119,'Raw Data'!Y119)</f>
        <v>1.8737375E-6</v>
      </c>
      <c r="N119" s="1">
        <f>'Raw Data'!V119</f>
        <v>8.5000000000000006E-2</v>
      </c>
      <c r="O119" s="1">
        <f>AVERAGE('Raw Data'!AA119,'Raw Data'!AC119)</f>
        <v>1.3610659999999999E-6</v>
      </c>
      <c r="P119" s="1">
        <f>'Raw Data'!X119</f>
        <v>8.5000000000000006E-2</v>
      </c>
      <c r="Q119" s="1">
        <f>AVERAGE('Raw Data'!AE119,'Raw Data'!AG119)</f>
        <v>8.397864E-7</v>
      </c>
      <c r="S119" s="1">
        <f t="shared" si="9"/>
        <v>8.5000000000000006E-2</v>
      </c>
      <c r="T119" s="1">
        <f t="shared" si="10"/>
        <v>-0.36166549999999964</v>
      </c>
      <c r="U119" s="1">
        <f t="shared" si="11"/>
        <v>8.5000000000000006E-2</v>
      </c>
      <c r="V119" s="1">
        <f t="shared" si="12"/>
        <v>0.56240800000000013</v>
      </c>
      <c r="W119" s="1">
        <f t="shared" si="13"/>
        <v>8.5000000000000006E-2</v>
      </c>
      <c r="X119" s="1">
        <f t="shared" si="14"/>
        <v>-0.37302550000000029</v>
      </c>
      <c r="Y119" s="1">
        <f t="shared" si="15"/>
        <v>8.5000000000000006E-2</v>
      </c>
      <c r="Z119" s="1">
        <f t="shared" si="16"/>
        <v>-0.45528260000000009</v>
      </c>
    </row>
    <row r="120" spans="1:26">
      <c r="A120" s="1">
        <f>'Raw Data'!A120</f>
        <v>0.09</v>
      </c>
      <c r="B120" s="1">
        <f>AVERAGE('Raw Data'!B120,'Raw Data'!D120)</f>
        <v>2.0599364999999998E-6</v>
      </c>
      <c r="C120" s="1">
        <f>'Raw Data'!E120</f>
        <v>0.09</v>
      </c>
      <c r="D120" s="1">
        <f>AVERAGE('Raw Data'!F120,'Raw Data'!H120)</f>
        <v>1.3601095000000001E-6</v>
      </c>
      <c r="E120" s="1">
        <f>'Raw Data'!I120</f>
        <v>0.09</v>
      </c>
      <c r="F120" s="1">
        <f>AVERAGE('Raw Data'!J120,'Raw Data'!L120)</f>
        <v>1.7847850000000001E-6</v>
      </c>
      <c r="G120" s="1">
        <f>'Raw Data'!M120</f>
        <v>0.09</v>
      </c>
      <c r="H120" s="1">
        <f>AVERAGE('Raw Data'!N120,'Raw Data'!P120)</f>
        <v>1.4299325E-6</v>
      </c>
      <c r="J120" s="1">
        <f>'Raw Data'!R120</f>
        <v>0.09</v>
      </c>
      <c r="K120" s="1">
        <f>AVERAGE('Raw Data'!S120,'Raw Data'!U120)</f>
        <v>2.5317935000000002E-6</v>
      </c>
      <c r="L120" s="1">
        <f>'Raw Data'!T120</f>
        <v>0.09</v>
      </c>
      <c r="M120" s="1">
        <f>AVERAGE('Raw Data'!W120,'Raw Data'!Y120)</f>
        <v>1.9655594999999999E-6</v>
      </c>
      <c r="N120" s="1">
        <f>'Raw Data'!V120</f>
        <v>0.09</v>
      </c>
      <c r="O120" s="1">
        <f>AVERAGE('Raw Data'!AA120,'Raw Data'!AC120)</f>
        <v>1.5810554999999999E-6</v>
      </c>
      <c r="P120" s="1">
        <f>'Raw Data'!X120</f>
        <v>0.09</v>
      </c>
      <c r="Q120" s="1">
        <f>AVERAGE('Raw Data'!AE120,'Raw Data'!AG120)</f>
        <v>1.0932528000000001E-6</v>
      </c>
      <c r="S120" s="1">
        <f t="shared" si="9"/>
        <v>0.09</v>
      </c>
      <c r="T120" s="1">
        <f t="shared" si="10"/>
        <v>0.47185700000000041</v>
      </c>
      <c r="U120" s="1">
        <f t="shared" si="11"/>
        <v>0.09</v>
      </c>
      <c r="V120" s="1">
        <f t="shared" si="12"/>
        <v>0.60544999999999993</v>
      </c>
      <c r="W120" s="1">
        <f t="shared" si="13"/>
        <v>0.09</v>
      </c>
      <c r="X120" s="1">
        <f t="shared" si="14"/>
        <v>-0.20372950000000015</v>
      </c>
      <c r="Y120" s="1">
        <f t="shared" si="15"/>
        <v>0.09</v>
      </c>
      <c r="Z120" s="1">
        <f t="shared" si="16"/>
        <v>-0.33667969999999997</v>
      </c>
    </row>
    <row r="121" spans="1:26">
      <c r="A121" s="1">
        <f>'Raw Data'!A121</f>
        <v>9.5000000000000001E-2</v>
      </c>
      <c r="B121" s="1">
        <f>AVERAGE('Raw Data'!B121,'Raw Data'!D121)</f>
        <v>2.4700165000000002E-6</v>
      </c>
      <c r="C121" s="1">
        <f>'Raw Data'!E121</f>
        <v>9.5000000000000001E-2</v>
      </c>
      <c r="D121" s="1">
        <f>AVERAGE('Raw Data'!F121,'Raw Data'!H121)</f>
        <v>1.2950695E-6</v>
      </c>
      <c r="E121" s="1">
        <f>'Raw Data'!I121</f>
        <v>9.5000000000000001E-2</v>
      </c>
      <c r="F121" s="1">
        <f>AVERAGE('Raw Data'!J121,'Raw Data'!L121)</f>
        <v>1.5131454999999998E-6</v>
      </c>
      <c r="G121" s="1">
        <f>'Raw Data'!M121</f>
        <v>9.5000000000000001E-2</v>
      </c>
      <c r="H121" s="1">
        <f>AVERAGE('Raw Data'!N121,'Raw Data'!P121)</f>
        <v>1.2778525000000001E-6</v>
      </c>
      <c r="J121" s="1">
        <f>'Raw Data'!R121</f>
        <v>9.5000000000000001E-2</v>
      </c>
      <c r="K121" s="1">
        <f>AVERAGE('Raw Data'!S121,'Raw Data'!U121)</f>
        <v>2.496404E-6</v>
      </c>
      <c r="L121" s="1">
        <f>'Raw Data'!T121</f>
        <v>9.5000000000000001E-2</v>
      </c>
      <c r="M121" s="1">
        <f>AVERAGE('Raw Data'!W121,'Raw Data'!Y121)</f>
        <v>1.9311260000000003E-6</v>
      </c>
      <c r="N121" s="1">
        <f>'Raw Data'!V121</f>
        <v>9.5000000000000001E-2</v>
      </c>
      <c r="O121" s="1">
        <f>AVERAGE('Raw Data'!AA121,'Raw Data'!AC121)</f>
        <v>1.5303625000000001E-6</v>
      </c>
      <c r="P121" s="1">
        <f>'Raw Data'!X121</f>
        <v>9.5000000000000001E-2</v>
      </c>
      <c r="Q121" s="1">
        <f>AVERAGE('Raw Data'!AE121,'Raw Data'!AG121)</f>
        <v>6.3031799999999999E-7</v>
      </c>
      <c r="S121" s="1">
        <f t="shared" si="9"/>
        <v>9.5000000000000001E-2</v>
      </c>
      <c r="T121" s="1">
        <f t="shared" si="10"/>
        <v>2.6387499999999838E-2</v>
      </c>
      <c r="U121" s="1">
        <f t="shared" si="11"/>
        <v>9.5000000000000001E-2</v>
      </c>
      <c r="V121" s="1">
        <f t="shared" si="12"/>
        <v>0.63605650000000036</v>
      </c>
      <c r="W121" s="1">
        <f t="shared" si="13"/>
        <v>9.5000000000000001E-2</v>
      </c>
      <c r="X121" s="1">
        <f t="shared" si="14"/>
        <v>1.7217000000000281E-2</v>
      </c>
      <c r="Y121" s="1">
        <f t="shared" si="15"/>
        <v>9.5000000000000001E-2</v>
      </c>
      <c r="Z121" s="1">
        <f t="shared" si="16"/>
        <v>-0.64753450000000023</v>
      </c>
    </row>
    <row r="122" spans="1:26">
      <c r="A122" s="1">
        <f>'Raw Data'!A122</f>
        <v>0.1</v>
      </c>
      <c r="B122" s="1">
        <f>AVERAGE('Raw Data'!B122,'Raw Data'!D122)</f>
        <v>2.0313264999999999E-6</v>
      </c>
      <c r="C122" s="1">
        <f>'Raw Data'!E122</f>
        <v>0.1</v>
      </c>
      <c r="D122" s="1">
        <f>AVERAGE('Raw Data'!F122,'Raw Data'!H122)</f>
        <v>1.2615924999999998E-6</v>
      </c>
      <c r="E122" s="1">
        <f>'Raw Data'!I122</f>
        <v>0.1</v>
      </c>
      <c r="F122" s="1">
        <f>AVERAGE('Raw Data'!J122,'Raw Data'!L122)</f>
        <v>1.8507820000000001E-6</v>
      </c>
      <c r="G122" s="1">
        <f>'Raw Data'!M122</f>
        <v>0.1</v>
      </c>
      <c r="H122" s="1">
        <f>AVERAGE('Raw Data'!N122,'Raw Data'!P122)</f>
        <v>1.7120929999999999E-6</v>
      </c>
      <c r="J122" s="1">
        <f>'Raw Data'!R122</f>
        <v>0.1</v>
      </c>
      <c r="K122" s="1">
        <f>AVERAGE('Raw Data'!S122,'Raw Data'!U122)</f>
        <v>2.5643135E-6</v>
      </c>
      <c r="L122" s="1">
        <f>'Raw Data'!T122</f>
        <v>0.1</v>
      </c>
      <c r="M122" s="1">
        <f>AVERAGE('Raw Data'!W122,'Raw Data'!Y122)</f>
        <v>1.971298E-6</v>
      </c>
      <c r="N122" s="1">
        <f>'Raw Data'!V122</f>
        <v>0.1</v>
      </c>
      <c r="O122" s="1">
        <f>AVERAGE('Raw Data'!AA122,'Raw Data'!AC122)</f>
        <v>1.7245269999999999E-6</v>
      </c>
      <c r="P122" s="1">
        <f>'Raw Data'!X122</f>
        <v>0.1</v>
      </c>
      <c r="Q122" s="1">
        <f>AVERAGE('Raw Data'!AE122,'Raw Data'!AG122)</f>
        <v>1.194639E-6</v>
      </c>
      <c r="S122" s="1">
        <f t="shared" si="9"/>
        <v>0.1</v>
      </c>
      <c r="T122" s="1">
        <f t="shared" si="10"/>
        <v>0.5329870000000001</v>
      </c>
      <c r="U122" s="1">
        <f t="shared" si="11"/>
        <v>0.1</v>
      </c>
      <c r="V122" s="1">
        <f t="shared" si="12"/>
        <v>0.70970550000000021</v>
      </c>
      <c r="W122" s="1">
        <f t="shared" si="13"/>
        <v>0.1</v>
      </c>
      <c r="X122" s="1">
        <f t="shared" si="14"/>
        <v>-0.1262550000000002</v>
      </c>
      <c r="Y122" s="1">
        <f t="shared" si="15"/>
        <v>0.1</v>
      </c>
      <c r="Z122" s="1">
        <f t="shared" si="16"/>
        <v>-0.51745399999999997</v>
      </c>
    </row>
    <row r="123" spans="1:26">
      <c r="A123" s="1">
        <f>'Raw Data'!A123</f>
        <v>0.105</v>
      </c>
      <c r="B123" s="1">
        <f>AVERAGE('Raw Data'!B123,'Raw Data'!D123)</f>
        <v>1.35421755E-6</v>
      </c>
      <c r="C123" s="1">
        <f>'Raw Data'!E123</f>
        <v>0.105</v>
      </c>
      <c r="D123" s="1">
        <f>AVERAGE('Raw Data'!F123,'Raw Data'!H123)</f>
        <v>1.4394970000000001E-6</v>
      </c>
      <c r="E123" s="1">
        <f>'Raw Data'!I123</f>
        <v>0.105</v>
      </c>
      <c r="F123" s="1">
        <f>AVERAGE('Raw Data'!J123,'Raw Data'!L123)</f>
        <v>1.5973155E-6</v>
      </c>
      <c r="G123" s="1">
        <f>'Raw Data'!M123</f>
        <v>0.105</v>
      </c>
      <c r="H123" s="1">
        <f>AVERAGE('Raw Data'!N123,'Raw Data'!P123)</f>
        <v>1.3668045E-6</v>
      </c>
      <c r="J123" s="1">
        <f>'Raw Data'!R123</f>
        <v>0.105</v>
      </c>
      <c r="K123" s="1">
        <f>AVERAGE('Raw Data'!S123,'Raw Data'!U123)</f>
        <v>2.5537924999999999E-6</v>
      </c>
      <c r="L123" s="1">
        <f>'Raw Data'!T123</f>
        <v>0.105</v>
      </c>
      <c r="M123" s="1">
        <f>AVERAGE('Raw Data'!W123,'Raw Data'!Y123)</f>
        <v>1.9923405000000003E-6</v>
      </c>
      <c r="N123" s="1">
        <f>'Raw Data'!V123</f>
        <v>0.105</v>
      </c>
      <c r="O123" s="1">
        <f>AVERAGE('Raw Data'!AA123,'Raw Data'!AC123)</f>
        <v>1.3706305000000002E-6</v>
      </c>
      <c r="P123" s="1">
        <f>'Raw Data'!X123</f>
        <v>0.105</v>
      </c>
      <c r="Q123" s="1">
        <f>AVERAGE('Raw Data'!AE123,'Raw Data'!AG123)</f>
        <v>1.1391635000000002E-6</v>
      </c>
      <c r="S123" s="1">
        <f t="shared" si="9"/>
        <v>0.105</v>
      </c>
      <c r="T123" s="1">
        <f t="shared" si="10"/>
        <v>1.1995749499999999</v>
      </c>
      <c r="U123" s="1">
        <f t="shared" si="11"/>
        <v>0.105</v>
      </c>
      <c r="V123" s="1">
        <f t="shared" si="12"/>
        <v>0.55284350000000027</v>
      </c>
      <c r="W123" s="1">
        <f t="shared" si="13"/>
        <v>0.105</v>
      </c>
      <c r="X123" s="1">
        <f t="shared" si="14"/>
        <v>-0.22668499999999989</v>
      </c>
      <c r="Y123" s="1">
        <f t="shared" si="15"/>
        <v>0.105</v>
      </c>
      <c r="Z123" s="1">
        <f t="shared" si="16"/>
        <v>-0.22764099999999982</v>
      </c>
    </row>
    <row r="124" spans="1:26">
      <c r="A124" s="1">
        <f>'Raw Data'!A124</f>
        <v>0.11</v>
      </c>
      <c r="B124" s="1">
        <f>AVERAGE('Raw Data'!B124,'Raw Data'!D124)</f>
        <v>3.33786E-6</v>
      </c>
      <c r="C124" s="1">
        <f>'Raw Data'!E124</f>
        <v>0.11</v>
      </c>
      <c r="D124" s="1">
        <f>AVERAGE('Raw Data'!F124,'Raw Data'!H124)</f>
        <v>1.4127154999999999E-6</v>
      </c>
      <c r="E124" s="1">
        <f>'Raw Data'!I124</f>
        <v>0.11</v>
      </c>
      <c r="F124" s="1">
        <f>AVERAGE('Raw Data'!J124,'Raw Data'!L124)</f>
        <v>1.830696E-6</v>
      </c>
      <c r="G124" s="1">
        <f>'Raw Data'!M124</f>
        <v>0.11</v>
      </c>
      <c r="H124" s="1">
        <f>AVERAGE('Raw Data'!N124,'Raw Data'!P124)</f>
        <v>1.536101E-6</v>
      </c>
      <c r="J124" s="1">
        <f>'Raw Data'!R124</f>
        <v>0.11</v>
      </c>
      <c r="K124" s="1">
        <f>AVERAGE('Raw Data'!S124,'Raw Data'!U124)</f>
        <v>2.6159629999999996E-6</v>
      </c>
      <c r="L124" s="1">
        <f>'Raw Data'!T124</f>
        <v>0.11</v>
      </c>
      <c r="M124" s="1">
        <f>AVERAGE('Raw Data'!W124,'Raw Data'!Y124)</f>
        <v>2.0363384999999998E-6</v>
      </c>
      <c r="N124" s="1">
        <f>'Raw Data'!V124</f>
        <v>0.11</v>
      </c>
      <c r="O124" s="1">
        <f>AVERAGE('Raw Data'!AA124,'Raw Data'!AC124)</f>
        <v>1.6738340000000001E-6</v>
      </c>
      <c r="P124" s="1">
        <f>'Raw Data'!X124</f>
        <v>0.11</v>
      </c>
      <c r="Q124" s="1">
        <f>AVERAGE('Raw Data'!AE124,'Raw Data'!AG124)</f>
        <v>1.03586425E-6</v>
      </c>
      <c r="S124" s="1">
        <f t="shared" si="9"/>
        <v>0.11</v>
      </c>
      <c r="T124" s="1">
        <f t="shared" si="10"/>
        <v>-0.72189700000000034</v>
      </c>
      <c r="U124" s="1">
        <f t="shared" si="11"/>
        <v>0.11</v>
      </c>
      <c r="V124" s="1">
        <f t="shared" si="12"/>
        <v>0.62362299999999982</v>
      </c>
      <c r="W124" s="1">
        <f t="shared" si="13"/>
        <v>0.11</v>
      </c>
      <c r="X124" s="1">
        <f t="shared" si="14"/>
        <v>-0.15686199999999995</v>
      </c>
      <c r="Y124" s="1">
        <f t="shared" si="15"/>
        <v>0.11</v>
      </c>
      <c r="Z124" s="1">
        <f t="shared" si="16"/>
        <v>-0.50023675000000001</v>
      </c>
    </row>
    <row r="125" spans="1:26">
      <c r="A125" s="1">
        <f>'Raw Data'!A125</f>
        <v>0.115</v>
      </c>
      <c r="B125" s="1">
        <f>AVERAGE('Raw Data'!B125,'Raw Data'!D125)</f>
        <v>3.0326844999999999E-6</v>
      </c>
      <c r="C125" s="1">
        <f>'Raw Data'!E125</f>
        <v>0.115</v>
      </c>
      <c r="D125" s="1">
        <f>AVERAGE('Raw Data'!F125,'Raw Data'!H125)</f>
        <v>1.401238E-6</v>
      </c>
      <c r="E125" s="1">
        <f>'Raw Data'!I125</f>
        <v>0.115</v>
      </c>
      <c r="F125" s="1">
        <f>AVERAGE('Raw Data'!J125,'Raw Data'!L125)</f>
        <v>1.868955E-6</v>
      </c>
      <c r="G125" s="1">
        <f>'Raw Data'!M125</f>
        <v>0.115</v>
      </c>
      <c r="H125" s="1">
        <f>AVERAGE('Raw Data'!N125,'Raw Data'!P125)</f>
        <v>1.3572404999999999E-6</v>
      </c>
      <c r="J125" s="1">
        <f>'Raw Data'!R125</f>
        <v>0.115</v>
      </c>
      <c r="K125" s="1">
        <f>AVERAGE('Raw Data'!S125,'Raw Data'!U125)</f>
        <v>2.5576179999999999E-6</v>
      </c>
      <c r="L125" s="1">
        <f>'Raw Data'!T125</f>
        <v>0.115</v>
      </c>
      <c r="M125" s="1">
        <f>AVERAGE('Raw Data'!W125,'Raw Data'!Y125)</f>
        <v>2.0707719999999998E-6</v>
      </c>
      <c r="N125" s="1">
        <f>'Raw Data'!V125</f>
        <v>0.115</v>
      </c>
      <c r="O125" s="1">
        <f>AVERAGE('Raw Data'!AA125,'Raw Data'!AC125)</f>
        <v>1.728353E-6</v>
      </c>
      <c r="P125" s="1">
        <f>'Raw Data'!X125</f>
        <v>0.115</v>
      </c>
      <c r="Q125" s="1">
        <f>AVERAGE('Raw Data'!AE125,'Raw Data'!AG125)</f>
        <v>1.8507819999999999E-6</v>
      </c>
      <c r="S125" s="1">
        <f t="shared" si="9"/>
        <v>0.115</v>
      </c>
      <c r="T125" s="1">
        <f t="shared" si="10"/>
        <v>-0.47506649999999995</v>
      </c>
      <c r="U125" s="1">
        <f t="shared" si="11"/>
        <v>0.115</v>
      </c>
      <c r="V125" s="1">
        <f t="shared" si="12"/>
        <v>0.66953399999999985</v>
      </c>
      <c r="W125" s="1">
        <f t="shared" si="13"/>
        <v>0.115</v>
      </c>
      <c r="X125" s="1">
        <f t="shared" si="14"/>
        <v>-0.14060200000000003</v>
      </c>
      <c r="Y125" s="1">
        <f t="shared" si="15"/>
        <v>0.115</v>
      </c>
      <c r="Z125" s="1">
        <f t="shared" si="16"/>
        <v>0.49354150000000002</v>
      </c>
    </row>
    <row r="126" spans="1:26">
      <c r="A126" s="1">
        <f>'Raw Data'!A126</f>
        <v>0.12</v>
      </c>
      <c r="B126" s="1">
        <f>AVERAGE('Raw Data'!B126,'Raw Data'!D126)</f>
        <v>2.5367735E-6</v>
      </c>
      <c r="C126" s="1">
        <f>'Raw Data'!E126</f>
        <v>0.12</v>
      </c>
      <c r="D126" s="1">
        <f>AVERAGE('Raw Data'!F126,'Raw Data'!H126)</f>
        <v>1.3983684999999999E-6</v>
      </c>
      <c r="E126" s="1">
        <f>'Raw Data'!I126</f>
        <v>0.12</v>
      </c>
      <c r="F126" s="1">
        <f>AVERAGE('Raw Data'!J126,'Raw Data'!L126)</f>
        <v>1.9139095000000002E-6</v>
      </c>
      <c r="G126" s="1">
        <f>'Raw Data'!M126</f>
        <v>0.12</v>
      </c>
      <c r="H126" s="1">
        <f>AVERAGE('Raw Data'!N126,'Raw Data'!P126)</f>
        <v>2.0124265E-6</v>
      </c>
      <c r="J126" s="1">
        <f>'Raw Data'!R126</f>
        <v>0.12</v>
      </c>
      <c r="K126" s="1">
        <f>AVERAGE('Raw Data'!S126,'Raw Data'!U126)</f>
        <v>2.5729219999999997E-6</v>
      </c>
      <c r="L126" s="1">
        <f>'Raw Data'!T126</f>
        <v>0.12</v>
      </c>
      <c r="M126" s="1">
        <f>AVERAGE('Raw Data'!W126,'Raw Data'!Y126)</f>
        <v>2.1023354999999998E-6</v>
      </c>
      <c r="N126" s="1">
        <f>'Raw Data'!V126</f>
        <v>0.12</v>
      </c>
      <c r="O126" s="1">
        <f>AVERAGE('Raw Data'!AA126,'Raw Data'!AC126)</f>
        <v>1.7780899999999999E-6</v>
      </c>
      <c r="P126" s="1">
        <f>'Raw Data'!X126</f>
        <v>0.12</v>
      </c>
      <c r="Q126" s="1">
        <f>AVERAGE('Raw Data'!AE126,'Raw Data'!AG126)</f>
        <v>2.1807665E-6</v>
      </c>
      <c r="S126" s="1">
        <f t="shared" si="9"/>
        <v>0.12</v>
      </c>
      <c r="T126" s="1">
        <f t="shared" si="10"/>
        <v>3.6148499999999709E-2</v>
      </c>
      <c r="U126" s="1">
        <f t="shared" si="11"/>
        <v>0.12</v>
      </c>
      <c r="V126" s="1">
        <f t="shared" si="12"/>
        <v>0.7039669999999999</v>
      </c>
      <c r="W126" s="1">
        <f t="shared" si="13"/>
        <v>0.12</v>
      </c>
      <c r="X126" s="1">
        <f t="shared" si="14"/>
        <v>-0.13581950000000026</v>
      </c>
      <c r="Y126" s="1">
        <f t="shared" si="15"/>
        <v>0.12</v>
      </c>
      <c r="Z126" s="1">
        <f t="shared" si="16"/>
        <v>0.16833999999999999</v>
      </c>
    </row>
    <row r="127" spans="1:26">
      <c r="A127" s="1">
        <f>'Raw Data'!A127</f>
        <v>0.125</v>
      </c>
      <c r="B127" s="1">
        <f>AVERAGE('Raw Data'!B127,'Raw Data'!D127)</f>
        <v>2.5367739999999997E-6</v>
      </c>
      <c r="C127" s="1">
        <f>'Raw Data'!E127</f>
        <v>0.125</v>
      </c>
      <c r="D127" s="1">
        <f>AVERAGE('Raw Data'!F127,'Raw Data'!H127)</f>
        <v>1.4490614999999999E-6</v>
      </c>
      <c r="E127" s="1">
        <f>'Raw Data'!I127</f>
        <v>0.125</v>
      </c>
      <c r="F127" s="1">
        <f>AVERAGE('Raw Data'!J127,'Raw Data'!L127)</f>
        <v>1.8976495E-6</v>
      </c>
      <c r="G127" s="1">
        <f>'Raw Data'!M127</f>
        <v>0.125</v>
      </c>
      <c r="H127" s="1">
        <f>AVERAGE('Raw Data'!N127,'Raw Data'!P127)</f>
        <v>1.9454735000000003E-6</v>
      </c>
      <c r="J127" s="1">
        <f>'Raw Data'!R127</f>
        <v>0.125</v>
      </c>
      <c r="K127" s="1">
        <f>AVERAGE('Raw Data'!S127,'Raw Data'!U127)</f>
        <v>2.5901379999999998E-6</v>
      </c>
      <c r="L127" s="1">
        <f>'Raw Data'!T127</f>
        <v>0.125</v>
      </c>
      <c r="M127" s="1">
        <f>AVERAGE('Raw Data'!W127,'Raw Data'!Y127)</f>
        <v>2.0755540000000001E-6</v>
      </c>
      <c r="N127" s="1">
        <f>'Raw Data'!V127</f>
        <v>0.125</v>
      </c>
      <c r="O127" s="1">
        <f>AVERAGE('Raw Data'!AA127,'Raw Data'!AC127)</f>
        <v>1.7551344999999999E-6</v>
      </c>
      <c r="P127" s="1">
        <f>'Raw Data'!X127</f>
        <v>0.125</v>
      </c>
      <c r="Q127" s="1">
        <f>AVERAGE('Raw Data'!AE127,'Raw Data'!AG127)</f>
        <v>1.353414E-6</v>
      </c>
      <c r="S127" s="1">
        <f t="shared" si="9"/>
        <v>0.125</v>
      </c>
      <c r="T127" s="1">
        <f t="shared" si="10"/>
        <v>5.3364000000000057E-2</v>
      </c>
      <c r="U127" s="1">
        <f t="shared" si="11"/>
        <v>0.125</v>
      </c>
      <c r="V127" s="1">
        <f t="shared" si="12"/>
        <v>0.62649250000000023</v>
      </c>
      <c r="W127" s="1">
        <f t="shared" si="13"/>
        <v>0.125</v>
      </c>
      <c r="X127" s="1">
        <f t="shared" si="14"/>
        <v>-0.14251500000000011</v>
      </c>
      <c r="Y127" s="1">
        <f t="shared" si="15"/>
        <v>0.125</v>
      </c>
      <c r="Z127" s="1">
        <f t="shared" si="16"/>
        <v>-0.59205950000000029</v>
      </c>
    </row>
    <row r="128" spans="1:26">
      <c r="A128" s="1">
        <f>'Raw Data'!A128</f>
        <v>0.13</v>
      </c>
      <c r="B128" s="1">
        <f>AVERAGE('Raw Data'!B128,'Raw Data'!D128)</f>
        <v>2.3937224999999999E-6</v>
      </c>
      <c r="C128" s="1">
        <f>'Raw Data'!E128</f>
        <v>0.13</v>
      </c>
      <c r="D128" s="1">
        <f>AVERAGE('Raw Data'!F128,'Raw Data'!H128)</f>
        <v>1.5141020000000001E-6</v>
      </c>
      <c r="E128" s="1">
        <f>'Raw Data'!I128</f>
        <v>0.13</v>
      </c>
      <c r="F128" s="1">
        <f>AVERAGE('Raw Data'!J128,'Raw Data'!L128)</f>
        <v>1.9866015000000001E-6</v>
      </c>
      <c r="G128" s="1">
        <f>'Raw Data'!M128</f>
        <v>0.13</v>
      </c>
      <c r="H128" s="1">
        <f>AVERAGE('Raw Data'!N128,'Raw Data'!P128)</f>
        <v>2.121465E-6</v>
      </c>
      <c r="J128" s="1">
        <f>'Raw Data'!R128</f>
        <v>0.13</v>
      </c>
      <c r="K128" s="1">
        <f>AVERAGE('Raw Data'!S128,'Raw Data'!U128)</f>
        <v>2.5949204999999997E-6</v>
      </c>
      <c r="L128" s="1">
        <f>'Raw Data'!T128</f>
        <v>0.13</v>
      </c>
      <c r="M128" s="1">
        <f>AVERAGE('Raw Data'!W128,'Raw Data'!Y128)</f>
        <v>2.4055385E-6</v>
      </c>
      <c r="N128" s="1">
        <f>'Raw Data'!V128</f>
        <v>0.13</v>
      </c>
      <c r="O128" s="1">
        <f>AVERAGE('Raw Data'!AA128,'Raw Data'!AC128)</f>
        <v>1.8794765000000001E-6</v>
      </c>
      <c r="P128" s="1">
        <f>'Raw Data'!X128</f>
        <v>0.13</v>
      </c>
      <c r="Q128" s="1">
        <f>AVERAGE('Raw Data'!AE128,'Raw Data'!AG128)</f>
        <v>1.05786315E-6</v>
      </c>
      <c r="S128" s="1">
        <f t="shared" si="9"/>
        <v>0.13</v>
      </c>
      <c r="T128" s="1">
        <f t="shared" si="10"/>
        <v>0.20119799999999982</v>
      </c>
      <c r="U128" s="1">
        <f t="shared" si="11"/>
        <v>0.13</v>
      </c>
      <c r="V128" s="1">
        <f t="shared" si="12"/>
        <v>0.89143649999999997</v>
      </c>
      <c r="W128" s="1">
        <f t="shared" si="13"/>
        <v>0.13</v>
      </c>
      <c r="X128" s="1">
        <f t="shared" si="14"/>
        <v>-0.10712500000000005</v>
      </c>
      <c r="Y128" s="1">
        <f t="shared" si="15"/>
        <v>0.13</v>
      </c>
      <c r="Z128" s="1">
        <f t="shared" si="16"/>
        <v>-1.06360185</v>
      </c>
    </row>
    <row r="129" spans="1:26">
      <c r="A129" s="1">
        <f>'Raw Data'!A129</f>
        <v>0.13500000000000001</v>
      </c>
      <c r="B129" s="1">
        <f>AVERAGE('Raw Data'!B129,'Raw Data'!D129)</f>
        <v>2.5367739999999997E-6</v>
      </c>
      <c r="C129" s="1">
        <f>'Raw Data'!E129</f>
        <v>0.13500000000000001</v>
      </c>
      <c r="D129" s="1">
        <f>AVERAGE('Raw Data'!F129,'Raw Data'!H129)</f>
        <v>1.6068804999999998E-6</v>
      </c>
      <c r="E129" s="1">
        <f>'Raw Data'!I129</f>
        <v>0.13500000000000001</v>
      </c>
      <c r="F129" s="1">
        <f>AVERAGE('Raw Data'!J129,'Raw Data'!L129)</f>
        <v>1.9722544999999999E-6</v>
      </c>
      <c r="G129" s="1">
        <f>'Raw Data'!M129</f>
        <v>0.13500000000000001</v>
      </c>
      <c r="H129" s="1">
        <f>AVERAGE('Raw Data'!N129,'Raw Data'!P129)</f>
        <v>1.8048710000000001E-6</v>
      </c>
      <c r="J129" s="1">
        <f>'Raw Data'!R129</f>
        <v>0.13500000000000001</v>
      </c>
      <c r="K129" s="1">
        <f>AVERAGE('Raw Data'!S129,'Raw Data'!U129)</f>
        <v>2.623615E-6</v>
      </c>
      <c r="L129" s="1">
        <f>'Raw Data'!T129</f>
        <v>0.13500000000000001</v>
      </c>
      <c r="M129" s="1">
        <f>AVERAGE('Raw Data'!W129,'Raw Data'!Y129)</f>
        <v>2.2180690000000002E-6</v>
      </c>
      <c r="N129" s="1">
        <f>'Raw Data'!V129</f>
        <v>0.13500000000000001</v>
      </c>
      <c r="O129" s="1">
        <f>AVERAGE('Raw Data'!AA129,'Raw Data'!AC129)</f>
        <v>1.8335650000000002E-6</v>
      </c>
      <c r="P129" s="1">
        <f>'Raw Data'!X129</f>
        <v>0.13500000000000001</v>
      </c>
      <c r="Q129" s="1">
        <f>AVERAGE('Raw Data'!AE129,'Raw Data'!AG129)</f>
        <v>1.8144359999999999E-6</v>
      </c>
      <c r="S129" s="1">
        <f t="shared" si="9"/>
        <v>0.13500000000000001</v>
      </c>
      <c r="T129" s="1">
        <f t="shared" si="10"/>
        <v>8.6841000000000251E-2</v>
      </c>
      <c r="U129" s="1">
        <f t="shared" si="11"/>
        <v>0.13500000000000001</v>
      </c>
      <c r="V129" s="1">
        <f t="shared" si="12"/>
        <v>0.61118850000000047</v>
      </c>
      <c r="W129" s="1">
        <f t="shared" si="13"/>
        <v>0.13500000000000001</v>
      </c>
      <c r="X129" s="1">
        <f t="shared" si="14"/>
        <v>-0.13868949999999966</v>
      </c>
      <c r="Y129" s="1">
        <f t="shared" si="15"/>
        <v>0.13500000000000001</v>
      </c>
      <c r="Z129" s="1">
        <f t="shared" si="16"/>
        <v>9.564999999999756E-3</v>
      </c>
    </row>
    <row r="130" spans="1:26">
      <c r="A130" s="1">
        <f>'Raw Data'!A130</f>
        <v>0.14000000000000001</v>
      </c>
      <c r="B130" s="1">
        <f>AVERAGE('Raw Data'!B130,'Raw Data'!D130)</f>
        <v>1.8310546500000002E-6</v>
      </c>
      <c r="C130" s="1">
        <f>'Raw Data'!E130</f>
        <v>0.14000000000000001</v>
      </c>
      <c r="D130" s="1">
        <f>AVERAGE('Raw Data'!F130,'Raw Data'!H130)</f>
        <v>1.5619260000000001E-6</v>
      </c>
      <c r="E130" s="1">
        <f>'Raw Data'!I130</f>
        <v>0.14000000000000001</v>
      </c>
      <c r="F130" s="1">
        <f>AVERAGE('Raw Data'!J130,'Raw Data'!L130)</f>
        <v>2.0420775E-6</v>
      </c>
      <c r="G130" s="1">
        <f>'Raw Data'!M130</f>
        <v>0.14000000000000001</v>
      </c>
      <c r="H130" s="1">
        <f>AVERAGE('Raw Data'!N130,'Raw Data'!P130)</f>
        <v>2.0114700000000002E-6</v>
      </c>
      <c r="J130" s="1">
        <f>'Raw Data'!R130</f>
        <v>0.14000000000000001</v>
      </c>
      <c r="K130" s="1">
        <f>AVERAGE('Raw Data'!S130,'Raw Data'!U130)</f>
        <v>2.6398749999999999E-6</v>
      </c>
      <c r="L130" s="1">
        <f>'Raw Data'!T130</f>
        <v>0.14000000000000001</v>
      </c>
      <c r="M130" s="1">
        <f>AVERAGE('Raw Data'!W130,'Raw Data'!Y130)</f>
        <v>2.2132869999999999E-6</v>
      </c>
      <c r="N130" s="1">
        <f>'Raw Data'!V130</f>
        <v>0.14000000000000001</v>
      </c>
      <c r="O130" s="1">
        <f>AVERAGE('Raw Data'!AA130,'Raw Data'!AC130)</f>
        <v>1.8641730000000002E-6</v>
      </c>
      <c r="P130" s="1">
        <f>'Raw Data'!X130</f>
        <v>0.14000000000000001</v>
      </c>
      <c r="Q130" s="1">
        <f>AVERAGE('Raw Data'!AE130,'Raw Data'!AG130)</f>
        <v>1.5533175E-6</v>
      </c>
      <c r="S130" s="1">
        <f t="shared" si="9"/>
        <v>0.14000000000000001</v>
      </c>
      <c r="T130" s="1">
        <f t="shared" si="10"/>
        <v>0.80882034999999974</v>
      </c>
      <c r="U130" s="1">
        <f t="shared" si="11"/>
        <v>0.14000000000000001</v>
      </c>
      <c r="V130" s="1">
        <f t="shared" si="12"/>
        <v>0.65136099999999986</v>
      </c>
      <c r="W130" s="1">
        <f t="shared" si="13"/>
        <v>0.14000000000000001</v>
      </c>
      <c r="X130" s="1">
        <f t="shared" si="14"/>
        <v>-0.17790449999999983</v>
      </c>
      <c r="Y130" s="1">
        <f t="shared" si="15"/>
        <v>0.14000000000000001</v>
      </c>
      <c r="Z130" s="1">
        <f t="shared" si="16"/>
        <v>-0.45815250000000018</v>
      </c>
    </row>
    <row r="131" spans="1:26">
      <c r="A131" s="1">
        <f>'Raw Data'!A131</f>
        <v>0.14499999999999999</v>
      </c>
      <c r="B131" s="1">
        <f>AVERAGE('Raw Data'!B131,'Raw Data'!D131)</f>
        <v>2.7942655000000003E-6</v>
      </c>
      <c r="C131" s="1">
        <f>'Raw Data'!E131</f>
        <v>0.14499999999999999</v>
      </c>
      <c r="D131" s="1">
        <f>AVERAGE('Raw Data'!F131,'Raw Data'!H131)</f>
        <v>1.5437530000000001E-6</v>
      </c>
      <c r="E131" s="1">
        <f>'Raw Data'!I131</f>
        <v>0.14499999999999999</v>
      </c>
      <c r="F131" s="1">
        <f>AVERAGE('Raw Data'!J131,'Raw Data'!L131)</f>
        <v>2.0449469999999999E-6</v>
      </c>
      <c r="G131" s="1">
        <f>'Raw Data'!M131</f>
        <v>0.14499999999999999</v>
      </c>
      <c r="H131" s="1">
        <f>AVERAGE('Raw Data'!N131,'Raw Data'!P131)</f>
        <v>1.812523E-6</v>
      </c>
      <c r="J131" s="1">
        <f>'Raw Data'!R131</f>
        <v>0.14499999999999999</v>
      </c>
      <c r="K131" s="1">
        <f>AVERAGE('Raw Data'!S131,'Raw Data'!U131)</f>
        <v>2.5920515E-6</v>
      </c>
      <c r="L131" s="1">
        <f>'Raw Data'!T131</f>
        <v>0.14499999999999999</v>
      </c>
      <c r="M131" s="1">
        <f>AVERAGE('Raw Data'!W131,'Raw Data'!Y131)</f>
        <v>2.223808E-6</v>
      </c>
      <c r="N131" s="1">
        <f>'Raw Data'!V131</f>
        <v>0.14499999999999999</v>
      </c>
      <c r="O131" s="1">
        <f>AVERAGE('Raw Data'!AA131,'Raw Data'!AC131)</f>
        <v>1.9206045000000001E-6</v>
      </c>
      <c r="P131" s="1">
        <f>'Raw Data'!X131</f>
        <v>0.14499999999999999</v>
      </c>
      <c r="Q131" s="1">
        <f>AVERAGE('Raw Data'!AE131,'Raw Data'!AG131)</f>
        <v>1.7130494999999999E-6</v>
      </c>
      <c r="S131" s="1">
        <f t="shared" ref="S131:S152" si="17">J131</f>
        <v>0.14499999999999999</v>
      </c>
      <c r="T131" s="1">
        <f t="shared" ref="T131:T152" si="18">(K131-B131)/0.000001</f>
        <v>-0.20221400000000034</v>
      </c>
      <c r="U131" s="1">
        <f t="shared" ref="U131:U152" si="19">L131</f>
        <v>0.14499999999999999</v>
      </c>
      <c r="V131" s="1">
        <f t="shared" ref="V131:V152" si="20">(M131-D131)/0.000001</f>
        <v>0.68005499999999985</v>
      </c>
      <c r="W131" s="1">
        <f t="shared" ref="W131:W152" si="21">N131</f>
        <v>0.14499999999999999</v>
      </c>
      <c r="X131" s="1">
        <f t="shared" ref="X131:X152" si="22">(O131-F131)/0.000001</f>
        <v>-0.12434249999999983</v>
      </c>
      <c r="Y131" s="1">
        <f t="shared" ref="Y131:Y152" si="23">P131</f>
        <v>0.14499999999999999</v>
      </c>
      <c r="Z131" s="1">
        <f t="shared" ref="Z131:Z152" si="24">(Q131-H131)/0.000001</f>
        <v>-9.9473500000000076E-2</v>
      </c>
    </row>
    <row r="132" spans="1:26">
      <c r="A132" s="1">
        <f>'Raw Data'!A132</f>
        <v>0.15</v>
      </c>
      <c r="B132" s="1">
        <f>AVERAGE('Raw Data'!B132,'Raw Data'!D132)</f>
        <v>3.0612945000000002E-6</v>
      </c>
      <c r="C132" s="1">
        <f>'Raw Data'!E132</f>
        <v>0.15</v>
      </c>
      <c r="D132" s="1">
        <f>AVERAGE('Raw Data'!F132,'Raw Data'!H132)</f>
        <v>1.533232E-6</v>
      </c>
      <c r="E132" s="1">
        <f>'Raw Data'!I132</f>
        <v>0.15</v>
      </c>
      <c r="F132" s="1">
        <f>AVERAGE('Raw Data'!J132,'Raw Data'!L132)</f>
        <v>2.0774669999999997E-6</v>
      </c>
      <c r="G132" s="1">
        <f>'Raw Data'!M132</f>
        <v>0.15</v>
      </c>
      <c r="H132" s="1">
        <f>AVERAGE('Raw Data'!N132,'Raw Data'!P132)</f>
        <v>1.7455695E-6</v>
      </c>
      <c r="J132" s="1">
        <f>'Raw Data'!R132</f>
        <v>0.15</v>
      </c>
      <c r="K132" s="1">
        <f>AVERAGE('Raw Data'!S132,'Raw Data'!U132)</f>
        <v>2.6283974999999999E-6</v>
      </c>
      <c r="L132" s="1">
        <f>'Raw Data'!T132</f>
        <v>0.15</v>
      </c>
      <c r="M132" s="1">
        <f>AVERAGE('Raw Data'!W132,'Raw Data'!Y132)</f>
        <v>2.2467635E-6</v>
      </c>
      <c r="N132" s="1">
        <f>'Raw Data'!V132</f>
        <v>0.15</v>
      </c>
      <c r="O132" s="1">
        <f>AVERAGE('Raw Data'!AA132,'Raw Data'!AC132)</f>
        <v>1.9378215E-6</v>
      </c>
      <c r="P132" s="1">
        <f>'Raw Data'!X132</f>
        <v>0.15</v>
      </c>
      <c r="Q132" s="1">
        <f>AVERAGE('Raw Data'!AE132,'Raw Data'!AG132)</f>
        <v>1.719745E-6</v>
      </c>
      <c r="S132" s="1">
        <f t="shared" si="17"/>
        <v>0.15</v>
      </c>
      <c r="T132" s="1">
        <f t="shared" si="18"/>
        <v>-0.43289700000000025</v>
      </c>
      <c r="U132" s="1">
        <f t="shared" si="19"/>
        <v>0.15</v>
      </c>
      <c r="V132" s="1">
        <f t="shared" si="20"/>
        <v>0.71353149999999999</v>
      </c>
      <c r="W132" s="1">
        <f t="shared" si="21"/>
        <v>0.15</v>
      </c>
      <c r="X132" s="1">
        <f t="shared" si="22"/>
        <v>-0.13964549999999978</v>
      </c>
      <c r="Y132" s="1">
        <f t="shared" si="23"/>
        <v>0.15</v>
      </c>
      <c r="Z132" s="1">
        <f t="shared" si="24"/>
        <v>-2.5824499999999969E-2</v>
      </c>
    </row>
    <row r="133" spans="1:26">
      <c r="A133" s="1">
        <f>'Raw Data'!A133</f>
        <v>0.155</v>
      </c>
      <c r="B133" s="1">
        <f>AVERAGE('Raw Data'!B133,'Raw Data'!D133)</f>
        <v>2.8038019999999998E-6</v>
      </c>
      <c r="C133" s="1">
        <f>'Raw Data'!E133</f>
        <v>0.155</v>
      </c>
      <c r="D133" s="1">
        <f>AVERAGE('Raw Data'!F133,'Raw Data'!H133)</f>
        <v>1.5466225E-6</v>
      </c>
      <c r="E133" s="1">
        <f>'Raw Data'!I133</f>
        <v>0.155</v>
      </c>
      <c r="F133" s="1">
        <f>AVERAGE('Raw Data'!J133,'Raw Data'!L133)</f>
        <v>2.0449469999999999E-6</v>
      </c>
      <c r="G133" s="1">
        <f>'Raw Data'!M133</f>
        <v>0.155</v>
      </c>
      <c r="H133" s="1">
        <f>AVERAGE('Raw Data'!N133,'Raw Data'!P133)</f>
        <v>1.9741674999999999E-6</v>
      </c>
      <c r="J133" s="1">
        <f>'Raw Data'!R133</f>
        <v>0.155</v>
      </c>
      <c r="K133" s="1">
        <f>AVERAGE('Raw Data'!S133,'Raw Data'!U133)</f>
        <v>2.6360490000000001E-6</v>
      </c>
      <c r="L133" s="1">
        <f>'Raw Data'!T133</f>
        <v>0.155</v>
      </c>
      <c r="M133" s="1">
        <f>AVERAGE('Raw Data'!W133,'Raw Data'!Y133)</f>
        <v>2.1865049999999997E-6</v>
      </c>
      <c r="N133" s="1">
        <f>'Raw Data'!V133</f>
        <v>0.155</v>
      </c>
      <c r="O133" s="1">
        <f>AVERAGE('Raw Data'!AA133,'Raw Data'!AC133)</f>
        <v>1.9607764999999998E-6</v>
      </c>
      <c r="P133" s="1">
        <f>'Raw Data'!X133</f>
        <v>0.155</v>
      </c>
      <c r="Q133" s="1">
        <f>AVERAGE('Raw Data'!AE133,'Raw Data'!AG133)</f>
        <v>1.5858379999999999E-6</v>
      </c>
      <c r="S133" s="1">
        <f t="shared" si="17"/>
        <v>0.155</v>
      </c>
      <c r="T133" s="1">
        <f t="shared" si="18"/>
        <v>-0.16775299999999968</v>
      </c>
      <c r="U133" s="1">
        <f t="shared" si="19"/>
        <v>0.155</v>
      </c>
      <c r="V133" s="1">
        <f t="shared" si="20"/>
        <v>0.63988249999999969</v>
      </c>
      <c r="W133" s="1">
        <f t="shared" si="21"/>
        <v>0.155</v>
      </c>
      <c r="X133" s="1">
        <f t="shared" si="22"/>
        <v>-8.417050000000012E-2</v>
      </c>
      <c r="Y133" s="1">
        <f t="shared" si="23"/>
        <v>0.155</v>
      </c>
      <c r="Z133" s="1">
        <f t="shared" si="24"/>
        <v>-0.38832950000000005</v>
      </c>
    </row>
    <row r="134" spans="1:26">
      <c r="A134" s="1">
        <f>'Raw Data'!A134</f>
        <v>0.16</v>
      </c>
      <c r="B134" s="1">
        <f>AVERAGE('Raw Data'!B134,'Raw Data'!D134)</f>
        <v>2.794266E-6</v>
      </c>
      <c r="C134" s="1">
        <f>'Raw Data'!E134</f>
        <v>0.16</v>
      </c>
      <c r="D134" s="1">
        <f>AVERAGE('Raw Data'!F134,'Raw Data'!H134)</f>
        <v>1.6097500000000001E-6</v>
      </c>
      <c r="E134" s="1">
        <f>'Raw Data'!I134</f>
        <v>0.16</v>
      </c>
      <c r="F134" s="1">
        <f>AVERAGE('Raw Data'!J134,'Raw Data'!L134)</f>
        <v>2.0545115000000002E-6</v>
      </c>
      <c r="G134" s="1">
        <f>'Raw Data'!M134</f>
        <v>0.16</v>
      </c>
      <c r="H134" s="1">
        <f>AVERAGE('Raw Data'!N134,'Raw Data'!P134)</f>
        <v>2.1128564999999999E-6</v>
      </c>
      <c r="J134" s="1">
        <f>'Raw Data'!R134</f>
        <v>0.16</v>
      </c>
      <c r="K134" s="1">
        <f>AVERAGE('Raw Data'!S134,'Raw Data'!U134)</f>
        <v>2.6542224999999998E-6</v>
      </c>
      <c r="L134" s="1">
        <f>'Raw Data'!T134</f>
        <v>0.16</v>
      </c>
      <c r="M134" s="1">
        <f>AVERAGE('Raw Data'!W134,'Raw Data'!Y134)</f>
        <v>2.2706750000000001E-6</v>
      </c>
      <c r="N134" s="1">
        <f>'Raw Data'!V134</f>
        <v>0.16</v>
      </c>
      <c r="O134" s="1">
        <f>AVERAGE('Raw Data'!AA134,'Raw Data'!AC134)</f>
        <v>1.9359084999999999E-6</v>
      </c>
      <c r="P134" s="1">
        <f>'Raw Data'!X134</f>
        <v>0.16</v>
      </c>
      <c r="Q134" s="1">
        <f>AVERAGE('Raw Data'!AE134,'Raw Data'!AG134)</f>
        <v>1.7398310000000001E-6</v>
      </c>
      <c r="S134" s="1">
        <f t="shared" si="17"/>
        <v>0.16</v>
      </c>
      <c r="T134" s="1">
        <f t="shared" si="18"/>
        <v>-0.14004350000000018</v>
      </c>
      <c r="U134" s="1">
        <f t="shared" si="19"/>
        <v>0.16</v>
      </c>
      <c r="V134" s="1">
        <f t="shared" si="20"/>
        <v>0.66092499999999998</v>
      </c>
      <c r="W134" s="1">
        <f t="shared" si="21"/>
        <v>0.16</v>
      </c>
      <c r="X134" s="1">
        <f t="shared" si="22"/>
        <v>-0.11860300000000032</v>
      </c>
      <c r="Y134" s="1">
        <f t="shared" si="23"/>
        <v>0.16</v>
      </c>
      <c r="Z134" s="1">
        <f t="shared" si="24"/>
        <v>-0.37302549999999984</v>
      </c>
    </row>
    <row r="135" spans="1:26">
      <c r="A135" s="1">
        <f>'Raw Data'!A135</f>
        <v>0.16500000000000001</v>
      </c>
      <c r="B135" s="1">
        <f>AVERAGE('Raw Data'!B135,'Raw Data'!D135)</f>
        <v>2.7561190000000001E-6</v>
      </c>
      <c r="C135" s="1">
        <f>'Raw Data'!E135</f>
        <v>0.16500000000000001</v>
      </c>
      <c r="D135" s="1">
        <f>AVERAGE('Raw Data'!F135,'Raw Data'!H135)</f>
        <v>1.6001855000000001E-6</v>
      </c>
      <c r="E135" s="1">
        <f>'Raw Data'!I135</f>
        <v>0.16500000000000001</v>
      </c>
      <c r="F135" s="1">
        <f>AVERAGE('Raw Data'!J135,'Raw Data'!L135)</f>
        <v>2.12816E-6</v>
      </c>
      <c r="G135" s="1">
        <f>'Raw Data'!M135</f>
        <v>0.16500000000000001</v>
      </c>
      <c r="H135" s="1">
        <f>AVERAGE('Raw Data'!N135,'Raw Data'!P135)</f>
        <v>1.9827755E-6</v>
      </c>
      <c r="J135" s="1">
        <f>'Raw Data'!R135</f>
        <v>0.16500000000000001</v>
      </c>
      <c r="K135" s="1">
        <f>AVERAGE('Raw Data'!S135,'Raw Data'!U135)</f>
        <v>2.6580485E-6</v>
      </c>
      <c r="L135" s="1">
        <f>'Raw Data'!T135</f>
        <v>0.16500000000000001</v>
      </c>
      <c r="M135" s="1">
        <f>AVERAGE('Raw Data'!W135,'Raw Data'!Y135)</f>
        <v>2.2888485000000002E-6</v>
      </c>
      <c r="N135" s="1">
        <f>'Raw Data'!V135</f>
        <v>0.16500000000000001</v>
      </c>
      <c r="O135" s="1">
        <f>AVERAGE('Raw Data'!AA135,'Raw Data'!AC135)</f>
        <v>2.0334690000000003E-6</v>
      </c>
      <c r="P135" s="1">
        <f>'Raw Data'!X135</f>
        <v>0.16500000000000001</v>
      </c>
      <c r="Q135" s="1">
        <f>AVERAGE('Raw Data'!AE135,'Raw Data'!AG135)</f>
        <v>2.1195519999999999E-6</v>
      </c>
      <c r="S135" s="1">
        <f t="shared" si="17"/>
        <v>0.16500000000000001</v>
      </c>
      <c r="T135" s="1">
        <f t="shared" si="18"/>
        <v>-9.8070500000000102E-2</v>
      </c>
      <c r="U135" s="1">
        <f t="shared" si="19"/>
        <v>0.16500000000000001</v>
      </c>
      <c r="V135" s="1">
        <f t="shared" si="20"/>
        <v>0.68866300000000014</v>
      </c>
      <c r="W135" s="1">
        <f t="shared" si="21"/>
        <v>0.16500000000000001</v>
      </c>
      <c r="X135" s="1">
        <f t="shared" si="22"/>
        <v>-9.4690999999999664E-2</v>
      </c>
      <c r="Y135" s="1">
        <f t="shared" si="23"/>
        <v>0.16500000000000001</v>
      </c>
      <c r="Z135" s="1">
        <f t="shared" si="24"/>
        <v>0.1367765</v>
      </c>
    </row>
    <row r="136" spans="1:26">
      <c r="A136" s="1">
        <f>'Raw Data'!A136</f>
        <v>0.17</v>
      </c>
      <c r="B136" s="1">
        <f>AVERAGE('Raw Data'!B136,'Raw Data'!D136)</f>
        <v>2.8133389999999998E-6</v>
      </c>
      <c r="C136" s="1">
        <f>'Raw Data'!E136</f>
        <v>0.17</v>
      </c>
      <c r="D136" s="1">
        <f>AVERAGE('Raw Data'!F136,'Raw Data'!H136)</f>
        <v>1.4768E-6</v>
      </c>
      <c r="E136" s="1">
        <f>'Raw Data'!I136</f>
        <v>0.17</v>
      </c>
      <c r="F136" s="1">
        <f>AVERAGE('Raw Data'!J136,'Raw Data'!L136)</f>
        <v>2.0927704999999998E-6</v>
      </c>
      <c r="G136" s="1">
        <f>'Raw Data'!M136</f>
        <v>0.17</v>
      </c>
      <c r="H136" s="1">
        <f>AVERAGE('Raw Data'!N136,'Raw Data'!P136)</f>
        <v>2.0239045E-6</v>
      </c>
      <c r="J136" s="1">
        <f>'Raw Data'!R136</f>
        <v>0.17</v>
      </c>
      <c r="K136" s="1">
        <f>AVERAGE('Raw Data'!S136,'Raw Data'!U136)</f>
        <v>2.6475270000000002E-6</v>
      </c>
      <c r="L136" s="1">
        <f>'Raw Data'!T136</f>
        <v>0.17</v>
      </c>
      <c r="M136" s="1">
        <f>AVERAGE('Raw Data'!W136,'Raw Data'!Y136)</f>
        <v>2.2955435000000001E-6</v>
      </c>
      <c r="N136" s="1">
        <f>'Raw Data'!V136</f>
        <v>0.17</v>
      </c>
      <c r="O136" s="1">
        <f>AVERAGE('Raw Data'!AA136,'Raw Data'!AC136)</f>
        <v>2.0066875000000002E-6</v>
      </c>
      <c r="P136" s="1">
        <f>'Raw Data'!X136</f>
        <v>0.17</v>
      </c>
      <c r="Q136" s="1">
        <f>AVERAGE('Raw Data'!AE136,'Raw Data'!AG136)</f>
        <v>1.6470524999999999E-6</v>
      </c>
      <c r="S136" s="1">
        <f t="shared" si="17"/>
        <v>0.17</v>
      </c>
      <c r="T136" s="1">
        <f t="shared" si="18"/>
        <v>-0.16581199999999965</v>
      </c>
      <c r="U136" s="1">
        <f t="shared" si="19"/>
        <v>0.17</v>
      </c>
      <c r="V136" s="1">
        <f t="shared" si="20"/>
        <v>0.81874350000000018</v>
      </c>
      <c r="W136" s="1">
        <f t="shared" si="21"/>
        <v>0.17</v>
      </c>
      <c r="X136" s="1">
        <f t="shared" si="22"/>
        <v>-8.6082999999999646E-2</v>
      </c>
      <c r="Y136" s="1">
        <f t="shared" si="23"/>
        <v>0.17</v>
      </c>
      <c r="Z136" s="1">
        <f t="shared" si="24"/>
        <v>-0.37685200000000013</v>
      </c>
    </row>
    <row r="137" spans="1:26">
      <c r="A137" s="1">
        <f>'Raw Data'!A137</f>
        <v>0.17499999999999999</v>
      </c>
      <c r="B137" s="1">
        <f>AVERAGE('Raw Data'!B137,'Raw Data'!D137)</f>
        <v>2.7561184999999999E-6</v>
      </c>
      <c r="C137" s="1">
        <f>'Raw Data'!E137</f>
        <v>0.17499999999999999</v>
      </c>
      <c r="D137" s="1">
        <f>AVERAGE('Raw Data'!F137,'Raw Data'!H137)</f>
        <v>1.440454E-6</v>
      </c>
      <c r="E137" s="1">
        <f>'Raw Data'!I137</f>
        <v>0.17499999999999999</v>
      </c>
      <c r="F137" s="1">
        <f>AVERAGE('Raw Data'!J137,'Raw Data'!L137)</f>
        <v>2.0803365000000001E-6</v>
      </c>
      <c r="G137" s="1">
        <f>'Raw Data'!M137</f>
        <v>0.17499999999999999</v>
      </c>
      <c r="H137" s="1">
        <f>AVERAGE('Raw Data'!N137,'Raw Data'!P137)</f>
        <v>2.0392075E-6</v>
      </c>
      <c r="J137" s="1">
        <f>'Raw Data'!R137</f>
        <v>0.17499999999999999</v>
      </c>
      <c r="K137" s="1">
        <f>AVERAGE('Raw Data'!S137,'Raw Data'!U137)</f>
        <v>2.6513529999999999E-6</v>
      </c>
      <c r="L137" s="1">
        <f>'Raw Data'!T137</f>
        <v>0.17499999999999999</v>
      </c>
      <c r="M137" s="1">
        <f>AVERAGE('Raw Data'!W137,'Raw Data'!Y137)</f>
        <v>2.3041514999999997E-6</v>
      </c>
      <c r="N137" s="1">
        <f>'Raw Data'!V137</f>
        <v>0.17499999999999999</v>
      </c>
      <c r="O137" s="1">
        <f>AVERAGE('Raw Data'!AA137,'Raw Data'!AC137)</f>
        <v>2.0133830000000002E-6</v>
      </c>
      <c r="P137" s="1">
        <f>'Raw Data'!X137</f>
        <v>0.17499999999999999</v>
      </c>
      <c r="Q137" s="1">
        <f>AVERAGE('Raw Data'!AE137,'Raw Data'!AG137)</f>
        <v>1.7685249999999999E-6</v>
      </c>
      <c r="S137" s="1">
        <f t="shared" si="17"/>
        <v>0.17499999999999999</v>
      </c>
      <c r="T137" s="1">
        <f t="shared" si="18"/>
        <v>-0.10476550000000004</v>
      </c>
      <c r="U137" s="1">
        <f t="shared" si="19"/>
        <v>0.17499999999999999</v>
      </c>
      <c r="V137" s="1">
        <f t="shared" si="20"/>
        <v>0.86369749999999978</v>
      </c>
      <c r="W137" s="1">
        <f t="shared" si="21"/>
        <v>0.17499999999999999</v>
      </c>
      <c r="X137" s="1">
        <f t="shared" si="22"/>
        <v>-6.6953499999999833E-2</v>
      </c>
      <c r="Y137" s="1">
        <f t="shared" si="23"/>
        <v>0.17499999999999999</v>
      </c>
      <c r="Z137" s="1">
        <f t="shared" si="24"/>
        <v>-0.27068250000000005</v>
      </c>
    </row>
    <row r="138" spans="1:26">
      <c r="A138" s="1">
        <f>'Raw Data'!A138</f>
        <v>0.18</v>
      </c>
      <c r="B138" s="1">
        <f>AVERAGE('Raw Data'!B138,'Raw Data'!D138)</f>
        <v>2.7751925E-6</v>
      </c>
      <c r="C138" s="1">
        <f>'Raw Data'!E138</f>
        <v>0.18</v>
      </c>
      <c r="D138" s="1">
        <f>AVERAGE('Raw Data'!F138,'Raw Data'!H138)</f>
        <v>1.6154885E-6</v>
      </c>
      <c r="E138" s="1">
        <f>'Raw Data'!I138</f>
        <v>0.18</v>
      </c>
      <c r="F138" s="1">
        <f>AVERAGE('Raw Data'!J138,'Raw Data'!L138)</f>
        <v>2.2391115000000001E-6</v>
      </c>
      <c r="G138" s="1">
        <f>'Raw Data'!M138</f>
        <v>0.18</v>
      </c>
      <c r="H138" s="1">
        <f>AVERAGE('Raw Data'!N138,'Raw Data'!P138)</f>
        <v>2.0573809999999997E-6</v>
      </c>
      <c r="J138" s="1">
        <f>'Raw Data'!R138</f>
        <v>0.18</v>
      </c>
      <c r="K138" s="1">
        <f>AVERAGE('Raw Data'!S138,'Raw Data'!U138)</f>
        <v>2.6561349999999998E-6</v>
      </c>
      <c r="L138" s="1">
        <f>'Raw Data'!T138</f>
        <v>0.18</v>
      </c>
      <c r="M138" s="1">
        <f>AVERAGE('Raw Data'!W138,'Raw Data'!Y138)</f>
        <v>2.3194555000000003E-6</v>
      </c>
      <c r="N138" s="1">
        <f>'Raw Data'!V138</f>
        <v>0.18</v>
      </c>
      <c r="O138" s="1">
        <f>AVERAGE('Raw Data'!AA138,'Raw Data'!AC138)</f>
        <v>2.0420769999999999E-6</v>
      </c>
      <c r="P138" s="1">
        <f>'Raw Data'!X138</f>
        <v>0.18</v>
      </c>
      <c r="Q138" s="1">
        <f>AVERAGE('Raw Data'!AE138,'Raw Data'!AG138)</f>
        <v>1.9119965000000001E-6</v>
      </c>
      <c r="S138" s="1">
        <f t="shared" si="17"/>
        <v>0.18</v>
      </c>
      <c r="T138" s="1">
        <f t="shared" si="18"/>
        <v>-0.11905750000000026</v>
      </c>
      <c r="U138" s="1">
        <f t="shared" si="19"/>
        <v>0.18</v>
      </c>
      <c r="V138" s="1">
        <f t="shared" si="20"/>
        <v>0.70396700000000034</v>
      </c>
      <c r="W138" s="1">
        <f t="shared" si="21"/>
        <v>0.18</v>
      </c>
      <c r="X138" s="1">
        <f t="shared" si="22"/>
        <v>-0.1970345000000002</v>
      </c>
      <c r="Y138" s="1">
        <f t="shared" si="23"/>
        <v>0.18</v>
      </c>
      <c r="Z138" s="1">
        <f t="shared" si="24"/>
        <v>-0.14538449999999958</v>
      </c>
    </row>
    <row r="139" spans="1:26">
      <c r="A139" s="1">
        <f>'Raw Data'!A139</f>
        <v>0.185</v>
      </c>
      <c r="B139" s="1">
        <f>AVERAGE('Raw Data'!B139,'Raw Data'!D139)</f>
        <v>2.8514865000000003E-6</v>
      </c>
      <c r="C139" s="1">
        <f>'Raw Data'!E139</f>
        <v>0.185</v>
      </c>
      <c r="D139" s="1">
        <f>AVERAGE('Raw Data'!F139,'Raw Data'!H139)</f>
        <v>1.4921035000000001E-6</v>
      </c>
      <c r="E139" s="1">
        <f>'Raw Data'!I139</f>
        <v>0.185</v>
      </c>
      <c r="F139" s="1">
        <f>AVERAGE('Raw Data'!J139,'Raw Data'!L139)</f>
        <v>2.0516419999999999E-6</v>
      </c>
      <c r="G139" s="1">
        <f>'Raw Data'!M139</f>
        <v>0.185</v>
      </c>
      <c r="H139" s="1">
        <f>AVERAGE('Raw Data'!N139,'Raw Data'!P139)</f>
        <v>2.175984E-6</v>
      </c>
      <c r="J139" s="1">
        <f>'Raw Data'!R139</f>
        <v>0.185</v>
      </c>
      <c r="K139" s="1">
        <f>AVERAGE('Raw Data'!S139,'Raw Data'!U139)</f>
        <v>2.6513524999999998E-6</v>
      </c>
      <c r="L139" s="1">
        <f>'Raw Data'!T139</f>
        <v>0.185</v>
      </c>
      <c r="M139" s="1">
        <f>AVERAGE('Raw Data'!W139,'Raw Data'!Y139)</f>
        <v>2.3318895000000001E-6</v>
      </c>
      <c r="N139" s="1">
        <f>'Raw Data'!V139</f>
        <v>0.185</v>
      </c>
      <c r="O139" s="1">
        <f>AVERAGE('Raw Data'!AA139,'Raw Data'!AC139)</f>
        <v>2.04686E-6</v>
      </c>
      <c r="P139" s="1">
        <f>'Raw Data'!X139</f>
        <v>0.185</v>
      </c>
      <c r="Q139" s="1">
        <f>AVERAGE('Raw Data'!AE139,'Raw Data'!AG139)</f>
        <v>1.6250535E-6</v>
      </c>
      <c r="S139" s="1">
        <f t="shared" si="17"/>
        <v>0.185</v>
      </c>
      <c r="T139" s="1">
        <f t="shared" si="18"/>
        <v>-0.20013400000000053</v>
      </c>
      <c r="U139" s="1">
        <f t="shared" si="19"/>
        <v>0.185</v>
      </c>
      <c r="V139" s="1">
        <f t="shared" si="20"/>
        <v>0.83978600000000003</v>
      </c>
      <c r="W139" s="1">
        <f t="shared" si="21"/>
        <v>0.185</v>
      </c>
      <c r="X139" s="1">
        <f t="shared" si="22"/>
        <v>-4.7819999999998636E-3</v>
      </c>
      <c r="Y139" s="1">
        <f t="shared" si="23"/>
        <v>0.185</v>
      </c>
      <c r="Z139" s="1">
        <f t="shared" si="24"/>
        <v>-0.55093049999999999</v>
      </c>
    </row>
    <row r="140" spans="1:26">
      <c r="A140" s="1">
        <f>'Raw Data'!A140</f>
        <v>0.19</v>
      </c>
      <c r="B140" s="1">
        <f>AVERAGE('Raw Data'!B140,'Raw Data'!D140)</f>
        <v>2.6798250000000002E-6</v>
      </c>
      <c r="C140" s="1">
        <f>'Raw Data'!E140</f>
        <v>0.19</v>
      </c>
      <c r="D140" s="1">
        <f>AVERAGE('Raw Data'!F140,'Raw Data'!H140)</f>
        <v>1.539927E-6</v>
      </c>
      <c r="E140" s="1">
        <f>'Raw Data'!I140</f>
        <v>0.19</v>
      </c>
      <c r="F140" s="1">
        <f>AVERAGE('Raw Data'!J140,'Raw Data'!L140)</f>
        <v>2.1520720000000002E-6</v>
      </c>
      <c r="G140" s="1">
        <f>'Raw Data'!M140</f>
        <v>0.19</v>
      </c>
      <c r="H140" s="1">
        <f>AVERAGE('Raw Data'!N140,'Raw Data'!P140)</f>
        <v>2.083206E-6</v>
      </c>
      <c r="J140" s="1">
        <f>'Raw Data'!R140</f>
        <v>0.19</v>
      </c>
      <c r="K140" s="1">
        <f>AVERAGE('Raw Data'!S140,'Raw Data'!U140)</f>
        <v>2.6657000000000002E-6</v>
      </c>
      <c r="L140" s="1">
        <f>'Raw Data'!T140</f>
        <v>0.19</v>
      </c>
      <c r="M140" s="1">
        <f>AVERAGE('Raw Data'!W140,'Raw Data'!Y140)</f>
        <v>2.3328459999999999E-6</v>
      </c>
      <c r="N140" s="1">
        <f>'Raw Data'!V140</f>
        <v>0.19</v>
      </c>
      <c r="O140" s="1">
        <f>AVERAGE('Raw Data'!AA140,'Raw Data'!AC140)</f>
        <v>2.0487730000000001E-6</v>
      </c>
      <c r="P140" s="1">
        <f>'Raw Data'!X140</f>
        <v>0.19</v>
      </c>
      <c r="Q140" s="1">
        <f>AVERAGE('Raw Data'!AE140,'Raw Data'!AG140)</f>
        <v>1.8240010000000001E-6</v>
      </c>
      <c r="S140" s="1">
        <f t="shared" si="17"/>
        <v>0.19</v>
      </c>
      <c r="T140" s="1">
        <f t="shared" si="18"/>
        <v>-1.4125000000000056E-2</v>
      </c>
      <c r="U140" s="1">
        <f t="shared" si="19"/>
        <v>0.19</v>
      </c>
      <c r="V140" s="1">
        <f t="shared" si="20"/>
        <v>0.79291900000000004</v>
      </c>
      <c r="W140" s="1">
        <f t="shared" si="21"/>
        <v>0.19</v>
      </c>
      <c r="X140" s="1">
        <f t="shared" si="22"/>
        <v>-0.10329900000000011</v>
      </c>
      <c r="Y140" s="1">
        <f t="shared" si="23"/>
        <v>0.19</v>
      </c>
      <c r="Z140" s="1">
        <f t="shared" si="24"/>
        <v>-0.25920499999999991</v>
      </c>
    </row>
    <row r="141" spans="1:26">
      <c r="A141" s="1">
        <f>'Raw Data'!A141</f>
        <v>0.19500000000000001</v>
      </c>
      <c r="B141" s="1">
        <f>AVERAGE('Raw Data'!B141,'Raw Data'!D141)</f>
        <v>2.6893615000000001E-6</v>
      </c>
      <c r="C141" s="1">
        <f>'Raw Data'!E141</f>
        <v>0.19500000000000001</v>
      </c>
      <c r="D141" s="1">
        <f>AVERAGE('Raw Data'!F141,'Raw Data'!H141)</f>
        <v>1.5341884999999999E-6</v>
      </c>
      <c r="E141" s="1">
        <f>'Raw Data'!I141</f>
        <v>0.19500000000000001</v>
      </c>
      <c r="F141" s="1">
        <f>AVERAGE('Raw Data'!J141,'Raw Data'!L141)</f>
        <v>2.4677090000000001E-6</v>
      </c>
      <c r="G141" s="1">
        <f>'Raw Data'!M141</f>
        <v>0.19500000000000001</v>
      </c>
      <c r="H141" s="1">
        <f>AVERAGE('Raw Data'!N141,'Raw Data'!P141)</f>
        <v>2.1511155000000004E-6</v>
      </c>
      <c r="J141" s="1">
        <f>'Raw Data'!R141</f>
        <v>0.19500000000000001</v>
      </c>
      <c r="K141" s="1">
        <f>AVERAGE('Raw Data'!S141,'Raw Data'!U141)</f>
        <v>2.6503965000000001E-6</v>
      </c>
      <c r="L141" s="1">
        <f>'Raw Data'!T141</f>
        <v>0.19500000000000001</v>
      </c>
      <c r="M141" s="1">
        <f>AVERAGE('Raw Data'!W141,'Raw Data'!Y141)</f>
        <v>2.3118035E-6</v>
      </c>
      <c r="N141" s="1">
        <f>'Raw Data'!V141</f>
        <v>0.19500000000000001</v>
      </c>
      <c r="O141" s="1">
        <f>AVERAGE('Raw Data'!AA141,'Raw Data'!AC141)</f>
        <v>2.0659890000000001E-6</v>
      </c>
      <c r="P141" s="1">
        <f>'Raw Data'!X141</f>
        <v>0.19500000000000001</v>
      </c>
      <c r="Q141" s="1">
        <f>AVERAGE('Raw Data'!AE141,'Raw Data'!AG141)</f>
        <v>1.7273965E-6</v>
      </c>
      <c r="S141" s="1">
        <f t="shared" si="17"/>
        <v>0.19500000000000001</v>
      </c>
      <c r="T141" s="1">
        <f t="shared" si="18"/>
        <v>-3.8965000000000062E-2</v>
      </c>
      <c r="U141" s="1">
        <f t="shared" si="19"/>
        <v>0.19500000000000001</v>
      </c>
      <c r="V141" s="1">
        <f t="shared" si="20"/>
        <v>0.77761500000000017</v>
      </c>
      <c r="W141" s="1">
        <f t="shared" si="21"/>
        <v>0.19500000000000001</v>
      </c>
      <c r="X141" s="1">
        <f t="shared" si="22"/>
        <v>-0.40172000000000002</v>
      </c>
      <c r="Y141" s="1">
        <f t="shared" si="23"/>
        <v>0.19500000000000001</v>
      </c>
      <c r="Z141" s="1">
        <f t="shared" si="24"/>
        <v>-0.4237190000000004</v>
      </c>
    </row>
    <row r="142" spans="1:26">
      <c r="A142" s="1">
        <f>'Raw Data'!A142</f>
        <v>0.2</v>
      </c>
      <c r="B142" s="1">
        <f>AVERAGE('Raw Data'!B142,'Raw Data'!D142)</f>
        <v>2.8228759999999999E-6</v>
      </c>
      <c r="C142" s="1">
        <f>'Raw Data'!E142</f>
        <v>0.2</v>
      </c>
      <c r="D142" s="1">
        <f>AVERAGE('Raw Data'!F142,'Raw Data'!H142)</f>
        <v>1.5169715E-6</v>
      </c>
      <c r="E142" s="1">
        <f>'Raw Data'!I142</f>
        <v>0.2</v>
      </c>
      <c r="F142" s="1">
        <f>AVERAGE('Raw Data'!J142,'Raw Data'!L142)</f>
        <v>2.286935E-6</v>
      </c>
      <c r="G142" s="1">
        <f>'Raw Data'!M142</f>
        <v>0.2</v>
      </c>
      <c r="H142" s="1">
        <f>AVERAGE('Raw Data'!N142,'Raw Data'!P142)</f>
        <v>2.175984E-6</v>
      </c>
      <c r="J142" s="1">
        <f>'Raw Data'!R142</f>
        <v>0.2</v>
      </c>
      <c r="K142" s="1">
        <f>AVERAGE('Raw Data'!S142,'Raw Data'!U142)</f>
        <v>2.6570915E-6</v>
      </c>
      <c r="L142" s="1">
        <f>'Raw Data'!T142</f>
        <v>0.2</v>
      </c>
      <c r="M142" s="1">
        <f>AVERAGE('Raw Data'!W142,'Raw Data'!Y142)</f>
        <v>2.3548450000000001E-6</v>
      </c>
      <c r="N142" s="1">
        <f>'Raw Data'!V142</f>
        <v>0.2</v>
      </c>
      <c r="O142" s="1">
        <f>AVERAGE('Raw Data'!AA142,'Raw Data'!AC142)</f>
        <v>2.0583374999999999E-6</v>
      </c>
      <c r="P142" s="1">
        <f>'Raw Data'!X142</f>
        <v>0.2</v>
      </c>
      <c r="Q142" s="1">
        <f>AVERAGE('Raw Data'!AE142,'Raw Data'!AG142)</f>
        <v>1.782872E-6</v>
      </c>
      <c r="S142" s="1">
        <f t="shared" si="17"/>
        <v>0.2</v>
      </c>
      <c r="T142" s="1">
        <f t="shared" si="18"/>
        <v>-0.16578449999999986</v>
      </c>
      <c r="U142" s="1">
        <f t="shared" si="19"/>
        <v>0.2</v>
      </c>
      <c r="V142" s="1">
        <f t="shared" si="20"/>
        <v>0.83787350000000016</v>
      </c>
      <c r="W142" s="1">
        <f t="shared" si="21"/>
        <v>0.2</v>
      </c>
      <c r="X142" s="1">
        <f t="shared" si="22"/>
        <v>-0.22859750000000006</v>
      </c>
      <c r="Y142" s="1">
        <f t="shared" si="23"/>
        <v>0.2</v>
      </c>
      <c r="Z142" s="1">
        <f t="shared" si="24"/>
        <v>-0.39311200000000002</v>
      </c>
    </row>
    <row r="143" spans="1:26">
      <c r="A143" s="1">
        <f>'Raw Data'!A143</f>
        <v>0.20499999999999999</v>
      </c>
      <c r="B143" s="1">
        <f>AVERAGE('Raw Data'!B143,'Raw Data'!D143)</f>
        <v>2.7561190000000001E-6</v>
      </c>
      <c r="C143" s="1">
        <f>'Raw Data'!E143</f>
        <v>0.20499999999999999</v>
      </c>
      <c r="D143" s="1">
        <f>AVERAGE('Raw Data'!F143,'Raw Data'!H143)</f>
        <v>1.5007115000000001E-6</v>
      </c>
      <c r="E143" s="1">
        <f>'Raw Data'!I143</f>
        <v>0.20499999999999999</v>
      </c>
      <c r="F143" s="1">
        <f>AVERAGE('Raw Data'!J143,'Raw Data'!L143)</f>
        <v>2.1176389999999999E-6</v>
      </c>
      <c r="G143" s="1">
        <f>'Raw Data'!M143</f>
        <v>0.20499999999999999</v>
      </c>
      <c r="H143" s="1">
        <f>AVERAGE('Raw Data'!N143,'Raw Data'!P143)</f>
        <v>2.4782305000000004E-6</v>
      </c>
      <c r="J143" s="1">
        <f>'Raw Data'!R143</f>
        <v>0.20499999999999999</v>
      </c>
      <c r="K143" s="1">
        <f>AVERAGE('Raw Data'!S143,'Raw Data'!U143)</f>
        <v>2.7211754999999999E-6</v>
      </c>
      <c r="L143" s="1">
        <f>'Raw Data'!T143</f>
        <v>0.20499999999999999</v>
      </c>
      <c r="M143" s="1">
        <f>AVERAGE('Raw Data'!W143,'Raw Data'!Y143)</f>
        <v>2.3232815000000001E-6</v>
      </c>
      <c r="N143" s="1">
        <f>'Raw Data'!V143</f>
        <v>0.20499999999999999</v>
      </c>
      <c r="O143" s="1">
        <f>AVERAGE('Raw Data'!AA143,'Raw Data'!AC143)</f>
        <v>2.0650324999999999E-6</v>
      </c>
      <c r="P143" s="1">
        <f>'Raw Data'!X143</f>
        <v>0.20499999999999999</v>
      </c>
      <c r="Q143" s="1">
        <f>AVERAGE('Raw Data'!AE143,'Raw Data'!AG143)</f>
        <v>1.8316525E-6</v>
      </c>
      <c r="S143" s="1">
        <f t="shared" si="17"/>
        <v>0.20499999999999999</v>
      </c>
      <c r="T143" s="1">
        <f t="shared" si="18"/>
        <v>-3.494350000000012E-2</v>
      </c>
      <c r="U143" s="1">
        <f t="shared" si="19"/>
        <v>0.20499999999999999</v>
      </c>
      <c r="V143" s="1">
        <f t="shared" si="20"/>
        <v>0.82257000000000002</v>
      </c>
      <c r="W143" s="1">
        <f t="shared" si="21"/>
        <v>0.20499999999999999</v>
      </c>
      <c r="X143" s="1">
        <f t="shared" si="22"/>
        <v>-5.2606500000000007E-2</v>
      </c>
      <c r="Y143" s="1">
        <f t="shared" si="23"/>
        <v>0.20499999999999999</v>
      </c>
      <c r="Z143" s="1">
        <f t="shared" si="24"/>
        <v>-0.64657800000000032</v>
      </c>
    </row>
    <row r="144" spans="1:26">
      <c r="A144" s="1">
        <f>'Raw Data'!A144</f>
        <v>0.21</v>
      </c>
      <c r="B144" s="1">
        <f>AVERAGE('Raw Data'!B144,'Raw Data'!D144)</f>
        <v>2.746582E-6</v>
      </c>
      <c r="C144" s="1">
        <f>'Raw Data'!E144</f>
        <v>0.21</v>
      </c>
      <c r="D144" s="1">
        <f>AVERAGE('Raw Data'!F144,'Raw Data'!H144)</f>
        <v>1.5313189999999999E-6</v>
      </c>
      <c r="E144" s="1">
        <f>'Raw Data'!I144</f>
        <v>0.21</v>
      </c>
      <c r="F144" s="1">
        <f>AVERAGE('Raw Data'!J144,'Raw Data'!L144)</f>
        <v>2.3299770000000001E-6</v>
      </c>
      <c r="G144" s="1">
        <f>'Raw Data'!M144</f>
        <v>0.21</v>
      </c>
      <c r="H144" s="1">
        <f>AVERAGE('Raw Data'!N144,'Raw Data'!P144)</f>
        <v>2.12816E-6</v>
      </c>
      <c r="J144" s="1">
        <f>'Raw Data'!R144</f>
        <v>0.21</v>
      </c>
      <c r="K144" s="1">
        <f>AVERAGE('Raw Data'!S144,'Raw Data'!U144)</f>
        <v>2.6570915E-6</v>
      </c>
      <c r="L144" s="1">
        <f>'Raw Data'!T144</f>
        <v>0.21</v>
      </c>
      <c r="M144" s="1">
        <f>AVERAGE('Raw Data'!W144,'Raw Data'!Y144)</f>
        <v>2.3022389999999998E-6</v>
      </c>
      <c r="N144" s="1">
        <f>'Raw Data'!V144</f>
        <v>0.21</v>
      </c>
      <c r="O144" s="1">
        <f>AVERAGE('Raw Data'!AA144,'Raw Data'!AC144)</f>
        <v>2.0707715000000001E-6</v>
      </c>
      <c r="P144" s="1">
        <f>'Raw Data'!X144</f>
        <v>0.21</v>
      </c>
      <c r="Q144" s="1">
        <f>AVERAGE('Raw Data'!AE144,'Raw Data'!AG144)</f>
        <v>1.6231405000000001E-6</v>
      </c>
      <c r="S144" s="1">
        <f t="shared" si="17"/>
        <v>0.21</v>
      </c>
      <c r="T144" s="1">
        <f t="shared" si="18"/>
        <v>-8.9490500000000001E-2</v>
      </c>
      <c r="U144" s="1">
        <f t="shared" si="19"/>
        <v>0.21</v>
      </c>
      <c r="V144" s="1">
        <f t="shared" si="20"/>
        <v>0.77091999999999983</v>
      </c>
      <c r="W144" s="1">
        <f t="shared" si="21"/>
        <v>0.21</v>
      </c>
      <c r="X144" s="1">
        <f t="shared" si="22"/>
        <v>-0.25920550000000003</v>
      </c>
      <c r="Y144" s="1">
        <f t="shared" si="23"/>
        <v>0.21</v>
      </c>
      <c r="Z144" s="1">
        <f t="shared" si="24"/>
        <v>-0.50501949999999984</v>
      </c>
    </row>
    <row r="145" spans="1:26">
      <c r="A145" s="1">
        <f>'Raw Data'!A145</f>
        <v>0.215</v>
      </c>
      <c r="B145" s="1">
        <f>AVERAGE('Raw Data'!B145,'Raw Data'!D145)</f>
        <v>2.6416780000000003E-6</v>
      </c>
      <c r="C145" s="1">
        <f>'Raw Data'!E145</f>
        <v>0.215</v>
      </c>
      <c r="D145" s="1">
        <f>AVERAGE('Raw Data'!F145,'Raw Data'!H145)</f>
        <v>1.4930599999999999E-6</v>
      </c>
      <c r="E145" s="1">
        <f>'Raw Data'!I145</f>
        <v>0.215</v>
      </c>
      <c r="F145" s="1">
        <f>AVERAGE('Raw Data'!J145,'Raw Data'!L145)</f>
        <v>2.0592934999999996E-6</v>
      </c>
      <c r="G145" s="1">
        <f>'Raw Data'!M145</f>
        <v>0.215</v>
      </c>
      <c r="H145" s="1">
        <f>AVERAGE('Raw Data'!N145,'Raw Data'!P145)</f>
        <v>2.6695259999999999E-6</v>
      </c>
      <c r="J145" s="1">
        <f>'Raw Data'!R145</f>
        <v>0.215</v>
      </c>
      <c r="K145" s="1">
        <f>AVERAGE('Raw Data'!S145,'Raw Data'!U145)</f>
        <v>2.7173500000000003E-6</v>
      </c>
      <c r="L145" s="1">
        <f>'Raw Data'!T145</f>
        <v>0.215</v>
      </c>
      <c r="M145" s="1">
        <f>AVERAGE('Raw Data'!W145,'Raw Data'!Y145)</f>
        <v>2.1979830000000001E-6</v>
      </c>
      <c r="N145" s="1">
        <f>'Raw Data'!V145</f>
        <v>0.215</v>
      </c>
      <c r="O145" s="1">
        <f>AVERAGE('Raw Data'!AA145,'Raw Data'!AC145)</f>
        <v>2.065033E-6</v>
      </c>
      <c r="P145" s="1">
        <f>'Raw Data'!X145</f>
        <v>0.215</v>
      </c>
      <c r="Q145" s="1">
        <f>AVERAGE('Raw Data'!AE145,'Raw Data'!AG145)</f>
        <v>1.9273004999999999E-6</v>
      </c>
      <c r="S145" s="1">
        <f t="shared" si="17"/>
        <v>0.215</v>
      </c>
      <c r="T145" s="1">
        <f t="shared" si="18"/>
        <v>7.5672000000000045E-2</v>
      </c>
      <c r="U145" s="1">
        <f t="shared" si="19"/>
        <v>0.215</v>
      </c>
      <c r="V145" s="1">
        <f t="shared" si="20"/>
        <v>0.7049230000000003</v>
      </c>
      <c r="W145" s="1">
        <f t="shared" si="21"/>
        <v>0.215</v>
      </c>
      <c r="X145" s="1">
        <f t="shared" si="22"/>
        <v>5.7395000000003546E-3</v>
      </c>
      <c r="Y145" s="1">
        <f t="shared" si="23"/>
        <v>0.215</v>
      </c>
      <c r="Z145" s="1">
        <f t="shared" si="24"/>
        <v>-0.74222550000000009</v>
      </c>
    </row>
    <row r="146" spans="1:26">
      <c r="A146" s="1">
        <f>'Raw Data'!A146</f>
        <v>0.22</v>
      </c>
      <c r="B146" s="1">
        <f>AVERAGE('Raw Data'!B146,'Raw Data'!D146)</f>
        <v>2.6321414999999999E-6</v>
      </c>
      <c r="C146" s="1">
        <f>'Raw Data'!E146</f>
        <v>0.22</v>
      </c>
      <c r="D146" s="1">
        <f>AVERAGE('Raw Data'!F146,'Raw Data'!H146)</f>
        <v>1.4691475E-6</v>
      </c>
      <c r="E146" s="1">
        <f>'Raw Data'!I146</f>
        <v>0.22</v>
      </c>
      <c r="F146" s="1">
        <f>AVERAGE('Raw Data'!J146,'Raw Data'!L146)</f>
        <v>1.860347E-6</v>
      </c>
      <c r="G146" s="1">
        <f>'Raw Data'!M146</f>
        <v>0.22</v>
      </c>
      <c r="H146" s="1">
        <f>AVERAGE('Raw Data'!N146,'Raw Data'!P146)</f>
        <v>2.1587674999999998E-6</v>
      </c>
      <c r="J146" s="1">
        <f>'Raw Data'!R146</f>
        <v>0.22</v>
      </c>
      <c r="K146" s="1">
        <f>AVERAGE('Raw Data'!S146,'Raw Data'!U146)</f>
        <v>2.6637870000000001E-6</v>
      </c>
      <c r="L146" s="1">
        <f>'Raw Data'!T146</f>
        <v>0.22</v>
      </c>
      <c r="M146" s="1">
        <f>AVERAGE('Raw Data'!W146,'Raw Data'!Y146)</f>
        <v>2.7517829999999998E-6</v>
      </c>
      <c r="N146" s="1">
        <f>'Raw Data'!V146</f>
        <v>0.22</v>
      </c>
      <c r="O146" s="1">
        <f>AVERAGE('Raw Data'!AA146,'Raw Data'!AC146)</f>
        <v>2.0707715000000001E-6</v>
      </c>
      <c r="P146" s="1">
        <f>'Raw Data'!X146</f>
        <v>0.22</v>
      </c>
      <c r="Q146" s="1">
        <f>AVERAGE('Raw Data'!AE146,'Raw Data'!AG146)</f>
        <v>1.6747904999999999E-6</v>
      </c>
      <c r="S146" s="1">
        <f t="shared" si="17"/>
        <v>0.22</v>
      </c>
      <c r="T146" s="1">
        <f t="shared" si="18"/>
        <v>3.1645500000000139E-2</v>
      </c>
      <c r="U146" s="1">
        <f t="shared" si="19"/>
        <v>0.22</v>
      </c>
      <c r="V146" s="1">
        <f t="shared" si="20"/>
        <v>1.2826354999999998</v>
      </c>
      <c r="W146" s="1">
        <f t="shared" si="21"/>
        <v>0.22</v>
      </c>
      <c r="X146" s="1">
        <f t="shared" si="22"/>
        <v>0.21042450000000007</v>
      </c>
      <c r="Y146" s="1">
        <f t="shared" si="23"/>
        <v>0.22</v>
      </c>
      <c r="Z146" s="1">
        <f t="shared" si="24"/>
        <v>-0.48397699999999994</v>
      </c>
    </row>
    <row r="147" spans="1:26">
      <c r="A147" s="1">
        <f>'Raw Data'!A147</f>
        <v>0.22500000000000001</v>
      </c>
      <c r="B147" s="1">
        <f>AVERAGE('Raw Data'!B147,'Raw Data'!D147)</f>
        <v>2.374649E-6</v>
      </c>
      <c r="C147" s="1">
        <f>'Raw Data'!E147</f>
        <v>0.22500000000000001</v>
      </c>
      <c r="D147" s="1">
        <f>AVERAGE('Raw Data'!F147,'Raw Data'!H147)</f>
        <v>1.4901905E-6</v>
      </c>
      <c r="E147" s="1">
        <f>'Raw Data'!I147</f>
        <v>0.22500000000000001</v>
      </c>
      <c r="F147" s="1">
        <f>AVERAGE('Raw Data'!J147,'Raw Data'!L147)</f>
        <v>2.017209E-6</v>
      </c>
      <c r="G147" s="1">
        <f>'Raw Data'!M147</f>
        <v>0.22500000000000001</v>
      </c>
      <c r="H147" s="1">
        <f>AVERAGE('Raw Data'!N147,'Raw Data'!P147)</f>
        <v>2.1998959999999998E-6</v>
      </c>
      <c r="J147" s="1">
        <f>'Raw Data'!R147</f>
        <v>0.22500000000000001</v>
      </c>
      <c r="K147" s="1">
        <f>AVERAGE('Raw Data'!S147,'Raw Data'!U147)</f>
        <v>2.6570915E-6</v>
      </c>
      <c r="L147" s="1">
        <f>'Raw Data'!T147</f>
        <v>0.22500000000000001</v>
      </c>
      <c r="M147" s="1">
        <f>AVERAGE('Raw Data'!W147,'Raw Data'!Y147)</f>
        <v>2.5174459999999998E-6</v>
      </c>
      <c r="N147" s="1">
        <f>'Raw Data'!V147</f>
        <v>0.22500000000000001</v>
      </c>
      <c r="O147" s="1">
        <f>AVERAGE('Raw Data'!AA147,'Raw Data'!AC147)</f>
        <v>2.0774669999999997E-6</v>
      </c>
      <c r="P147" s="1">
        <f>'Raw Data'!X147</f>
        <v>0.22500000000000001</v>
      </c>
      <c r="Q147" s="1">
        <f>AVERAGE('Raw Data'!AE147,'Raw Data'!AG147)</f>
        <v>1.8526950000000001E-6</v>
      </c>
      <c r="S147" s="1">
        <f t="shared" si="17"/>
        <v>0.22500000000000001</v>
      </c>
      <c r="T147" s="1">
        <f t="shared" si="18"/>
        <v>0.28244250000000004</v>
      </c>
      <c r="U147" s="1">
        <f t="shared" si="19"/>
        <v>0.22500000000000001</v>
      </c>
      <c r="V147" s="1">
        <f t="shared" si="20"/>
        <v>1.0272554999999999</v>
      </c>
      <c r="W147" s="1">
        <f t="shared" si="21"/>
        <v>0.22500000000000001</v>
      </c>
      <c r="X147" s="1">
        <f t="shared" si="22"/>
        <v>6.0257999999999777E-2</v>
      </c>
      <c r="Y147" s="1">
        <f t="shared" si="23"/>
        <v>0.22500000000000001</v>
      </c>
      <c r="Z147" s="1">
        <f t="shared" si="24"/>
        <v>-0.34720099999999965</v>
      </c>
    </row>
    <row r="148" spans="1:26">
      <c r="A148" s="1">
        <f>'Raw Data'!A148</f>
        <v>0.23</v>
      </c>
      <c r="B148" s="1">
        <f>AVERAGE('Raw Data'!B148,'Raw Data'!D148)</f>
        <v>2.5081635000000001E-6</v>
      </c>
      <c r="C148" s="1">
        <f>'Raw Data'!E148</f>
        <v>0.23</v>
      </c>
      <c r="D148" s="1">
        <f>AVERAGE('Raw Data'!F148,'Raw Data'!H148)</f>
        <v>1.433758E-6</v>
      </c>
      <c r="E148" s="1">
        <f>'Raw Data'!I148</f>
        <v>0.23</v>
      </c>
      <c r="F148" s="1">
        <f>AVERAGE('Raw Data'!J148,'Raw Data'!L148)</f>
        <v>2.1606799999999998E-6</v>
      </c>
      <c r="G148" s="1">
        <f>'Raw Data'!M148</f>
        <v>0.23</v>
      </c>
      <c r="H148" s="1">
        <f>AVERAGE('Raw Data'!N148,'Raw Data'!P148)</f>
        <v>2.2075475E-6</v>
      </c>
      <c r="J148" s="1">
        <f>'Raw Data'!R148</f>
        <v>0.23</v>
      </c>
      <c r="K148" s="1">
        <f>AVERAGE('Raw Data'!S148,'Raw Data'!U148)</f>
        <v>2.6150064999999998E-6</v>
      </c>
      <c r="L148" s="1">
        <f>'Raw Data'!T148</f>
        <v>0.23</v>
      </c>
      <c r="M148" s="1">
        <f>AVERAGE('Raw Data'!W148,'Raw Data'!Y148)</f>
        <v>2.4265809999999999E-6</v>
      </c>
      <c r="N148" s="1">
        <f>'Raw Data'!V148</f>
        <v>0.23</v>
      </c>
      <c r="O148" s="1">
        <f>AVERAGE('Raw Data'!AA148,'Raw Data'!AC148)</f>
        <v>2.0602500000000003E-6</v>
      </c>
      <c r="P148" s="1">
        <f>'Raw Data'!X148</f>
        <v>0.23</v>
      </c>
      <c r="Q148" s="1">
        <f>AVERAGE('Raw Data'!AE148,'Raw Data'!AG148)</f>
        <v>1.7006150000000001E-6</v>
      </c>
      <c r="S148" s="1">
        <f t="shared" si="17"/>
        <v>0.23</v>
      </c>
      <c r="T148" s="1">
        <f t="shared" si="18"/>
        <v>0.10684299999999969</v>
      </c>
      <c r="U148" s="1">
        <f t="shared" si="19"/>
        <v>0.23</v>
      </c>
      <c r="V148" s="1">
        <f t="shared" si="20"/>
        <v>0.9928229999999999</v>
      </c>
      <c r="W148" s="1">
        <f t="shared" si="21"/>
        <v>0.23</v>
      </c>
      <c r="X148" s="1">
        <f t="shared" si="22"/>
        <v>-0.10042999999999948</v>
      </c>
      <c r="Y148" s="1">
        <f t="shared" si="23"/>
        <v>0.23</v>
      </c>
      <c r="Z148" s="1">
        <f t="shared" si="24"/>
        <v>-0.5069324999999999</v>
      </c>
    </row>
    <row r="149" spans="1:26">
      <c r="A149" s="1">
        <f>'Raw Data'!A149</f>
        <v>0.23499999999999999</v>
      </c>
      <c r="B149" s="1">
        <f>AVERAGE('Raw Data'!B149,'Raw Data'!D149)</f>
        <v>2.6035304999999998E-6</v>
      </c>
      <c r="C149" s="1">
        <f>'Raw Data'!E149</f>
        <v>0.23499999999999999</v>
      </c>
      <c r="D149" s="1">
        <f>AVERAGE('Raw Data'!F149,'Raw Data'!H149)</f>
        <v>1.4729735000000001E-6</v>
      </c>
      <c r="E149" s="1">
        <f>'Raw Data'!I149</f>
        <v>0.23499999999999999</v>
      </c>
      <c r="F149" s="1">
        <f>AVERAGE('Raw Data'!J149,'Raw Data'!L149)</f>
        <v>2.1625929999999999E-6</v>
      </c>
      <c r="G149" s="1">
        <f>'Raw Data'!M149</f>
        <v>0.23499999999999999</v>
      </c>
      <c r="H149" s="1">
        <f>AVERAGE('Raw Data'!N149,'Raw Data'!P149)</f>
        <v>2.194157E-6</v>
      </c>
      <c r="J149" s="1">
        <f>'Raw Data'!R149</f>
        <v>0.23499999999999999</v>
      </c>
      <c r="K149" s="1">
        <f>AVERAGE('Raw Data'!S149,'Raw Data'!U149)</f>
        <v>2.6331795000000002E-6</v>
      </c>
      <c r="L149" s="1">
        <f>'Raw Data'!T149</f>
        <v>0.23499999999999999</v>
      </c>
      <c r="M149" s="1">
        <f>AVERAGE('Raw Data'!W149,'Raw Data'!Y149)</f>
        <v>2.3567580000000001E-6</v>
      </c>
      <c r="N149" s="1">
        <f>'Raw Data'!V149</f>
        <v>0.23499999999999999</v>
      </c>
      <c r="O149" s="1">
        <f>AVERAGE('Raw Data'!AA149,'Raw Data'!AC149)</f>
        <v>2.0583375000000003E-6</v>
      </c>
      <c r="P149" s="1">
        <f>'Raw Data'!X149</f>
        <v>0.23499999999999999</v>
      </c>
      <c r="Q149" s="1">
        <f>AVERAGE('Raw Data'!AE149,'Raw Data'!AG149)</f>
        <v>1.9636460000000001E-6</v>
      </c>
      <c r="S149" s="1">
        <f t="shared" si="17"/>
        <v>0.23499999999999999</v>
      </c>
      <c r="T149" s="1">
        <f t="shared" si="18"/>
        <v>2.9649000000000401E-2</v>
      </c>
      <c r="U149" s="1">
        <f t="shared" si="19"/>
        <v>0.23499999999999999</v>
      </c>
      <c r="V149" s="1">
        <f t="shared" si="20"/>
        <v>0.88378450000000008</v>
      </c>
      <c r="W149" s="1">
        <f t="shared" si="21"/>
        <v>0.23499999999999999</v>
      </c>
      <c r="X149" s="1">
        <f t="shared" si="22"/>
        <v>-0.10425549999999952</v>
      </c>
      <c r="Y149" s="1">
        <f t="shared" si="23"/>
        <v>0.23499999999999999</v>
      </c>
      <c r="Z149" s="1">
        <f t="shared" si="24"/>
        <v>-0.23051099999999985</v>
      </c>
    </row>
    <row r="150" spans="1:26">
      <c r="A150" s="1">
        <f>'Raw Data'!A150</f>
        <v>0.24</v>
      </c>
      <c r="B150" s="1">
        <f>AVERAGE('Raw Data'!B150,'Raw Data'!D150)</f>
        <v>2.5844575E-6</v>
      </c>
      <c r="C150" s="1">
        <f>'Raw Data'!E150</f>
        <v>0.24</v>
      </c>
      <c r="D150" s="1">
        <f>AVERAGE('Raw Data'!F150,'Raw Data'!H150)</f>
        <v>1.4088899999999999E-6</v>
      </c>
      <c r="E150" s="1">
        <f>'Raw Data'!I150</f>
        <v>0.24</v>
      </c>
      <c r="F150" s="1">
        <f>AVERAGE('Raw Data'!J150,'Raw Data'!L150)</f>
        <v>2.5260545E-6</v>
      </c>
      <c r="G150" s="1">
        <f>'Raw Data'!M150</f>
        <v>0.24</v>
      </c>
      <c r="H150" s="1">
        <f>AVERAGE('Raw Data'!N150,'Raw Data'!P150)</f>
        <v>2.0822494999999997E-6</v>
      </c>
      <c r="J150" s="1">
        <f>'Raw Data'!R150</f>
        <v>0.24</v>
      </c>
      <c r="K150" s="1">
        <f>AVERAGE('Raw Data'!S150,'Raw Data'!U150)</f>
        <v>2.6465705000000003E-6</v>
      </c>
      <c r="L150" s="1">
        <f>'Raw Data'!T150</f>
        <v>0.24</v>
      </c>
      <c r="M150" s="1">
        <f>AVERAGE('Raw Data'!W150,'Raw Data'!Y150)</f>
        <v>3.0262915000000002E-6</v>
      </c>
      <c r="N150" s="1">
        <f>'Raw Data'!V150</f>
        <v>0.24</v>
      </c>
      <c r="O150" s="1">
        <f>AVERAGE('Raw Data'!AA150,'Raw Data'!AC150)</f>
        <v>2.0583374999999999E-6</v>
      </c>
      <c r="P150" s="1">
        <f>'Raw Data'!X150</f>
        <v>0.24</v>
      </c>
      <c r="Q150" s="1">
        <f>AVERAGE('Raw Data'!AE150,'Raw Data'!AG150)</f>
        <v>1.6394010000000002E-6</v>
      </c>
      <c r="S150" s="1">
        <f t="shared" si="17"/>
        <v>0.24</v>
      </c>
      <c r="T150" s="1">
        <f t="shared" si="18"/>
        <v>6.2113000000000369E-2</v>
      </c>
      <c r="U150" s="1">
        <f t="shared" si="19"/>
        <v>0.24</v>
      </c>
      <c r="V150" s="1">
        <f t="shared" si="20"/>
        <v>1.6174015000000004</v>
      </c>
      <c r="W150" s="1">
        <f t="shared" si="21"/>
        <v>0.24</v>
      </c>
      <c r="X150" s="1">
        <f t="shared" si="22"/>
        <v>-0.46771700000000005</v>
      </c>
      <c r="Y150" s="1">
        <f t="shared" si="23"/>
        <v>0.24</v>
      </c>
      <c r="Z150" s="1">
        <f t="shared" si="24"/>
        <v>-0.44284849999999959</v>
      </c>
    </row>
    <row r="151" spans="1:26">
      <c r="A151" s="1">
        <f>'Raw Data'!A151</f>
        <v>0.245</v>
      </c>
      <c r="B151" s="1">
        <f>AVERAGE('Raw Data'!B151,'Raw Data'!D151)</f>
        <v>2.5463105000000001E-6</v>
      </c>
      <c r="C151" s="1">
        <f>'Raw Data'!E151</f>
        <v>0.245</v>
      </c>
      <c r="D151" s="1">
        <f>AVERAGE('Raw Data'!F151,'Raw Data'!H151)</f>
        <v>1.450018E-6</v>
      </c>
      <c r="E151" s="1">
        <f>'Raw Data'!I151</f>
        <v>0.245</v>
      </c>
      <c r="F151" s="1">
        <f>AVERAGE('Raw Data'!J151,'Raw Data'!L151)</f>
        <v>2.3184989999999997E-6</v>
      </c>
      <c r="G151" s="1">
        <f>'Raw Data'!M151</f>
        <v>0.245</v>
      </c>
      <c r="H151" s="1">
        <f>AVERAGE('Raw Data'!N151,'Raw Data'!P151)</f>
        <v>2.2850219999999999E-6</v>
      </c>
      <c r="J151" s="1">
        <f>'Raw Data'!R151</f>
        <v>0.245</v>
      </c>
      <c r="K151" s="1">
        <f>AVERAGE('Raw Data'!S151,'Raw Data'!U151)</f>
        <v>2.6197889999999998E-6</v>
      </c>
      <c r="L151" s="1">
        <f>'Raw Data'!T151</f>
        <v>0.245</v>
      </c>
      <c r="M151" s="1">
        <f>AVERAGE('Raw Data'!W151,'Raw Data'!Y151)</f>
        <v>1.9119965000000001E-6</v>
      </c>
      <c r="N151" s="1">
        <f>'Raw Data'!V151</f>
        <v>0.245</v>
      </c>
      <c r="O151" s="1">
        <f>AVERAGE('Raw Data'!AA151,'Raw Data'!AC151)</f>
        <v>2.0506859999999997E-6</v>
      </c>
      <c r="P151" s="1">
        <f>'Raw Data'!X151</f>
        <v>0.245</v>
      </c>
      <c r="Q151" s="1">
        <f>AVERAGE('Raw Data'!AE151,'Raw Data'!AG151)</f>
        <v>1.9445164999999999E-6</v>
      </c>
      <c r="S151" s="1">
        <f t="shared" si="17"/>
        <v>0.245</v>
      </c>
      <c r="T151" s="1">
        <f t="shared" si="18"/>
        <v>7.3478499999999738E-2</v>
      </c>
      <c r="U151" s="1">
        <f t="shared" si="19"/>
        <v>0.245</v>
      </c>
      <c r="V151" s="1">
        <f t="shared" si="20"/>
        <v>0.46197850000000013</v>
      </c>
      <c r="W151" s="1">
        <f t="shared" si="21"/>
        <v>0.245</v>
      </c>
      <c r="X151" s="1">
        <f t="shared" si="22"/>
        <v>-0.26781299999999997</v>
      </c>
      <c r="Y151" s="1">
        <f t="shared" si="23"/>
        <v>0.245</v>
      </c>
      <c r="Z151" s="1">
        <f t="shared" si="24"/>
        <v>-0.34050550000000002</v>
      </c>
    </row>
    <row r="152" spans="1:26">
      <c r="A152" s="1">
        <f>'Raw Data'!A152</f>
        <v>0.25</v>
      </c>
      <c r="B152" s="1">
        <f>AVERAGE('Raw Data'!B152,'Raw Data'!D152)</f>
        <v>2.4414064999999999E-6</v>
      </c>
      <c r="C152" s="1">
        <f>'Raw Data'!E152</f>
        <v>0.25</v>
      </c>
      <c r="D152" s="1">
        <f>AVERAGE('Raw Data'!F152,'Raw Data'!H152)</f>
        <v>1.4605395E-6</v>
      </c>
      <c r="E152" s="1">
        <f>'Raw Data'!I152</f>
        <v>0.25</v>
      </c>
      <c r="F152" s="1">
        <f>AVERAGE('Raw Data'!J152,'Raw Data'!L152)</f>
        <v>2.1147695E-6</v>
      </c>
      <c r="G152" s="1">
        <f>'Raw Data'!M152</f>
        <v>0.25</v>
      </c>
      <c r="H152" s="1">
        <f>AVERAGE('Raw Data'!N152,'Raw Data'!P152)</f>
        <v>2.2295465000000001E-6</v>
      </c>
      <c r="J152" s="1">
        <f>'Raw Data'!R152</f>
        <v>0.25</v>
      </c>
      <c r="K152" s="1">
        <f>AVERAGE('Raw Data'!S152,'Raw Data'!U152)</f>
        <v>2.6379624999999999E-6</v>
      </c>
      <c r="L152" s="1">
        <f>'Raw Data'!T152</f>
        <v>0.25</v>
      </c>
      <c r="M152" s="1">
        <f>AVERAGE('Raw Data'!W152,'Raw Data'!Y152)</f>
        <v>2.5155334999999999E-6</v>
      </c>
      <c r="N152" s="1">
        <f>'Raw Data'!V152</f>
        <v>0.25</v>
      </c>
      <c r="O152" s="1">
        <f>AVERAGE('Raw Data'!AA152,'Raw Data'!AC152)</f>
        <v>2.0449465000000002E-6</v>
      </c>
      <c r="P152" s="1">
        <f>'Raw Data'!X152</f>
        <v>0.25</v>
      </c>
      <c r="Q152" s="1">
        <f>AVERAGE('Raw Data'!AE152,'Raw Data'!AG152)</f>
        <v>1.6891374999999999E-6</v>
      </c>
      <c r="S152" s="1">
        <f t="shared" si="17"/>
        <v>0.25</v>
      </c>
      <c r="T152" s="1">
        <f t="shared" si="18"/>
        <v>0.19655600000000001</v>
      </c>
      <c r="U152" s="1">
        <f t="shared" si="19"/>
        <v>0.25</v>
      </c>
      <c r="V152" s="1">
        <f t="shared" si="20"/>
        <v>1.054994</v>
      </c>
      <c r="W152" s="1">
        <f t="shared" si="21"/>
        <v>0.25</v>
      </c>
      <c r="X152" s="1">
        <f t="shared" si="22"/>
        <v>-6.9822999999999746E-2</v>
      </c>
      <c r="Y152" s="1">
        <f t="shared" si="23"/>
        <v>0.25</v>
      </c>
      <c r="Z152" s="1">
        <f t="shared" si="24"/>
        <v>-0.54040900000000025</v>
      </c>
    </row>
    <row r="153" spans="1:26" s="7" customFormat="1">
      <c r="A153" s="6"/>
      <c r="B153" s="6"/>
      <c r="C153" s="6"/>
      <c r="D153" s="6"/>
      <c r="E153" s="6"/>
      <c r="F153" s="6"/>
      <c r="G153" s="6"/>
      <c r="H153" s="6"/>
      <c r="R153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6510-F417-4443-984F-EC9A6E09F599}">
  <dimension ref="A1:AO26"/>
  <sheetViews>
    <sheetView topLeftCell="AG1" zoomScaleNormal="142" workbookViewId="0">
      <selection activeCell="AJ14" sqref="AJ14"/>
    </sheetView>
  </sheetViews>
  <sheetFormatPr baseColWidth="10" defaultRowHeight="16"/>
  <cols>
    <col min="1" max="1" width="18" style="12" customWidth="1"/>
    <col min="2" max="2" width="10.83203125" style="12"/>
    <col min="3" max="3" width="16.5" style="12" customWidth="1"/>
    <col min="4" max="6" width="10.83203125" style="12"/>
    <col min="7" max="7" width="17.33203125" style="12" customWidth="1"/>
    <col min="8" max="8" width="21.5" style="12" customWidth="1"/>
    <col min="9" max="10" width="10.83203125" style="12"/>
    <col min="11" max="12" width="12.33203125" style="12" bestFit="1" customWidth="1"/>
    <col min="13" max="13" width="13.33203125" style="12" bestFit="1" customWidth="1"/>
    <col min="14" max="14" width="13.33203125" style="12" customWidth="1"/>
    <col min="15" max="15" width="20.6640625" style="12" customWidth="1"/>
    <col min="16" max="16" width="19.33203125" style="12" customWidth="1"/>
    <col min="17" max="19" width="13.33203125" style="12" customWidth="1"/>
    <col min="20" max="21" width="19.5" style="12" customWidth="1"/>
    <col min="22" max="28" width="10.83203125" style="12"/>
    <col min="29" max="29" width="16.1640625" style="12" customWidth="1"/>
    <col min="30" max="30" width="13.6640625" style="12" bestFit="1" customWidth="1"/>
    <col min="31" max="31" width="15.83203125" style="12" customWidth="1"/>
    <col min="32" max="32" width="17.33203125" style="12" customWidth="1"/>
    <col min="33" max="33" width="10.83203125" style="12"/>
    <col min="34" max="34" width="19.5" style="12" customWidth="1"/>
    <col min="35" max="36" width="10.83203125" style="12"/>
    <col min="37" max="37" width="17.6640625" style="12" customWidth="1"/>
    <col min="38" max="16384" width="10.83203125" style="12"/>
  </cols>
  <sheetData>
    <row r="1" spans="1:41" ht="19">
      <c r="A1" s="12" t="s">
        <v>16</v>
      </c>
      <c r="B1" s="12" t="s">
        <v>17</v>
      </c>
      <c r="C1" s="12" t="s">
        <v>69</v>
      </c>
      <c r="D1" s="12" t="s">
        <v>18</v>
      </c>
      <c r="E1" s="12" t="s">
        <v>19</v>
      </c>
      <c r="G1" s="13" t="s">
        <v>20</v>
      </c>
      <c r="H1" s="14"/>
      <c r="I1" s="14"/>
      <c r="J1" s="14"/>
      <c r="K1" s="14"/>
      <c r="L1" s="15"/>
      <c r="O1" s="13" t="s">
        <v>20</v>
      </c>
      <c r="P1" s="14"/>
      <c r="Q1" s="14"/>
      <c r="R1" s="15"/>
      <c r="T1" s="13" t="s">
        <v>41</v>
      </c>
      <c r="U1" s="14"/>
      <c r="V1" s="14"/>
      <c r="W1" s="14"/>
      <c r="X1" s="15"/>
      <c r="Y1" s="16"/>
      <c r="Z1" s="17" t="s">
        <v>66</v>
      </c>
      <c r="AA1" s="17" t="s">
        <v>60</v>
      </c>
      <c r="AB1" s="17" t="s">
        <v>61</v>
      </c>
      <c r="AC1" s="17" t="s">
        <v>65</v>
      </c>
      <c r="AD1" s="17" t="s">
        <v>62</v>
      </c>
      <c r="AE1" s="17" t="s">
        <v>63</v>
      </c>
      <c r="AF1" s="17" t="s">
        <v>64</v>
      </c>
      <c r="AH1" s="18" t="s">
        <v>43</v>
      </c>
      <c r="AI1" s="18"/>
      <c r="AJ1" s="18"/>
      <c r="AK1" s="18"/>
      <c r="AO1" s="17" t="s">
        <v>70</v>
      </c>
    </row>
    <row r="2" spans="1:41">
      <c r="A2" s="12" t="s">
        <v>20</v>
      </c>
      <c r="B2" s="12">
        <v>1</v>
      </c>
      <c r="C2" s="12">
        <v>0</v>
      </c>
      <c r="D2" s="12">
        <v>0</v>
      </c>
      <c r="E2" s="12">
        <v>0</v>
      </c>
      <c r="G2" s="17" t="s">
        <v>71</v>
      </c>
      <c r="H2" s="17" t="s">
        <v>30</v>
      </c>
      <c r="I2" s="17" t="s">
        <v>27</v>
      </c>
      <c r="J2" s="17" t="s">
        <v>28</v>
      </c>
      <c r="K2" s="17" t="s">
        <v>19</v>
      </c>
      <c r="L2" s="17" t="s">
        <v>29</v>
      </c>
      <c r="O2" s="17" t="s">
        <v>71</v>
      </c>
      <c r="P2" s="17" t="s">
        <v>30</v>
      </c>
      <c r="Q2" s="17" t="s">
        <v>27</v>
      </c>
      <c r="R2" s="17" t="s">
        <v>42</v>
      </c>
      <c r="T2" s="17" t="s">
        <v>71</v>
      </c>
      <c r="U2" s="17" t="s">
        <v>30</v>
      </c>
      <c r="V2" s="17" t="s">
        <v>27</v>
      </c>
      <c r="W2" s="17" t="s">
        <v>55</v>
      </c>
      <c r="X2" s="17" t="s">
        <v>56</v>
      </c>
      <c r="Y2" s="16"/>
      <c r="Z2" s="36">
        <v>20</v>
      </c>
      <c r="AA2" s="19">
        <v>0</v>
      </c>
      <c r="AB2" s="19">
        <v>10</v>
      </c>
      <c r="AC2" s="36">
        <f>Z2*AA2/(AB2*1000)</f>
        <v>0</v>
      </c>
      <c r="AD2" s="36">
        <f>X3</f>
        <v>0</v>
      </c>
      <c r="AE2" s="20">
        <f>AB2*1000+AA2</f>
        <v>10000</v>
      </c>
      <c r="AF2" s="36">
        <f>AD2*AE2/(AB2*1000)</f>
        <v>0</v>
      </c>
      <c r="AH2" s="21" t="s">
        <v>44</v>
      </c>
      <c r="AI2" s="22" cm="1">
        <f t="array" ref="AI2:AJ6">LINEST(AF3:AF5,AC3:AC5,TRUE,TRUE)</f>
        <v>4.9181318445144173</v>
      </c>
      <c r="AJ2" s="22">
        <v>-8.6074236122453396</v>
      </c>
      <c r="AK2" s="21" t="s">
        <v>45</v>
      </c>
      <c r="AM2" s="17" t="s">
        <v>57</v>
      </c>
      <c r="AN2" s="23">
        <f>AI2</f>
        <v>4.9181318445144173</v>
      </c>
      <c r="AO2" s="22">
        <f>(U4-$AN$6)^2</f>
        <v>0.12842557230530996</v>
      </c>
    </row>
    <row r="3" spans="1:41" ht="18">
      <c r="A3" s="12" t="s">
        <v>20</v>
      </c>
      <c r="B3" s="12">
        <v>2</v>
      </c>
      <c r="C3" s="12">
        <v>0</v>
      </c>
      <c r="D3" s="12">
        <v>0</v>
      </c>
      <c r="E3" s="12">
        <v>0</v>
      </c>
      <c r="G3" s="24">
        <v>0</v>
      </c>
      <c r="H3" s="22">
        <f>G3*20/(G3+10)</f>
        <v>0</v>
      </c>
      <c r="I3" s="29">
        <f>AVERAGE(D2:D3)</f>
        <v>0</v>
      </c>
      <c r="J3" s="24">
        <f>_xlfn.STDEV.S(D2:D3)</f>
        <v>0</v>
      </c>
      <c r="K3" s="24">
        <f>AVERAGE(E2:E3)</f>
        <v>0</v>
      </c>
      <c r="L3" s="24">
        <f>_xlfn.STDEV.S(E2:E3)</f>
        <v>0</v>
      </c>
      <c r="O3" s="24">
        <v>0</v>
      </c>
      <c r="P3" s="24">
        <f>O3*20/(O3+10)</f>
        <v>0</v>
      </c>
      <c r="Q3" s="24">
        <v>0</v>
      </c>
      <c r="R3" s="22">
        <f>D11</f>
        <v>0</v>
      </c>
      <c r="T3" s="24">
        <v>0</v>
      </c>
      <c r="U3" s="24">
        <f>T3*20/(T3+10)</f>
        <v>0</v>
      </c>
      <c r="V3" s="24">
        <f>I11</f>
        <v>0</v>
      </c>
      <c r="W3" s="24">
        <v>0</v>
      </c>
      <c r="X3" s="24">
        <f>K11</f>
        <v>0</v>
      </c>
      <c r="Y3" s="25"/>
      <c r="Z3" s="36">
        <v>20</v>
      </c>
      <c r="AA3" s="19">
        <v>400</v>
      </c>
      <c r="AB3" s="19">
        <v>10</v>
      </c>
      <c r="AC3" s="36">
        <f t="shared" ref="AC3:AC5" si="0">Z3*AA3/(AB3*1000)</f>
        <v>0.8</v>
      </c>
      <c r="AD3" s="36">
        <f t="shared" ref="AD3:AD5" si="1">X4</f>
        <v>-4.0518059006094287</v>
      </c>
      <c r="AE3" s="20">
        <f t="shared" ref="AE3:AE5" si="2">AB3*1000+AA3</f>
        <v>10400</v>
      </c>
      <c r="AF3" s="36">
        <f t="shared" ref="AF3:AF5" si="3">AD3*AE3/(AB3*1000)</f>
        <v>-4.2138781366338058</v>
      </c>
      <c r="AH3" s="21" t="s">
        <v>72</v>
      </c>
      <c r="AI3" s="22">
        <v>1.9877015067660404</v>
      </c>
      <c r="AJ3" s="22">
        <v>2.4720060530670187</v>
      </c>
      <c r="AK3" s="21" t="s">
        <v>73</v>
      </c>
      <c r="AM3" s="17" t="s">
        <v>74</v>
      </c>
      <c r="AN3" s="26">
        <f>AJ4</f>
        <v>1.1244137715271885</v>
      </c>
      <c r="AO3" s="22">
        <f>(U5-$AN$6)^2</f>
        <v>2.0066495672703624E-5</v>
      </c>
    </row>
    <row r="4" spans="1:41" ht="19">
      <c r="A4" s="12" t="s">
        <v>20</v>
      </c>
      <c r="B4" s="12">
        <v>1</v>
      </c>
      <c r="C4" s="12">
        <v>440</v>
      </c>
      <c r="D4" s="12">
        <v>-7.0000000000000007E-2</v>
      </c>
      <c r="E4" s="27">
        <f>-0.00000528</f>
        <v>-5.2800000000000003E-6</v>
      </c>
      <c r="G4" s="24">
        <v>440</v>
      </c>
      <c r="H4" s="22">
        <f>G4*20/(G4+10*1000)</f>
        <v>0.84291187739463602</v>
      </c>
      <c r="I4" s="29">
        <f>AVERAGE(D4:D5)</f>
        <v>-4.5000000000000005E-2</v>
      </c>
      <c r="J4" s="24">
        <f>_xlfn.STDEV.S(D4:D5)</f>
        <v>3.5355339059327383E-2</v>
      </c>
      <c r="K4" s="28">
        <f>AVERAGE(E4:E5)</f>
        <v>-6.0455E-6</v>
      </c>
      <c r="L4" s="24">
        <f>_xlfn.STDEV.S(E4:E5)</f>
        <v>1.0825804819966038E-6</v>
      </c>
      <c r="O4" s="24">
        <v>440</v>
      </c>
      <c r="P4" s="22">
        <f>H4</f>
        <v>0.84291187739463602</v>
      </c>
      <c r="Q4" s="29">
        <f>I4</f>
        <v>-4.5000000000000005E-2</v>
      </c>
      <c r="R4" s="22">
        <f>K4/0.000001</f>
        <v>-6.0455000000000005</v>
      </c>
      <c r="T4" s="24">
        <v>400</v>
      </c>
      <c r="U4" s="22">
        <f>H12</f>
        <v>0.76923076923076927</v>
      </c>
      <c r="V4" s="29">
        <f>I12</f>
        <v>-2.7500000000000004E-2</v>
      </c>
      <c r="W4" s="22">
        <f>$Q$9*U4+$Q$10</f>
        <v>-4.2921940993905725</v>
      </c>
      <c r="X4" s="22">
        <f>K12/0.000001-W4</f>
        <v>-4.0518059006094287</v>
      </c>
      <c r="Y4" s="30"/>
      <c r="Z4" s="36">
        <v>20</v>
      </c>
      <c r="AA4" s="19">
        <v>600</v>
      </c>
      <c r="AB4" s="19">
        <v>10</v>
      </c>
      <c r="AC4" s="36">
        <f t="shared" si="0"/>
        <v>1.2</v>
      </c>
      <c r="AD4" s="36">
        <f t="shared" si="1"/>
        <v>-3.4186277347434313</v>
      </c>
      <c r="AE4" s="20">
        <f t="shared" si="2"/>
        <v>10600</v>
      </c>
      <c r="AF4" s="36">
        <f t="shared" si="3"/>
        <v>-3.6237453988280373</v>
      </c>
      <c r="AH4" s="21" t="s">
        <v>75</v>
      </c>
      <c r="AI4" s="31">
        <v>0.85959130203139622</v>
      </c>
      <c r="AJ4" s="31">
        <v>1.1244137715271885</v>
      </c>
      <c r="AK4" s="21" t="s">
        <v>74</v>
      </c>
      <c r="AM4" s="17" t="s">
        <v>58</v>
      </c>
      <c r="AN4" s="32">
        <v>3</v>
      </c>
      <c r="AO4" s="22">
        <f>(U6-$AN$6)^2</f>
        <v>0.12523499949334976</v>
      </c>
    </row>
    <row r="5" spans="1:41" ht="18">
      <c r="A5" s="12" t="s">
        <v>20</v>
      </c>
      <c r="B5" s="12">
        <v>2</v>
      </c>
      <c r="C5" s="12">
        <v>440</v>
      </c>
      <c r="D5" s="12">
        <v>-0.02</v>
      </c>
      <c r="E5" s="27">
        <v>-6.8109999999999997E-6</v>
      </c>
      <c r="G5" s="24">
        <v>640</v>
      </c>
      <c r="H5" s="22">
        <f t="shared" ref="H5" si="4">G5*20/(G5+10*1000)</f>
        <v>1.2030075187969924</v>
      </c>
      <c r="I5" s="29">
        <f>AVERAGE(D6:D7)</f>
        <v>-0.10750000000000001</v>
      </c>
      <c r="J5" s="24">
        <f>_xlfn.STDEV.S(D6:D7)</f>
        <v>3.181980515339463E-2</v>
      </c>
      <c r="K5" s="28">
        <f>AVERAGE(E6:E7)</f>
        <v>-7.6374999999999993E-6</v>
      </c>
      <c r="L5" s="24">
        <f>_xlfn.STDEV.S(E6:E7)</f>
        <v>1.8879751057680889E-7</v>
      </c>
      <c r="O5" s="24">
        <v>640</v>
      </c>
      <c r="P5" s="22">
        <f t="shared" ref="P5:P6" si="5">H5</f>
        <v>1.2030075187969924</v>
      </c>
      <c r="Q5" s="29">
        <f t="shared" ref="Q5:Q6" si="6">I5</f>
        <v>-0.10750000000000001</v>
      </c>
      <c r="R5" s="22">
        <f t="shared" ref="R5:R6" si="7">K5/0.000001</f>
        <v>-7.6374999999999993</v>
      </c>
      <c r="T5" s="24">
        <v>600</v>
      </c>
      <c r="U5" s="22">
        <f>H13</f>
        <v>1.1320754716981132</v>
      </c>
      <c r="V5" s="29">
        <f>I13</f>
        <v>6.0000000000000012E-2</v>
      </c>
      <c r="W5" s="22">
        <f t="shared" ref="W5" si="8">$Q$9*U5+$Q$10</f>
        <v>-8.5913722652565685</v>
      </c>
      <c r="X5" s="22">
        <f t="shared" ref="X5:X6" si="9">K13/0.000001-W5</f>
        <v>-3.4186277347434313</v>
      </c>
      <c r="Y5" s="30"/>
      <c r="Z5" s="36">
        <v>20</v>
      </c>
      <c r="AA5" s="19">
        <v>800</v>
      </c>
      <c r="AB5" s="19">
        <v>10</v>
      </c>
      <c r="AC5" s="36">
        <f t="shared" si="0"/>
        <v>1.6</v>
      </c>
      <c r="AD5" s="36">
        <f t="shared" si="1"/>
        <v>-0.25867838983543656</v>
      </c>
      <c r="AE5" s="20">
        <f t="shared" si="2"/>
        <v>10800</v>
      </c>
      <c r="AF5" s="36">
        <f t="shared" si="3"/>
        <v>-0.27937266102227148</v>
      </c>
      <c r="AH5" s="21" t="s">
        <v>46</v>
      </c>
      <c r="AI5" s="22">
        <v>6.1220659009572644</v>
      </c>
      <c r="AJ5" s="24">
        <v>1</v>
      </c>
      <c r="AK5" s="21" t="s">
        <v>47</v>
      </c>
      <c r="AM5" s="17" t="s">
        <v>76</v>
      </c>
      <c r="AN5" s="31">
        <f>(AVERAGE(X4:X6))^2</f>
        <v>6.6376858553233697</v>
      </c>
    </row>
    <row r="6" spans="1:41">
      <c r="A6" s="12" t="s">
        <v>20</v>
      </c>
      <c r="B6" s="12">
        <v>1</v>
      </c>
      <c r="C6" s="12">
        <v>640</v>
      </c>
      <c r="D6" s="12">
        <v>-8.5000000000000006E-2</v>
      </c>
      <c r="E6" s="27">
        <v>-7.7710000000000006E-6</v>
      </c>
      <c r="G6" s="24">
        <v>840</v>
      </c>
      <c r="H6" s="22">
        <f>G6*20/(G6+10*1000)</f>
        <v>1.5498154981549817</v>
      </c>
      <c r="I6" s="29">
        <f>AVERAGE(D8:D9)</f>
        <v>-8.4999999999999992E-2</v>
      </c>
      <c r="J6" s="24">
        <f>_xlfn.STDEV.S(D8:D9)</f>
        <v>7.0710678118654719E-3</v>
      </c>
      <c r="K6" s="28">
        <f>AVERAGE(E8:E9)</f>
        <v>-1.4455E-5</v>
      </c>
      <c r="L6" s="24">
        <f>_xlfn.STDEV.S(E8:E9)</f>
        <v>4.2638538905548813E-6</v>
      </c>
      <c r="O6" s="24">
        <v>840</v>
      </c>
      <c r="P6" s="22">
        <f t="shared" si="5"/>
        <v>1.5498154981549817</v>
      </c>
      <c r="Q6" s="29">
        <f t="shared" si="6"/>
        <v>-8.4999999999999992E-2</v>
      </c>
      <c r="R6" s="22">
        <f t="shared" si="7"/>
        <v>-14.455</v>
      </c>
      <c r="T6" s="24">
        <v>800</v>
      </c>
      <c r="U6" s="22">
        <f>H14</f>
        <v>1.4814814814814814</v>
      </c>
      <c r="V6" s="29">
        <f>I14</f>
        <v>7.4999999999999997E-2</v>
      </c>
      <c r="W6" s="22">
        <f>$Q$9*U6+$Q$10</f>
        <v>-12.731321610164564</v>
      </c>
      <c r="X6" s="22">
        <f t="shared" si="9"/>
        <v>-0.25867838983543656</v>
      </c>
      <c r="Y6" s="30"/>
      <c r="Z6" s="30"/>
      <c r="AA6" s="30"/>
      <c r="AB6" s="30"/>
      <c r="AC6" s="30"/>
      <c r="AD6" s="30"/>
      <c r="AE6" s="30"/>
      <c r="AF6" s="33"/>
      <c r="AH6" s="21" t="s">
        <v>48</v>
      </c>
      <c r="AI6" s="31">
        <v>7.7401666688085733</v>
      </c>
      <c r="AJ6" s="34">
        <v>1.2643063295999963</v>
      </c>
      <c r="AK6" s="21" t="s">
        <v>49</v>
      </c>
      <c r="AM6" s="17" t="s">
        <v>59</v>
      </c>
      <c r="AN6" s="31">
        <f>AVERAGE(U4:U6)</f>
        <v>1.1275959074701214</v>
      </c>
    </row>
    <row r="7" spans="1:41" ht="19">
      <c r="A7" s="12" t="s">
        <v>20</v>
      </c>
      <c r="B7" s="12">
        <v>2</v>
      </c>
      <c r="C7" s="12">
        <v>640</v>
      </c>
      <c r="D7" s="12">
        <v>-0.13</v>
      </c>
      <c r="E7" s="27">
        <v>-7.5039999999999996E-6</v>
      </c>
      <c r="AM7" s="17" t="s">
        <v>77</v>
      </c>
      <c r="AN7" s="22">
        <f>SUM(AO2:AO4)</f>
        <v>0.25368063829433241</v>
      </c>
    </row>
    <row r="8" spans="1:41" ht="18">
      <c r="A8" s="12" t="s">
        <v>20</v>
      </c>
      <c r="B8" s="12">
        <v>1</v>
      </c>
      <c r="C8" s="12">
        <v>840</v>
      </c>
      <c r="D8" s="12">
        <v>-0.09</v>
      </c>
      <c r="E8" s="27">
        <v>-1.747E-5</v>
      </c>
      <c r="P8" s="17" t="s">
        <v>50</v>
      </c>
      <c r="Q8" s="17" t="s">
        <v>51</v>
      </c>
      <c r="AH8" s="17" t="s">
        <v>50</v>
      </c>
      <c r="AI8" s="17" t="s">
        <v>51</v>
      </c>
      <c r="AJ8" s="17" t="s">
        <v>52</v>
      </c>
      <c r="AK8" s="17" t="s">
        <v>78</v>
      </c>
    </row>
    <row r="9" spans="1:41">
      <c r="A9" s="12" t="s">
        <v>20</v>
      </c>
      <c r="B9" s="12">
        <v>2</v>
      </c>
      <c r="C9" s="12">
        <v>840</v>
      </c>
      <c r="D9" s="12">
        <v>-0.08</v>
      </c>
      <c r="E9" s="27">
        <v>-1.1440000000000001E-5</v>
      </c>
      <c r="G9" s="13" t="s">
        <v>21</v>
      </c>
      <c r="H9" s="14"/>
      <c r="I9" s="14"/>
      <c r="J9" s="14"/>
      <c r="K9" s="14"/>
      <c r="L9" s="15"/>
      <c r="P9" s="24" t="s">
        <v>53</v>
      </c>
      <c r="Q9" s="22">
        <f>SLOPE(R4:R6,P4:P6)</f>
        <v>-11.848535025126687</v>
      </c>
      <c r="AH9" s="24" t="s">
        <v>53</v>
      </c>
      <c r="AI9" s="22">
        <f>AI2</f>
        <v>4.9181318445144173</v>
      </c>
      <c r="AJ9" s="22">
        <f>AI3</f>
        <v>1.9877015067660404</v>
      </c>
      <c r="AK9" s="22">
        <f>AJ9*$AJ$13</f>
        <v>25.256142299372264</v>
      </c>
    </row>
    <row r="10" spans="1:41">
      <c r="A10" s="12" t="s">
        <v>21</v>
      </c>
      <c r="B10" s="12">
        <v>1</v>
      </c>
      <c r="C10" s="12">
        <v>0</v>
      </c>
      <c r="D10" s="12">
        <v>0</v>
      </c>
      <c r="E10" s="35">
        <v>0</v>
      </c>
      <c r="G10" s="17" t="s">
        <v>71</v>
      </c>
      <c r="H10" s="17" t="s">
        <v>30</v>
      </c>
      <c r="I10" s="17" t="s">
        <v>27</v>
      </c>
      <c r="J10" s="17" t="s">
        <v>28</v>
      </c>
      <c r="K10" s="17" t="s">
        <v>19</v>
      </c>
      <c r="L10" s="17" t="s">
        <v>29</v>
      </c>
      <c r="P10" s="24" t="s">
        <v>54</v>
      </c>
      <c r="Q10" s="22">
        <f>INTERCEPT(R4:R6,P4:P6)</f>
        <v>4.8220636122453406</v>
      </c>
      <c r="T10" s="18" t="s">
        <v>68</v>
      </c>
      <c r="U10" s="18"/>
      <c r="V10" s="18"/>
      <c r="W10" s="18"/>
      <c r="AH10" s="24" t="s">
        <v>54</v>
      </c>
      <c r="AI10" s="22">
        <f>AJ2</f>
        <v>-8.6074236122453396</v>
      </c>
      <c r="AJ10" s="22">
        <f>AJ3</f>
        <v>2.4720060530670187</v>
      </c>
      <c r="AK10" s="22">
        <f>AJ10*$AJ$13</f>
        <v>31.409815019332697</v>
      </c>
    </row>
    <row r="11" spans="1:41">
      <c r="A11" s="12" t="s">
        <v>21</v>
      </c>
      <c r="B11" s="12">
        <v>2</v>
      </c>
      <c r="C11" s="12">
        <v>0</v>
      </c>
      <c r="D11" s="12">
        <v>0</v>
      </c>
      <c r="E11" s="35">
        <v>0</v>
      </c>
      <c r="G11" s="24">
        <v>0</v>
      </c>
      <c r="H11" s="24">
        <f>G11*20/(G11+10)</f>
        <v>0</v>
      </c>
      <c r="I11" s="24">
        <f>AVERAGE(D10:D11)</f>
        <v>0</v>
      </c>
      <c r="J11" s="24">
        <f>_xlfn.STDEV.S(D10:D11)</f>
        <v>0</v>
      </c>
      <c r="K11" s="24">
        <f>AVERAGE(E10:E11)</f>
        <v>0</v>
      </c>
      <c r="L11" s="24">
        <f>_xlfn.STDEV.S(E10:E11)</f>
        <v>0</v>
      </c>
      <c r="T11" s="21" t="s">
        <v>44</v>
      </c>
      <c r="U11" s="22" cm="1">
        <f t="array" ref="U11:V15">LINEST(R4:R6,P4:P6,TRUE,TRUE)</f>
        <v>-11.848535025126687</v>
      </c>
      <c r="V11" s="22">
        <v>4.8220636122453406</v>
      </c>
      <c r="W11" s="21" t="s">
        <v>45</v>
      </c>
      <c r="AH11" s="24" t="s">
        <v>67</v>
      </c>
      <c r="AI11" s="22">
        <f>-AI10/AI9*1000</f>
        <v>1750.140883645867</v>
      </c>
      <c r="AJ11" s="22">
        <f>(AN3/ABS(AN2)*SQRT(1/AN4+AN5/AN2^2/AN7))*1000</f>
        <v>271.96800337817291</v>
      </c>
      <c r="AK11" s="22">
        <f>AJ11*$AJ$13</f>
        <v>3455.681132611719</v>
      </c>
    </row>
    <row r="12" spans="1:41" ht="18">
      <c r="A12" s="12" t="s">
        <v>21</v>
      </c>
      <c r="B12" s="12">
        <v>1</v>
      </c>
      <c r="C12" s="12">
        <v>400</v>
      </c>
      <c r="D12" s="12">
        <v>-7.4999999999999997E-2</v>
      </c>
      <c r="E12" s="27">
        <v>-7.9440000000000005E-6</v>
      </c>
      <c r="G12" s="24">
        <v>400</v>
      </c>
      <c r="H12" s="24">
        <f>G12*20/(G12+10*1000)</f>
        <v>0.76923076923076927</v>
      </c>
      <c r="I12" s="24">
        <f>AVERAGE(D12:D13)-I4</f>
        <v>-2.7500000000000004E-2</v>
      </c>
      <c r="J12" s="24">
        <f>_xlfn.STDEV.S(D12:D13)</f>
        <v>3.5355339059327312E-3</v>
      </c>
      <c r="K12" s="28">
        <f>AVERAGE(E12:E13)</f>
        <v>-8.3440000000000001E-6</v>
      </c>
      <c r="L12" s="24">
        <f>_xlfn.STDEV.S(E12:E13)</f>
        <v>5.6568542494923743E-7</v>
      </c>
      <c r="T12" s="21" t="s">
        <v>72</v>
      </c>
      <c r="U12" s="22">
        <v>4.3964147012920458</v>
      </c>
      <c r="V12" s="22">
        <v>5.4200593803323303</v>
      </c>
      <c r="W12" s="21" t="s">
        <v>73</v>
      </c>
    </row>
    <row r="13" spans="1:41" ht="19">
      <c r="A13" s="12" t="s">
        <v>21</v>
      </c>
      <c r="B13" s="12">
        <v>2</v>
      </c>
      <c r="C13" s="12">
        <v>400</v>
      </c>
      <c r="D13" s="12">
        <v>-7.0000000000000007E-2</v>
      </c>
      <c r="E13" s="27">
        <v>-8.7439999999999996E-6</v>
      </c>
      <c r="G13" s="24">
        <v>600</v>
      </c>
      <c r="H13" s="24">
        <f t="shared" ref="H13:H14" si="10">G13*20/(G13+10*1000)</f>
        <v>1.1320754716981132</v>
      </c>
      <c r="I13" s="24">
        <f>AVERAGE(D14:D15)-I5</f>
        <v>6.0000000000000012E-2</v>
      </c>
      <c r="J13" s="24">
        <f>_xlfn.STDEV.S(D14:D15)</f>
        <v>1.0606601717798201E-2</v>
      </c>
      <c r="K13" s="28">
        <f>AVERAGE(E14:E15)</f>
        <v>-1.2009999999999999E-5</v>
      </c>
      <c r="L13" s="24">
        <f>_xlfn.STDEV.S(E14:E15)</f>
        <v>6.5053823869162354E-7</v>
      </c>
      <c r="T13" s="21" t="s">
        <v>75</v>
      </c>
      <c r="U13" s="31">
        <v>0.87898248991396033</v>
      </c>
      <c r="V13" s="31">
        <v>2.1977051854290419</v>
      </c>
      <c r="W13" s="21" t="s">
        <v>74</v>
      </c>
      <c r="AI13" s="17" t="s">
        <v>79</v>
      </c>
      <c r="AJ13" s="31">
        <f>TINV(0.05,AJ5)</f>
        <v>12.706204736174707</v>
      </c>
    </row>
    <row r="14" spans="1:41">
      <c r="A14" s="12" t="s">
        <v>21</v>
      </c>
      <c r="B14" s="12">
        <v>1</v>
      </c>
      <c r="C14" s="12">
        <v>600</v>
      </c>
      <c r="D14" s="12">
        <v>-0.04</v>
      </c>
      <c r="E14" s="27">
        <v>-1.2469999999999999E-5</v>
      </c>
      <c r="G14" s="24">
        <v>800</v>
      </c>
      <c r="H14" s="24">
        <f t="shared" si="10"/>
        <v>1.4814814814814814</v>
      </c>
      <c r="I14" s="24">
        <f>AVERAGE(D16:D17)-I6</f>
        <v>7.4999999999999997E-2</v>
      </c>
      <c r="J14" s="24">
        <f>_xlfn.STDEV.S(D16:D17)</f>
        <v>0</v>
      </c>
      <c r="K14" s="28">
        <f>AVERAGE(E16:E17)</f>
        <v>-1.2989999999999999E-5</v>
      </c>
      <c r="L14" s="24">
        <f>_xlfn.STDEV.S(E16:E17)</f>
        <v>5.6568542494923859E-7</v>
      </c>
      <c r="T14" s="21" t="s">
        <v>46</v>
      </c>
      <c r="U14" s="22">
        <v>7.2632670205248075</v>
      </c>
      <c r="V14" s="24">
        <v>1</v>
      </c>
      <c r="W14" s="21" t="s">
        <v>47</v>
      </c>
    </row>
    <row r="15" spans="1:41">
      <c r="A15" s="12" t="s">
        <v>21</v>
      </c>
      <c r="B15" s="12">
        <v>2</v>
      </c>
      <c r="C15" s="12">
        <v>600</v>
      </c>
      <c r="D15" s="12">
        <v>-5.5E-2</v>
      </c>
      <c r="E15" s="27">
        <v>-1.155E-5</v>
      </c>
      <c r="T15" s="21" t="s">
        <v>48</v>
      </c>
      <c r="U15" s="31">
        <v>35.080912084604968</v>
      </c>
      <c r="V15" s="34">
        <v>4.8299080820616993</v>
      </c>
      <c r="W15" s="21" t="s">
        <v>49</v>
      </c>
    </row>
    <row r="16" spans="1:41">
      <c r="A16" s="12" t="s">
        <v>21</v>
      </c>
      <c r="B16" s="12">
        <v>1</v>
      </c>
      <c r="C16" s="12">
        <v>800</v>
      </c>
      <c r="D16" s="12">
        <v>-0.01</v>
      </c>
      <c r="E16" s="27">
        <v>-1.259E-5</v>
      </c>
    </row>
    <row r="17" spans="1:5">
      <c r="A17" s="12" t="s">
        <v>21</v>
      </c>
      <c r="B17" s="12">
        <v>2</v>
      </c>
      <c r="C17" s="12">
        <v>800</v>
      </c>
      <c r="D17" s="12">
        <v>-0.01</v>
      </c>
      <c r="E17" s="27">
        <v>-1.3390000000000001E-5</v>
      </c>
    </row>
    <row r="20" spans="1:5" ht="17">
      <c r="A20" s="12" t="s">
        <v>80</v>
      </c>
      <c r="B20" s="12">
        <v>6.0000000000000001E-3</v>
      </c>
    </row>
    <row r="21" spans="1:5" ht="17">
      <c r="A21" s="12" t="s">
        <v>81</v>
      </c>
      <c r="B21" s="12">
        <v>0.05</v>
      </c>
    </row>
    <row r="22" spans="1:5" ht="17">
      <c r="A22" s="12" t="s">
        <v>82</v>
      </c>
      <c r="B22" s="12">
        <v>0.1216552506059644</v>
      </c>
    </row>
    <row r="23" spans="1:5" ht="17">
      <c r="A23" s="12" t="s">
        <v>83</v>
      </c>
      <c r="B23" s="12">
        <v>1.5568182934387487E-2</v>
      </c>
    </row>
    <row r="24" spans="1:5" ht="17">
      <c r="A24" s="12" t="s">
        <v>84</v>
      </c>
      <c r="B24" s="12">
        <v>0.01</v>
      </c>
    </row>
    <row r="25" spans="1:5" ht="17">
      <c r="A25" s="12" t="s">
        <v>85</v>
      </c>
      <c r="B25" s="12">
        <v>603.47728054029983</v>
      </c>
    </row>
    <row r="26" spans="1:5" ht="17">
      <c r="A26" s="12" t="s">
        <v>86</v>
      </c>
      <c r="B26" s="12">
        <v>245.05508790460328</v>
      </c>
    </row>
  </sheetData>
  <mergeCells count="6">
    <mergeCell ref="T10:W10"/>
    <mergeCell ref="G1:L1"/>
    <mergeCell ref="G9:L9"/>
    <mergeCell ref="T1:X1"/>
    <mergeCell ref="AH1:AK1"/>
    <mergeCell ref="O1:R1"/>
  </mergeCells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4790B-3653-3E43-8F0A-D2782B185441}">
  <dimension ref="A1:E14"/>
  <sheetViews>
    <sheetView tabSelected="1" zoomScale="192" workbookViewId="0">
      <selection activeCell="D3" sqref="D3:D12"/>
    </sheetView>
  </sheetViews>
  <sheetFormatPr baseColWidth="10" defaultRowHeight="16"/>
  <cols>
    <col min="1" max="1" width="12.33203125" style="3" customWidth="1"/>
    <col min="2" max="2" width="22" style="3" customWidth="1"/>
    <col min="3" max="3" width="17.1640625" style="3" customWidth="1"/>
    <col min="4" max="4" width="21.83203125" style="3" customWidth="1"/>
    <col min="5" max="5" width="31" style="3" customWidth="1"/>
    <col min="6" max="16384" width="10.83203125" style="3"/>
  </cols>
  <sheetData>
    <row r="1" spans="1:5">
      <c r="A1" s="2" t="s">
        <v>22</v>
      </c>
      <c r="B1" s="2" t="s">
        <v>24</v>
      </c>
      <c r="C1" s="2" t="s">
        <v>23</v>
      </c>
      <c r="D1" s="2" t="s">
        <v>26</v>
      </c>
      <c r="E1" s="2" t="s">
        <v>25</v>
      </c>
    </row>
    <row r="2" spans="1:5">
      <c r="A2" s="4">
        <v>0</v>
      </c>
      <c r="B2" s="5">
        <v>16.144600000000001</v>
      </c>
      <c r="C2" s="9"/>
      <c r="D2" s="10"/>
      <c r="E2" s="4">
        <v>0.99704999999999999</v>
      </c>
    </row>
    <row r="3" spans="1:5">
      <c r="A3" s="4">
        <v>1</v>
      </c>
      <c r="B3" s="5">
        <v>16.1661</v>
      </c>
      <c r="C3" s="5">
        <f>B3-B2</f>
        <v>2.1499999999999631E-2</v>
      </c>
      <c r="D3" s="11">
        <f>C3/$E$2*1000</f>
        <v>21.56361265733878</v>
      </c>
    </row>
    <row r="4" spans="1:5">
      <c r="A4" s="4">
        <v>2</v>
      </c>
      <c r="B4" s="5">
        <v>16.186699999999998</v>
      </c>
      <c r="C4" s="5">
        <f>B4-B3</f>
        <v>2.0599999999998175E-2</v>
      </c>
      <c r="D4" s="11">
        <f t="shared" ref="D4:D12" si="0">C4/$E$2*1000</f>
        <v>20.660949801913823</v>
      </c>
    </row>
    <row r="5" spans="1:5">
      <c r="A5" s="4">
        <v>3</v>
      </c>
      <c r="B5" s="5">
        <v>16.208200000000001</v>
      </c>
      <c r="C5" s="5">
        <f t="shared" ref="C5:C12" si="1">B5-B4</f>
        <v>2.1500000000003183E-2</v>
      </c>
      <c r="D5" s="11">
        <f t="shared" si="0"/>
        <v>21.563612657342343</v>
      </c>
    </row>
    <row r="6" spans="1:5">
      <c r="A6" s="4">
        <v>4</v>
      </c>
      <c r="B6" s="5">
        <v>16.229399999999998</v>
      </c>
      <c r="C6" s="5">
        <f t="shared" si="1"/>
        <v>2.1199999999996777E-2</v>
      </c>
      <c r="D6" s="11">
        <f t="shared" si="0"/>
        <v>21.262725038861419</v>
      </c>
    </row>
    <row r="7" spans="1:5">
      <c r="A7" s="4">
        <v>5</v>
      </c>
      <c r="B7" s="5">
        <v>16.250599999999999</v>
      </c>
      <c r="C7" s="5">
        <f t="shared" si="1"/>
        <v>2.120000000000033E-2</v>
      </c>
      <c r="D7" s="11">
        <f t="shared" si="0"/>
        <v>21.262725038864982</v>
      </c>
    </row>
    <row r="8" spans="1:5">
      <c r="A8" s="4">
        <v>6</v>
      </c>
      <c r="B8" s="5">
        <v>16.272300000000001</v>
      </c>
      <c r="C8" s="5">
        <f t="shared" si="1"/>
        <v>2.1700000000002717E-2</v>
      </c>
      <c r="D8" s="11">
        <f t="shared" si="0"/>
        <v>21.764204402991542</v>
      </c>
    </row>
    <row r="9" spans="1:5">
      <c r="A9" s="4">
        <v>7</v>
      </c>
      <c r="B9" s="5">
        <v>16.293399999999998</v>
      </c>
      <c r="C9" s="5">
        <f t="shared" si="1"/>
        <v>2.109999999999701E-2</v>
      </c>
      <c r="D9" s="11">
        <f t="shared" si="0"/>
        <v>21.162429166036819</v>
      </c>
    </row>
    <row r="10" spans="1:5">
      <c r="A10" s="4">
        <v>8</v>
      </c>
      <c r="B10" s="5">
        <v>16.314399999999999</v>
      </c>
      <c r="C10" s="5">
        <f t="shared" si="1"/>
        <v>2.1000000000000796E-2</v>
      </c>
      <c r="D10" s="11">
        <f t="shared" si="0"/>
        <v>21.062133293215783</v>
      </c>
    </row>
    <row r="11" spans="1:5">
      <c r="A11" s="4">
        <v>9</v>
      </c>
      <c r="B11" s="5">
        <v>16.335999999999999</v>
      </c>
      <c r="C11" s="5">
        <f t="shared" si="1"/>
        <v>2.1599999999999397E-2</v>
      </c>
      <c r="D11" s="11">
        <f t="shared" si="0"/>
        <v>21.663908530163383</v>
      </c>
    </row>
    <row r="12" spans="1:5">
      <c r="A12" s="4">
        <v>10</v>
      </c>
      <c r="B12" s="5">
        <v>16.357099999999999</v>
      </c>
      <c r="C12" s="5">
        <f t="shared" si="1"/>
        <v>2.1100000000000563E-2</v>
      </c>
      <c r="D12" s="11">
        <f t="shared" si="0"/>
        <v>21.162429166040383</v>
      </c>
    </row>
    <row r="13" spans="1:5">
      <c r="C13" s="2" t="s">
        <v>32</v>
      </c>
      <c r="D13" s="11">
        <f>AVERAGE(D3:D12)</f>
        <v>21.312872975276928</v>
      </c>
    </row>
    <row r="14" spans="1:5">
      <c r="C14" s="2" t="s">
        <v>31</v>
      </c>
      <c r="D14" s="11">
        <f>_xlfn.STDEV.S(D3:D12)</f>
        <v>0.33180270533647427</v>
      </c>
    </row>
  </sheetData>
  <mergeCells count="1">
    <mergeCell ref="C2:D2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Corrected Raw Data</vt:lpstr>
      <vt:lpstr>Concentration</vt:lpstr>
      <vt:lpstr>Calibration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2020-04-07T12:09:14Z</dcterms:created>
  <dcterms:modified xsi:type="dcterms:W3CDTF">2021-10-29T23:27:07Z</dcterms:modified>
</cp:coreProperties>
</file>