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0" yWindow="0" windowWidth="25600" windowHeight="17560" tabRatio="500"/>
  </bookViews>
  <sheets>
    <sheet name="Sheet1" sheetId="1" r:id="rId1"/>
  </sheets>
  <definedNames>
    <definedName name="Ntot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B106" i="1"/>
  <c r="C106" i="1"/>
  <c r="D106" i="1"/>
  <c r="E106" i="1"/>
  <c r="B105" i="1"/>
  <c r="D105" i="1"/>
  <c r="E105" i="1"/>
  <c r="F106" i="1"/>
  <c r="B104" i="1"/>
  <c r="D104" i="1"/>
  <c r="E104" i="1"/>
  <c r="F105" i="1"/>
  <c r="G106" i="1"/>
  <c r="B102" i="1"/>
  <c r="C102" i="1"/>
  <c r="D102" i="1"/>
  <c r="E102" i="1"/>
  <c r="B103" i="1"/>
  <c r="D103" i="1"/>
  <c r="E103" i="1"/>
  <c r="B101" i="1"/>
  <c r="D101" i="1"/>
  <c r="E101" i="1"/>
  <c r="F102" i="1"/>
  <c r="F103" i="1"/>
  <c r="B100" i="1"/>
  <c r="D100" i="1"/>
  <c r="E100" i="1"/>
  <c r="F101" i="1"/>
  <c r="G102" i="1"/>
  <c r="C103" i="1"/>
  <c r="F104" i="1"/>
  <c r="G103" i="1"/>
  <c r="C104" i="1"/>
  <c r="G104" i="1"/>
  <c r="C105" i="1"/>
  <c r="G105" i="1"/>
  <c r="B83" i="1"/>
  <c r="C83" i="1"/>
  <c r="D83" i="1"/>
  <c r="E83" i="1"/>
  <c r="B84" i="1"/>
  <c r="D84" i="1"/>
  <c r="E84" i="1"/>
  <c r="B82" i="1"/>
  <c r="D82" i="1"/>
  <c r="E82" i="1"/>
  <c r="F83" i="1"/>
  <c r="B85" i="1"/>
  <c r="D85" i="1"/>
  <c r="E85" i="1"/>
  <c r="F84" i="1"/>
  <c r="B81" i="1"/>
  <c r="D81" i="1"/>
  <c r="E81" i="1"/>
  <c r="F82" i="1"/>
  <c r="G83" i="1"/>
  <c r="C84" i="1"/>
  <c r="B86" i="1"/>
  <c r="D86" i="1"/>
  <c r="E86" i="1"/>
  <c r="F85" i="1"/>
  <c r="G84" i="1"/>
  <c r="C85" i="1"/>
  <c r="B87" i="1"/>
  <c r="D87" i="1"/>
  <c r="E87" i="1"/>
  <c r="F86" i="1"/>
  <c r="G85" i="1"/>
  <c r="C86" i="1"/>
  <c r="B88" i="1"/>
  <c r="D88" i="1"/>
  <c r="E88" i="1"/>
  <c r="F87" i="1"/>
  <c r="G86" i="1"/>
  <c r="C87" i="1"/>
  <c r="B89" i="1"/>
  <c r="D89" i="1"/>
  <c r="E89" i="1"/>
  <c r="F88" i="1"/>
  <c r="G87" i="1"/>
  <c r="C88" i="1"/>
  <c r="B90" i="1"/>
  <c r="D90" i="1"/>
  <c r="E90" i="1"/>
  <c r="F89" i="1"/>
  <c r="G88" i="1"/>
  <c r="C89" i="1"/>
  <c r="B91" i="1"/>
  <c r="D91" i="1"/>
  <c r="E91" i="1"/>
  <c r="F90" i="1"/>
  <c r="G89" i="1"/>
  <c r="C90" i="1"/>
  <c r="B92" i="1"/>
  <c r="D92" i="1"/>
  <c r="E92" i="1"/>
  <c r="F91" i="1"/>
  <c r="G90" i="1"/>
  <c r="C91" i="1"/>
  <c r="B93" i="1"/>
  <c r="D93" i="1"/>
  <c r="E93" i="1"/>
  <c r="F92" i="1"/>
  <c r="G91" i="1"/>
  <c r="C92" i="1"/>
  <c r="B94" i="1"/>
  <c r="D94" i="1"/>
  <c r="E94" i="1"/>
  <c r="F93" i="1"/>
  <c r="G92" i="1"/>
  <c r="C93" i="1"/>
  <c r="B95" i="1"/>
  <c r="D95" i="1"/>
  <c r="E95" i="1"/>
  <c r="F94" i="1"/>
  <c r="G93" i="1"/>
  <c r="C94" i="1"/>
  <c r="B96" i="1"/>
  <c r="D96" i="1"/>
  <c r="E96" i="1"/>
  <c r="F95" i="1"/>
  <c r="G94" i="1"/>
  <c r="C95" i="1"/>
  <c r="B97" i="1"/>
  <c r="D97" i="1"/>
  <c r="E97" i="1"/>
  <c r="F96" i="1"/>
  <c r="G95" i="1"/>
  <c r="C96" i="1"/>
  <c r="B98" i="1"/>
  <c r="D98" i="1"/>
  <c r="E98" i="1"/>
  <c r="F97" i="1"/>
  <c r="G96" i="1"/>
  <c r="C97" i="1"/>
  <c r="B99" i="1"/>
  <c r="D99" i="1"/>
  <c r="E99" i="1"/>
  <c r="F98" i="1"/>
  <c r="G97" i="1"/>
  <c r="C98" i="1"/>
  <c r="F99" i="1"/>
  <c r="G98" i="1"/>
  <c r="C99" i="1"/>
  <c r="F100" i="1"/>
  <c r="G99" i="1"/>
  <c r="C100" i="1"/>
  <c r="G100" i="1"/>
  <c r="C101" i="1"/>
  <c r="G101" i="1"/>
  <c r="B50" i="1"/>
  <c r="C50" i="1"/>
  <c r="D50" i="1"/>
  <c r="E50" i="1"/>
  <c r="B51" i="1"/>
  <c r="D51" i="1"/>
  <c r="E51" i="1"/>
  <c r="B49" i="1"/>
  <c r="D49" i="1"/>
  <c r="E49" i="1"/>
  <c r="F50" i="1"/>
  <c r="B52" i="1"/>
  <c r="D52" i="1"/>
  <c r="E52" i="1"/>
  <c r="F51" i="1"/>
  <c r="B48" i="1"/>
  <c r="D48" i="1"/>
  <c r="E48" i="1"/>
  <c r="F49" i="1"/>
  <c r="G50" i="1"/>
  <c r="C51" i="1"/>
  <c r="B53" i="1"/>
  <c r="D53" i="1"/>
  <c r="E53" i="1"/>
  <c r="F52" i="1"/>
  <c r="G51" i="1"/>
  <c r="C52" i="1"/>
  <c r="B54" i="1"/>
  <c r="D54" i="1"/>
  <c r="E54" i="1"/>
  <c r="F53" i="1"/>
  <c r="G52" i="1"/>
  <c r="C53" i="1"/>
  <c r="B55" i="1"/>
  <c r="D55" i="1"/>
  <c r="E55" i="1"/>
  <c r="F54" i="1"/>
  <c r="G53" i="1"/>
  <c r="C54" i="1"/>
  <c r="B56" i="1"/>
  <c r="D56" i="1"/>
  <c r="E56" i="1"/>
  <c r="F55" i="1"/>
  <c r="G54" i="1"/>
  <c r="C55" i="1"/>
  <c r="B57" i="1"/>
  <c r="D57" i="1"/>
  <c r="E57" i="1"/>
  <c r="F56" i="1"/>
  <c r="G55" i="1"/>
  <c r="C56" i="1"/>
  <c r="B58" i="1"/>
  <c r="D58" i="1"/>
  <c r="E58" i="1"/>
  <c r="F57" i="1"/>
  <c r="G56" i="1"/>
  <c r="C57" i="1"/>
  <c r="B59" i="1"/>
  <c r="D59" i="1"/>
  <c r="E59" i="1"/>
  <c r="F58" i="1"/>
  <c r="G57" i="1"/>
  <c r="C58" i="1"/>
  <c r="B60" i="1"/>
  <c r="D60" i="1"/>
  <c r="E60" i="1"/>
  <c r="F59" i="1"/>
  <c r="G58" i="1"/>
  <c r="C59" i="1"/>
  <c r="B61" i="1"/>
  <c r="D61" i="1"/>
  <c r="E61" i="1"/>
  <c r="F60" i="1"/>
  <c r="G59" i="1"/>
  <c r="C60" i="1"/>
  <c r="B62" i="1"/>
  <c r="D62" i="1"/>
  <c r="E62" i="1"/>
  <c r="F61" i="1"/>
  <c r="G60" i="1"/>
  <c r="C61" i="1"/>
  <c r="B63" i="1"/>
  <c r="D63" i="1"/>
  <c r="E63" i="1"/>
  <c r="F62" i="1"/>
  <c r="G61" i="1"/>
  <c r="C62" i="1"/>
  <c r="B64" i="1"/>
  <c r="D64" i="1"/>
  <c r="E64" i="1"/>
  <c r="F63" i="1"/>
  <c r="G62" i="1"/>
  <c r="C63" i="1"/>
  <c r="B65" i="1"/>
  <c r="D65" i="1"/>
  <c r="E65" i="1"/>
  <c r="F64" i="1"/>
  <c r="G63" i="1"/>
  <c r="C64" i="1"/>
  <c r="B66" i="1"/>
  <c r="D66" i="1"/>
  <c r="E66" i="1"/>
  <c r="F65" i="1"/>
  <c r="G64" i="1"/>
  <c r="C65" i="1"/>
  <c r="B67" i="1"/>
  <c r="D67" i="1"/>
  <c r="E67" i="1"/>
  <c r="F66" i="1"/>
  <c r="G65" i="1"/>
  <c r="C66" i="1"/>
  <c r="B68" i="1"/>
  <c r="D68" i="1"/>
  <c r="E68" i="1"/>
  <c r="F67" i="1"/>
  <c r="G66" i="1"/>
  <c r="C67" i="1"/>
  <c r="B69" i="1"/>
  <c r="D69" i="1"/>
  <c r="E69" i="1"/>
  <c r="F68" i="1"/>
  <c r="G67" i="1"/>
  <c r="C68" i="1"/>
  <c r="B70" i="1"/>
  <c r="D70" i="1"/>
  <c r="E70" i="1"/>
  <c r="F69" i="1"/>
  <c r="G68" i="1"/>
  <c r="C69" i="1"/>
  <c r="B71" i="1"/>
  <c r="D71" i="1"/>
  <c r="E71" i="1"/>
  <c r="F70" i="1"/>
  <c r="G69" i="1"/>
  <c r="C70" i="1"/>
  <c r="B72" i="1"/>
  <c r="D72" i="1"/>
  <c r="E72" i="1"/>
  <c r="F71" i="1"/>
  <c r="G70" i="1"/>
  <c r="C71" i="1"/>
  <c r="B73" i="1"/>
  <c r="D73" i="1"/>
  <c r="E73" i="1"/>
  <c r="F72" i="1"/>
  <c r="G71" i="1"/>
  <c r="C72" i="1"/>
  <c r="B74" i="1"/>
  <c r="D74" i="1"/>
  <c r="E74" i="1"/>
  <c r="F73" i="1"/>
  <c r="G72" i="1"/>
  <c r="C73" i="1"/>
  <c r="B75" i="1"/>
  <c r="D75" i="1"/>
  <c r="E75" i="1"/>
  <c r="F74" i="1"/>
  <c r="G73" i="1"/>
  <c r="C74" i="1"/>
  <c r="B76" i="1"/>
  <c r="D76" i="1"/>
  <c r="E76" i="1"/>
  <c r="F75" i="1"/>
  <c r="G74" i="1"/>
  <c r="C75" i="1"/>
  <c r="B77" i="1"/>
  <c r="D77" i="1"/>
  <c r="E77" i="1"/>
  <c r="F76" i="1"/>
  <c r="G75" i="1"/>
  <c r="C76" i="1"/>
  <c r="B78" i="1"/>
  <c r="D78" i="1"/>
  <c r="E78" i="1"/>
  <c r="F77" i="1"/>
  <c r="G76" i="1"/>
  <c r="C77" i="1"/>
  <c r="B79" i="1"/>
  <c r="D79" i="1"/>
  <c r="E79" i="1"/>
  <c r="F78" i="1"/>
  <c r="G77" i="1"/>
  <c r="C78" i="1"/>
  <c r="B80" i="1"/>
  <c r="D80" i="1"/>
  <c r="E80" i="1"/>
  <c r="F79" i="1"/>
  <c r="G78" i="1"/>
  <c r="C79" i="1"/>
  <c r="F80" i="1"/>
  <c r="G79" i="1"/>
  <c r="C80" i="1"/>
  <c r="F81" i="1"/>
  <c r="G80" i="1"/>
  <c r="C81" i="1"/>
  <c r="G81" i="1"/>
  <c r="C82" i="1"/>
  <c r="G82" i="1"/>
  <c r="B27" i="1"/>
  <c r="C27" i="1"/>
  <c r="D27" i="1"/>
  <c r="E27" i="1"/>
  <c r="B28" i="1"/>
  <c r="D28" i="1"/>
  <c r="E28" i="1"/>
  <c r="B26" i="1"/>
  <c r="D26" i="1"/>
  <c r="E26" i="1"/>
  <c r="F27" i="1"/>
  <c r="B29" i="1"/>
  <c r="D29" i="1"/>
  <c r="E29" i="1"/>
  <c r="F28" i="1"/>
  <c r="B25" i="1"/>
  <c r="D25" i="1"/>
  <c r="E25" i="1"/>
  <c r="F26" i="1"/>
  <c r="G27" i="1"/>
  <c r="C28" i="1"/>
  <c r="B30" i="1"/>
  <c r="D30" i="1"/>
  <c r="E30" i="1"/>
  <c r="F29" i="1"/>
  <c r="G28" i="1"/>
  <c r="C29" i="1"/>
  <c r="B31" i="1"/>
  <c r="D31" i="1"/>
  <c r="E31" i="1"/>
  <c r="F30" i="1"/>
  <c r="G29" i="1"/>
  <c r="C30" i="1"/>
  <c r="B32" i="1"/>
  <c r="D32" i="1"/>
  <c r="E32" i="1"/>
  <c r="F31" i="1"/>
  <c r="G30" i="1"/>
  <c r="C31" i="1"/>
  <c r="B33" i="1"/>
  <c r="D33" i="1"/>
  <c r="E33" i="1"/>
  <c r="F32" i="1"/>
  <c r="G31" i="1"/>
  <c r="C32" i="1"/>
  <c r="B34" i="1"/>
  <c r="D34" i="1"/>
  <c r="E34" i="1"/>
  <c r="F33" i="1"/>
  <c r="G32" i="1"/>
  <c r="C33" i="1"/>
  <c r="B35" i="1"/>
  <c r="D35" i="1"/>
  <c r="E35" i="1"/>
  <c r="F34" i="1"/>
  <c r="G33" i="1"/>
  <c r="C34" i="1"/>
  <c r="B36" i="1"/>
  <c r="D36" i="1"/>
  <c r="E36" i="1"/>
  <c r="F35" i="1"/>
  <c r="G34" i="1"/>
  <c r="C35" i="1"/>
  <c r="B37" i="1"/>
  <c r="D37" i="1"/>
  <c r="E37" i="1"/>
  <c r="F36" i="1"/>
  <c r="G35" i="1"/>
  <c r="C36" i="1"/>
  <c r="B38" i="1"/>
  <c r="D38" i="1"/>
  <c r="E38" i="1"/>
  <c r="F37" i="1"/>
  <c r="G36" i="1"/>
  <c r="C37" i="1"/>
  <c r="B39" i="1"/>
  <c r="D39" i="1"/>
  <c r="E39" i="1"/>
  <c r="F38" i="1"/>
  <c r="G37" i="1"/>
  <c r="C38" i="1"/>
  <c r="B40" i="1"/>
  <c r="D40" i="1"/>
  <c r="E40" i="1"/>
  <c r="F39" i="1"/>
  <c r="G38" i="1"/>
  <c r="C39" i="1"/>
  <c r="B41" i="1"/>
  <c r="D41" i="1"/>
  <c r="E41" i="1"/>
  <c r="F40" i="1"/>
  <c r="G39" i="1"/>
  <c r="C40" i="1"/>
  <c r="B42" i="1"/>
  <c r="D42" i="1"/>
  <c r="E42" i="1"/>
  <c r="F41" i="1"/>
  <c r="G40" i="1"/>
  <c r="C41" i="1"/>
  <c r="B43" i="1"/>
  <c r="D43" i="1"/>
  <c r="E43" i="1"/>
  <c r="F42" i="1"/>
  <c r="G41" i="1"/>
  <c r="C42" i="1"/>
  <c r="B44" i="1"/>
  <c r="D44" i="1"/>
  <c r="E44" i="1"/>
  <c r="F43" i="1"/>
  <c r="G42" i="1"/>
  <c r="C43" i="1"/>
  <c r="B45" i="1"/>
  <c r="D45" i="1"/>
  <c r="E45" i="1"/>
  <c r="F44" i="1"/>
  <c r="G43" i="1"/>
  <c r="C44" i="1"/>
  <c r="B46" i="1"/>
  <c r="D46" i="1"/>
  <c r="E46" i="1"/>
  <c r="F45" i="1"/>
  <c r="G44" i="1"/>
  <c r="C45" i="1"/>
  <c r="B47" i="1"/>
  <c r="D47" i="1"/>
  <c r="E47" i="1"/>
  <c r="F46" i="1"/>
  <c r="G45" i="1"/>
  <c r="C46" i="1"/>
  <c r="F47" i="1"/>
  <c r="G46" i="1"/>
  <c r="C47" i="1"/>
  <c r="F48" i="1"/>
  <c r="G47" i="1"/>
  <c r="C48" i="1"/>
  <c r="G48" i="1"/>
  <c r="C49" i="1"/>
  <c r="G49" i="1"/>
  <c r="D6" i="1"/>
  <c r="E6" i="1"/>
  <c r="D7" i="1"/>
  <c r="E7" i="1"/>
  <c r="B8" i="1"/>
  <c r="B6" i="1"/>
  <c r="D8" i="1"/>
  <c r="E8" i="1"/>
  <c r="F7" i="1"/>
  <c r="C25" i="1"/>
  <c r="B24" i="1"/>
  <c r="D24" i="1"/>
  <c r="E24" i="1"/>
  <c r="F25" i="1"/>
  <c r="B23" i="1"/>
  <c r="D23" i="1"/>
  <c r="E23" i="1"/>
  <c r="F24" i="1"/>
  <c r="G25" i="1"/>
  <c r="C26" i="1"/>
  <c r="G26" i="1"/>
  <c r="C23" i="1"/>
  <c r="B22" i="1"/>
  <c r="D22" i="1"/>
  <c r="E22" i="1"/>
  <c r="F23" i="1"/>
  <c r="B21" i="1"/>
  <c r="D21" i="1"/>
  <c r="E21" i="1"/>
  <c r="F22" i="1"/>
  <c r="G23" i="1"/>
  <c r="C24" i="1"/>
  <c r="G24" i="1"/>
  <c r="B14" i="1"/>
  <c r="C14" i="1"/>
  <c r="D14" i="1"/>
  <c r="E14" i="1"/>
  <c r="B15" i="1"/>
  <c r="D15" i="1"/>
  <c r="E15" i="1"/>
  <c r="B13" i="1"/>
  <c r="D13" i="1"/>
  <c r="E13" i="1"/>
  <c r="F14" i="1"/>
  <c r="B16" i="1"/>
  <c r="D16" i="1"/>
  <c r="E16" i="1"/>
  <c r="F15" i="1"/>
  <c r="B12" i="1"/>
  <c r="D12" i="1"/>
  <c r="E12" i="1"/>
  <c r="F13" i="1"/>
  <c r="G14" i="1"/>
  <c r="C15" i="1"/>
  <c r="B17" i="1"/>
  <c r="D17" i="1"/>
  <c r="E17" i="1"/>
  <c r="F16" i="1"/>
  <c r="G15" i="1"/>
  <c r="C16" i="1"/>
  <c r="B18" i="1"/>
  <c r="D18" i="1"/>
  <c r="E18" i="1"/>
  <c r="F17" i="1"/>
  <c r="G16" i="1"/>
  <c r="C17" i="1"/>
  <c r="B19" i="1"/>
  <c r="D19" i="1"/>
  <c r="E19" i="1"/>
  <c r="F18" i="1"/>
  <c r="G17" i="1"/>
  <c r="C18" i="1"/>
  <c r="B20" i="1"/>
  <c r="D20" i="1"/>
  <c r="E20" i="1"/>
  <c r="F19" i="1"/>
  <c r="G18" i="1"/>
  <c r="C19" i="1"/>
  <c r="F20" i="1"/>
  <c r="G19" i="1"/>
  <c r="C20" i="1"/>
  <c r="F21" i="1"/>
  <c r="G20" i="1"/>
  <c r="C21" i="1"/>
  <c r="G21" i="1"/>
  <c r="C22" i="1"/>
  <c r="G22" i="1"/>
  <c r="B9" i="1"/>
  <c r="B7" i="1"/>
  <c r="B10" i="1"/>
  <c r="D10" i="1"/>
  <c r="E10" i="1"/>
  <c r="F9" i="1"/>
  <c r="G8" i="1"/>
  <c r="B11" i="1"/>
  <c r="D11" i="1"/>
  <c r="E11" i="1"/>
  <c r="D9" i="1"/>
  <c r="E9" i="1"/>
  <c r="F10" i="1"/>
  <c r="F8" i="1"/>
  <c r="G9" i="1"/>
  <c r="F11" i="1"/>
  <c r="G10" i="1"/>
  <c r="F12" i="1"/>
  <c r="G11" i="1"/>
  <c r="G12" i="1"/>
  <c r="G13" i="1"/>
  <c r="G7" i="1"/>
  <c r="C8" i="1"/>
  <c r="C9" i="1"/>
  <c r="C10" i="1"/>
  <c r="C11" i="1"/>
  <c r="C12" i="1"/>
  <c r="C13" i="1"/>
  <c r="C7" i="1"/>
  <c r="C6" i="1"/>
</calcChain>
</file>

<file path=xl/sharedStrings.xml><?xml version="1.0" encoding="utf-8"?>
<sst xmlns="http://schemas.openxmlformats.org/spreadsheetml/2006/main" count="8" uniqueCount="8">
  <si>
    <t>Nup</t>
  </si>
  <si>
    <t>U/muB</t>
  </si>
  <si>
    <t>Ntot</t>
  </si>
  <si>
    <t>M/Nmu</t>
  </si>
  <si>
    <t>Omega</t>
  </si>
  <si>
    <t>S/k</t>
  </si>
  <si>
    <t>kT/uB</t>
  </si>
  <si>
    <t>C/Nk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</si>
</sst>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S/k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M/Nmu</c:v>
                </c:pt>
              </c:strCache>
            </c:strRef>
          </c:tx>
          <c:xVal>
            <c:numRef>
              <c:f>Sheet1!$B$6:$B$106</c:f>
              <c:numCache>
                <c:formatCode>General</c:formatCode>
                <c:ptCount val="101"/>
                <c:pt idx="0">
                  <c:v>-240.0</c:v>
                </c:pt>
                <c:pt idx="1">
                  <c:v>-238.0</c:v>
                </c:pt>
                <c:pt idx="2">
                  <c:v>-236.0</c:v>
                </c:pt>
                <c:pt idx="3">
                  <c:v>-234.0</c:v>
                </c:pt>
                <c:pt idx="4">
                  <c:v>-232.0</c:v>
                </c:pt>
                <c:pt idx="5">
                  <c:v>-230.0</c:v>
                </c:pt>
                <c:pt idx="6">
                  <c:v>-228.0</c:v>
                </c:pt>
                <c:pt idx="7">
                  <c:v>-226.0</c:v>
                </c:pt>
                <c:pt idx="8">
                  <c:v>-224.0</c:v>
                </c:pt>
                <c:pt idx="9">
                  <c:v>-222.0</c:v>
                </c:pt>
                <c:pt idx="10">
                  <c:v>-220.0</c:v>
                </c:pt>
                <c:pt idx="11">
                  <c:v>-218.0</c:v>
                </c:pt>
                <c:pt idx="12">
                  <c:v>-216.0</c:v>
                </c:pt>
                <c:pt idx="13">
                  <c:v>-214.0</c:v>
                </c:pt>
                <c:pt idx="14">
                  <c:v>-212.0</c:v>
                </c:pt>
                <c:pt idx="15">
                  <c:v>-210.0</c:v>
                </c:pt>
                <c:pt idx="16">
                  <c:v>-208.0</c:v>
                </c:pt>
                <c:pt idx="17">
                  <c:v>-206.0</c:v>
                </c:pt>
                <c:pt idx="18">
                  <c:v>-204.0</c:v>
                </c:pt>
                <c:pt idx="19">
                  <c:v>-202.0</c:v>
                </c:pt>
                <c:pt idx="20">
                  <c:v>-200.0</c:v>
                </c:pt>
                <c:pt idx="21">
                  <c:v>-198.0</c:v>
                </c:pt>
                <c:pt idx="22">
                  <c:v>-196.0</c:v>
                </c:pt>
                <c:pt idx="23">
                  <c:v>-194.0</c:v>
                </c:pt>
                <c:pt idx="24">
                  <c:v>-192.0</c:v>
                </c:pt>
                <c:pt idx="25">
                  <c:v>-190.0</c:v>
                </c:pt>
                <c:pt idx="26">
                  <c:v>-188.0</c:v>
                </c:pt>
                <c:pt idx="27">
                  <c:v>-186.0</c:v>
                </c:pt>
                <c:pt idx="28">
                  <c:v>-184.0</c:v>
                </c:pt>
                <c:pt idx="29">
                  <c:v>-182.0</c:v>
                </c:pt>
                <c:pt idx="30">
                  <c:v>-180.0</c:v>
                </c:pt>
                <c:pt idx="31">
                  <c:v>-178.0</c:v>
                </c:pt>
                <c:pt idx="32">
                  <c:v>-176.0</c:v>
                </c:pt>
                <c:pt idx="33">
                  <c:v>-174.0</c:v>
                </c:pt>
                <c:pt idx="34">
                  <c:v>-172.0</c:v>
                </c:pt>
                <c:pt idx="35">
                  <c:v>-170.0</c:v>
                </c:pt>
                <c:pt idx="36">
                  <c:v>-168.0</c:v>
                </c:pt>
                <c:pt idx="37">
                  <c:v>-166.0</c:v>
                </c:pt>
                <c:pt idx="38">
                  <c:v>-164.0</c:v>
                </c:pt>
                <c:pt idx="39">
                  <c:v>-162.0</c:v>
                </c:pt>
                <c:pt idx="40">
                  <c:v>-160.0</c:v>
                </c:pt>
                <c:pt idx="41">
                  <c:v>-158.0</c:v>
                </c:pt>
                <c:pt idx="42">
                  <c:v>-156.0</c:v>
                </c:pt>
                <c:pt idx="43">
                  <c:v>-154.0</c:v>
                </c:pt>
                <c:pt idx="44">
                  <c:v>-152.0</c:v>
                </c:pt>
                <c:pt idx="45">
                  <c:v>-150.0</c:v>
                </c:pt>
                <c:pt idx="46">
                  <c:v>-148.0</c:v>
                </c:pt>
                <c:pt idx="47">
                  <c:v>-146.0</c:v>
                </c:pt>
                <c:pt idx="48">
                  <c:v>-144.0</c:v>
                </c:pt>
                <c:pt idx="49">
                  <c:v>-142.0</c:v>
                </c:pt>
                <c:pt idx="50">
                  <c:v>-140.0</c:v>
                </c:pt>
                <c:pt idx="51">
                  <c:v>-138.0</c:v>
                </c:pt>
                <c:pt idx="52">
                  <c:v>-136.0</c:v>
                </c:pt>
                <c:pt idx="53">
                  <c:v>-134.0</c:v>
                </c:pt>
                <c:pt idx="54">
                  <c:v>-132.0</c:v>
                </c:pt>
                <c:pt idx="55">
                  <c:v>-130.0</c:v>
                </c:pt>
                <c:pt idx="56">
                  <c:v>-128.0</c:v>
                </c:pt>
                <c:pt idx="57">
                  <c:v>-126.0</c:v>
                </c:pt>
                <c:pt idx="58">
                  <c:v>-124.0</c:v>
                </c:pt>
                <c:pt idx="59">
                  <c:v>-122.0</c:v>
                </c:pt>
                <c:pt idx="60">
                  <c:v>-120.0</c:v>
                </c:pt>
                <c:pt idx="61">
                  <c:v>-118.0</c:v>
                </c:pt>
                <c:pt idx="62">
                  <c:v>-116.0</c:v>
                </c:pt>
                <c:pt idx="63">
                  <c:v>-114.0</c:v>
                </c:pt>
                <c:pt idx="64">
                  <c:v>-112.0</c:v>
                </c:pt>
                <c:pt idx="65">
                  <c:v>-110.0</c:v>
                </c:pt>
                <c:pt idx="66">
                  <c:v>-108.0</c:v>
                </c:pt>
                <c:pt idx="67">
                  <c:v>-106.0</c:v>
                </c:pt>
                <c:pt idx="68">
                  <c:v>-104.0</c:v>
                </c:pt>
                <c:pt idx="69">
                  <c:v>-102.0</c:v>
                </c:pt>
                <c:pt idx="70">
                  <c:v>-100.0</c:v>
                </c:pt>
                <c:pt idx="71">
                  <c:v>-98.0</c:v>
                </c:pt>
                <c:pt idx="72">
                  <c:v>-96.0</c:v>
                </c:pt>
                <c:pt idx="73">
                  <c:v>-94.0</c:v>
                </c:pt>
                <c:pt idx="74">
                  <c:v>-92.0</c:v>
                </c:pt>
                <c:pt idx="75">
                  <c:v>-90.0</c:v>
                </c:pt>
                <c:pt idx="76">
                  <c:v>-88.0</c:v>
                </c:pt>
                <c:pt idx="77">
                  <c:v>-86.0</c:v>
                </c:pt>
                <c:pt idx="78">
                  <c:v>-84.0</c:v>
                </c:pt>
                <c:pt idx="79">
                  <c:v>-82.0</c:v>
                </c:pt>
                <c:pt idx="80">
                  <c:v>-80.0</c:v>
                </c:pt>
                <c:pt idx="81">
                  <c:v>-78.0</c:v>
                </c:pt>
                <c:pt idx="82">
                  <c:v>-76.0</c:v>
                </c:pt>
                <c:pt idx="83">
                  <c:v>-74.0</c:v>
                </c:pt>
                <c:pt idx="84">
                  <c:v>-72.0</c:v>
                </c:pt>
                <c:pt idx="85">
                  <c:v>-70.0</c:v>
                </c:pt>
                <c:pt idx="86">
                  <c:v>-68.0</c:v>
                </c:pt>
                <c:pt idx="87">
                  <c:v>-66.0</c:v>
                </c:pt>
                <c:pt idx="88">
                  <c:v>-64.0</c:v>
                </c:pt>
                <c:pt idx="89">
                  <c:v>-62.0</c:v>
                </c:pt>
                <c:pt idx="90">
                  <c:v>-60.0</c:v>
                </c:pt>
                <c:pt idx="91">
                  <c:v>-58.0</c:v>
                </c:pt>
                <c:pt idx="92">
                  <c:v>-56.0</c:v>
                </c:pt>
                <c:pt idx="93">
                  <c:v>-54.0</c:v>
                </c:pt>
                <c:pt idx="94">
                  <c:v>-52.0</c:v>
                </c:pt>
                <c:pt idx="95">
                  <c:v>-50.0</c:v>
                </c:pt>
                <c:pt idx="96">
                  <c:v>-48.0</c:v>
                </c:pt>
                <c:pt idx="97">
                  <c:v>-46.0</c:v>
                </c:pt>
                <c:pt idx="98">
                  <c:v>-44.0</c:v>
                </c:pt>
                <c:pt idx="99">
                  <c:v>-42.0</c:v>
                </c:pt>
                <c:pt idx="100">
                  <c:v>-40.0</c:v>
                </c:pt>
              </c:numCache>
            </c:numRef>
          </c:xVal>
          <c:yVal>
            <c:numRef>
              <c:f>Sheet1!$E$6:$E$106</c:f>
              <c:numCache>
                <c:formatCode>General</c:formatCode>
                <c:ptCount val="101"/>
                <c:pt idx="0">
                  <c:v>0.0</c:v>
                </c:pt>
                <c:pt idx="1">
                  <c:v>5.480638923341991</c:v>
                </c:pt>
                <c:pt idx="2">
                  <c:v>10.26395529471356</c:v>
                </c:pt>
                <c:pt idx="3">
                  <c:v>14.63761367971692</c:v>
                </c:pt>
                <c:pt idx="4">
                  <c:v>18.71937945973216</c:v>
                </c:pt>
                <c:pt idx="5">
                  <c:v>22.57377335232367</c:v>
                </c:pt>
                <c:pt idx="6">
                  <c:v>26.24159939723977</c:v>
                </c:pt>
                <c:pt idx="7">
                  <c:v>29.75101036354216</c:v>
                </c:pt>
                <c:pt idx="8">
                  <c:v>33.12260727542803</c:v>
                </c:pt>
                <c:pt idx="9">
                  <c:v>36.37212006975812</c:v>
                </c:pt>
                <c:pt idx="10">
                  <c:v>39.51195268728587</c:v>
                </c:pt>
                <c:pt idx="11">
                  <c:v>42.5521367234107</c:v>
                </c:pt>
                <c:pt idx="12">
                  <c:v>45.50095207717693</c:v>
                </c:pt>
                <c:pt idx="13">
                  <c:v>48.36534834866983</c:v>
                </c:pt>
                <c:pt idx="14">
                  <c:v>51.15124103653598</c:v>
                </c:pt>
                <c:pt idx="15">
                  <c:v>53.86372583470605</c:v>
                </c:pt>
                <c:pt idx="16">
                  <c:v>56.50723751467069</c:v>
                </c:pt>
                <c:pt idx="17">
                  <c:v>59.08567022246952</c:v>
                </c:pt>
                <c:pt idx="18">
                  <c:v>61.60247023603347</c:v>
                </c:pt>
                <c:pt idx="19">
                  <c:v>64.06070863873931</c:v>
                </c:pt>
                <c:pt idx="20">
                  <c:v>66.46313906670307</c:v>
                </c:pt>
                <c:pt idx="21">
                  <c:v>68.812244175332</c:v>
                </c:pt>
                <c:pt idx="22">
                  <c:v>71.1102734517902</c:v>
                </c:pt>
                <c:pt idx="23">
                  <c:v>73.35927429865013</c:v>
                </c:pt>
                <c:pt idx="24">
                  <c:v>75.56111782184264</c:v>
                </c:pt>
                <c:pt idx="25">
                  <c:v>77.7175204046586</c:v>
                </c:pt>
                <c:pt idx="26">
                  <c:v>79.8300618947648</c:v>
                </c:pt>
                <c:pt idx="27">
                  <c:v>81.90020104378231</c:v>
                </c:pt>
                <c:pt idx="28">
                  <c:v>83.92928869931654</c:v>
                </c:pt>
                <c:pt idx="29">
                  <c:v>85.91857914400208</c:v>
                </c:pt>
                <c:pt idx="30">
                  <c:v>87.869239895816</c:v>
                </c:pt>
                <c:pt idx="31">
                  <c:v>89.78236022204831</c:v>
                </c:pt>
                <c:pt idx="32">
                  <c:v>91.65895857121339</c:v>
                </c:pt>
                <c:pt idx="33">
                  <c:v>93.49998908944823</c:v>
                </c:pt>
                <c:pt idx="34">
                  <c:v>95.30634735809744</c:v>
                </c:pt>
                <c:pt idx="35">
                  <c:v>97.0788754653976</c:v>
                </c:pt>
                <c:pt idx="36">
                  <c:v>98.81836650607991</c:v>
                </c:pt>
                <c:pt idx="37">
                  <c:v>100.5255685872799</c:v>
                </c:pt>
                <c:pt idx="38">
                  <c:v>102.2011884065953</c:v>
                </c:pt>
                <c:pt idx="39">
                  <c:v>103.8458944578669</c:v>
                </c:pt>
                <c:pt idx="40">
                  <c:v>105.460319911812</c:v>
                </c:pt>
                <c:pt idx="41">
                  <c:v>107.0450652116557</c:v>
                </c:pt>
                <c:pt idx="42">
                  <c:v>108.6007004180968</c:v>
                </c:pt>
                <c:pt idx="43">
                  <c:v>110.1277673330978</c:v>
                </c:pt>
                <c:pt idx="44">
                  <c:v>111.6267814279175</c:v>
                </c:pt>
                <c:pt idx="45">
                  <c:v>113.0982335973777</c:v>
                </c:pt>
                <c:pt idx="46">
                  <c:v>114.5425917594524</c:v>
                </c:pt>
                <c:pt idx="47">
                  <c:v>115.9603023168057</c:v>
                </c:pt>
                <c:pt idx="48">
                  <c:v>117.3517914948027</c:v>
                </c:pt>
                <c:pt idx="49">
                  <c:v>118.7174665687198</c:v>
                </c:pt>
                <c:pt idx="50">
                  <c:v>120.0577169913383</c:v>
                </c:pt>
                <c:pt idx="51">
                  <c:v>121.3729154307745</c:v>
                </c:pt>
                <c:pt idx="52">
                  <c:v>122.6634187272527</c:v>
                </c:pt>
                <c:pt idx="53">
                  <c:v>123.9295687765305</c:v>
                </c:pt>
                <c:pt idx="54">
                  <c:v>125.1716933468208</c:v>
                </c:pt>
                <c:pt idx="55">
                  <c:v>126.3901068353016</c:v>
                </c:pt>
                <c:pt idx="56">
                  <c:v>127.5851109696447</c:v>
                </c:pt>
                <c:pt idx="57">
                  <c:v>128.7569954594192</c:v>
                </c:pt>
                <c:pt idx="58">
                  <c:v>129.9060386017142</c:v>
                </c:pt>
                <c:pt idx="59">
                  <c:v>131.0325078448852</c:v>
                </c:pt>
                <c:pt idx="60">
                  <c:v>132.136660313929</c:v>
                </c:pt>
                <c:pt idx="61">
                  <c:v>133.2187433006459</c:v>
                </c:pt>
                <c:pt idx="62">
                  <c:v>134.2789947214415</c:v>
                </c:pt>
                <c:pt idx="63">
                  <c:v>135.3176435453421</c:v>
                </c:pt>
                <c:pt idx="64">
                  <c:v>136.3349101945562</c:v>
                </c:pt>
                <c:pt idx="65">
                  <c:v>137.3310069196987</c:v>
                </c:pt>
                <c:pt idx="66">
                  <c:v>138.3061381515958</c:v>
                </c:pt>
                <c:pt idx="67">
                  <c:v>139.2605008314194</c:v>
                </c:pt>
                <c:pt idx="68">
                  <c:v>140.1942847207411</c:v>
                </c:pt>
                <c:pt idx="69">
                  <c:v>141.1076726929573</c:v>
                </c:pt>
                <c:pt idx="70">
                  <c:v>142.0008410074106</c:v>
                </c:pt>
                <c:pt idx="71">
                  <c:v>142.8739595674195</c:v>
                </c:pt>
                <c:pt idx="72">
                  <c:v>143.7271921633265</c:v>
                </c:pt>
                <c:pt idx="73">
                  <c:v>144.5606967015814</c:v>
                </c:pt>
                <c:pt idx="74">
                  <c:v>145.374625420794</c:v>
                </c:pt>
                <c:pt idx="75">
                  <c:v>146.1691250956142</c:v>
                </c:pt>
                <c:pt idx="76">
                  <c:v>146.9443372292285</c:v>
                </c:pt>
                <c:pt idx="77">
                  <c:v>147.700398235199</c:v>
                </c:pt>
                <c:pt idx="78">
                  <c:v>148.4374396093162</c:v>
                </c:pt>
                <c:pt idx="79">
                  <c:v>149.1555880920815</c:v>
                </c:pt>
                <c:pt idx="80">
                  <c:v>149.8549658223921</c:v>
                </c:pt>
                <c:pt idx="81">
                  <c:v>150.5356904829535</c:v>
                </c:pt>
                <c:pt idx="82">
                  <c:v>151.1978754379095</c:v>
                </c:pt>
                <c:pt idx="83">
                  <c:v>151.8416298631398</c:v>
                </c:pt>
                <c:pt idx="84">
                  <c:v>152.4670588696448</c:v>
                </c:pt>
                <c:pt idx="85">
                  <c:v>153.0742636204041</c:v>
                </c:pt>
                <c:pt idx="86">
                  <c:v>153.6633414410698</c:v>
                </c:pt>
                <c:pt idx="87">
                  <c:v>154.2343859248288</c:v>
                </c:pt>
                <c:pt idx="88">
                  <c:v>154.7874870317431</c:v>
                </c:pt>
                <c:pt idx="89">
                  <c:v>155.3227311828572</c:v>
                </c:pt>
                <c:pt idx="90">
                  <c:v>155.8402013493419</c:v>
                </c:pt>
                <c:pt idx="91">
                  <c:v>156.3399771369212</c:v>
                </c:pt>
                <c:pt idx="92">
                  <c:v>156.8221348658177</c:v>
                </c:pt>
                <c:pt idx="93">
                  <c:v>157.2867476464285</c:v>
                </c:pt>
                <c:pt idx="94">
                  <c:v>157.7338854509373</c:v>
                </c:pt>
                <c:pt idx="95">
                  <c:v>158.1636151810451</c:v>
                </c:pt>
                <c:pt idx="96">
                  <c:v>158.5760007319978</c:v>
                </c:pt>
                <c:pt idx="97">
                  <c:v>158.9711030530704</c:v>
                </c:pt>
                <c:pt idx="98">
                  <c:v>159.3489802046598</c:v>
                </c:pt>
                <c:pt idx="99">
                  <c:v>159.7096874121264</c:v>
                </c:pt>
                <c:pt idx="100">
                  <c:v>160.0532771165165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35272"/>
        <c:axId val="2091188232"/>
      </c:scatterChart>
      <c:valAx>
        <c:axId val="204793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188232"/>
        <c:crosses val="autoZero"/>
        <c:crossBetween val="midCat"/>
      </c:valAx>
      <c:valAx>
        <c:axId val="209118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3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kT/uB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kT/uB</c:v>
                </c:pt>
              </c:strCache>
            </c:strRef>
          </c:tx>
          <c:xVal>
            <c:numRef>
              <c:f>Sheet1!$B$6:$B$105</c:f>
              <c:numCache>
                <c:formatCode>General</c:formatCode>
                <c:ptCount val="100"/>
                <c:pt idx="0">
                  <c:v>-240.0</c:v>
                </c:pt>
                <c:pt idx="1">
                  <c:v>-238.0</c:v>
                </c:pt>
                <c:pt idx="2">
                  <c:v>-236.0</c:v>
                </c:pt>
                <c:pt idx="3">
                  <c:v>-234.0</c:v>
                </c:pt>
                <c:pt idx="4">
                  <c:v>-232.0</c:v>
                </c:pt>
                <c:pt idx="5">
                  <c:v>-230.0</c:v>
                </c:pt>
                <c:pt idx="6">
                  <c:v>-228.0</c:v>
                </c:pt>
                <c:pt idx="7">
                  <c:v>-226.0</c:v>
                </c:pt>
                <c:pt idx="8">
                  <c:v>-224.0</c:v>
                </c:pt>
                <c:pt idx="9">
                  <c:v>-222.0</c:v>
                </c:pt>
                <c:pt idx="10">
                  <c:v>-220.0</c:v>
                </c:pt>
                <c:pt idx="11">
                  <c:v>-218.0</c:v>
                </c:pt>
                <c:pt idx="12">
                  <c:v>-216.0</c:v>
                </c:pt>
                <c:pt idx="13">
                  <c:v>-214.0</c:v>
                </c:pt>
                <c:pt idx="14">
                  <c:v>-212.0</c:v>
                </c:pt>
                <c:pt idx="15">
                  <c:v>-210.0</c:v>
                </c:pt>
                <c:pt idx="16">
                  <c:v>-208.0</c:v>
                </c:pt>
                <c:pt idx="17">
                  <c:v>-206.0</c:v>
                </c:pt>
                <c:pt idx="18">
                  <c:v>-204.0</c:v>
                </c:pt>
                <c:pt idx="19">
                  <c:v>-202.0</c:v>
                </c:pt>
                <c:pt idx="20">
                  <c:v>-200.0</c:v>
                </c:pt>
                <c:pt idx="21">
                  <c:v>-198.0</c:v>
                </c:pt>
                <c:pt idx="22">
                  <c:v>-196.0</c:v>
                </c:pt>
                <c:pt idx="23">
                  <c:v>-194.0</c:v>
                </c:pt>
                <c:pt idx="24">
                  <c:v>-192.0</c:v>
                </c:pt>
                <c:pt idx="25">
                  <c:v>-190.0</c:v>
                </c:pt>
                <c:pt idx="26">
                  <c:v>-188.0</c:v>
                </c:pt>
                <c:pt idx="27">
                  <c:v>-186.0</c:v>
                </c:pt>
                <c:pt idx="28">
                  <c:v>-184.0</c:v>
                </c:pt>
                <c:pt idx="29">
                  <c:v>-182.0</c:v>
                </c:pt>
                <c:pt idx="30">
                  <c:v>-180.0</c:v>
                </c:pt>
                <c:pt idx="31">
                  <c:v>-178.0</c:v>
                </c:pt>
                <c:pt idx="32">
                  <c:v>-176.0</c:v>
                </c:pt>
                <c:pt idx="33">
                  <c:v>-174.0</c:v>
                </c:pt>
                <c:pt idx="34">
                  <c:v>-172.0</c:v>
                </c:pt>
                <c:pt idx="35">
                  <c:v>-170.0</c:v>
                </c:pt>
                <c:pt idx="36">
                  <c:v>-168.0</c:v>
                </c:pt>
                <c:pt idx="37">
                  <c:v>-166.0</c:v>
                </c:pt>
                <c:pt idx="38">
                  <c:v>-164.0</c:v>
                </c:pt>
                <c:pt idx="39">
                  <c:v>-162.0</c:v>
                </c:pt>
                <c:pt idx="40">
                  <c:v>-160.0</c:v>
                </c:pt>
                <c:pt idx="41">
                  <c:v>-158.0</c:v>
                </c:pt>
                <c:pt idx="42">
                  <c:v>-156.0</c:v>
                </c:pt>
                <c:pt idx="43">
                  <c:v>-154.0</c:v>
                </c:pt>
                <c:pt idx="44">
                  <c:v>-152.0</c:v>
                </c:pt>
                <c:pt idx="45">
                  <c:v>-150.0</c:v>
                </c:pt>
                <c:pt idx="46">
                  <c:v>-148.0</c:v>
                </c:pt>
                <c:pt idx="47">
                  <c:v>-146.0</c:v>
                </c:pt>
                <c:pt idx="48">
                  <c:v>-144.0</c:v>
                </c:pt>
                <c:pt idx="49">
                  <c:v>-142.0</c:v>
                </c:pt>
                <c:pt idx="50">
                  <c:v>-140.0</c:v>
                </c:pt>
                <c:pt idx="51">
                  <c:v>-138.0</c:v>
                </c:pt>
                <c:pt idx="52">
                  <c:v>-136.0</c:v>
                </c:pt>
                <c:pt idx="53">
                  <c:v>-134.0</c:v>
                </c:pt>
                <c:pt idx="54">
                  <c:v>-132.0</c:v>
                </c:pt>
                <c:pt idx="55">
                  <c:v>-130.0</c:v>
                </c:pt>
                <c:pt idx="56">
                  <c:v>-128.0</c:v>
                </c:pt>
                <c:pt idx="57">
                  <c:v>-126.0</c:v>
                </c:pt>
                <c:pt idx="58">
                  <c:v>-124.0</c:v>
                </c:pt>
                <c:pt idx="59">
                  <c:v>-122.0</c:v>
                </c:pt>
                <c:pt idx="60">
                  <c:v>-120.0</c:v>
                </c:pt>
                <c:pt idx="61">
                  <c:v>-118.0</c:v>
                </c:pt>
                <c:pt idx="62">
                  <c:v>-116.0</c:v>
                </c:pt>
                <c:pt idx="63">
                  <c:v>-114.0</c:v>
                </c:pt>
                <c:pt idx="64">
                  <c:v>-112.0</c:v>
                </c:pt>
                <c:pt idx="65">
                  <c:v>-110.0</c:v>
                </c:pt>
                <c:pt idx="66">
                  <c:v>-108.0</c:v>
                </c:pt>
                <c:pt idx="67">
                  <c:v>-106.0</c:v>
                </c:pt>
                <c:pt idx="68">
                  <c:v>-104.0</c:v>
                </c:pt>
                <c:pt idx="69">
                  <c:v>-102.0</c:v>
                </c:pt>
                <c:pt idx="70">
                  <c:v>-100.0</c:v>
                </c:pt>
                <c:pt idx="71">
                  <c:v>-98.0</c:v>
                </c:pt>
                <c:pt idx="72">
                  <c:v>-96.0</c:v>
                </c:pt>
                <c:pt idx="73">
                  <c:v>-94.0</c:v>
                </c:pt>
                <c:pt idx="74">
                  <c:v>-92.0</c:v>
                </c:pt>
                <c:pt idx="75">
                  <c:v>-90.0</c:v>
                </c:pt>
                <c:pt idx="76">
                  <c:v>-88.0</c:v>
                </c:pt>
                <c:pt idx="77">
                  <c:v>-86.0</c:v>
                </c:pt>
                <c:pt idx="78">
                  <c:v>-84.0</c:v>
                </c:pt>
                <c:pt idx="79">
                  <c:v>-82.0</c:v>
                </c:pt>
                <c:pt idx="80">
                  <c:v>-80.0</c:v>
                </c:pt>
                <c:pt idx="81">
                  <c:v>-78.0</c:v>
                </c:pt>
                <c:pt idx="82">
                  <c:v>-76.0</c:v>
                </c:pt>
                <c:pt idx="83">
                  <c:v>-74.0</c:v>
                </c:pt>
                <c:pt idx="84">
                  <c:v>-72.0</c:v>
                </c:pt>
                <c:pt idx="85">
                  <c:v>-70.0</c:v>
                </c:pt>
                <c:pt idx="86">
                  <c:v>-68.0</c:v>
                </c:pt>
                <c:pt idx="87">
                  <c:v>-66.0</c:v>
                </c:pt>
                <c:pt idx="88">
                  <c:v>-64.0</c:v>
                </c:pt>
                <c:pt idx="89">
                  <c:v>-62.0</c:v>
                </c:pt>
                <c:pt idx="90">
                  <c:v>-60.0</c:v>
                </c:pt>
                <c:pt idx="91">
                  <c:v>-58.0</c:v>
                </c:pt>
                <c:pt idx="92">
                  <c:v>-56.0</c:v>
                </c:pt>
                <c:pt idx="93">
                  <c:v>-54.0</c:v>
                </c:pt>
                <c:pt idx="94">
                  <c:v>-52.0</c:v>
                </c:pt>
                <c:pt idx="95">
                  <c:v>-50.0</c:v>
                </c:pt>
                <c:pt idx="96">
                  <c:v>-48.0</c:v>
                </c:pt>
                <c:pt idx="97">
                  <c:v>-46.0</c:v>
                </c:pt>
                <c:pt idx="98">
                  <c:v>-44.0</c:v>
                </c:pt>
                <c:pt idx="99">
                  <c:v>-42.0</c:v>
                </c:pt>
              </c:numCache>
            </c:numRef>
          </c:xVal>
          <c:yVal>
            <c:numRef>
              <c:f>Sheet1!$F$6:$F$105</c:f>
              <c:numCache>
                <c:formatCode>General</c:formatCode>
                <c:ptCount val="100"/>
                <c:pt idx="0">
                  <c:v>0.0</c:v>
                </c:pt>
                <c:pt idx="1">
                  <c:v>0.3897133108189</c:v>
                </c:pt>
                <c:pt idx="2">
                  <c:v>0.436825491652171</c:v>
                </c:pt>
                <c:pt idx="3">
                  <c:v>0.473069111842859</c:v>
                </c:pt>
                <c:pt idx="4">
                  <c:v>0.504022117121308</c:v>
                </c:pt>
                <c:pt idx="5">
                  <c:v>0.53175791631072</c:v>
                </c:pt>
                <c:pt idx="6">
                  <c:v>0.557317529537862</c:v>
                </c:pt>
                <c:pt idx="7">
                  <c:v>0.581310190427101</c:v>
                </c:pt>
                <c:pt idx="8">
                  <c:v>0.6041283376176</c:v>
                </c:pt>
                <c:pt idx="9">
                  <c:v>0.626042222193293</c:v>
                </c:pt>
                <c:pt idx="10">
                  <c:v>0.647247446758235</c:v>
                </c:pt>
                <c:pt idx="11">
                  <c:v>0.667891201784336</c:v>
                </c:pt>
                <c:pt idx="12">
                  <c:v>0.688087800316694</c:v>
                </c:pt>
                <c:pt idx="13">
                  <c:v>0.707928396011405</c:v>
                </c:pt>
                <c:pt idx="14">
                  <c:v>0.727487337884398</c:v>
                </c:pt>
                <c:pt idx="15">
                  <c:v>0.746826480624021</c:v>
                </c:pt>
                <c:pt idx="16">
                  <c:v>0.765998199707596</c:v>
                </c:pt>
                <c:pt idx="17">
                  <c:v>0.78504755695048</c:v>
                </c:pt>
                <c:pt idx="18">
                  <c:v>0.804013892017167</c:v>
                </c:pt>
                <c:pt idx="19">
                  <c:v>0.822932016014134</c:v>
                </c:pt>
                <c:pt idx="20">
                  <c:v>0.841833123038869</c:v>
                </c:pt>
                <c:pt idx="21">
                  <c:v>0.860745497878477</c:v>
                </c:pt>
                <c:pt idx="22">
                  <c:v>0.879695073821297</c:v>
                </c:pt>
                <c:pt idx="23">
                  <c:v>0.898705878577566</c:v>
                </c:pt>
                <c:pt idx="24">
                  <c:v>0.917800395550268</c:v>
                </c:pt>
                <c:pt idx="25">
                  <c:v>0.936999860310173</c:v>
                </c:pt>
                <c:pt idx="26">
                  <c:v>0.956324506964516</c:v>
                </c:pt>
                <c:pt idx="27">
                  <c:v>0.975793775440391</c:v>
                </c:pt>
                <c:pt idx="28">
                  <c:v>0.995426488060255</c:v>
                </c:pt>
                <c:pt idx="29">
                  <c:v>1.015241001856546</c:v>
                </c:pt>
                <c:pt idx="30">
                  <c:v>1.035255341646492</c:v>
                </c:pt>
                <c:pt idx="31">
                  <c:v>1.055487317823282</c:v>
                </c:pt>
                <c:pt idx="32">
                  <c:v>1.075954632017252</c:v>
                </c:pt>
                <c:pt idx="33">
                  <c:v>1.096674973170925</c:v>
                </c:pt>
                <c:pt idx="34">
                  <c:v>1.117666106105122</c:v>
                </c:pt>
                <c:pt idx="35">
                  <c:v>1.138945954294656</c:v>
                </c:pt>
                <c:pt idx="36">
                  <c:v>1.160532678295287</c:v>
                </c:pt>
                <c:pt idx="37">
                  <c:v>1.182444751049587</c:v>
                </c:pt>
                <c:pt idx="38">
                  <c:v>1.204701031134898</c:v>
                </c:pt>
                <c:pt idx="39">
                  <c:v>1.227320834890349</c:v>
                </c:pt>
                <c:pt idx="40">
                  <c:v>1.250324008264546</c:v>
                </c:pt>
                <c:pt idx="41">
                  <c:v>1.273730999155925</c:v>
                </c:pt>
                <c:pt idx="42">
                  <c:v>1.297562930968104</c:v>
                </c:pt>
                <c:pt idx="43">
                  <c:v>1.32184167807094</c:v>
                </c:pt>
                <c:pt idx="44">
                  <c:v>1.346589943841578</c:v>
                </c:pt>
                <c:pt idx="45">
                  <c:v>1.371831341956476</c:v>
                </c:pt>
                <c:pt idx="46">
                  <c:v>1.397590481614826</c:v>
                </c:pt>
                <c:pt idx="47">
                  <c:v>1.423893057394598</c:v>
                </c:pt>
                <c:pt idx="48">
                  <c:v>1.450765944474661</c:v>
                </c:pt>
                <c:pt idx="49">
                  <c:v>1.478237300000005</c:v>
                </c:pt>
                <c:pt idx="50">
                  <c:v>1.506336671422472</c:v>
                </c:pt>
                <c:pt idx="51">
                  <c:v>1.535095112716859</c:v>
                </c:pt>
                <c:pt idx="52">
                  <c:v>1.564545309453031</c:v>
                </c:pt>
                <c:pt idx="53">
                  <c:v>1.594721713800499</c:v>
                </c:pt>
                <c:pt idx="54">
                  <c:v>1.625660690653107</c:v>
                </c:pt>
                <c:pt idx="55">
                  <c:v>1.657400676191163</c:v>
                </c:pt>
                <c:pt idx="56">
                  <c:v>1.689982350348753</c:v>
                </c:pt>
                <c:pt idx="57">
                  <c:v>1.723448824827607</c:v>
                </c:pt>
                <c:pt idx="58">
                  <c:v>1.757845848499179</c:v>
                </c:pt>
                <c:pt idx="59">
                  <c:v>1.793222032268472</c:v>
                </c:pt>
                <c:pt idx="60">
                  <c:v>1.829629095740898</c:v>
                </c:pt>
                <c:pt idx="61">
                  <c:v>1.867122138342688</c:v>
                </c:pt>
                <c:pt idx="62">
                  <c:v>1.905759937904505</c:v>
                </c:pt>
                <c:pt idx="63">
                  <c:v>1.945605280133432</c:v>
                </c:pt>
                <c:pt idx="64">
                  <c:v>1.986725322883202</c:v>
                </c:pt>
                <c:pt idx="65">
                  <c:v>2.029191999695076</c:v>
                </c:pt>
                <c:pt idx="66">
                  <c:v>2.07308246774045</c:v>
                </c:pt>
                <c:pt idx="67">
                  <c:v>2.11847960606722</c:v>
                </c:pt>
                <c:pt idx="68">
                  <c:v>2.165472570954918</c:v>
                </c:pt>
                <c:pt idx="69">
                  <c:v>2.21415741624872</c:v>
                </c:pt>
                <c:pt idx="70">
                  <c:v>2.264637787798656</c:v>
                </c:pt>
                <c:pt idx="71">
                  <c:v>2.317025702617102</c:v>
                </c:pt>
                <c:pt idx="72">
                  <c:v>2.371442425133739</c:v>
                </c:pt>
                <c:pt idx="73">
                  <c:v>2.428019455033362</c:v>
                </c:pt>
                <c:pt idx="74">
                  <c:v>2.486899643676892</c:v>
                </c:pt>
                <c:pt idx="75">
                  <c:v>2.548238459127938</c:v>
                </c:pt>
                <c:pt idx="76">
                  <c:v>2.612205423445686</c:v>
                </c:pt>
                <c:pt idx="77">
                  <c:v>2.678985750304059</c:v>
                </c:pt>
                <c:pt idx="78">
                  <c:v>2.748782216342034</c:v>
                </c:pt>
                <c:pt idx="79">
                  <c:v>2.821817306164833</c:v>
                </c:pt>
                <c:pt idx="80">
                  <c:v>2.898335678900361</c:v>
                </c:pt>
                <c:pt idx="81">
                  <c:v>2.97860701403869</c:v>
                </c:pt>
                <c:pt idx="82">
                  <c:v>3.062929306434758</c:v>
                </c:pt>
                <c:pt idx="83">
                  <c:v>3.151632695465263</c:v>
                </c:pt>
                <c:pt idx="84">
                  <c:v>3.245083932211841</c:v>
                </c:pt>
                <c:pt idx="85">
                  <c:v>3.343691612288077</c:v>
                </c:pt>
                <c:pt idx="86">
                  <c:v>3.447912331953033</c:v>
                </c:pt>
                <c:pt idx="87">
                  <c:v>3.558257963369537</c:v>
                </c:pt>
                <c:pt idx="88">
                  <c:v>3.675304293829009</c:v>
                </c:pt>
                <c:pt idx="89">
                  <c:v>3.799701336943766</c:v>
                </c:pt>
                <c:pt idx="90">
                  <c:v>3.932185705943914</c:v>
                </c:pt>
                <c:pt idx="91">
                  <c:v>4.073595546831054</c:v>
                </c:pt>
                <c:pt idx="92">
                  <c:v>4.224888671365261</c:v>
                </c:pt>
                <c:pt idx="93">
                  <c:v>4.387164719477896</c:v>
                </c:pt>
                <c:pt idx="94">
                  <c:v>4.56169243596097</c:v>
                </c:pt>
                <c:pt idx="95">
                  <c:v>4.749943493440168</c:v>
                </c:pt>
                <c:pt idx="96">
                  <c:v>4.953634770968343</c:v>
                </c:pt>
                <c:pt idx="97">
                  <c:v>5.174781661697782</c:v>
                </c:pt>
                <c:pt idx="98">
                  <c:v>5.415765918888803</c:v>
                </c:pt>
                <c:pt idx="99">
                  <c:v>5.679422886371552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34808"/>
        <c:axId val="2086977816"/>
      </c:scatterChart>
      <c:valAx>
        <c:axId val="208283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77816"/>
        <c:crosses val="autoZero"/>
        <c:crossBetween val="midCat"/>
      </c:valAx>
      <c:valAx>
        <c:axId val="208697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3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C/Nk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C/Nk</c:v>
                </c:pt>
              </c:strCache>
            </c:strRef>
          </c:tx>
          <c:xVal>
            <c:numRef>
              <c:f>Sheet1!$F$6:$F$105</c:f>
              <c:numCache>
                <c:formatCode>General</c:formatCode>
                <c:ptCount val="100"/>
                <c:pt idx="0">
                  <c:v>0.0</c:v>
                </c:pt>
                <c:pt idx="1">
                  <c:v>0.3897133108189</c:v>
                </c:pt>
                <c:pt idx="2">
                  <c:v>0.436825491652171</c:v>
                </c:pt>
                <c:pt idx="3">
                  <c:v>0.473069111842859</c:v>
                </c:pt>
                <c:pt idx="4">
                  <c:v>0.504022117121308</c:v>
                </c:pt>
                <c:pt idx="5">
                  <c:v>0.53175791631072</c:v>
                </c:pt>
                <c:pt idx="6">
                  <c:v>0.557317529537862</c:v>
                </c:pt>
                <c:pt idx="7">
                  <c:v>0.581310190427101</c:v>
                </c:pt>
                <c:pt idx="8">
                  <c:v>0.6041283376176</c:v>
                </c:pt>
                <c:pt idx="9">
                  <c:v>0.626042222193293</c:v>
                </c:pt>
                <c:pt idx="10">
                  <c:v>0.647247446758235</c:v>
                </c:pt>
                <c:pt idx="11">
                  <c:v>0.667891201784336</c:v>
                </c:pt>
                <c:pt idx="12">
                  <c:v>0.688087800316694</c:v>
                </c:pt>
                <c:pt idx="13">
                  <c:v>0.707928396011405</c:v>
                </c:pt>
                <c:pt idx="14">
                  <c:v>0.727487337884398</c:v>
                </c:pt>
                <c:pt idx="15">
                  <c:v>0.746826480624021</c:v>
                </c:pt>
                <c:pt idx="16">
                  <c:v>0.765998199707596</c:v>
                </c:pt>
                <c:pt idx="17">
                  <c:v>0.78504755695048</c:v>
                </c:pt>
                <c:pt idx="18">
                  <c:v>0.804013892017167</c:v>
                </c:pt>
                <c:pt idx="19">
                  <c:v>0.822932016014134</c:v>
                </c:pt>
                <c:pt idx="20">
                  <c:v>0.841833123038869</c:v>
                </c:pt>
                <c:pt idx="21">
                  <c:v>0.860745497878477</c:v>
                </c:pt>
                <c:pt idx="22">
                  <c:v>0.879695073821297</c:v>
                </c:pt>
                <c:pt idx="23">
                  <c:v>0.898705878577566</c:v>
                </c:pt>
                <c:pt idx="24">
                  <c:v>0.917800395550268</c:v>
                </c:pt>
                <c:pt idx="25">
                  <c:v>0.936999860310173</c:v>
                </c:pt>
                <c:pt idx="26">
                  <c:v>0.956324506964516</c:v>
                </c:pt>
                <c:pt idx="27">
                  <c:v>0.975793775440391</c:v>
                </c:pt>
                <c:pt idx="28">
                  <c:v>0.995426488060255</c:v>
                </c:pt>
                <c:pt idx="29">
                  <c:v>1.015241001856546</c:v>
                </c:pt>
                <c:pt idx="30">
                  <c:v>1.035255341646492</c:v>
                </c:pt>
                <c:pt idx="31">
                  <c:v>1.055487317823282</c:v>
                </c:pt>
                <c:pt idx="32">
                  <c:v>1.075954632017252</c:v>
                </c:pt>
                <c:pt idx="33">
                  <c:v>1.096674973170925</c:v>
                </c:pt>
                <c:pt idx="34">
                  <c:v>1.117666106105122</c:v>
                </c:pt>
                <c:pt idx="35">
                  <c:v>1.138945954294656</c:v>
                </c:pt>
                <c:pt idx="36">
                  <c:v>1.160532678295287</c:v>
                </c:pt>
                <c:pt idx="37">
                  <c:v>1.182444751049587</c:v>
                </c:pt>
                <c:pt idx="38">
                  <c:v>1.204701031134898</c:v>
                </c:pt>
                <c:pt idx="39">
                  <c:v>1.227320834890349</c:v>
                </c:pt>
                <c:pt idx="40">
                  <c:v>1.250324008264546</c:v>
                </c:pt>
                <c:pt idx="41">
                  <c:v>1.273730999155925</c:v>
                </c:pt>
                <c:pt idx="42">
                  <c:v>1.297562930968104</c:v>
                </c:pt>
                <c:pt idx="43">
                  <c:v>1.32184167807094</c:v>
                </c:pt>
                <c:pt idx="44">
                  <c:v>1.346589943841578</c:v>
                </c:pt>
                <c:pt idx="45">
                  <c:v>1.371831341956476</c:v>
                </c:pt>
                <c:pt idx="46">
                  <c:v>1.397590481614826</c:v>
                </c:pt>
                <c:pt idx="47">
                  <c:v>1.423893057394598</c:v>
                </c:pt>
                <c:pt idx="48">
                  <c:v>1.450765944474661</c:v>
                </c:pt>
                <c:pt idx="49">
                  <c:v>1.478237300000005</c:v>
                </c:pt>
                <c:pt idx="50">
                  <c:v>1.506336671422472</c:v>
                </c:pt>
                <c:pt idx="51">
                  <c:v>1.535095112716859</c:v>
                </c:pt>
                <c:pt idx="52">
                  <c:v>1.564545309453031</c:v>
                </c:pt>
                <c:pt idx="53">
                  <c:v>1.594721713800499</c:v>
                </c:pt>
                <c:pt idx="54">
                  <c:v>1.625660690653107</c:v>
                </c:pt>
                <c:pt idx="55">
                  <c:v>1.657400676191163</c:v>
                </c:pt>
                <c:pt idx="56">
                  <c:v>1.689982350348753</c:v>
                </c:pt>
                <c:pt idx="57">
                  <c:v>1.723448824827607</c:v>
                </c:pt>
                <c:pt idx="58">
                  <c:v>1.757845848499179</c:v>
                </c:pt>
                <c:pt idx="59">
                  <c:v>1.793222032268472</c:v>
                </c:pt>
                <c:pt idx="60">
                  <c:v>1.829629095740898</c:v>
                </c:pt>
                <c:pt idx="61">
                  <c:v>1.867122138342688</c:v>
                </c:pt>
                <c:pt idx="62">
                  <c:v>1.905759937904505</c:v>
                </c:pt>
                <c:pt idx="63">
                  <c:v>1.945605280133432</c:v>
                </c:pt>
                <c:pt idx="64">
                  <c:v>1.986725322883202</c:v>
                </c:pt>
                <c:pt idx="65">
                  <c:v>2.029191999695076</c:v>
                </c:pt>
                <c:pt idx="66">
                  <c:v>2.07308246774045</c:v>
                </c:pt>
                <c:pt idx="67">
                  <c:v>2.11847960606722</c:v>
                </c:pt>
                <c:pt idx="68">
                  <c:v>2.165472570954918</c:v>
                </c:pt>
                <c:pt idx="69">
                  <c:v>2.21415741624872</c:v>
                </c:pt>
                <c:pt idx="70">
                  <c:v>2.264637787798656</c:v>
                </c:pt>
                <c:pt idx="71">
                  <c:v>2.317025702617102</c:v>
                </c:pt>
                <c:pt idx="72">
                  <c:v>2.371442425133739</c:v>
                </c:pt>
                <c:pt idx="73">
                  <c:v>2.428019455033362</c:v>
                </c:pt>
                <c:pt idx="74">
                  <c:v>2.486899643676892</c:v>
                </c:pt>
                <c:pt idx="75">
                  <c:v>2.548238459127938</c:v>
                </c:pt>
                <c:pt idx="76">
                  <c:v>2.612205423445686</c:v>
                </c:pt>
                <c:pt idx="77">
                  <c:v>2.678985750304059</c:v>
                </c:pt>
                <c:pt idx="78">
                  <c:v>2.748782216342034</c:v>
                </c:pt>
                <c:pt idx="79">
                  <c:v>2.821817306164833</c:v>
                </c:pt>
                <c:pt idx="80">
                  <c:v>2.898335678900361</c:v>
                </c:pt>
                <c:pt idx="81">
                  <c:v>2.97860701403869</c:v>
                </c:pt>
                <c:pt idx="82">
                  <c:v>3.062929306434758</c:v>
                </c:pt>
                <c:pt idx="83">
                  <c:v>3.151632695465263</c:v>
                </c:pt>
                <c:pt idx="84">
                  <c:v>3.245083932211841</c:v>
                </c:pt>
                <c:pt idx="85">
                  <c:v>3.343691612288077</c:v>
                </c:pt>
                <c:pt idx="86">
                  <c:v>3.447912331953033</c:v>
                </c:pt>
                <c:pt idx="87">
                  <c:v>3.558257963369537</c:v>
                </c:pt>
                <c:pt idx="88">
                  <c:v>3.675304293829009</c:v>
                </c:pt>
                <c:pt idx="89">
                  <c:v>3.799701336943766</c:v>
                </c:pt>
                <c:pt idx="90">
                  <c:v>3.932185705943914</c:v>
                </c:pt>
                <c:pt idx="91">
                  <c:v>4.073595546831054</c:v>
                </c:pt>
                <c:pt idx="92">
                  <c:v>4.224888671365261</c:v>
                </c:pt>
                <c:pt idx="93">
                  <c:v>4.387164719477896</c:v>
                </c:pt>
                <c:pt idx="94">
                  <c:v>4.56169243596097</c:v>
                </c:pt>
                <c:pt idx="95">
                  <c:v>4.749943493440168</c:v>
                </c:pt>
                <c:pt idx="96">
                  <c:v>4.953634770968343</c:v>
                </c:pt>
                <c:pt idx="97">
                  <c:v>5.174781661697782</c:v>
                </c:pt>
                <c:pt idx="98">
                  <c:v>5.415765918888803</c:v>
                </c:pt>
                <c:pt idx="99">
                  <c:v>5.679422886371552</c:v>
                </c:pt>
              </c:numCache>
            </c:numRef>
          </c:xVal>
          <c:yVal>
            <c:numRef>
              <c:f>Sheet1!$G$6:$G$105</c:f>
              <c:numCache>
                <c:formatCode>General</c:formatCode>
                <c:ptCount val="100"/>
                <c:pt idx="1">
                  <c:v>0.0381540614848955</c:v>
                </c:pt>
                <c:pt idx="2">
                  <c:v>0.199946092076737</c:v>
                </c:pt>
                <c:pt idx="3">
                  <c:v>0.248028328064208</c:v>
                </c:pt>
                <c:pt idx="4">
                  <c:v>0.283983748140477</c:v>
                </c:pt>
                <c:pt idx="5">
                  <c:v>0.31272235096711</c:v>
                </c:pt>
                <c:pt idx="6">
                  <c:v>0.336345141850045</c:v>
                </c:pt>
                <c:pt idx="7">
                  <c:v>0.356043130857229</c:v>
                </c:pt>
                <c:pt idx="8">
                  <c:v>0.372589082333242</c:v>
                </c:pt>
                <c:pt idx="9">
                  <c:v>0.386526229294475</c:v>
                </c:pt>
                <c:pt idx="10">
                  <c:v>0.398257420599893</c:v>
                </c:pt>
                <c:pt idx="11">
                  <c:v>0.408093104355961</c:v>
                </c:pt>
                <c:pt idx="12">
                  <c:v>0.416279586729846</c:v>
                </c:pt>
                <c:pt idx="13">
                  <c:v>0.423016809220838</c:v>
                </c:pt>
                <c:pt idx="14">
                  <c:v>0.428470111900087</c:v>
                </c:pt>
                <c:pt idx="15">
                  <c:v>0.432778335192362</c:v>
                </c:pt>
                <c:pt idx="16">
                  <c:v>0.436059584620566</c:v>
                </c:pt>
                <c:pt idx="17">
                  <c:v>0.438415445152131</c:v>
                </c:pt>
                <c:pt idx="18">
                  <c:v>0.439934133378098</c:v>
                </c:pt>
                <c:pt idx="19">
                  <c:v>0.440692901902275</c:v>
                </c:pt>
                <c:pt idx="20">
                  <c:v>0.440759904799528</c:v>
                </c:pt>
                <c:pt idx="21">
                  <c:v>0.440195666685025</c:v>
                </c:pt>
                <c:pt idx="22">
                  <c:v>0.439054254981878</c:v>
                </c:pt>
                <c:pt idx="23">
                  <c:v>0.437384226413583</c:v>
                </c:pt>
                <c:pt idx="24">
                  <c:v>0.435229399309889</c:v>
                </c:pt>
                <c:pt idx="25">
                  <c:v>0.432629489813566</c:v>
                </c:pt>
                <c:pt idx="26">
                  <c:v>0.429620640523713</c:v>
                </c:pt>
                <c:pt idx="27">
                  <c:v>0.426235863238206</c:v>
                </c:pt>
                <c:pt idx="28">
                  <c:v>0.422505412442406</c:v>
                </c:pt>
                <c:pt idx="29">
                  <c:v>0.418457102476739</c:v>
                </c:pt>
                <c:pt idx="30">
                  <c:v>0.414116578532102</c:v>
                </c:pt>
                <c:pt idx="31">
                  <c:v>0.409507549513451</c:v>
                </c:pt>
                <c:pt idx="32">
                  <c:v>0.404651989194147</c:v>
                </c:pt>
                <c:pt idx="33">
                  <c:v>0.399570310834775</c:v>
                </c:pt>
                <c:pt idx="34">
                  <c:v>0.394281519463246</c:v>
                </c:pt>
                <c:pt idx="35">
                  <c:v>0.388803345243694</c:v>
                </c:pt>
                <c:pt idx="36">
                  <c:v>0.383152360755297</c:v>
                </c:pt>
                <c:pt idx="37">
                  <c:v>0.37734408451202</c:v>
                </c:pt>
                <c:pt idx="38">
                  <c:v>0.37139307266219</c:v>
                </c:pt>
                <c:pt idx="39">
                  <c:v>0.36531300049325</c:v>
                </c:pt>
                <c:pt idx="40">
                  <c:v>0.359116735103409</c:v>
                </c:pt>
                <c:pt idx="41">
                  <c:v>0.352816400392027</c:v>
                </c:pt>
                <c:pt idx="42">
                  <c:v>0.346423435348052</c:v>
                </c:pt>
                <c:pt idx="43">
                  <c:v>0.339948646467187</c:v>
                </c:pt>
                <c:pt idx="44">
                  <c:v>0.333402255010744</c:v>
                </c:pt>
                <c:pt idx="45">
                  <c:v>0.326793939718202</c:v>
                </c:pt>
                <c:pt idx="46">
                  <c:v>0.32013287549996</c:v>
                </c:pt>
                <c:pt idx="47">
                  <c:v>0.313427768566834</c:v>
                </c:pt>
                <c:pt idx="48">
                  <c:v>0.306686888391894</c:v>
                </c:pt>
                <c:pt idx="49">
                  <c:v>0.299918096848347</c:v>
                </c:pt>
                <c:pt idx="50">
                  <c:v>0.293128874824382</c:v>
                </c:pt>
                <c:pt idx="51">
                  <c:v>0.286326346579638</c:v>
                </c:pt>
                <c:pt idx="52">
                  <c:v>0.279517302072741</c:v>
                </c:pt>
                <c:pt idx="53">
                  <c:v>0.272708217463365</c:v>
                </c:pt>
                <c:pt idx="54">
                  <c:v>0.26590527397035</c:v>
                </c:pt>
                <c:pt idx="55">
                  <c:v>0.259114375243567</c:v>
                </c:pt>
                <c:pt idx="56">
                  <c:v>0.252341163389858</c:v>
                </c:pt>
                <c:pt idx="57">
                  <c:v>0.245591033779652</c:v>
                </c:pt>
                <c:pt idx="58">
                  <c:v>0.238869148745845</c:v>
                </c:pt>
                <c:pt idx="59">
                  <c:v>0.232180450273368</c:v>
                </c:pt>
                <c:pt idx="60">
                  <c:v>0.225529671769738</c:v>
                </c:pt>
                <c:pt idx="61">
                  <c:v>0.218921348996108</c:v>
                </c:pt>
                <c:pt idx="62">
                  <c:v>0.212359830230857</c:v>
                </c:pt>
                <c:pt idx="63">
                  <c:v>0.205849285729351</c:v>
                </c:pt>
                <c:pt idx="64">
                  <c:v>0.19939371653861</c:v>
                </c:pt>
                <c:pt idx="65">
                  <c:v>0.192996962720541</c:v>
                </c:pt>
                <c:pt idx="66">
                  <c:v>0.186662711028463</c:v>
                </c:pt>
                <c:pt idx="67">
                  <c:v>0.180394502081871</c:v>
                </c:pt>
                <c:pt idx="68">
                  <c:v>0.174195737078954</c:v>
                </c:pt>
                <c:pt idx="69">
                  <c:v>0.168069684080149</c:v>
                </c:pt>
                <c:pt idx="70">
                  <c:v>0.162019483895955</c:v>
                </c:pt>
                <c:pt idx="71">
                  <c:v>0.156048155609364</c:v>
                </c:pt>
                <c:pt idx="72">
                  <c:v>0.150158601757708</c:v>
                </c:pt>
                <c:pt idx="73">
                  <c:v>0.144353613199484</c:v>
                </c:pt>
                <c:pt idx="74">
                  <c:v>0.138635873688946</c:v>
                </c:pt>
                <c:pt idx="75">
                  <c:v>0.133007964177063</c:v>
                </c:pt>
                <c:pt idx="76">
                  <c:v>0.127472366859335</c:v>
                </c:pt>
                <c:pt idx="77">
                  <c:v>0.122031468986941</c:v>
                </c:pt>
                <c:pt idx="78">
                  <c:v>0.116687566457041</c:v>
                </c:pt>
                <c:pt idx="79">
                  <c:v>0.111442867196516</c:v>
                </c:pt>
                <c:pt idx="80">
                  <c:v>0.106299494352496</c:v>
                </c:pt>
                <c:pt idx="81">
                  <c:v>0.101259489303032</c:v>
                </c:pt>
                <c:pt idx="82">
                  <c:v>0.0963248144972023</c:v>
                </c:pt>
                <c:pt idx="83">
                  <c:v>0.0914973561366649</c:v>
                </c:pt>
                <c:pt idx="84">
                  <c:v>0.0867789267084262</c:v>
                </c:pt>
                <c:pt idx="85">
                  <c:v>0.0821712673764288</c:v>
                </c:pt>
                <c:pt idx="86">
                  <c:v>0.0776760502411636</c:v>
                </c:pt>
                <c:pt idx="87">
                  <c:v>0.0732948804749616</c:v>
                </c:pt>
                <c:pt idx="88">
                  <c:v>0.0690292983399799</c:v>
                </c:pt>
                <c:pt idx="89">
                  <c:v>0.0648807810944744</c:v>
                </c:pt>
                <c:pt idx="90">
                  <c:v>0.060850744794953</c:v>
                </c:pt>
                <c:pt idx="91">
                  <c:v>0.0569405459991666</c:v>
                </c:pt>
                <c:pt idx="92">
                  <c:v>0.0531514833744117</c:v>
                </c:pt>
                <c:pt idx="93">
                  <c:v>0.049484799217351</c:v>
                </c:pt>
                <c:pt idx="94">
                  <c:v>0.0459416808889704</c:v>
                </c:pt>
                <c:pt idx="95">
                  <c:v>0.0425232621690463</c:v>
                </c:pt>
                <c:pt idx="96">
                  <c:v>0.0392306245340939</c:v>
                </c:pt>
                <c:pt idx="97">
                  <c:v>0.0360647983622504</c:v>
                </c:pt>
                <c:pt idx="98">
                  <c:v>0.033026764068752</c:v>
                </c:pt>
                <c:pt idx="99">
                  <c:v>-0.0029349217662261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01560"/>
        <c:axId val="2082485624"/>
      </c:scatterChart>
      <c:valAx>
        <c:axId val="209760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485624"/>
        <c:crosses val="autoZero"/>
        <c:crossBetween val="midCat"/>
      </c:valAx>
      <c:valAx>
        <c:axId val="208248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0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177800</xdr:rowOff>
    </xdr:from>
    <xdr:to>
      <xdr:col>16</xdr:col>
      <xdr:colOff>127000</xdr:colOff>
      <xdr:row>21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14</xdr:row>
      <xdr:rowOff>76200</xdr:rowOff>
    </xdr:from>
    <xdr:to>
      <xdr:col>21</xdr:col>
      <xdr:colOff>0</xdr:colOff>
      <xdr:row>31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622300</xdr:colOff>
      <xdr:row>26</xdr:row>
      <xdr:rowOff>63500</xdr:rowOff>
    </xdr:from>
    <xdr:to>
      <xdr:col>15</xdr:col>
      <xdr:colOff>698500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6"/>
  <sheetViews>
    <sheetView tabSelected="1" workbookViewId="0">
      <selection activeCell="B3" sqref="B3"/>
    </sheetView>
  </sheetViews>
  <sheetFormatPr baseColWidth="10" defaultRowHeight="15" x14ac:dyDescent="0"/>
  <cols>
    <col min="1" max="2" width="6.83203125" customWidth="1"/>
    <col min="3" max="3" width="7.5" customWidth="1"/>
    <col min="4" max="4" width="9.6640625" customWidth="1"/>
    <col min="5" max="5" width="3.5" customWidth="1"/>
    <col min="6" max="6" width="6.1640625" customWidth="1"/>
  </cols>
  <sheetData>
    <row r="2" spans="1:7">
      <c r="A2" t="s">
        <v>2</v>
      </c>
      <c r="B2">
        <v>240</v>
      </c>
    </row>
    <row r="5" spans="1:7">
      <c r="A5" t="s">
        <v>0</v>
      </c>
      <c r="B5" t="s">
        <v>1</v>
      </c>
      <c r="C5" t="s">
        <v>3</v>
      </c>
      <c r="D5" t="s">
        <v>4</v>
      </c>
      <c r="E5" t="s">
        <v>5</v>
      </c>
      <c r="F5" t="s">
        <v>6</v>
      </c>
      <c r="G5" t="s">
        <v>7</v>
      </c>
    </row>
    <row r="6" spans="1:7">
      <c r="A6">
        <f>Ntot</f>
        <v>240</v>
      </c>
      <c r="B6">
        <f>Ntot-2*A6</f>
        <v>-240</v>
      </c>
      <c r="C6">
        <f>-B6/Ntot</f>
        <v>1</v>
      </c>
      <c r="D6">
        <f>COMBIN(Ntot,A6)</f>
        <v>1</v>
      </c>
      <c r="E6">
        <f>LN(D6)</f>
        <v>0</v>
      </c>
      <c r="F6">
        <v>0</v>
      </c>
    </row>
    <row r="7" spans="1:7">
      <c r="A7">
        <f>A6-1</f>
        <v>239</v>
      </c>
      <c r="B7">
        <f>Ntot-2*A7</f>
        <v>-238</v>
      </c>
      <c r="C7">
        <f>-B7/Ntot</f>
        <v>0.9916666666666667</v>
      </c>
      <c r="D7">
        <f>COMBIN(Ntot,A7)</f>
        <v>240</v>
      </c>
      <c r="E7">
        <f>LN(D7)</f>
        <v>5.4806389233419912</v>
      </c>
      <c r="F7">
        <f>(B8-B6)/(E8-E6)</f>
        <v>0.38971331081890015</v>
      </c>
      <c r="G7">
        <f>(B8-B6)/((F8-F6)*Ntot)</f>
        <v>3.8154061484895536E-2</v>
      </c>
    </row>
    <row r="8" spans="1:7">
      <c r="A8">
        <f t="shared" ref="A8:A13" si="0">A7-1</f>
        <v>238</v>
      </c>
      <c r="B8">
        <f>Ntot-2*A8</f>
        <v>-236</v>
      </c>
      <c r="C8">
        <f>-B8/Ntot</f>
        <v>0.98333333333333328</v>
      </c>
      <c r="D8">
        <f>COMBIN(Ntot,A8)</f>
        <v>28680</v>
      </c>
      <c r="E8">
        <f t="shared" ref="E8:E71" si="1">LN(D8)</f>
        <v>10.263955294713556</v>
      </c>
      <c r="F8">
        <f t="shared" ref="F8:F13" si="2">(B9-B7)/(E9-E7)</f>
        <v>0.43682549165217133</v>
      </c>
      <c r="G8">
        <f>(B9-B7)/((F9-F7)*Ntot)</f>
        <v>0.19994609207673728</v>
      </c>
    </row>
    <row r="9" spans="1:7">
      <c r="A9">
        <f t="shared" si="0"/>
        <v>237</v>
      </c>
      <c r="B9">
        <f>Ntot-2*A9</f>
        <v>-234</v>
      </c>
      <c r="C9">
        <f>-B9/Ntot</f>
        <v>0.97499999999999998</v>
      </c>
      <c r="D9">
        <f>COMBIN(Ntot,A9)</f>
        <v>2275280</v>
      </c>
      <c r="E9">
        <f t="shared" si="1"/>
        <v>14.637613679716921</v>
      </c>
      <c r="F9">
        <f t="shared" si="2"/>
        <v>0.47306911184285899</v>
      </c>
      <c r="G9">
        <f>(B10-B8)/((F10-F8)*Ntot)</f>
        <v>0.24802832806420783</v>
      </c>
    </row>
    <row r="10" spans="1:7">
      <c r="A10">
        <f t="shared" si="0"/>
        <v>236</v>
      </c>
      <c r="B10">
        <f>Ntot-2*A10</f>
        <v>-232</v>
      </c>
      <c r="C10">
        <f>-B10/Ntot</f>
        <v>0.96666666666666667</v>
      </c>
      <c r="D10">
        <f>COMBIN(Ntot,A10)</f>
        <v>134810340</v>
      </c>
      <c r="E10">
        <f t="shared" si="1"/>
        <v>18.719379459732163</v>
      </c>
      <c r="F10">
        <f t="shared" si="2"/>
        <v>0.50402211712130773</v>
      </c>
      <c r="G10">
        <f>(B11-B9)/((F11-F9)*Ntot)</f>
        <v>0.28398374814047678</v>
      </c>
    </row>
    <row r="11" spans="1:7">
      <c r="A11">
        <f t="shared" si="0"/>
        <v>235</v>
      </c>
      <c r="B11">
        <f>Ntot-2*A11</f>
        <v>-230</v>
      </c>
      <c r="C11">
        <f>-B11/Ntot</f>
        <v>0.95833333333333337</v>
      </c>
      <c r="D11">
        <f>COMBIN(Ntot,A11)</f>
        <v>6363048048</v>
      </c>
      <c r="E11">
        <f t="shared" si="1"/>
        <v>22.573773352323673</v>
      </c>
      <c r="F11">
        <f t="shared" si="2"/>
        <v>0.53175791631071978</v>
      </c>
      <c r="G11">
        <f>(B12-B10)/((F12-F10)*Ntot)</f>
        <v>0.31272235096711037</v>
      </c>
    </row>
    <row r="12" spans="1:7">
      <c r="A12">
        <f t="shared" si="0"/>
        <v>234</v>
      </c>
      <c r="B12">
        <f>Ntot-2*A12</f>
        <v>-228</v>
      </c>
      <c r="C12">
        <f>-B12/Ntot</f>
        <v>0.95</v>
      </c>
      <c r="D12">
        <f>COMBIN(Ntot,A12)</f>
        <v>249219381880.00003</v>
      </c>
      <c r="E12">
        <f t="shared" si="1"/>
        <v>26.241599397239774</v>
      </c>
      <c r="F12">
        <f t="shared" si="2"/>
        <v>0.55731752953786229</v>
      </c>
      <c r="G12">
        <f>(B13-B11)/((F13-F11)*Ntot)</f>
        <v>0.33634514185004522</v>
      </c>
    </row>
    <row r="13" spans="1:7">
      <c r="A13">
        <f t="shared" si="0"/>
        <v>233</v>
      </c>
      <c r="B13">
        <f>Ntot-2*A13</f>
        <v>-226</v>
      </c>
      <c r="C13">
        <f>-B13/Ntot</f>
        <v>0.94166666666666665</v>
      </c>
      <c r="D13">
        <f>COMBIN(Ntot,A13)</f>
        <v>8331047908560</v>
      </c>
      <c r="E13">
        <f t="shared" si="1"/>
        <v>29.751010363542164</v>
      </c>
      <c r="F13">
        <f t="shared" si="2"/>
        <v>0.5813101904271013</v>
      </c>
      <c r="G13">
        <f>(B14-B12)/((F14-F12)*Ntot)</f>
        <v>0.35604313085722866</v>
      </c>
    </row>
    <row r="14" spans="1:7">
      <c r="A14">
        <f t="shared" ref="A14:A23" si="3">A13-1</f>
        <v>232</v>
      </c>
      <c r="B14">
        <f>Ntot-2*A14</f>
        <v>-224</v>
      </c>
      <c r="C14">
        <f>-B14/Ntot</f>
        <v>0.93333333333333335</v>
      </c>
      <c r="D14">
        <f>COMBIN(Ntot,A14)</f>
        <v>242641770336810</v>
      </c>
      <c r="E14">
        <f t="shared" si="1"/>
        <v>33.122607275428031</v>
      </c>
      <c r="F14">
        <f t="shared" ref="F14:F23" si="4">(B15-B13)/(E15-E13)</f>
        <v>0.60412833761759999</v>
      </c>
      <c r="G14">
        <f>(B15-B13)/((F15-F13)*Ntot)</f>
        <v>0.37258908233324212</v>
      </c>
    </row>
    <row r="15" spans="1:7">
      <c r="A15">
        <f t="shared" si="3"/>
        <v>231</v>
      </c>
      <c r="B15">
        <f>Ntot-2*A15</f>
        <v>-222</v>
      </c>
      <c r="C15">
        <f>-B15/Ntot</f>
        <v>0.92500000000000004</v>
      </c>
      <c r="D15">
        <f>COMBIN(Ntot,A15)</f>
        <v>6254765635348880</v>
      </c>
      <c r="E15">
        <f t="shared" si="1"/>
        <v>36.372120069758118</v>
      </c>
      <c r="F15">
        <f t="shared" si="4"/>
        <v>0.62604222219329264</v>
      </c>
      <c r="G15">
        <f>(B16-B14)/((F16-F14)*Ntot)</f>
        <v>0.38652622929447517</v>
      </c>
    </row>
    <row r="16" spans="1:7">
      <c r="A16">
        <f t="shared" si="3"/>
        <v>230</v>
      </c>
      <c r="B16">
        <f>Ntot-2*A16</f>
        <v>-220</v>
      </c>
      <c r="C16">
        <f>-B16/Ntot</f>
        <v>0.91666666666666663</v>
      </c>
      <c r="D16">
        <f>COMBIN(Ntot,A16)</f>
        <v>1.444850861765591E+17</v>
      </c>
      <c r="E16">
        <f t="shared" si="1"/>
        <v>39.51195268728587</v>
      </c>
      <c r="F16">
        <f t="shared" si="4"/>
        <v>0.6472474467582352</v>
      </c>
      <c r="G16">
        <f>(B17-B15)/((F17-F15)*Ntot)</f>
        <v>0.39825742059989261</v>
      </c>
    </row>
    <row r="17" spans="1:7">
      <c r="A17">
        <f t="shared" si="3"/>
        <v>229</v>
      </c>
      <c r="B17">
        <f>Ntot-2*A17</f>
        <v>-218</v>
      </c>
      <c r="C17">
        <f>-B17/Ntot</f>
        <v>0.90833333333333333</v>
      </c>
      <c r="D17">
        <f>COMBIN(Ntot,A17)</f>
        <v>3.0210518018735089E+18</v>
      </c>
      <c r="E17">
        <f t="shared" si="1"/>
        <v>42.55213672341069</v>
      </c>
      <c r="F17">
        <f t="shared" si="4"/>
        <v>0.66789120178433647</v>
      </c>
      <c r="G17">
        <f>(B18-B16)/((F18-F16)*Ntot)</f>
        <v>0.40809310435596108</v>
      </c>
    </row>
    <row r="18" spans="1:7">
      <c r="A18">
        <f t="shared" si="3"/>
        <v>228</v>
      </c>
      <c r="B18">
        <f>Ntot-2*A18</f>
        <v>-216</v>
      </c>
      <c r="C18">
        <f>-B18/Ntot</f>
        <v>0.9</v>
      </c>
      <c r="D18">
        <f>COMBIN(Ntot,A18)</f>
        <v>5.7651738552419484E+19</v>
      </c>
      <c r="E18">
        <f t="shared" si="1"/>
        <v>45.500952077176933</v>
      </c>
      <c r="F18">
        <f t="shared" si="4"/>
        <v>0.68808780031669448</v>
      </c>
      <c r="G18">
        <f>(B19-B17)/((F19-F17)*Ntot)</f>
        <v>0.41627958672984611</v>
      </c>
    </row>
    <row r="19" spans="1:7">
      <c r="A19">
        <f t="shared" si="3"/>
        <v>227</v>
      </c>
      <c r="B19">
        <f>Ntot-2*A19</f>
        <v>-214</v>
      </c>
      <c r="C19">
        <f>-B19/Ntot</f>
        <v>0.89166666666666672</v>
      </c>
      <c r="D19">
        <f>COMBIN(Ntot,A19)</f>
        <v>1.011122799227049E+21</v>
      </c>
      <c r="E19">
        <f t="shared" si="1"/>
        <v>48.365348348669833</v>
      </c>
      <c r="F19">
        <f t="shared" si="4"/>
        <v>0.707928396011405</v>
      </c>
      <c r="G19">
        <f>(B20-B18)/((F20-F18)*Ntot)</f>
        <v>0.42301680922083784</v>
      </c>
    </row>
    <row r="20" spans="1:7">
      <c r="A20">
        <f t="shared" si="3"/>
        <v>226</v>
      </c>
      <c r="B20">
        <f>Ntot-2*A20</f>
        <v>-212</v>
      </c>
      <c r="C20">
        <f>-B20/Ntot</f>
        <v>0.8833333333333333</v>
      </c>
      <c r="D20">
        <f>COMBIN(Ntot,A20)</f>
        <v>1.6394633958895722E+22</v>
      </c>
      <c r="E20">
        <f t="shared" si="1"/>
        <v>51.151241036535978</v>
      </c>
      <c r="F20">
        <f t="shared" si="4"/>
        <v>0.72748733788439846</v>
      </c>
      <c r="G20">
        <f>(B21-B19)/((F21-F19)*Ntot)</f>
        <v>0.4284701119000866</v>
      </c>
    </row>
    <row r="21" spans="1:7">
      <c r="A21">
        <f t="shared" si="3"/>
        <v>225</v>
      </c>
      <c r="B21">
        <f>Ntot-2*A21</f>
        <v>-210</v>
      </c>
      <c r="C21">
        <f>-B21/Ntot</f>
        <v>0.875</v>
      </c>
      <c r="D21">
        <f>COMBIN(Ntot,A21)</f>
        <v>2.4701248498069565E+23</v>
      </c>
      <c r="E21">
        <f t="shared" si="1"/>
        <v>53.863725834706052</v>
      </c>
      <c r="F21">
        <f t="shared" si="4"/>
        <v>0.74682648062402113</v>
      </c>
      <c r="G21">
        <f>(B22-B20)/((F22-F20)*Ntot)</f>
        <v>0.43277833519236225</v>
      </c>
    </row>
    <row r="22" spans="1:7">
      <c r="A22">
        <f t="shared" si="3"/>
        <v>224</v>
      </c>
      <c r="B22">
        <f>Ntot-2*A22</f>
        <v>-208</v>
      </c>
      <c r="C22">
        <f>-B22/Ntot</f>
        <v>0.8666666666666667</v>
      </c>
      <c r="D22">
        <f>COMBIN(Ntot,A22)</f>
        <v>3.4736130700410305E+24</v>
      </c>
      <c r="E22">
        <f t="shared" si="1"/>
        <v>56.507237514670692</v>
      </c>
      <c r="F22">
        <f t="shared" si="4"/>
        <v>0.76599819970759631</v>
      </c>
      <c r="G22">
        <f>(B23-B21)/((F23-F21)*Ntot)</f>
        <v>0.43605958462056627</v>
      </c>
    </row>
    <row r="23" spans="1:7">
      <c r="A23">
        <f t="shared" si="3"/>
        <v>223</v>
      </c>
      <c r="B23">
        <f>Ntot-2*A23</f>
        <v>-206</v>
      </c>
      <c r="C23">
        <f>-B23/Ntot</f>
        <v>0.85833333333333328</v>
      </c>
      <c r="D23">
        <f>COMBIN(Ntot,A23)</f>
        <v>4.5769960452305356E+25</v>
      </c>
      <c r="E23">
        <f t="shared" si="1"/>
        <v>59.085670222469517</v>
      </c>
      <c r="F23">
        <f t="shared" si="4"/>
        <v>0.78504755695048012</v>
      </c>
      <c r="G23">
        <f>(B24-B22)/((F24-F22)*Ntot)</f>
        <v>0.43841544515213055</v>
      </c>
    </row>
    <row r="24" spans="1:7">
      <c r="A24">
        <f t="shared" ref="A24:A26" si="5">A23-1</f>
        <v>222</v>
      </c>
      <c r="B24">
        <f>Ntot-2*A24</f>
        <v>-204</v>
      </c>
      <c r="C24">
        <f>-B24/Ntot</f>
        <v>0.85</v>
      </c>
      <c r="D24">
        <f>COMBIN(Ntot,A24)</f>
        <v>5.670389544924499E+26</v>
      </c>
      <c r="E24">
        <f t="shared" si="1"/>
        <v>61.602470236033476</v>
      </c>
      <c r="F24">
        <f t="shared" ref="F24:F26" si="6">(B25-B23)/(E25-E23)</f>
        <v>0.80401389201716655</v>
      </c>
      <c r="G24">
        <f>(B25-B23)/((F25-F23)*Ntot)</f>
        <v>0.43993413337809828</v>
      </c>
    </row>
    <row r="25" spans="1:7">
      <c r="A25">
        <f t="shared" si="5"/>
        <v>221</v>
      </c>
      <c r="B25">
        <f>Ntot-2*A25</f>
        <v>-202</v>
      </c>
      <c r="C25">
        <f>-B25/Ntot</f>
        <v>0.84166666666666667</v>
      </c>
      <c r="D25">
        <f>COMBIN(Ntot,A25)</f>
        <v>6.6254025209117797E+27</v>
      </c>
      <c r="E25">
        <f t="shared" si="1"/>
        <v>64.060708638739314</v>
      </c>
      <c r="F25">
        <f t="shared" si="6"/>
        <v>0.82293201601413413</v>
      </c>
      <c r="G25">
        <f>(B26-B24)/((F26-F24)*Ntot)</f>
        <v>0.44069290190227528</v>
      </c>
    </row>
    <row r="26" spans="1:7">
      <c r="A26">
        <f t="shared" si="5"/>
        <v>220</v>
      </c>
      <c r="B26">
        <f>Ntot-2*A26</f>
        <v>-200</v>
      </c>
      <c r="C26">
        <f>-B26/Ntot</f>
        <v>0.83333333333333337</v>
      </c>
      <c r="D26">
        <f>COMBIN(Ntot,A26)</f>
        <v>7.3210697856075175E+28</v>
      </c>
      <c r="E26">
        <f t="shared" si="1"/>
        <v>66.463139066703079</v>
      </c>
      <c r="F26">
        <f t="shared" si="6"/>
        <v>0.84183312303886915</v>
      </c>
      <c r="G26">
        <f>(B27-B25)/((F27-F25)*Ntot)</f>
        <v>0.44075990479952765</v>
      </c>
    </row>
    <row r="27" spans="1:7">
      <c r="A27">
        <f t="shared" ref="A27:A50" si="7">A26-1</f>
        <v>219</v>
      </c>
      <c r="B27">
        <f>Ntot-2*A27</f>
        <v>-198</v>
      </c>
      <c r="C27">
        <f>-B27/Ntot</f>
        <v>0.82499999999999996</v>
      </c>
      <c r="D27">
        <f>COMBIN(Ntot,A27)</f>
        <v>7.6696921563507374E+29</v>
      </c>
      <c r="E27">
        <f t="shared" si="1"/>
        <v>68.812244175332012</v>
      </c>
      <c r="F27">
        <f t="shared" ref="F27:F50" si="8">(B28-B26)/(E28-E26)</f>
        <v>0.86074549787847754</v>
      </c>
      <c r="G27">
        <f>(B28-B26)/((F28-F26)*Ntot)</f>
        <v>0.44019566668502508</v>
      </c>
    </row>
    <row r="28" spans="1:7">
      <c r="A28">
        <f t="shared" si="7"/>
        <v>218</v>
      </c>
      <c r="B28">
        <f>Ntot-2*A28</f>
        <v>-196</v>
      </c>
      <c r="C28">
        <f>-B28/Ntot</f>
        <v>0.81666666666666665</v>
      </c>
      <c r="D28">
        <f>COMBIN(Ntot,A28)</f>
        <v>7.6348299192764083E+30</v>
      </c>
      <c r="E28">
        <f t="shared" si="1"/>
        <v>71.110273451790192</v>
      </c>
      <c r="F28">
        <f t="shared" si="8"/>
        <v>0.87969507382129752</v>
      </c>
      <c r="G28">
        <f>(B29-B27)/((F29-F27)*Ntot)</f>
        <v>0.43905425498187839</v>
      </c>
    </row>
    <row r="29" spans="1:7">
      <c r="A29">
        <f t="shared" si="7"/>
        <v>217</v>
      </c>
      <c r="B29">
        <f>Ntot-2*A29</f>
        <v>-194</v>
      </c>
      <c r="C29">
        <f>-B29/Ntot</f>
        <v>0.80833333333333335</v>
      </c>
      <c r="D29">
        <f>COMBIN(Ntot,A29)</f>
        <v>7.2364909669663384E+31</v>
      </c>
      <c r="E29">
        <f t="shared" si="1"/>
        <v>73.359274298650135</v>
      </c>
      <c r="F29">
        <f t="shared" si="8"/>
        <v>0.89870587857756579</v>
      </c>
      <c r="G29">
        <f>(B30-B28)/((F30-F28)*Ntot)</f>
        <v>0.43738422641358315</v>
      </c>
    </row>
    <row r="30" spans="1:7">
      <c r="A30">
        <f t="shared" si="7"/>
        <v>216</v>
      </c>
      <c r="B30">
        <f>Ntot-2*A30</f>
        <v>-192</v>
      </c>
      <c r="C30">
        <f>-B30/Ntot</f>
        <v>0.8</v>
      </c>
      <c r="D30">
        <f>COMBIN(Ntot,A30)</f>
        <v>6.5429939159654003E+32</v>
      </c>
      <c r="E30">
        <f t="shared" si="1"/>
        <v>75.561117821842643</v>
      </c>
      <c r="F30">
        <f t="shared" si="8"/>
        <v>0.91780039555026849</v>
      </c>
      <c r="G30">
        <f>(B31-B29)/((F31-F29)*Ntot)</f>
        <v>0.43522939930988941</v>
      </c>
    </row>
    <row r="31" spans="1:7">
      <c r="A31">
        <f t="shared" si="7"/>
        <v>215</v>
      </c>
      <c r="B31">
        <f>Ntot-2*A31</f>
        <v>-190</v>
      </c>
      <c r="C31">
        <f>-B31/Ntot</f>
        <v>0.79166666666666663</v>
      </c>
      <c r="D31">
        <f>COMBIN(Ntot,A31)</f>
        <v>5.6531467433940987E+33</v>
      </c>
      <c r="E31">
        <f t="shared" si="1"/>
        <v>77.717520404658615</v>
      </c>
      <c r="F31">
        <f t="shared" si="8"/>
        <v>0.93699986031017335</v>
      </c>
      <c r="G31">
        <f>(B32-B30)/((F32-F30)*Ntot)</f>
        <v>0.43262948981356575</v>
      </c>
    </row>
    <row r="32" spans="1:7">
      <c r="A32">
        <f t="shared" si="7"/>
        <v>214</v>
      </c>
      <c r="B32">
        <f>Ntot-2*A32</f>
        <v>-188</v>
      </c>
      <c r="C32">
        <f>-B32/Ntot</f>
        <v>0.78333333333333333</v>
      </c>
      <c r="D32">
        <f>COMBIN(Ntot,A32)</f>
        <v>4.674717499345123E+34</v>
      </c>
      <c r="E32">
        <f t="shared" si="1"/>
        <v>79.830061894764796</v>
      </c>
      <c r="F32">
        <f t="shared" si="8"/>
        <v>0.95632450696451554</v>
      </c>
      <c r="G32">
        <f>(B33-B31)/((F33-F31)*Ntot)</f>
        <v>0.42962064052371263</v>
      </c>
    </row>
    <row r="33" spans="1:7">
      <c r="A33">
        <f t="shared" si="7"/>
        <v>213</v>
      </c>
      <c r="B33">
        <f>Ntot-2*A33</f>
        <v>-186</v>
      </c>
      <c r="C33">
        <f>-B33/Ntot</f>
        <v>0.77500000000000002</v>
      </c>
      <c r="D33">
        <f>COMBIN(Ntot,A33)</f>
        <v>3.7051464624439123E+35</v>
      </c>
      <c r="E33">
        <f t="shared" si="1"/>
        <v>81.900201043782317</v>
      </c>
      <c r="F33">
        <f t="shared" si="8"/>
        <v>0.97579377544039103</v>
      </c>
      <c r="G33">
        <f>(B34-B32)/((F34-F32)*Ntot)</f>
        <v>0.42623586323820589</v>
      </c>
    </row>
    <row r="34" spans="1:7">
      <c r="A34">
        <f t="shared" si="7"/>
        <v>212</v>
      </c>
      <c r="B34">
        <f>Ntot-2*A34</f>
        <v>-184</v>
      </c>
      <c r="C34">
        <f>-B34/Ntot</f>
        <v>0.76666666666666672</v>
      </c>
      <c r="D34">
        <f>COMBIN(Ntot,A34)</f>
        <v>2.8185578446448333E+36</v>
      </c>
      <c r="E34">
        <f t="shared" si="1"/>
        <v>83.929288699316544</v>
      </c>
      <c r="F34">
        <f t="shared" si="8"/>
        <v>0.99542648806025535</v>
      </c>
      <c r="G34">
        <f>(B35-B33)/((F35-F33)*Ntot)</f>
        <v>0.42250541244240619</v>
      </c>
    </row>
    <row r="35" spans="1:7">
      <c r="A35">
        <f t="shared" si="7"/>
        <v>211</v>
      </c>
      <c r="B35">
        <f>Ntot-2*A35</f>
        <v>-182</v>
      </c>
      <c r="C35">
        <f>-B35/Ntot</f>
        <v>0.7583333333333333</v>
      </c>
      <c r="D35">
        <f>COMBIN(Ntot,A35)</f>
        <v>2.0604629760851885E+37</v>
      </c>
      <c r="E35">
        <f t="shared" si="1"/>
        <v>85.918579144002081</v>
      </c>
      <c r="F35">
        <f t="shared" si="8"/>
        <v>1.0152410018565463</v>
      </c>
      <c r="G35">
        <f>(B36-B34)/((F36-F34)*Ntot)</f>
        <v>0.41845710247673856</v>
      </c>
    </row>
    <row r="36" spans="1:7">
      <c r="A36">
        <f t="shared" si="7"/>
        <v>210</v>
      </c>
      <c r="B36">
        <f>Ntot-2*A36</f>
        <v>-180</v>
      </c>
      <c r="C36">
        <f>-B36/Ntot</f>
        <v>0.75</v>
      </c>
      <c r="D36">
        <f>COMBIN(Ntot,A36)</f>
        <v>1.4491922931799166E+38</v>
      </c>
      <c r="E36">
        <f t="shared" si="1"/>
        <v>87.869239895815994</v>
      </c>
      <c r="F36">
        <f t="shared" si="8"/>
        <v>1.0352553416464916</v>
      </c>
      <c r="G36">
        <f>(B37-B35)/((F37-F35)*Ntot)</f>
        <v>0.41411657853210204</v>
      </c>
    </row>
    <row r="37" spans="1:7">
      <c r="A37">
        <f t="shared" si="7"/>
        <v>209</v>
      </c>
      <c r="B37">
        <f>Ntot-2*A37</f>
        <v>-178</v>
      </c>
      <c r="C37">
        <f>-B37/Ntot</f>
        <v>0.7416666666666667</v>
      </c>
      <c r="D37">
        <f>COMBIN(Ntot,A37)</f>
        <v>9.8171090828316912E+38</v>
      </c>
      <c r="E37">
        <f t="shared" si="1"/>
        <v>89.782360222048311</v>
      </c>
      <c r="F37">
        <f t="shared" si="8"/>
        <v>1.0554873178232824</v>
      </c>
      <c r="G37">
        <f>(B38-B36)/((F38-F36)*Ntot)</f>
        <v>0.40950754951345136</v>
      </c>
    </row>
    <row r="38" spans="1:7">
      <c r="A38">
        <f t="shared" si="7"/>
        <v>208</v>
      </c>
      <c r="B38">
        <f>Ntot-2*A38</f>
        <v>-176</v>
      </c>
      <c r="C38">
        <f>-B38/Ntot</f>
        <v>0.73333333333333328</v>
      </c>
      <c r="D38">
        <f>COMBIN(Ntot,A38)</f>
        <v>6.4117993697244496E+39</v>
      </c>
      <c r="E38">
        <f t="shared" si="1"/>
        <v>91.65895857121339</v>
      </c>
      <c r="F38">
        <f t="shared" si="8"/>
        <v>1.0759546320172524</v>
      </c>
      <c r="G38">
        <f>(B39-B37)/((F39-F37)*Ntot)</f>
        <v>0.40465198919414747</v>
      </c>
    </row>
    <row r="39" spans="1:7">
      <c r="A39">
        <f t="shared" si="7"/>
        <v>207</v>
      </c>
      <c r="B39">
        <f>Ntot-2*A39</f>
        <v>-174</v>
      </c>
      <c r="C39">
        <f>-B39/Ntot</f>
        <v>0.72499999999999998</v>
      </c>
      <c r="D39">
        <f>COMBIN(Ntot,A39)</f>
        <v>4.0413765724323806E+40</v>
      </c>
      <c r="E39">
        <f t="shared" si="1"/>
        <v>93.499989089448235</v>
      </c>
      <c r="F39">
        <f t="shared" si="8"/>
        <v>1.0966749731709253</v>
      </c>
      <c r="G39">
        <f>(B40-B38)/((F40-F38)*Ntot)</f>
        <v>0.39957031083477507</v>
      </c>
    </row>
    <row r="40" spans="1:7">
      <c r="A40">
        <f t="shared" si="7"/>
        <v>206</v>
      </c>
      <c r="B40">
        <f>Ntot-2*A40</f>
        <v>-172</v>
      </c>
      <c r="C40">
        <f>-B40/Ntot</f>
        <v>0.71666666666666667</v>
      </c>
      <c r="D40">
        <f>COMBIN(Ntot,A40)</f>
        <v>2.4604851485103005E+41</v>
      </c>
      <c r="E40">
        <f t="shared" si="1"/>
        <v>95.30634735809744</v>
      </c>
      <c r="F40">
        <f t="shared" si="8"/>
        <v>1.1176661061051218</v>
      </c>
      <c r="G40">
        <f>(B41-B39)/((F41-F39)*Ntot)</f>
        <v>0.39428151946324624</v>
      </c>
    </row>
    <row r="41" spans="1:7">
      <c r="A41">
        <f t="shared" si="7"/>
        <v>205</v>
      </c>
      <c r="B41">
        <f>Ntot-2*A41</f>
        <v>-170</v>
      </c>
      <c r="C41">
        <f>-B41/Ntot</f>
        <v>0.70833333333333337</v>
      </c>
      <c r="D41">
        <f>COMBIN(Ntot,A41)</f>
        <v>1.4481712588374924E+42</v>
      </c>
      <c r="E41">
        <f t="shared" si="1"/>
        <v>97.078875465397601</v>
      </c>
      <c r="F41">
        <f t="shared" si="8"/>
        <v>1.1389459542946558</v>
      </c>
      <c r="G41">
        <f>(B42-B40)/((F42-F40)*Ntot)</f>
        <v>0.38880334524369403</v>
      </c>
    </row>
    <row r="42" spans="1:7">
      <c r="A42">
        <f t="shared" si="7"/>
        <v>204</v>
      </c>
      <c r="B42">
        <f>Ntot-2*A42</f>
        <v>-168</v>
      </c>
      <c r="C42">
        <f>-B42/Ntot</f>
        <v>0.7</v>
      </c>
      <c r="D42">
        <f>COMBIN(Ntot,A42)</f>
        <v>8.2465307794912782E+42</v>
      </c>
      <c r="E42">
        <f t="shared" si="1"/>
        <v>98.818366506079911</v>
      </c>
      <c r="F42">
        <f t="shared" si="8"/>
        <v>1.1605326782952874</v>
      </c>
      <c r="G42">
        <f>(B43-B41)/((F43-F41)*Ntot)</f>
        <v>0.38315236075529741</v>
      </c>
    </row>
    <row r="43" spans="1:7">
      <c r="A43">
        <f t="shared" si="7"/>
        <v>203</v>
      </c>
      <c r="B43">
        <f>Ntot-2*A43</f>
        <v>-166</v>
      </c>
      <c r="C43">
        <f>-B43/Ntot</f>
        <v>0.69166666666666665</v>
      </c>
      <c r="D43">
        <f>COMBIN(Ntot,A43)</f>
        <v>4.5467358892330235E+43</v>
      </c>
      <c r="E43">
        <f t="shared" si="1"/>
        <v>100.52556858727989</v>
      </c>
      <c r="F43">
        <f t="shared" si="8"/>
        <v>1.1824447510495868</v>
      </c>
      <c r="G43">
        <f>(B44-B42)/((F44-F42)*Ntot)</f>
        <v>0.37734408451202001</v>
      </c>
    </row>
    <row r="44" spans="1:7">
      <c r="A44">
        <f t="shared" si="7"/>
        <v>202</v>
      </c>
      <c r="B44">
        <f>Ntot-2*A44</f>
        <v>-164</v>
      </c>
      <c r="C44">
        <f>-B44/Ntot</f>
        <v>0.68333333333333335</v>
      </c>
      <c r="D44">
        <f>COMBIN(Ntot,A44)</f>
        <v>2.4289141724060653E+44</v>
      </c>
      <c r="E44">
        <f t="shared" si="1"/>
        <v>102.20118840659529</v>
      </c>
      <c r="F44">
        <f t="shared" si="8"/>
        <v>1.2047010311348978</v>
      </c>
      <c r="G44">
        <f>(B45-B43)/((F45-F43)*Ntot)</f>
        <v>0.37139307266219013</v>
      </c>
    </row>
    <row r="45" spans="1:7">
      <c r="A45">
        <f t="shared" si="7"/>
        <v>201</v>
      </c>
      <c r="B45">
        <f>Ntot-2*A45</f>
        <v>-162</v>
      </c>
      <c r="C45">
        <f>-B45/Ntot</f>
        <v>0.67500000000000004</v>
      </c>
      <c r="D45">
        <f>COMBIN(Ntot,A45)</f>
        <v>1.258052981605193E+45</v>
      </c>
      <c r="E45">
        <f t="shared" si="1"/>
        <v>103.84589445786686</v>
      </c>
      <c r="F45">
        <f t="shared" si="8"/>
        <v>1.2273208348903488</v>
      </c>
      <c r="G45">
        <f>(B46-B44)/((F46-F44)*Ntot)</f>
        <v>0.36531300049324966</v>
      </c>
    </row>
    <row r="46" spans="1:7">
      <c r="A46">
        <f t="shared" si="7"/>
        <v>200</v>
      </c>
      <c r="B46">
        <f>Ntot-2*A46</f>
        <v>-160</v>
      </c>
      <c r="C46">
        <f>-B46/Ntot</f>
        <v>0.66666666666666663</v>
      </c>
      <c r="D46">
        <f>COMBIN(Ntot,A46)</f>
        <v>6.3217162325660822E+45</v>
      </c>
      <c r="E46">
        <f t="shared" si="1"/>
        <v>105.46031991181199</v>
      </c>
      <c r="F46">
        <f t="shared" si="8"/>
        <v>1.2503240082645459</v>
      </c>
      <c r="G46">
        <f>(B47-B45)/((F47-F45)*Ntot)</f>
        <v>0.35911673510340897</v>
      </c>
    </row>
    <row r="47" spans="1:7">
      <c r="A47">
        <f t="shared" si="7"/>
        <v>199</v>
      </c>
      <c r="B47">
        <f>Ntot-2*A47</f>
        <v>-158</v>
      </c>
      <c r="C47">
        <f>-B47/Ntot</f>
        <v>0.65833333333333333</v>
      </c>
      <c r="D47">
        <f>COMBIN(Ntot,A47)</f>
        <v>3.0837640158858963E+46</v>
      </c>
      <c r="E47">
        <f t="shared" si="1"/>
        <v>107.04506521165573</v>
      </c>
      <c r="F47">
        <f t="shared" si="8"/>
        <v>1.2737309991559251</v>
      </c>
      <c r="G47">
        <f>(B48-B46)/((F48-F46)*Ntot)</f>
        <v>0.35281640039202727</v>
      </c>
    </row>
    <row r="48" spans="1:7">
      <c r="A48">
        <f t="shared" si="7"/>
        <v>198</v>
      </c>
      <c r="B48">
        <f>Ntot-2*A48</f>
        <v>-156</v>
      </c>
      <c r="C48">
        <f>-B48/Ntot</f>
        <v>0.65</v>
      </c>
      <c r="D48">
        <f>COMBIN(Ntot,A48)</f>
        <v>1.4611167599078422E+47</v>
      </c>
      <c r="E48">
        <f t="shared" si="1"/>
        <v>108.60070041809685</v>
      </c>
      <c r="F48">
        <f t="shared" si="8"/>
        <v>1.2975629309681043</v>
      </c>
      <c r="G48">
        <f>(B49-B47)/((F49-F47)*Ntot)</f>
        <v>0.34642343534805226</v>
      </c>
    </row>
    <row r="49" spans="1:7">
      <c r="A49">
        <f t="shared" si="7"/>
        <v>197</v>
      </c>
      <c r="B49">
        <f>Ntot-2*A49</f>
        <v>-154</v>
      </c>
      <c r="C49">
        <f>-B49/Ntot</f>
        <v>0.64166666666666672</v>
      </c>
      <c r="D49">
        <f>COMBIN(Ntot,A49)</f>
        <v>6.7279329874826158E+47</v>
      </c>
      <c r="E49">
        <f t="shared" si="1"/>
        <v>110.12776733309782</v>
      </c>
      <c r="F49">
        <f t="shared" si="8"/>
        <v>1.3218416780709403</v>
      </c>
      <c r="G49">
        <f>(B50-B48)/((F50-F48)*Ntot)</f>
        <v>0.33994864646718659</v>
      </c>
    </row>
    <row r="50" spans="1:7">
      <c r="A50">
        <f t="shared" si="7"/>
        <v>196</v>
      </c>
      <c r="B50">
        <f>Ntot-2*A50</f>
        <v>-152</v>
      </c>
      <c r="C50">
        <f>-B50/Ntot</f>
        <v>0.6333333333333333</v>
      </c>
      <c r="D50">
        <f>COMBIN(Ntot,A50)</f>
        <v>3.0122790875774458E+48</v>
      </c>
      <c r="E50">
        <f t="shared" si="1"/>
        <v>111.62678142791755</v>
      </c>
      <c r="F50">
        <f t="shared" si="8"/>
        <v>1.3465899438415778</v>
      </c>
      <c r="G50">
        <f>(B51-B49)/((F51-F49)*Ntot)</f>
        <v>0.33340225501074361</v>
      </c>
    </row>
    <row r="51" spans="1:7">
      <c r="A51">
        <f t="shared" ref="A51:A106" si="9">A50-1</f>
        <v>195</v>
      </c>
      <c r="B51">
        <f>Ntot-2*A51</f>
        <v>-150</v>
      </c>
      <c r="C51">
        <f>-B51/Ntot</f>
        <v>0.625</v>
      </c>
      <c r="D51">
        <f>COMBIN(Ntot,A51)</f>
        <v>1.3120148914781764E+49</v>
      </c>
      <c r="E51">
        <f t="shared" si="1"/>
        <v>113.09823359737774</v>
      </c>
      <c r="F51">
        <f t="shared" ref="F51:F106" si="10">(B52-B50)/(E52-E50)</f>
        <v>1.3718313419564758</v>
      </c>
      <c r="G51">
        <f>(B52-B50)/((F52-F50)*Ntot)</f>
        <v>0.32679393971820236</v>
      </c>
    </row>
    <row r="52" spans="1:7">
      <c r="A52">
        <f t="shared" si="9"/>
        <v>194</v>
      </c>
      <c r="B52">
        <f>Ntot-2*A52</f>
        <v>-148</v>
      </c>
      <c r="C52">
        <f>-B52/Ntot</f>
        <v>0.6166666666666667</v>
      </c>
      <c r="D52">
        <f>COMBIN(Ntot,A52)</f>
        <v>5.561802257353137E+49</v>
      </c>
      <c r="E52">
        <f t="shared" si="1"/>
        <v>114.54259175945239</v>
      </c>
      <c r="F52">
        <f t="shared" si="10"/>
        <v>1.3975904816148257</v>
      </c>
      <c r="G52">
        <f>(B53-B51)/((F53-F51)*Ntot)</f>
        <v>0.32013287549996028</v>
      </c>
    </row>
    <row r="53" spans="1:7">
      <c r="A53">
        <f t="shared" si="9"/>
        <v>193</v>
      </c>
      <c r="B53">
        <f>Ntot-2*A53</f>
        <v>-146</v>
      </c>
      <c r="C53">
        <f>-B53/Ntot</f>
        <v>0.60833333333333328</v>
      </c>
      <c r="D53">
        <f>COMBIN(Ntot,A53)</f>
        <v>2.2957226338861893E+50</v>
      </c>
      <c r="E53">
        <f t="shared" si="1"/>
        <v>115.96030231680567</v>
      </c>
      <c r="F53">
        <f t="shared" si="10"/>
        <v>1.4238930573945978</v>
      </c>
      <c r="G53">
        <f>(B54-B52)/((F54-F52)*Ntot)</f>
        <v>0.31342776856683391</v>
      </c>
    </row>
    <row r="54" spans="1:7">
      <c r="A54">
        <f t="shared" si="9"/>
        <v>192</v>
      </c>
      <c r="B54">
        <f>Ntot-2*A54</f>
        <v>-144</v>
      </c>
      <c r="C54">
        <f>-B54/Ntot</f>
        <v>0.6</v>
      </c>
      <c r="D54">
        <f>COMBIN(Ntot,A54)</f>
        <v>9.2307180904173909E+50</v>
      </c>
      <c r="E54">
        <f t="shared" si="1"/>
        <v>117.35179149480267</v>
      </c>
      <c r="F54">
        <f t="shared" si="10"/>
        <v>1.4507659444746608</v>
      </c>
      <c r="G54">
        <f>(B55-B53)/((F55-F53)*Ntot)</f>
        <v>0.30668688839189368</v>
      </c>
    </row>
    <row r="55" spans="1:7">
      <c r="A55">
        <f t="shared" si="9"/>
        <v>191</v>
      </c>
      <c r="B55">
        <f>Ntot-2*A55</f>
        <v>-142</v>
      </c>
      <c r="C55">
        <f>-B55/Ntot</f>
        <v>0.59166666666666667</v>
      </c>
      <c r="D55">
        <f>COMBIN(Ntot,A55)</f>
        <v>3.6169344354288522E+51</v>
      </c>
      <c r="E55">
        <f t="shared" si="1"/>
        <v>118.71746656871981</v>
      </c>
      <c r="F55">
        <f t="shared" si="10"/>
        <v>1.4782373000000055</v>
      </c>
      <c r="G55">
        <f>(B56-B54)/((F56-F54)*Ntot)</f>
        <v>0.29991809684834675</v>
      </c>
    </row>
    <row r="56" spans="1:7">
      <c r="A56">
        <f t="shared" si="9"/>
        <v>190</v>
      </c>
      <c r="B56">
        <f>Ntot-2*A56</f>
        <v>-140</v>
      </c>
      <c r="C56">
        <f>-B56/Ntot</f>
        <v>0.58333333333333337</v>
      </c>
      <c r="D56">
        <f>COMBIN(Ntot,A56)</f>
        <v>1.3816689543338218E+52</v>
      </c>
      <c r="E56">
        <f t="shared" si="1"/>
        <v>120.0577169913383</v>
      </c>
      <c r="F56">
        <f t="shared" si="10"/>
        <v>1.506336671422472</v>
      </c>
      <c r="G56">
        <f>(B57-B55)/((F57-F55)*Ntot)</f>
        <v>0.29312887482438232</v>
      </c>
    </row>
    <row r="57" spans="1:7">
      <c r="A57">
        <f t="shared" si="9"/>
        <v>189</v>
      </c>
      <c r="B57">
        <f>Ntot-2*A57</f>
        <v>-138</v>
      </c>
      <c r="C57">
        <f>-B57/Ntot</f>
        <v>0.57499999999999996</v>
      </c>
      <c r="D57">
        <f>COMBIN(Ntot,A57)</f>
        <v>5.1473941435965958E+52</v>
      </c>
      <c r="E57">
        <f t="shared" si="1"/>
        <v>121.37291543077447</v>
      </c>
      <c r="F57">
        <f t="shared" si="10"/>
        <v>1.5350951127168588</v>
      </c>
      <c r="G57">
        <f>(B58-B56)/((F58-F56)*Ntot)</f>
        <v>0.28632634657963768</v>
      </c>
    </row>
    <row r="58" spans="1:7">
      <c r="A58">
        <f t="shared" si="9"/>
        <v>188</v>
      </c>
      <c r="B58">
        <f>Ntot-2*A58</f>
        <v>-136</v>
      </c>
      <c r="C58">
        <f>-B58/Ntot</f>
        <v>0.56666666666666665</v>
      </c>
      <c r="D58">
        <f>COMBIN(Ntot,A58)</f>
        <v>1.8708797944995313E+53</v>
      </c>
      <c r="E58">
        <f t="shared" si="1"/>
        <v>122.66341872725268</v>
      </c>
      <c r="F58">
        <f t="shared" si="10"/>
        <v>1.5645453094530315</v>
      </c>
      <c r="G58">
        <f>(B59-B57)/((F59-F57)*Ntot)</f>
        <v>0.27951730207274095</v>
      </c>
    </row>
    <row r="59" spans="1:7">
      <c r="A59">
        <f t="shared" si="9"/>
        <v>187</v>
      </c>
      <c r="B59">
        <f>Ntot-2*A59</f>
        <v>-134</v>
      </c>
      <c r="C59">
        <f>-B59/Ntot</f>
        <v>0.55833333333333335</v>
      </c>
      <c r="D59">
        <f>COMBIN(Ntot,A59)</f>
        <v>6.6363283276587149E+53</v>
      </c>
      <c r="E59">
        <f t="shared" si="1"/>
        <v>123.9295687765305</v>
      </c>
      <c r="F59">
        <f t="shared" si="10"/>
        <v>1.594721713800499</v>
      </c>
      <c r="G59">
        <f>(B60-B58)/((F60-F58)*Ntot)</f>
        <v>0.27270821746336532</v>
      </c>
    </row>
    <row r="60" spans="1:7">
      <c r="A60">
        <f t="shared" si="9"/>
        <v>186</v>
      </c>
      <c r="B60">
        <f>Ntot-2*A60</f>
        <v>-132</v>
      </c>
      <c r="C60">
        <f>-B60/Ntot</f>
        <v>0.55000000000000004</v>
      </c>
      <c r="D60">
        <f>COMBIN(Ntot,A60)</f>
        <v>2.2981359208744045E+54</v>
      </c>
      <c r="E60">
        <f t="shared" si="1"/>
        <v>125.17169334682082</v>
      </c>
      <c r="F60">
        <f t="shared" si="10"/>
        <v>1.625660690653107</v>
      </c>
      <c r="G60">
        <f>(B61-B59)/((F61-F59)*Ntot)</f>
        <v>0.26590527397034991</v>
      </c>
    </row>
    <row r="61" spans="1:7">
      <c r="A61">
        <f t="shared" si="9"/>
        <v>185</v>
      </c>
      <c r="B61">
        <f>Ntot-2*A61</f>
        <v>-130</v>
      </c>
      <c r="C61">
        <f>-B61/Ntot</f>
        <v>0.54166666666666663</v>
      </c>
      <c r="D61">
        <f>COMBIN(Ntot,A61)</f>
        <v>7.77187784150253E+54</v>
      </c>
      <c r="E61">
        <f t="shared" si="1"/>
        <v>126.39010683530155</v>
      </c>
      <c r="F61">
        <f t="shared" si="10"/>
        <v>1.6574006761911626</v>
      </c>
      <c r="G61">
        <f>(B62-B60)/((F62-F60)*Ntot)</f>
        <v>0.25911437524356673</v>
      </c>
    </row>
    <row r="62" spans="1:7">
      <c r="A62">
        <f t="shared" si="9"/>
        <v>184</v>
      </c>
      <c r="B62">
        <f>Ntot-2*A62</f>
        <v>-128</v>
      </c>
      <c r="C62">
        <f>-B62/Ntot</f>
        <v>0.53333333333333333</v>
      </c>
      <c r="D62">
        <f>COMBIN(Ntot,A62)</f>
        <v>2.5674953583535178E+55</v>
      </c>
      <c r="E62">
        <f t="shared" si="1"/>
        <v>127.58511096964472</v>
      </c>
      <c r="F62">
        <f t="shared" si="10"/>
        <v>1.6899823503487532</v>
      </c>
      <c r="G62">
        <f>(B63-B61)/((F63-F61)*Ntot)</f>
        <v>0.25234116338985763</v>
      </c>
    </row>
    <row r="63" spans="1:7">
      <c r="A63">
        <f t="shared" si="9"/>
        <v>183</v>
      </c>
      <c r="B63">
        <f>Ntot-2*A63</f>
        <v>-126</v>
      </c>
      <c r="C63">
        <f>-B63/Ntot</f>
        <v>0.52500000000000002</v>
      </c>
      <c r="D63">
        <f>COMBIN(Ntot,A63)</f>
        <v>8.2880551918780143E+55</v>
      </c>
      <c r="E63">
        <f t="shared" si="1"/>
        <v>128.75699545941916</v>
      </c>
      <c r="F63">
        <f t="shared" si="10"/>
        <v>1.7234488248276072</v>
      </c>
      <c r="G63">
        <f>(B64-B62)/((F64-F62)*Ntot)</f>
        <v>0.24559103377965175</v>
      </c>
    </row>
    <row r="64" spans="1:7">
      <c r="A64">
        <f t="shared" si="9"/>
        <v>182</v>
      </c>
      <c r="B64">
        <f>Ntot-2*A64</f>
        <v>-124</v>
      </c>
      <c r="C64">
        <f>-B64/Ntot</f>
        <v>0.51666666666666672</v>
      </c>
      <c r="D64">
        <f>COMBIN(Ntot,A64)</f>
        <v>2.6150243105408229E+56</v>
      </c>
      <c r="E64">
        <f t="shared" si="1"/>
        <v>129.90603860171416</v>
      </c>
      <c r="F64">
        <f t="shared" si="10"/>
        <v>1.7578458484991795</v>
      </c>
      <c r="G64">
        <f>(B65-B63)/((F65-F63)*Ntot)</f>
        <v>0.23886914874584475</v>
      </c>
    </row>
    <row r="65" spans="1:7">
      <c r="A65">
        <f t="shared" si="9"/>
        <v>181</v>
      </c>
      <c r="B65">
        <f>Ntot-2*A65</f>
        <v>-122</v>
      </c>
      <c r="C65">
        <f>-B65/Ntot</f>
        <v>0.5083333333333333</v>
      </c>
      <c r="D65">
        <f>COMBIN(Ntot,A65)</f>
        <v>8.0666851613293187E+56</v>
      </c>
      <c r="E65">
        <f t="shared" si="1"/>
        <v>131.03250784488523</v>
      </c>
      <c r="F65">
        <f t="shared" si="10"/>
        <v>1.7932220322684722</v>
      </c>
      <c r="G65">
        <f>(B66-B64)/((F66-F64)*Ntot)</f>
        <v>0.23218045027336795</v>
      </c>
    </row>
    <row r="66" spans="1:7">
      <c r="A66">
        <f t="shared" si="9"/>
        <v>180</v>
      </c>
      <c r="B66">
        <f>Ntot-2*A66</f>
        <v>-120</v>
      </c>
      <c r="C66">
        <f>-B66/Ntot</f>
        <v>0.5</v>
      </c>
      <c r="D66">
        <f>COMBIN(Ntot,A66)</f>
        <v>2.4334500236676791E+57</v>
      </c>
      <c r="E66">
        <f t="shared" si="1"/>
        <v>132.13666031392896</v>
      </c>
      <c r="F66">
        <f t="shared" si="10"/>
        <v>1.8296290957408978</v>
      </c>
      <c r="G66">
        <f>(B67-B65)/((F67-F65)*Ntot)</f>
        <v>0.22552967176973834</v>
      </c>
    </row>
    <row r="67" spans="1:7">
      <c r="A67">
        <f t="shared" si="9"/>
        <v>179</v>
      </c>
      <c r="B67">
        <f>Ntot-2*A67</f>
        <v>-118</v>
      </c>
      <c r="C67">
        <f>-B67/Ntot</f>
        <v>0.49166666666666664</v>
      </c>
      <c r="D67">
        <f>COMBIN(Ntot,A67)</f>
        <v>7.1806722009865881E+57</v>
      </c>
      <c r="E67">
        <f t="shared" si="1"/>
        <v>133.21874330064585</v>
      </c>
      <c r="F67">
        <f t="shared" si="10"/>
        <v>1.8671221383426877</v>
      </c>
      <c r="G67">
        <f>(B68-B66)/((F68-F66)*Ntot)</f>
        <v>0.21892134899610829</v>
      </c>
    </row>
    <row r="68" spans="1:7">
      <c r="A68">
        <f t="shared" si="9"/>
        <v>178</v>
      </c>
      <c r="B68">
        <f>Ntot-2*A68</f>
        <v>-116</v>
      </c>
      <c r="C68">
        <f>-B68/Ntot</f>
        <v>0.48333333333333334</v>
      </c>
      <c r="D68">
        <f>COMBIN(Ntot,A68)</f>
        <v>2.0731295548009684E+58</v>
      </c>
      <c r="E68">
        <f t="shared" si="1"/>
        <v>134.27899472144153</v>
      </c>
      <c r="F68">
        <f t="shared" si="10"/>
        <v>1.9057599379045049</v>
      </c>
      <c r="G68">
        <f>(B69-B67)/((F69-F67)*Ntot)</f>
        <v>0.21235983023085658</v>
      </c>
    </row>
    <row r="69" spans="1:7">
      <c r="A69">
        <f t="shared" si="9"/>
        <v>177</v>
      </c>
      <c r="B69">
        <f>Ntot-2*A69</f>
        <v>-114</v>
      </c>
      <c r="C69">
        <f>-B69/Ntot</f>
        <v>0.47499999999999998</v>
      </c>
      <c r="D69">
        <f>COMBIN(Ntot,A69)</f>
        <v>5.8574136627709936E+58</v>
      </c>
      <c r="E69">
        <f t="shared" si="1"/>
        <v>135.31764354534207</v>
      </c>
      <c r="F69">
        <f t="shared" si="10"/>
        <v>1.9456052801334318</v>
      </c>
      <c r="G69">
        <f>(B70-B68)/((F70-F68)*Ntot)</f>
        <v>0.20584928572935088</v>
      </c>
    </row>
    <row r="70" spans="1:7">
      <c r="A70">
        <f t="shared" si="9"/>
        <v>176</v>
      </c>
      <c r="B70">
        <f>Ntot-2*A70</f>
        <v>-112</v>
      </c>
      <c r="C70">
        <f>-B70/Ntot</f>
        <v>0.46666666666666667</v>
      </c>
      <c r="D70">
        <f>COMBIN(Ntot,A70)</f>
        <v>1.6199409661101005E+59</v>
      </c>
      <c r="E70">
        <f t="shared" si="1"/>
        <v>136.33491019455624</v>
      </c>
      <c r="F70">
        <f t="shared" si="10"/>
        <v>1.9867253228832018</v>
      </c>
      <c r="G70">
        <f>(B71-B69)/((F71-F69)*Ntot)</f>
        <v>0.19939371653860979</v>
      </c>
    </row>
    <row r="71" spans="1:7">
      <c r="A71">
        <f t="shared" si="9"/>
        <v>175</v>
      </c>
      <c r="B71">
        <f>Ntot-2*A71</f>
        <v>-110</v>
      </c>
      <c r="C71">
        <f>-B71/Ntot</f>
        <v>0.45833333333333331</v>
      </c>
      <c r="D71">
        <f>COMBIN(Ntot,A71)</f>
        <v>4.3863016928519639E+59</v>
      </c>
      <c r="E71">
        <f t="shared" si="1"/>
        <v>137.33100691969875</v>
      </c>
      <c r="F71">
        <f t="shared" si="10"/>
        <v>2.0291919996950756</v>
      </c>
      <c r="G71">
        <f>(B72-B70)/((F72-F70)*Ntot)</f>
        <v>0.1929969627205412</v>
      </c>
    </row>
    <row r="72" spans="1:7">
      <c r="A72">
        <f t="shared" si="9"/>
        <v>174</v>
      </c>
      <c r="B72">
        <f>Ntot-2*A72</f>
        <v>-108</v>
      </c>
      <c r="C72">
        <f>-B72/Ntot</f>
        <v>0.45</v>
      </c>
      <c r="D72">
        <f>COMBIN(Ntot,A72)</f>
        <v>1.1630345397713542E+60</v>
      </c>
      <c r="E72">
        <f t="shared" ref="E72:E106" si="11">LN(D72)</f>
        <v>138.30613815159583</v>
      </c>
      <c r="F72">
        <f t="shared" si="10"/>
        <v>2.0730824677404498</v>
      </c>
      <c r="G72">
        <f>(B73-B71)/((F73-F71)*Ntot)</f>
        <v>0.18666271102846266</v>
      </c>
    </row>
    <row r="73" spans="1:7">
      <c r="A73">
        <f t="shared" si="9"/>
        <v>173</v>
      </c>
      <c r="B73">
        <f>Ntot-2*A73</f>
        <v>-106</v>
      </c>
      <c r="C73">
        <f>-B73/Ntot</f>
        <v>0.44166666666666665</v>
      </c>
      <c r="D73">
        <f>COMBIN(Ntot,A73)</f>
        <v>3.0204180585106805E+60</v>
      </c>
      <c r="E73">
        <f t="shared" si="11"/>
        <v>139.26050083141939</v>
      </c>
      <c r="F73">
        <f t="shared" si="10"/>
        <v>2.1184796060672197</v>
      </c>
      <c r="G73">
        <f>(B74-B72)/((F74-F72)*Ntot)</f>
        <v>0.18039450208187136</v>
      </c>
    </row>
    <row r="74" spans="1:7">
      <c r="A74">
        <f t="shared" si="9"/>
        <v>172</v>
      </c>
      <c r="B74">
        <f>Ntot-2*A74</f>
        <v>-104</v>
      </c>
      <c r="C74">
        <f>-B74/Ntot</f>
        <v>0.43333333333333335</v>
      </c>
      <c r="D74">
        <f>COMBIN(Ntot,A74)</f>
        <v>7.6842988841521777E+60</v>
      </c>
      <c r="E74">
        <f t="shared" si="11"/>
        <v>140.19428472074108</v>
      </c>
      <c r="F74">
        <f t="shared" si="10"/>
        <v>2.1654725709549179</v>
      </c>
      <c r="G74">
        <f>(B75-B73)/((F75-F73)*Ntot)</f>
        <v>0.17419573707895444</v>
      </c>
    </row>
    <row r="75" spans="1:7">
      <c r="A75">
        <f t="shared" si="9"/>
        <v>171</v>
      </c>
      <c r="B75">
        <f>Ntot-2*A75</f>
        <v>-102</v>
      </c>
      <c r="C75">
        <f>-B75/Ntot</f>
        <v>0.42499999999999999</v>
      </c>
      <c r="D75">
        <f>COMBIN(Ntot,A75)</f>
        <v>1.9155063885132956E+61</v>
      </c>
      <c r="E75">
        <f t="shared" si="11"/>
        <v>141.10767269295727</v>
      </c>
      <c r="F75">
        <f t="shared" si="10"/>
        <v>2.2141574162487196</v>
      </c>
      <c r="G75">
        <f>(B76-B74)/((F76-F74)*Ntot)</f>
        <v>0.16806968408014936</v>
      </c>
    </row>
    <row r="76" spans="1:7">
      <c r="A76">
        <f t="shared" si="9"/>
        <v>170</v>
      </c>
      <c r="B76">
        <f>Ntot-2*A76</f>
        <v>-100</v>
      </c>
      <c r="C76">
        <f>-B76/Ntot</f>
        <v>0.41666666666666669</v>
      </c>
      <c r="D76">
        <f>COMBIN(Ntot,A76)</f>
        <v>4.6793084633681956E+61</v>
      </c>
      <c r="E76">
        <f t="shared" si="11"/>
        <v>142.00084100741057</v>
      </c>
      <c r="F76">
        <f t="shared" si="10"/>
        <v>2.2646377877986565</v>
      </c>
      <c r="G76">
        <f>(B77-B75)/((F77-F75)*Ntot)</f>
        <v>0.16201948389595491</v>
      </c>
    </row>
    <row r="77" spans="1:7">
      <c r="A77">
        <f t="shared" si="9"/>
        <v>169</v>
      </c>
      <c r="B77">
        <f>Ntot-2*A77</f>
        <v>-98</v>
      </c>
      <c r="C77">
        <f>-B77/Ntot</f>
        <v>0.40833333333333333</v>
      </c>
      <c r="D77">
        <f>COMBIN(Ntot,A77)</f>
        <v>1.1203978010881591E+62</v>
      </c>
      <c r="E77">
        <f t="shared" si="11"/>
        <v>142.87395956741952</v>
      </c>
      <c r="F77">
        <f t="shared" si="10"/>
        <v>2.3170257026171024</v>
      </c>
      <c r="G77">
        <f>(B78-B76)/((F78-F76)*Ntot)</f>
        <v>0.15604815560936439</v>
      </c>
    </row>
    <row r="78" spans="1:7">
      <c r="A78">
        <f t="shared" si="9"/>
        <v>168</v>
      </c>
      <c r="B78">
        <f>Ntot-2*A78</f>
        <v>-96</v>
      </c>
      <c r="C78">
        <f>-B78/Ntot</f>
        <v>0.4</v>
      </c>
      <c r="D78">
        <f>COMBIN(Ntot,A78)</f>
        <v>2.6298226164430402E+62</v>
      </c>
      <c r="E78">
        <f t="shared" si="11"/>
        <v>143.72719216332652</v>
      </c>
      <c r="F78">
        <f t="shared" si="10"/>
        <v>2.3714424251337389</v>
      </c>
      <c r="G78">
        <f>(B79-B77)/((F79-F77)*Ntot)</f>
        <v>0.15015860175770765</v>
      </c>
    </row>
    <row r="79" spans="1:7">
      <c r="A79">
        <f t="shared" si="9"/>
        <v>167</v>
      </c>
      <c r="B79">
        <f>Ntot-2*A79</f>
        <v>-94</v>
      </c>
      <c r="C79">
        <f>-B79/Ntot</f>
        <v>0.39166666666666666</v>
      </c>
      <c r="D79">
        <f>COMBIN(Ntot,A79)</f>
        <v>6.052194514553852E+62</v>
      </c>
      <c r="E79">
        <f t="shared" si="11"/>
        <v>144.56069670158141</v>
      </c>
      <c r="F79">
        <f t="shared" si="10"/>
        <v>2.4280194550333616</v>
      </c>
      <c r="G79">
        <f>(B80-B78)/((F80-F78)*Ntot)</f>
        <v>0.14435361319948395</v>
      </c>
    </row>
    <row r="80" spans="1:7">
      <c r="A80">
        <f t="shared" si="9"/>
        <v>166</v>
      </c>
      <c r="B80">
        <f>Ntot-2*A80</f>
        <v>-92</v>
      </c>
      <c r="C80">
        <f>-B80/Ntot</f>
        <v>0.38333333333333336</v>
      </c>
      <c r="D80">
        <f>COMBIN(Ntot,A80)</f>
        <v>1.3658330863925578E+63</v>
      </c>
      <c r="E80">
        <f t="shared" si="11"/>
        <v>145.37462542079399</v>
      </c>
      <c r="F80">
        <f t="shared" si="10"/>
        <v>2.4868996436768924</v>
      </c>
      <c r="G80">
        <f>(B81-B79)/((F81-F79)*Ntot)</f>
        <v>0.13863587368894634</v>
      </c>
    </row>
    <row r="81" spans="1:7">
      <c r="A81">
        <f t="shared" si="9"/>
        <v>165</v>
      </c>
      <c r="B81">
        <f>Ntot-2*A81</f>
        <v>-90</v>
      </c>
      <c r="C81">
        <f>-B81/Ntot</f>
        <v>0.375</v>
      </c>
      <c r="D81">
        <f>COMBIN(Ntot,A81)</f>
        <v>3.0230438978821906E+63</v>
      </c>
      <c r="E81">
        <f t="shared" si="11"/>
        <v>146.16912509561422</v>
      </c>
      <c r="F81">
        <f t="shared" si="10"/>
        <v>2.5482384591279383</v>
      </c>
      <c r="G81">
        <f>(B82-B80)/((F82-F80)*Ntot)</f>
        <v>0.13300796417706323</v>
      </c>
    </row>
    <row r="82" spans="1:7">
      <c r="A82">
        <f t="shared" si="9"/>
        <v>164</v>
      </c>
      <c r="B82">
        <f>Ntot-2*A82</f>
        <v>-88</v>
      </c>
      <c r="C82">
        <f>-B82/Ntot</f>
        <v>0.36666666666666664</v>
      </c>
      <c r="D82">
        <f>COMBIN(Ntot,A82)</f>
        <v>6.5631874098758111E+63</v>
      </c>
      <c r="E82">
        <f t="shared" si="11"/>
        <v>146.94433722922847</v>
      </c>
      <c r="F82">
        <f t="shared" si="10"/>
        <v>2.612205423445686</v>
      </c>
      <c r="G82">
        <f>(B83-B81)/((F83-F81)*Ntot)</f>
        <v>0.12747236685933455</v>
      </c>
    </row>
    <row r="83" spans="1:7">
      <c r="A83">
        <f t="shared" si="9"/>
        <v>163</v>
      </c>
      <c r="B83">
        <f>Ntot-2*A83</f>
        <v>-86</v>
      </c>
      <c r="C83">
        <f>-B83/Ntot</f>
        <v>0.35833333333333334</v>
      </c>
      <c r="D83">
        <f>COMBIN(Ntot,A83)</f>
        <v>1.3978736821034199E+64</v>
      </c>
      <c r="E83">
        <f t="shared" si="11"/>
        <v>147.70039823519897</v>
      </c>
      <c r="F83">
        <f t="shared" si="10"/>
        <v>2.6789857503040588</v>
      </c>
      <c r="G83">
        <f>(B84-B82)/((F84-F82)*Ntot)</f>
        <v>0.12203146898694107</v>
      </c>
    </row>
    <row r="84" spans="1:7">
      <c r="A84">
        <f t="shared" si="9"/>
        <v>162</v>
      </c>
      <c r="B84">
        <f>Ntot-2*A84</f>
        <v>-84</v>
      </c>
      <c r="C84">
        <f>-B84/Ntot</f>
        <v>0.35</v>
      </c>
      <c r="D84">
        <f>COMBIN(Ntot,A84)</f>
        <v>2.9211975664468902E+64</v>
      </c>
      <c r="E84">
        <f t="shared" si="11"/>
        <v>148.43743960931616</v>
      </c>
      <c r="F84">
        <f t="shared" si="10"/>
        <v>2.7487822163420348</v>
      </c>
      <c r="G84">
        <f>(B85-B83)/((F85-F83)*Ntot)</f>
        <v>0.11668756645704124</v>
      </c>
    </row>
    <row r="85" spans="1:7">
      <c r="A85">
        <f t="shared" si="9"/>
        <v>161</v>
      </c>
      <c r="B85">
        <f>Ntot-2*A85</f>
        <v>-82</v>
      </c>
      <c r="C85">
        <f>-B85/Ntot</f>
        <v>0.34166666666666667</v>
      </c>
      <c r="D85">
        <f>COMBIN(Ntot,A85)</f>
        <v>5.9903038704353972E+64</v>
      </c>
      <c r="E85">
        <f t="shared" si="11"/>
        <v>149.1555880920815</v>
      </c>
      <c r="F85">
        <f t="shared" si="10"/>
        <v>2.8218173061648328</v>
      </c>
      <c r="G85">
        <f>(B86-B84)/((F86-F84)*Ntot)</f>
        <v>0.11144286719651617</v>
      </c>
    </row>
    <row r="86" spans="1:7">
      <c r="A86">
        <f t="shared" si="9"/>
        <v>160</v>
      </c>
      <c r="B86">
        <f>Ntot-2*A86</f>
        <v>-80</v>
      </c>
      <c r="C86">
        <f>-B86/Ntot</f>
        <v>0.33333333333333331</v>
      </c>
      <c r="D86">
        <f>COMBIN(Ntot,A86)</f>
        <v>1.2055486539251233E+65</v>
      </c>
      <c r="E86">
        <f t="shared" si="11"/>
        <v>149.8549658223921</v>
      </c>
      <c r="F86">
        <f t="shared" si="10"/>
        <v>2.8983356789003607</v>
      </c>
      <c r="G86">
        <f>(B87-B85)/((F87-F85)*Ntot)</f>
        <v>0.10629949435249628</v>
      </c>
    </row>
    <row r="87" spans="1:7">
      <c r="A87">
        <f t="shared" si="9"/>
        <v>159</v>
      </c>
      <c r="B87">
        <f>Ntot-2*A87</f>
        <v>-78</v>
      </c>
      <c r="C87">
        <f>-B87/Ntot</f>
        <v>0.32500000000000001</v>
      </c>
      <c r="D87">
        <f>COMBIN(Ntot,A87)</f>
        <v>2.3813306744199994E+65</v>
      </c>
      <c r="E87">
        <f t="shared" si="11"/>
        <v>150.5356904829535</v>
      </c>
      <c r="F87">
        <f t="shared" si="10"/>
        <v>2.9786070140386904</v>
      </c>
      <c r="G87">
        <f>(B88-B86)/((F88-F86)*Ntot)</f>
        <v>0.1012594893030325</v>
      </c>
    </row>
    <row r="88" spans="1:7">
      <c r="A88">
        <f t="shared" si="9"/>
        <v>158</v>
      </c>
      <c r="B88">
        <f>Ntot-2*A88</f>
        <v>-76</v>
      </c>
      <c r="C88">
        <f>-B88/Ntot</f>
        <v>0.31666666666666665</v>
      </c>
      <c r="D88">
        <f>COMBIN(Ntot,A88)</f>
        <v>4.6174582589363311E+65</v>
      </c>
      <c r="E88">
        <f t="shared" si="11"/>
        <v>151.19787543790946</v>
      </c>
      <c r="F88">
        <f t="shared" si="10"/>
        <v>3.0629293064347585</v>
      </c>
      <c r="G88">
        <f>(B89-B87)/((F89-F87)*Ntot)</f>
        <v>9.6324814497202343E-2</v>
      </c>
    </row>
    <row r="89" spans="1:7">
      <c r="A89">
        <f t="shared" si="9"/>
        <v>157</v>
      </c>
      <c r="B89">
        <f>Ntot-2*A89</f>
        <v>-74</v>
      </c>
      <c r="C89">
        <f>-B89/Ntot</f>
        <v>0.30833333333333335</v>
      </c>
      <c r="D89">
        <f>COMBIN(Ntot,A89)</f>
        <v>8.7898603001438736E+65</v>
      </c>
      <c r="E89">
        <f t="shared" si="11"/>
        <v>151.84162986313984</v>
      </c>
      <c r="F89">
        <f t="shared" si="10"/>
        <v>3.1516326954652634</v>
      </c>
      <c r="G89">
        <f>(B90-B88)/((F90-F88)*Ntot)</f>
        <v>9.1497356136664931E-2</v>
      </c>
    </row>
    <row r="90" spans="1:7">
      <c r="A90">
        <f t="shared" si="9"/>
        <v>156</v>
      </c>
      <c r="B90">
        <f>Ntot-2*A90</f>
        <v>-72</v>
      </c>
      <c r="C90">
        <f>-B90/Ntot</f>
        <v>0.3</v>
      </c>
      <c r="D90">
        <f>COMBIN(Ntot,A90)</f>
        <v>1.6428667465745084E+66</v>
      </c>
      <c r="E90">
        <f t="shared" si="11"/>
        <v>152.46705886964483</v>
      </c>
      <c r="F90">
        <f t="shared" si="10"/>
        <v>3.2450839322118412</v>
      </c>
      <c r="G90">
        <f>(B91-B89)/((F91-F89)*Ntot)</f>
        <v>8.6778926708426254E-2</v>
      </c>
    </row>
    <row r="91" spans="1:7">
      <c r="A91">
        <f t="shared" si="9"/>
        <v>155</v>
      </c>
      <c r="B91">
        <f>Ntot-2*A91</f>
        <v>-70</v>
      </c>
      <c r="C91">
        <f>-B91/Ntot</f>
        <v>0.29166666666666669</v>
      </c>
      <c r="D91">
        <f>COMBIN(Ntot,A91)</f>
        <v>3.0151436760661588E+66</v>
      </c>
      <c r="E91">
        <f t="shared" si="11"/>
        <v>153.07426362040405</v>
      </c>
      <c r="F91">
        <f t="shared" si="10"/>
        <v>3.3436916122880769</v>
      </c>
      <c r="G91">
        <f>(B92-B90)/((F92-F90)*Ntot)</f>
        <v>8.2171267376428811E-2</v>
      </c>
    </row>
    <row r="92" spans="1:7">
      <c r="A92">
        <f t="shared" si="9"/>
        <v>154</v>
      </c>
      <c r="B92">
        <f>Ntot-2*A92</f>
        <v>-68</v>
      </c>
      <c r="C92">
        <f>-B92/Ntot</f>
        <v>0.28333333333333333</v>
      </c>
      <c r="D92">
        <f>COMBIN(Ntot,A92)</f>
        <v>5.4342705789564454E+66</v>
      </c>
      <c r="E92">
        <f t="shared" si="11"/>
        <v>153.66334144106978</v>
      </c>
      <c r="F92">
        <f t="shared" si="10"/>
        <v>3.4479123319530331</v>
      </c>
      <c r="G92">
        <f>(B93-B91)/((F93-F91)*Ntot)</f>
        <v>7.7676050241163613E-2</v>
      </c>
    </row>
    <row r="93" spans="1:7">
      <c r="A93">
        <f t="shared" si="9"/>
        <v>153</v>
      </c>
      <c r="B93">
        <f>Ntot-2*A93</f>
        <v>-66</v>
      </c>
      <c r="C93">
        <f>-B93/Ntot</f>
        <v>0.27500000000000002</v>
      </c>
      <c r="D93">
        <f>COMBIN(Ntot,A93)</f>
        <v>9.6192835535550782E+66</v>
      </c>
      <c r="E93">
        <f t="shared" si="11"/>
        <v>154.23438592482884</v>
      </c>
      <c r="F93">
        <f t="shared" si="10"/>
        <v>3.5582579633695373</v>
      </c>
      <c r="G93">
        <f>(B94-B92)/((F94-F92)*Ntot)</f>
        <v>7.3294880474961632E-2</v>
      </c>
    </row>
    <row r="94" spans="1:7">
      <c r="A94">
        <f t="shared" si="9"/>
        <v>152</v>
      </c>
      <c r="B94">
        <f>Ntot-2*A94</f>
        <v>-64</v>
      </c>
      <c r="C94">
        <f>-B94/Ntot</f>
        <v>0.26666666666666666</v>
      </c>
      <c r="D94">
        <f>COMBIN(Ntot,A94)</f>
        <v>1.6724436178340083E+67</v>
      </c>
      <c r="E94">
        <f t="shared" si="11"/>
        <v>154.78748703174307</v>
      </c>
      <c r="F94">
        <f t="shared" si="10"/>
        <v>3.6753042938290088</v>
      </c>
      <c r="G94">
        <f>(B95-B93)/((F95-F93)*Ntot)</f>
        <v>6.902929833997995E-2</v>
      </c>
    </row>
    <row r="95" spans="1:7">
      <c r="A95">
        <f t="shared" si="9"/>
        <v>151</v>
      </c>
      <c r="B95">
        <f>Ntot-2*A95</f>
        <v>-62</v>
      </c>
      <c r="C95">
        <f>-B95/Ntot</f>
        <v>0.25833333333333336</v>
      </c>
      <c r="D95">
        <f>COMBIN(Ntot,A95)</f>
        <v>2.8563082012446014E+67</v>
      </c>
      <c r="E95">
        <f t="shared" si="11"/>
        <v>155.32273118285718</v>
      </c>
      <c r="F95">
        <f t="shared" si="10"/>
        <v>3.799701336943766</v>
      </c>
      <c r="G95">
        <f>(B96-B94)/((F96-F94)*Ntot)</f>
        <v>6.4880781094474427E-2</v>
      </c>
    </row>
    <row r="96" spans="1:7">
      <c r="A96">
        <f t="shared" si="9"/>
        <v>150</v>
      </c>
      <c r="B96">
        <f>Ntot-2*A96</f>
        <v>-60</v>
      </c>
      <c r="C96">
        <f>-B96/Ntot</f>
        <v>0.25</v>
      </c>
      <c r="D96">
        <f>COMBIN(Ntot,A96)</f>
        <v>4.7922504265326117E+67</v>
      </c>
      <c r="E96">
        <f t="shared" si="11"/>
        <v>155.84020134934187</v>
      </c>
      <c r="F96">
        <f t="shared" si="10"/>
        <v>3.9321857059439145</v>
      </c>
      <c r="G96">
        <f>(B97-B95)/((F97-F95)*Ntot)</f>
        <v>6.0850744794952977E-2</v>
      </c>
    </row>
    <row r="97" spans="1:7">
      <c r="A97">
        <f t="shared" si="9"/>
        <v>149</v>
      </c>
      <c r="B97">
        <f>Ntot-2*A97</f>
        <v>-58</v>
      </c>
      <c r="C97">
        <f>-B97/Ntot</f>
        <v>0.24166666666666667</v>
      </c>
      <c r="D97">
        <f>COMBIN(Ntot,A97)</f>
        <v>7.8993138898889107E+67</v>
      </c>
      <c r="E97">
        <f t="shared" si="11"/>
        <v>156.33997713692125</v>
      </c>
      <c r="F97">
        <f t="shared" si="10"/>
        <v>4.0735955468310543</v>
      </c>
      <c r="G97">
        <f>(B98-B96)/((F98-F96)*Ntot)</f>
        <v>5.694054599916662E-2</v>
      </c>
    </row>
    <row r="98" spans="1:7">
      <c r="A98">
        <f t="shared" si="9"/>
        <v>148</v>
      </c>
      <c r="B98">
        <f>Ntot-2*A98</f>
        <v>-56</v>
      </c>
      <c r="C98">
        <f>-B98/Ntot</f>
        <v>0.23333333333333334</v>
      </c>
      <c r="D98">
        <f>COMBIN(Ntot,A98)</f>
        <v>1.2793454017320087E+68</v>
      </c>
      <c r="E98">
        <f t="shared" si="11"/>
        <v>156.82213486581767</v>
      </c>
      <c r="F98">
        <f t="shared" si="10"/>
        <v>4.2248886713652611</v>
      </c>
      <c r="G98">
        <f>(B99-B97)/((F99-F97)*Ntot)</f>
        <v>5.3151483374411751E-2</v>
      </c>
    </row>
    <row r="99" spans="1:7">
      <c r="A99">
        <f t="shared" si="9"/>
        <v>147</v>
      </c>
      <c r="B99">
        <f>Ntot-2*A99</f>
        <v>-54</v>
      </c>
      <c r="C99">
        <f>-B99/Ntot</f>
        <v>0.22500000000000001</v>
      </c>
      <c r="D99">
        <f>COMBIN(Ntot,A99)</f>
        <v>2.0359475210358827E+68</v>
      </c>
      <c r="E99">
        <f t="shared" si="11"/>
        <v>157.28674764642852</v>
      </c>
      <c r="F99">
        <f t="shared" si="10"/>
        <v>4.3871647194778962</v>
      </c>
      <c r="G99">
        <f>(B100-B98)/((F100-F98)*Ntot)</f>
        <v>4.9484799217351015E-2</v>
      </c>
    </row>
    <row r="100" spans="1:7">
      <c r="A100">
        <f t="shared" si="9"/>
        <v>146</v>
      </c>
      <c r="B100">
        <f>Ntot-2*A100</f>
        <v>-52</v>
      </c>
      <c r="C100">
        <f>-B100/Ntot</f>
        <v>0.21666666666666667</v>
      </c>
      <c r="D100">
        <f>COMBIN(Ntot,A100)</f>
        <v>3.1838753786412229E+68</v>
      </c>
      <c r="E100">
        <f t="shared" si="11"/>
        <v>157.73388545093727</v>
      </c>
      <c r="F100">
        <f t="shared" si="10"/>
        <v>4.5616924359609712</v>
      </c>
      <c r="G100">
        <f>(B101-B99)/((F101-F99)*Ntot)</f>
        <v>4.5941680888970451E-2</v>
      </c>
    </row>
    <row r="101" spans="1:7">
      <c r="A101">
        <f t="shared" si="9"/>
        <v>145</v>
      </c>
      <c r="B101">
        <f>Ntot-2*A101</f>
        <v>-50</v>
      </c>
      <c r="C101">
        <f>-B101/Ntot</f>
        <v>0.20833333333333334</v>
      </c>
      <c r="D101">
        <f>COMBIN(Ntot,A101)</f>
        <v>4.8931137398065116E+68</v>
      </c>
      <c r="E101">
        <f t="shared" si="11"/>
        <v>158.16361518104506</v>
      </c>
      <c r="F101">
        <f t="shared" si="10"/>
        <v>4.7499434934401688</v>
      </c>
      <c r="G101">
        <f>(B102-B100)/((F102-F100)*Ntot)</f>
        <v>4.2523262169046304E-2</v>
      </c>
    </row>
    <row r="102" spans="1:7">
      <c r="A102">
        <f t="shared" si="9"/>
        <v>144</v>
      </c>
      <c r="B102">
        <f>Ntot-2*A102</f>
        <v>-48</v>
      </c>
      <c r="C102">
        <f>-B102/Ntot</f>
        <v>0.2</v>
      </c>
      <c r="D102">
        <f>COMBIN(Ntot,A102)</f>
        <v>7.3906405444994275E+68</v>
      </c>
      <c r="E102">
        <f t="shared" si="11"/>
        <v>158.57600073199779</v>
      </c>
      <c r="F102">
        <f t="shared" si="10"/>
        <v>4.9536347709683435</v>
      </c>
      <c r="G102">
        <f>(B103-B101)/((F103-F101)*Ntot)</f>
        <v>3.9230624534093955E-2</v>
      </c>
    </row>
    <row r="103" spans="1:7">
      <c r="A103">
        <f t="shared" si="9"/>
        <v>143</v>
      </c>
      <c r="B103">
        <f>Ntot-2*A103</f>
        <v>-46</v>
      </c>
      <c r="C103">
        <f>-B103/Ntot</f>
        <v>0.19166666666666668</v>
      </c>
      <c r="D103">
        <f>COMBIN(Ntot,A103)</f>
        <v>1.0971672560906347E+69</v>
      </c>
      <c r="E103">
        <f t="shared" si="11"/>
        <v>158.97110305307041</v>
      </c>
      <c r="F103">
        <f t="shared" si="10"/>
        <v>5.1747816616977822</v>
      </c>
      <c r="G103">
        <f>(B104-B102)/((F104-F102)*Ntot)</f>
        <v>3.6064798362250378E-2</v>
      </c>
    </row>
    <row r="104" spans="1:7">
      <c r="A104">
        <f t="shared" si="9"/>
        <v>142</v>
      </c>
      <c r="B104">
        <f>Ntot-2*A104</f>
        <v>-44</v>
      </c>
      <c r="C104">
        <f>-B104/Ntot</f>
        <v>0.18333333333333332</v>
      </c>
      <c r="D104">
        <f>COMBIN(Ntot,A104)</f>
        <v>1.6009685471526644E+69</v>
      </c>
      <c r="E104">
        <f t="shared" si="11"/>
        <v>159.34898020465977</v>
      </c>
      <c r="F104">
        <f t="shared" si="10"/>
        <v>5.4157659188888028</v>
      </c>
      <c r="G104">
        <f>(B105-B103)/((F105-F103)*Ntot)</f>
        <v>3.3026764068752011E-2</v>
      </c>
    </row>
    <row r="105" spans="1:7">
      <c r="A105">
        <f t="shared" si="9"/>
        <v>141</v>
      </c>
      <c r="B105">
        <f>Ntot-2*A105</f>
        <v>-42</v>
      </c>
      <c r="C105">
        <f>-B105/Ntot</f>
        <v>0.17499999999999999</v>
      </c>
      <c r="D105">
        <f>COMBIN(Ntot,A105)</f>
        <v>2.2963387241987684E+69</v>
      </c>
      <c r="E105">
        <f t="shared" si="11"/>
        <v>159.70968741212644</v>
      </c>
      <c r="F105">
        <f t="shared" si="10"/>
        <v>5.6794228863715519</v>
      </c>
      <c r="G105">
        <f>(B106-B104)/((F106-F104)*Ntot)</f>
        <v>-2.9349217662260996E-3</v>
      </c>
    </row>
    <row r="106" spans="1:7">
      <c r="A106">
        <f t="shared" si="9"/>
        <v>140</v>
      </c>
      <c r="B106">
        <f>Ntot-2*A106</f>
        <v>-40</v>
      </c>
      <c r="C106">
        <f>-B106/Ntot</f>
        <v>0.16666666666666666</v>
      </c>
      <c r="D106">
        <f>COMBIN(Ntot,A106)</f>
        <v>3.2378376011202605E+69</v>
      </c>
      <c r="E106">
        <f t="shared" si="11"/>
        <v>160.05327711651651</v>
      </c>
      <c r="F106">
        <f t="shared" si="10"/>
        <v>-0.26297715987396658</v>
      </c>
      <c r="G106">
        <f>(B107-B105)/((F107-F105)*Ntot)</f>
        <v>-3.0812989893732556E-2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Earlham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Lerner</dc:creator>
  <cp:lastModifiedBy>Michael Lerner</cp:lastModifiedBy>
  <dcterms:created xsi:type="dcterms:W3CDTF">2015-02-03T11:10:28Z</dcterms:created>
  <dcterms:modified xsi:type="dcterms:W3CDTF">2015-02-03T13:36:21Z</dcterms:modified>
</cp:coreProperties>
</file>