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azard Analysis and Risk Assess" sheetId="1" r:id="rId3"/>
    <sheet state="visible" name="Examples" sheetId="2" r:id="rId4"/>
    <sheet state="visible" name="Situational Analysis Guidewords" sheetId="3" r:id="rId5"/>
    <sheet state="visible" name="Hazard Analysis Guidewords" sheetId="4" r:id="rId6"/>
    <sheet state="visible" name="Severity, Exposure, Controllabi" sheetId="5" r:id="rId7"/>
    <sheet state="visible" name="ASIL Table" sheetId="6" r:id="rId8"/>
  </sheets>
  <definedNames>
    <definedName localSheetId="2" name="S_List">'Severity, Exposure, Controllabi'!$E$12:$E$16</definedName>
    <definedName localSheetId="2" name="EN_List">'Situational Analysis Guidewords'!$D$51:$D$60</definedName>
    <definedName localSheetId="2" name="C_List">'Severity, Exposure, Controllabi'!$E$20:$E$24</definedName>
    <definedName localSheetId="2" name="IU_List">'Situational Analysis Guidewords'!$D$44:$D$47</definedName>
    <definedName localSheetId="2" name="SD_List">'Situational Analysis Guidewords'!$D$33:$D$40</definedName>
    <definedName localSheetId="2" name="E_List">'Severity, Exposure, Controllabi'!$E$3:$E$8</definedName>
    <definedName localSheetId="2" name="DV_List">'Hazard Analysis Guidewords'!$D$4:$D$24</definedName>
    <definedName localSheetId="2" name="OM_List">'Situational Analysis Guidewords'!$D$5:$D$14</definedName>
    <definedName localSheetId="2" name="OS_List">'Situational Analysis Guidewords'!$D$18:$D$29</definedName>
  </definedNames>
  <calcPr/>
</workbook>
</file>

<file path=xl/sharedStrings.xml><?xml version="1.0" encoding="utf-8"?>
<sst xmlns="http://schemas.openxmlformats.org/spreadsheetml/2006/main" count="607" uniqueCount="299">
  <si>
    <t>Hazard &amp; Risk Analysis Definitions</t>
  </si>
  <si>
    <t>Operational Mode</t>
  </si>
  <si>
    <t>ID</t>
  </si>
  <si>
    <t>Mode</t>
  </si>
  <si>
    <t>Remarks</t>
  </si>
  <si>
    <t>Reference</t>
  </si>
  <si>
    <t>INSTRUCTIONS:</t>
  </si>
  <si>
    <t>Parked</t>
  </si>
  <si>
    <t>Car is parked, ignition is off</t>
  </si>
  <si>
    <t>Fill out the hazard analysis and risk assessment below.</t>
  </si>
  <si>
    <t>HA-001 should be for the lane departure warning function as discussed in the lecture.</t>
  </si>
  <si>
    <t>HA-002 should be for the lane keeping assistance function as discussed in the lecture.</t>
  </si>
  <si>
    <t>EXAMPLE DISCUSSED IN THE PROJECT INSTRUCTIONS - Headlamp System</t>
  </si>
  <si>
    <t xml:space="preserve">Then come up with your own situations and hazards for the lane assistance system. Fill in the HA-003 and HA-004 rows. </t>
  </si>
  <si>
    <t>When finished, export your spreadsheet as a pdf file so that a reviewer can easily see your work.</t>
  </si>
  <si>
    <t>Hazard ID</t>
  </si>
  <si>
    <t>Situational Analysis</t>
  </si>
  <si>
    <t>Hazard Identification</t>
  </si>
  <si>
    <t>Hazardous Event Classification</t>
  </si>
  <si>
    <t>Determination of ASIL and Safety Goals</t>
  </si>
  <si>
    <t>Ignition on</t>
  </si>
  <si>
    <t>Car is parked, ignition is on</t>
  </si>
  <si>
    <t>Operational Scenario</t>
  </si>
  <si>
    <t>Environmental Details</t>
  </si>
  <si>
    <t>Situation Details</t>
  </si>
  <si>
    <t>Other Details
(optional)</t>
  </si>
  <si>
    <t>Normal driving</t>
  </si>
  <si>
    <t>Item Usage
(function)</t>
  </si>
  <si>
    <t>Car is driving</t>
  </si>
  <si>
    <t>Situation Description</t>
  </si>
  <si>
    <t>Function</t>
  </si>
  <si>
    <t>Deviation</t>
  </si>
  <si>
    <t xml:space="preserve">Deviation Details
</t>
  </si>
  <si>
    <t>Hazardous Event
(resulting effect)</t>
  </si>
  <si>
    <t xml:space="preserve">Event Details
</t>
  </si>
  <si>
    <t>Hazardous Event Description</t>
  </si>
  <si>
    <t>Exposure
(of situation)</t>
  </si>
  <si>
    <t>Rationale
(for exposure)</t>
  </si>
  <si>
    <t>Severity
(of potential harm)</t>
  </si>
  <si>
    <t>Rationale
(for severity)</t>
  </si>
  <si>
    <t>Backward driving</t>
  </si>
  <si>
    <t>Controllability
(of hazardous event)</t>
  </si>
  <si>
    <t>Rationale
(for controllability)</t>
  </si>
  <si>
    <t>ASIL
Determination</t>
  </si>
  <si>
    <t>Safety Goal</t>
  </si>
  <si>
    <t>HA-001</t>
  </si>
  <si>
    <t>Degraded driving</t>
  </si>
  <si>
    <t>Limp home mode</t>
  </si>
  <si>
    <t>Towing (active)</t>
  </si>
  <si>
    <t>Towing another car</t>
  </si>
  <si>
    <t>Normal Driving</t>
  </si>
  <si>
    <t>Towing (passive)</t>
  </si>
  <si>
    <t>Beeing towed by another car</t>
  </si>
  <si>
    <t>OS03 – Highway</t>
  </si>
  <si>
    <t>EN06 - Rain (slippery
Road)</t>
  </si>
  <si>
    <t>Service</t>
  </si>
  <si>
    <t>Vehicle is in repair garage</t>
  </si>
  <si>
    <t>SD03 - High speed</t>
  </si>
  <si>
    <t>N/A</t>
  </si>
  <si>
    <t>IU01 - Correctly
Used</t>
  </si>
  <si>
    <t>Normal Driving on Highway during Rain
with High speed</t>
  </si>
  <si>
    <t>not applicable or not relevant</t>
  </si>
  <si>
    <t>Lane Departure Warning (LDW) function shall apply an oscillating steering torque to provide the driver with haptic feedback</t>
  </si>
  <si>
    <t>DV04 – Actor effect is too much</t>
  </si>
  <si>
    <t>The lane departure
warning function applies an oscillating torque with very high torque amplitude (above limit) and The lane departure warning function
Applies an oscillating torque with very high torque frequency (above limit)</t>
  </si>
  <si>
    <t>EV-05 - Front collision with ahead traffic</t>
  </si>
  <si>
    <t>Vehicle crashes into the ahead
traffic with injury to driver</t>
  </si>
  <si>
    <t>Loss of steering</t>
  </si>
  <si>
    <t>E3 - Medium
Probability</t>
  </si>
  <si>
    <t>driving on highway when it is
raining occurs once a month or
more often for an average driver</t>
  </si>
  <si>
    <t>S3 - Life-threatening or fatal injuries</t>
  </si>
  <si>
    <t>On highway speed is very high, injury must be serious</t>
  </si>
  <si>
    <t>C3 - Difficult to control or uncontrollable</t>
  </si>
  <si>
    <t>Scenario</t>
  </si>
  <si>
    <t>The malfunction was that the Lane Departure
Warning (LDW) applied too much oscillating
torque and frequency, so drivers loss control of
the vehicle steering. Because steering was lost
at high speeds, a vehicle accident would not be
controllable. We will label this hazardous
situation as C3.</t>
  </si>
  <si>
    <t>C</t>
  </si>
  <si>
    <t>The oscillating steering torque from
the lane departure warning function
shall be limited</t>
  </si>
  <si>
    <t>HA-002</t>
  </si>
  <si>
    <t>OS03 - Country Road</t>
  </si>
  <si>
    <t>EN01 - Normal
conditions</t>
  </si>
  <si>
    <t>IU02 - Incorrectly
used</t>
  </si>
  <si>
    <t>Any Road</t>
  </si>
  <si>
    <t>road type</t>
  </si>
  <si>
    <t>Normal Driving on Country Road during
Normal conditions with High speed. (the
driver is misusing the lane keeping
assistance function as an autonomous
function)</t>
  </si>
  <si>
    <t>Lane Keeping Assistance (LKA) function shall apply the steering torque when active in order to stay in ego lane</t>
  </si>
  <si>
    <t>DV03 -
Function
always
activated</t>
  </si>
  <si>
    <t>The lane keeping
assistance function is not limited in time duration which leads to misuse as an autonomous driving
function</t>
  </si>
  <si>
    <t>EV-06 - Front collision with oncoming traffic</t>
  </si>
  <si>
    <t>Vehicle crashes into the
oncoming traffic with injury to
driver</t>
  </si>
  <si>
    <t>Driving on country road at high
speed and misusing the
system.</t>
  </si>
  <si>
    <t>E2 - Low
probability</t>
  </si>
  <si>
    <t>The driver is on a country road and misusing the system. This combination probably does not happen often, so we will label the exposure E2.</t>
  </si>
  <si>
    <t>highe speed injury always severe</t>
  </si>
  <si>
    <t>The malfunction was that the lane keeping
assistance was always on and had no time limit,
so drivers could take both hands off the wheel.
Because hands aren't on the wheel at high
speeds, a vehicle accident would not be
controllable. We will label this hazardous
situation as C3.</t>
  </si>
  <si>
    <t>B</t>
  </si>
  <si>
    <t>City Road</t>
  </si>
  <si>
    <t>Country Road</t>
  </si>
  <si>
    <t>The lane keeping assistance
function shall be time limited, and
the additional steering torque shall
end after a given time interval so
that the driver cannot misuse the
system for autonomous driving.</t>
  </si>
  <si>
    <t>Highway</t>
  </si>
  <si>
    <t>HA-003</t>
  </si>
  <si>
    <t>Mountain Pass</t>
  </si>
  <si>
    <t>Off Road</t>
  </si>
  <si>
    <t>OS02 - City Road</t>
  </si>
  <si>
    <t>SD01 - Low speed</t>
  </si>
  <si>
    <t>Normal Driving on City Road during
Normal conditions with Low speed.</t>
  </si>
  <si>
    <t>Road with gradient</t>
  </si>
  <si>
    <t>road attribute</t>
  </si>
  <si>
    <t>DV02 -
Function
unexpectedly activated</t>
  </si>
  <si>
    <t>The lane departure warning function activates unexpectedly and starts oscillating the steering wheel.</t>
  </si>
  <si>
    <t>Driving on city road at low
speed and partial loss of
steering</t>
  </si>
  <si>
    <t>E4 - High
probability</t>
  </si>
  <si>
    <t>driving on city road is a regular
activity</t>
  </si>
  <si>
    <t>Road with bump</t>
  </si>
  <si>
    <t>S1 - Light and moderate injuries</t>
  </si>
  <si>
    <t>Speed is expected to be low in city road</t>
  </si>
  <si>
    <t>C0 - Controllable in
general</t>
  </si>
  <si>
    <t>At city speed, most drivers will be able to control
the situation by applying brakes. We will label
this hazardous situation as C0.</t>
  </si>
  <si>
    <t>QM</t>
  </si>
  <si>
    <t>The camera sensor ECU shall check
the LA on/off, active/inactive and
malfunction warning status before
sending torque requests to the lane
departure warning system</t>
  </si>
  <si>
    <t>Road tunnel</t>
  </si>
  <si>
    <t>Road with construction site</t>
  </si>
  <si>
    <t>HA-004</t>
  </si>
  <si>
    <t>construction lane split,multiple lane marks with different color</t>
  </si>
  <si>
    <t>The lane keeping assistance function is not able to diffirentiate yellow lane mark and white lane mark due to construction, which leads to keeping the wrong lane.</t>
  </si>
  <si>
    <t>EV08 - Collision with other vehicle</t>
  </si>
  <si>
    <t>Vehicle crashes into other vehicles with injury to driver</t>
  </si>
  <si>
    <t>following the wrong lane by mistakenly applying steering torque</t>
  </si>
  <si>
    <t>Highway is not always in construction and only if the work involves lane expanding can leads to such situation</t>
  </si>
  <si>
    <t>This collision could happen with front, side, or back vehicle at high speed</t>
  </si>
  <si>
    <t>At high speed, most drivers will not be able to
control the situation since the lane keeping
assistance malfunction led to an undefined
steering torque application. We will label this
hazardous situation as C3.</t>
  </si>
  <si>
    <t>The lane keeping assistance function
shall deactivate when the camera
sensor stops detecting multiple lane marks
and shall warn the driver of its
deactivation</t>
  </si>
  <si>
    <t>Low speed</t>
  </si>
  <si>
    <t>driving attribute</t>
  </si>
  <si>
    <t>High speed</t>
  </si>
  <si>
    <t>Normal acceleration</t>
  </si>
  <si>
    <t>High acceleration</t>
  </si>
  <si>
    <t>Normal braking</t>
  </si>
  <si>
    <t>High braking</t>
  </si>
  <si>
    <t>Item Usage</t>
  </si>
  <si>
    <t>Correctly used</t>
  </si>
  <si>
    <t>Intended usage</t>
  </si>
  <si>
    <t>Incorrectly used</t>
  </si>
  <si>
    <t>Unintended usage (foreseeable)</t>
  </si>
  <si>
    <t>Normal conditions</t>
  </si>
  <si>
    <t>weather attribute</t>
  </si>
  <si>
    <t>Sun blares (degraded view)</t>
  </si>
  <si>
    <t>Fog (degraded view)</t>
  </si>
  <si>
    <t>Snowfall (degraded view)</t>
  </si>
  <si>
    <t>Cross-wind (lateral force)</t>
  </si>
  <si>
    <t>Rain (slippery road)</t>
  </si>
  <si>
    <t>Snow (slippery road)</t>
  </si>
  <si>
    <t>Glace (slippery road)</t>
  </si>
  <si>
    <t>Situation Details
(optional)</t>
  </si>
  <si>
    <t>Normal Conditions</t>
  </si>
  <si>
    <t>Low Speed</t>
  </si>
  <si>
    <t>Night time + Obstacle on the road</t>
  </si>
  <si>
    <t>Correctly Used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</si>
  <si>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</si>
  <si>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</si>
  <si>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</si>
  <si>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</si>
  <si>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</si>
  <si>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</si>
  <si>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</si>
  <si>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</si>
  <si>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</si>
  <si>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In city traffiic, speed of vehicle is expected to be low</t>
  </si>
  <si>
    <t>C0 - Controllable in general</t>
  </si>
  <si>
    <t>At city speed, most drivers will be able to control the situation by applying brakes and there is additional illmunitation on city roads</t>
  </si>
  <si>
    <t>Total Loss of Beam Shall Be Prevented</t>
  </si>
  <si>
    <t>MORE EXAMPLES - Headlamp System</t>
  </si>
  <si>
    <t>Situation Analysis</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</si>
  <si>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</si>
  <si>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</si>
  <si>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</si>
  <si>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</si>
  <si>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</si>
  <si>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</si>
  <si>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</si>
  <si>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</si>
  <si>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</si>
  <si>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</si>
  <si>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</si>
  <si>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</si>
  <si>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</si>
  <si>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</si>
  <si>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</si>
  <si>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</si>
  <si>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</si>
  <si>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Night time + Obstacle on the road or upcoming curve</t>
  </si>
  <si>
    <t>Normal Driving on Highway during Snowfall (degraded view) with High speed (Night time + Obstacle on the road or upcoming curve)</t>
  </si>
  <si>
    <t>Vehicle crashes into the obstacle or road infrastructure with injury to driver and any others present</t>
  </si>
  <si>
    <t>E2 - Low probability</t>
  </si>
  <si>
    <t>High driving is part of regular driving, however, heavy snow occurs a few times a year</t>
  </si>
  <si>
    <t>On highway speed of vehicle is expected to be high</t>
  </si>
  <si>
    <t>C2 - Normally controllable</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</si>
  <si>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</si>
  <si>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</si>
  <si>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OS02 - Country Road</t>
  </si>
  <si>
    <t>SD02 - High speed</t>
  </si>
  <si>
    <t>Night time + Oncoming vehicle</t>
  </si>
  <si>
    <t>Normal Driving on Country Road during Normal conditions with High speed (Night time + Oncoming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</si>
  <si>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</si>
  <si>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</si>
  <si>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</si>
  <si>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</si>
  <si>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HA-005</t>
  </si>
  <si>
    <t>SD04 - High speed</t>
  </si>
  <si>
    <t>Normal Driving on Country Road during Snowfall (degraded view) with High speed (Night time + Obstacle on the road and no other illumination on road)</t>
  </si>
  <si>
    <t>country driving is part of regular driving, however, heavy snow occurs a few times a year</t>
  </si>
  <si>
    <t>Deviation (Guideword)</t>
  </si>
  <si>
    <t>Activation error</t>
  </si>
  <si>
    <t>Function unexpectedly activated</t>
  </si>
  <si>
    <t>Function always activated</t>
  </si>
  <si>
    <t>Actor effect is too much</t>
  </si>
  <si>
    <t>Quantitative error</t>
  </si>
  <si>
    <t>Actor effect is too less</t>
  </si>
  <si>
    <t>Actor action too early</t>
  </si>
  <si>
    <t>Timing error</t>
  </si>
  <si>
    <t>Actor action too late</t>
  </si>
  <si>
    <t>Actor action before</t>
  </si>
  <si>
    <t>Sequence error</t>
  </si>
  <si>
    <t>Actor action after</t>
  </si>
  <si>
    <t>Actor effect is reverse</t>
  </si>
  <si>
    <t>Logical error</t>
  </si>
  <si>
    <t>Actor effect is wrong</t>
  </si>
  <si>
    <t>Sensor sensitivity is too high</t>
  </si>
  <si>
    <t>Sensor sensitivity is too low</t>
  </si>
  <si>
    <t>Sensor detection too early</t>
  </si>
  <si>
    <t>Sensor detection too late</t>
  </si>
  <si>
    <t>Sensor detection before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</si>
  <si>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</si>
  <si>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</si>
  <si>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</si>
  <si>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</si>
  <si>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</si>
  <si>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</si>
  <si>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</si>
  <si>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</si>
  <si>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</si>
  <si>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</si>
  <si>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</si>
  <si>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</si>
  <si>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</si>
  <si>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</si>
  <si>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</si>
  <si>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</si>
  <si>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</si>
  <si>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</si>
  <si>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</si>
  <si>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</si>
  <si>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</si>
  <si>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</si>
  <si>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</si>
  <si>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</si>
  <si>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</si>
  <si>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</si>
  <si>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</si>
  <si>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</si>
  <si>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</si>
  <si>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</si>
  <si>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</si>
  <si>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</si>
  <si>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</si>
  <si>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</si>
  <si>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</si>
  <si>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</si>
  <si>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</si>
  <si>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</si>
  <si>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</si>
  <si>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</si>
  <si>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</si>
  <si>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</si>
  <si>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</si>
  <si>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</si>
  <si>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</si>
  <si>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</si>
  <si>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</si>
  <si>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</si>
  <si>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</si>
  <si>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</si>
  <si>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</si>
  <si>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</si>
  <si>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</si>
  <si>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</si>
  <si>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</si>
  <si>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Controllability</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</si>
  <si>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</si>
  <si>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</si>
  <si>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</si>
  <si>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</si>
  <si>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</si>
  <si>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</si>
  <si>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</si>
  <si>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</si>
  <si>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</si>
  <si>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</si>
  <si>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</si>
  <si>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D</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</si>
</sst>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sz val="16.0"/>
      <color rgb="FF0000FF"/>
      <name val="Arial"/>
    </font>
    <font>
      <sz val="10.0"/>
      <name val="Arial"/>
    </font>
    <font>
      <b/>
      <sz val="11.0"/>
      <name val="Cambria"/>
    </font>
    <font>
      <b/>
      <sz val="10.0"/>
      <name val="Arial"/>
    </font>
    <font>
      <sz val="10.0"/>
      <color rgb="FF0000FF"/>
      <name val="Arial"/>
    </font>
    <font>
      <sz val="11.0"/>
      <name val="Cambria"/>
    </font>
    <font>
      <b/>
      <sz val="11.0"/>
      <color rgb="FF000000"/>
      <name val="Arial"/>
    </font>
    <font/>
    <font>
      <sz val="11.0"/>
      <color rgb="FF000000"/>
      <name val="Arial"/>
    </font>
    <font>
      <sz val="11.0"/>
      <name val="Arial"/>
    </font>
    <font>
      <b/>
      <sz val="11.0"/>
      <name val="Arial"/>
    </font>
    <font>
      <sz val="11.0"/>
      <color rgb="FF0000FF"/>
      <name val="Arial"/>
    </font>
  </fonts>
  <fills count="7">
    <fill>
      <patternFill patternType="none"/>
    </fill>
    <fill>
      <patternFill patternType="lightGray"/>
    </fill>
    <fill>
      <patternFill patternType="solid">
        <fgColor rgb="FFBFBFBF"/>
        <bgColor rgb="FFBFBFBF"/>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B7B7B7"/>
        <bgColor rgb="FFB7B7B7"/>
      </patternFill>
    </fill>
  </fills>
  <borders count="15">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ck">
        <color rgb="FF000000"/>
      </left>
      <right style="thick">
        <color rgb="FF000000"/>
      </right>
      <top style="thick">
        <color rgb="FF000000"/>
      </top>
      <bottom style="thick">
        <color rgb="FF000000"/>
      </bottom>
    </border>
    <border>
      <left style="thick">
        <color rgb="FF000000"/>
      </left>
      <right/>
      <top style="thick">
        <color rgb="FF000000"/>
      </top>
      <bottom style="thick">
        <color rgb="FF000000"/>
      </bottom>
    </border>
    <border>
      <left/>
      <right/>
      <top style="thick">
        <color rgb="FF000000"/>
      </top>
      <bottom style="thick">
        <color rgb="FF000000"/>
      </bottom>
    </border>
    <border>
      <left/>
      <right style="thick">
        <color rgb="FF000000"/>
      </right>
      <top style="thick">
        <color rgb="FF000000"/>
      </top>
      <bottom style="thick">
        <color rgb="FF000000"/>
      </bottom>
    </border>
    <border>
      <left style="thin">
        <color rgb="FF000000"/>
      </left>
      <right style="thin">
        <color rgb="FF000000"/>
      </right>
      <top/>
      <bottom style="thin">
        <color rgb="FF000000"/>
      </bottom>
    </border>
    <border>
      <left/>
      <right style="thin">
        <color rgb="FF000000"/>
      </right>
      <top style="thin">
        <color rgb="FF000000"/>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border>
    <border>
      <left/>
      <right/>
      <top style="thin">
        <color rgb="FF000000"/>
      </top>
      <bottom style="thin">
        <color rgb="FF000000"/>
      </bottom>
    </border>
    <border>
      <left style="thin">
        <color rgb="FF000000"/>
      </left>
      <right style="thin">
        <color rgb="FF000000"/>
      </right>
      <top/>
      <bottom/>
    </border>
  </borders>
  <cellStyleXfs count="1">
    <xf borderId="0" fillId="0" fontId="0" numFmtId="0" applyAlignment="1" applyFont="1"/>
  </cellStyleXfs>
  <cellXfs count="72">
    <xf borderId="0" fillId="0" fontId="0" numFmtId="0" xfId="0" applyAlignment="1" applyFont="1">
      <alignment/>
    </xf>
    <xf borderId="0" fillId="0" fontId="1" numFmtId="0" xfId="0" applyAlignment="1" applyFont="1">
      <alignment horizontal="left" vertical="top"/>
    </xf>
    <xf borderId="0" fillId="0" fontId="2" numFmtId="0" xfId="0" applyFont="1"/>
    <xf borderId="0" fillId="0" fontId="3" numFmtId="0" xfId="0" applyAlignment="1" applyFont="1">
      <alignment horizontal="center" vertical="center" wrapText="1"/>
    </xf>
    <xf borderId="0" fillId="0" fontId="0" numFmtId="0" xfId="0" applyFont="1"/>
    <xf borderId="0" fillId="0" fontId="4" numFmtId="0" xfId="0" applyAlignment="1" applyFont="1">
      <alignment vertical="center"/>
    </xf>
    <xf borderId="0" fillId="0" fontId="4" numFmtId="0" xfId="0" applyFont="1"/>
    <xf borderId="1" fillId="2" fontId="4" numFmtId="0" xfId="0" applyAlignment="1" applyBorder="1" applyFill="1" applyFont="1">
      <alignment horizontal="center" vertical="center"/>
    </xf>
    <xf borderId="1" fillId="2" fontId="4" numFmtId="0" xfId="0" applyAlignment="1" applyBorder="1" applyFont="1">
      <alignment vertical="center"/>
    </xf>
    <xf borderId="0" fillId="0" fontId="3" numFmtId="0" xfId="0" applyAlignment="1" applyFont="1">
      <alignment horizontal="left" vertical="center" wrapText="1"/>
    </xf>
    <xf borderId="2" fillId="0" fontId="5" numFmtId="0" xfId="0" applyAlignment="1" applyBorder="1" applyFont="1">
      <alignment horizontal="center" vertical="top" wrapText="1"/>
    </xf>
    <xf borderId="0" fillId="0" fontId="3" numFmtId="0" xfId="0" applyAlignment="1" applyFont="1">
      <alignment horizontal="center"/>
    </xf>
    <xf borderId="1" fillId="0" fontId="2" numFmtId="0" xfId="0" applyAlignment="1" applyBorder="1" applyFont="1">
      <alignment horizontal="left" vertical="center"/>
    </xf>
    <xf borderId="0" fillId="0" fontId="6" numFmtId="0" xfId="0" applyAlignment="1" applyFont="1">
      <alignment horizontal="center"/>
    </xf>
    <xf borderId="0" fillId="0" fontId="3" numFmtId="0" xfId="0" applyAlignment="1" applyFont="1">
      <alignment horizontal="left" vertical="center"/>
    </xf>
    <xf borderId="0" fillId="3" fontId="7" numFmtId="0" xfId="0" applyBorder="1" applyFill="1" applyFont="1"/>
    <xf borderId="3" fillId="4" fontId="3" numFmtId="0" xfId="0" applyAlignment="1" applyBorder="1" applyFill="1" applyFont="1">
      <alignment horizontal="center" vertical="center" wrapText="1"/>
    </xf>
    <xf borderId="4" fillId="5" fontId="3" numFmtId="0" xfId="0" applyAlignment="1" applyBorder="1" applyFill="1" applyFont="1">
      <alignment horizontal="center" vertical="center" wrapText="1"/>
    </xf>
    <xf borderId="5" fillId="0" fontId="8" numFmtId="0" xfId="0" applyBorder="1" applyFont="1"/>
    <xf borderId="5" fillId="0" fontId="8" numFmtId="0" xfId="0" applyBorder="1" applyFont="1"/>
    <xf borderId="6" fillId="0" fontId="8" numFmtId="0" xfId="0" applyBorder="1" applyFont="1"/>
    <xf borderId="4" fillId="5" fontId="3" numFmtId="0" xfId="0" applyAlignment="1" applyBorder="1" applyFont="1">
      <alignment horizontal="center"/>
    </xf>
    <xf borderId="4" fillId="4" fontId="3" numFmtId="0" xfId="0" applyAlignment="1" applyBorder="1" applyFont="1">
      <alignment horizontal="center"/>
    </xf>
    <xf borderId="0" fillId="6" fontId="3" numFmtId="0" xfId="0" applyAlignment="1" applyBorder="1" applyFill="1" applyFont="1">
      <alignment horizontal="center" vertical="center" wrapText="1"/>
    </xf>
    <xf borderId="1" fillId="0" fontId="5" numFmtId="0" xfId="0" applyAlignment="1" applyBorder="1" applyFont="1">
      <alignment horizontal="left" vertical="center"/>
    </xf>
    <xf borderId="7" fillId="6" fontId="3" numFmtId="0" xfId="0" applyAlignment="1" applyBorder="1" applyFont="1">
      <alignment horizontal="center" vertical="center" wrapText="1"/>
    </xf>
    <xf borderId="1" fillId="0" fontId="2" numFmtId="0" xfId="0" applyAlignment="1" applyBorder="1" applyFont="1">
      <alignment horizontal="center" vertical="top" wrapText="1"/>
    </xf>
    <xf borderId="1" fillId="0" fontId="2" numFmtId="0" xfId="0" applyAlignment="1" applyBorder="1" applyFont="1">
      <alignment horizontal="left" vertical="top" wrapText="1"/>
    </xf>
    <xf borderId="0" fillId="0" fontId="6" numFmtId="0" xfId="0" applyAlignment="1" applyFont="1">
      <alignment horizontal="left" vertical="top" wrapText="1"/>
    </xf>
    <xf borderId="0" fillId="0" fontId="9" numFmtId="0" xfId="0" applyAlignment="1" applyFont="1">
      <alignment horizontal="left" vertical="top" wrapText="1"/>
    </xf>
    <xf borderId="1" fillId="2" fontId="2" numFmtId="0" xfId="0" applyAlignment="1" applyBorder="1" applyFont="1">
      <alignment vertical="center"/>
    </xf>
    <xf borderId="1" fillId="0" fontId="2" numFmtId="0" xfId="0" applyAlignment="1" applyBorder="1" applyFont="1">
      <alignment horizontal="left" vertical="top" wrapText="1"/>
    </xf>
    <xf borderId="8" fillId="0" fontId="2" numFmtId="0" xfId="0" applyAlignment="1" applyBorder="1" applyFont="1">
      <alignment horizontal="left" vertical="top" wrapText="1"/>
    </xf>
    <xf borderId="0" fillId="0" fontId="2" numFmtId="0" xfId="0" applyAlignment="1" applyFont="1">
      <alignment horizontal="left" vertical="top" wrapText="1"/>
    </xf>
    <xf borderId="1" fillId="0" fontId="2" numFmtId="0" xfId="0" applyAlignment="1" applyBorder="1" applyFont="1">
      <alignment horizontal="center" vertical="top" wrapText="1"/>
    </xf>
    <xf borderId="8" fillId="0" fontId="2" numFmtId="0" xfId="0" applyAlignment="1" applyBorder="1" applyFont="1">
      <alignment horizontal="left" vertical="top" wrapText="1"/>
    </xf>
    <xf borderId="1" fillId="0" fontId="2" numFmtId="0" xfId="0" applyAlignment="1" applyBorder="1" applyFont="1">
      <alignment horizontal="center" vertical="center" wrapText="1"/>
    </xf>
    <xf borderId="1" fillId="0" fontId="2" numFmtId="0" xfId="0" applyAlignment="1" applyBorder="1" applyFont="1">
      <alignment horizontal="center" vertical="center" wrapText="1"/>
    </xf>
    <xf borderId="8" fillId="0" fontId="2" numFmtId="0" xfId="0" applyAlignment="1" applyBorder="1" applyFont="1">
      <alignment horizontal="center" vertical="center" wrapText="1"/>
    </xf>
    <xf borderId="0" fillId="0" fontId="2" numFmtId="0" xfId="0" applyAlignment="1" applyFont="1">
      <alignment horizontal="center" vertical="center" wrapText="1"/>
    </xf>
    <xf borderId="0" fillId="0" fontId="6" numFmtId="0" xfId="0" applyAlignment="1" applyFont="1">
      <alignment horizontal="center" vertical="center" wrapText="1"/>
    </xf>
    <xf borderId="8" fillId="0" fontId="2" numFmtId="0" xfId="0" applyAlignment="1" applyBorder="1" applyFont="1">
      <alignment horizontal="center" vertical="center" wrapText="1"/>
    </xf>
    <xf borderId="0" fillId="0" fontId="7" numFmtId="0" xfId="0" applyFont="1"/>
    <xf borderId="0" fillId="0" fontId="10" numFmtId="0" xfId="0" applyFont="1"/>
    <xf borderId="0" fillId="0" fontId="11" numFmtId="0" xfId="0" applyFont="1"/>
    <xf borderId="9" fillId="0" fontId="11" numFmtId="0" xfId="0" applyBorder="1" applyFont="1"/>
    <xf borderId="9" fillId="0" fontId="10" numFmtId="0" xfId="0" applyBorder="1" applyFont="1"/>
    <xf borderId="7" fillId="2" fontId="11" numFmtId="0" xfId="0" applyAlignment="1" applyBorder="1" applyFont="1">
      <alignment horizontal="center"/>
    </xf>
    <xf borderId="10" fillId="2" fontId="11" numFmtId="0" xfId="0" applyBorder="1" applyFont="1"/>
    <xf borderId="7" fillId="0" fontId="12" numFmtId="0" xfId="0" applyAlignment="1" applyBorder="1" applyFont="1">
      <alignment horizontal="center" vertical="top" wrapText="1"/>
    </xf>
    <xf borderId="10" fillId="0" fontId="10" numFmtId="0" xfId="0" applyAlignment="1" applyBorder="1" applyFont="1">
      <alignment horizontal="left"/>
    </xf>
    <xf borderId="10" fillId="0" fontId="10" numFmtId="0" xfId="0" applyBorder="1" applyFont="1"/>
    <xf borderId="10" fillId="0" fontId="12" numFmtId="0" xfId="0" applyAlignment="1" applyBorder="1" applyFont="1">
      <alignment horizontal="left"/>
    </xf>
    <xf borderId="7" fillId="2" fontId="10" numFmtId="0" xfId="0" applyBorder="1" applyFont="1"/>
    <xf borderId="10" fillId="2" fontId="10" numFmtId="0" xfId="0" applyBorder="1" applyFont="1"/>
    <xf borderId="2" fillId="0" fontId="2" numFmtId="0" xfId="0" applyAlignment="1" applyBorder="1" applyFont="1">
      <alignment horizontal="center" vertical="top" wrapText="1"/>
    </xf>
    <xf borderId="11" fillId="2" fontId="4" numFmtId="0" xfId="0" applyAlignment="1" applyBorder="1" applyFont="1">
      <alignment vertical="center"/>
    </xf>
    <xf borderId="8" fillId="2" fontId="4" numFmtId="0" xfId="0" applyAlignment="1" applyBorder="1" applyFont="1">
      <alignment vertical="center"/>
    </xf>
    <xf borderId="11" fillId="0" fontId="2" numFmtId="0" xfId="0" applyAlignment="1" applyBorder="1" applyFont="1">
      <alignment horizontal="left" vertical="center"/>
    </xf>
    <xf borderId="8" fillId="0" fontId="2" numFmtId="0" xfId="0" applyAlignment="1" applyBorder="1" applyFont="1">
      <alignment horizontal="left" vertical="center"/>
    </xf>
    <xf borderId="11" fillId="2" fontId="2" numFmtId="0" xfId="0" applyAlignment="1" applyBorder="1" applyFont="1">
      <alignment vertical="center"/>
    </xf>
    <xf borderId="8" fillId="2" fontId="2" numFmtId="0" xfId="0" applyAlignment="1" applyBorder="1" applyFont="1">
      <alignment vertical="center"/>
    </xf>
    <xf borderId="2" fillId="0" fontId="10" numFmtId="0" xfId="0" applyAlignment="1" applyBorder="1" applyFont="1">
      <alignment horizontal="center" vertical="center"/>
    </xf>
    <xf borderId="12" fillId="0" fontId="10" numFmtId="0" xfId="0" applyAlignment="1" applyBorder="1" applyFont="1">
      <alignment horizontal="center" vertical="center"/>
    </xf>
    <xf borderId="13" fillId="0" fontId="10" numFmtId="0" xfId="0" applyAlignment="1" applyBorder="1" applyFont="1">
      <alignment horizontal="center"/>
    </xf>
    <xf borderId="13" fillId="0" fontId="8" numFmtId="0" xfId="0" applyBorder="1" applyFont="1"/>
    <xf borderId="8" fillId="0" fontId="8" numFmtId="0" xfId="0" applyBorder="1" applyFont="1"/>
    <xf borderId="7" fillId="0" fontId="8" numFmtId="0" xfId="0" applyBorder="1" applyFont="1"/>
    <xf borderId="10" fillId="0" fontId="8" numFmtId="0" xfId="0" applyBorder="1" applyFont="1"/>
    <xf borderId="14" fillId="0" fontId="10" numFmtId="0" xfId="0" applyAlignment="1" applyBorder="1" applyFont="1">
      <alignment horizontal="center" vertical="center"/>
    </xf>
    <xf borderId="10" fillId="0" fontId="10" numFmtId="0" xfId="0" applyAlignment="1" applyBorder="1" applyFont="1">
      <alignment horizontal="center"/>
    </xf>
    <xf borderId="14" fillId="0" fontId="8"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22.14"/>
    <col customWidth="1" min="3" max="3" width="19.0"/>
    <col customWidth="1" min="4" max="5" width="18.29"/>
    <col customWidth="1" min="6" max="6" width="18.86"/>
    <col customWidth="1" min="7" max="7" width="16.43"/>
    <col customWidth="1" min="8" max="8" width="34.43"/>
    <col customWidth="1" min="9" max="9" width="18.86"/>
    <col customWidth="1" min="10" max="10" width="13.29"/>
    <col customWidth="1" min="11" max="11" width="22.57"/>
    <col customWidth="1" min="12" max="12" width="18.71"/>
    <col customWidth="1" min="13" max="13" width="28.0"/>
    <col customWidth="1" min="14" max="14" width="25.57"/>
    <col customWidth="1" min="15" max="15" width="14.43"/>
    <col customWidth="1" min="16" max="16" width="28.0"/>
    <col customWidth="1" min="17" max="17" width="20.71"/>
    <col customWidth="1" min="18" max="18" width="18.57"/>
    <col customWidth="1" min="19" max="19" width="20.71"/>
    <col customWidth="1" min="20" max="20" width="40.29"/>
    <col customWidth="1" min="21" max="21" width="14.43"/>
    <col customWidth="1" min="22" max="22" width="33.14"/>
    <col customWidth="1" min="23" max="28" width="14.43"/>
  </cols>
  <sheetData>
    <row r="1" ht="15.75" customHeight="1">
      <c r="A1" s="3"/>
      <c r="B1" s="9" t="s">
        <v>6</v>
      </c>
      <c r="C1" s="3"/>
      <c r="D1" s="3"/>
      <c r="E1" s="3"/>
      <c r="F1" s="3"/>
      <c r="G1" s="3"/>
      <c r="H1" s="3"/>
      <c r="I1" s="11"/>
      <c r="J1" s="11"/>
      <c r="K1" s="11"/>
      <c r="L1" s="11"/>
      <c r="M1" s="11"/>
      <c r="N1" s="11"/>
      <c r="O1" s="11"/>
      <c r="P1" s="11"/>
      <c r="Q1" s="11"/>
      <c r="R1" s="11"/>
      <c r="S1" s="11"/>
      <c r="T1" s="11"/>
      <c r="U1" s="11"/>
      <c r="V1" s="11"/>
      <c r="W1" s="13"/>
      <c r="X1" s="13"/>
      <c r="Y1" s="13"/>
      <c r="Z1" s="13"/>
      <c r="AA1" s="13"/>
      <c r="AB1" s="13"/>
    </row>
    <row r="2" ht="15.75" customHeight="1">
      <c r="A2" s="3"/>
      <c r="B2" s="14" t="s">
        <v>9</v>
      </c>
      <c r="C2" s="3"/>
      <c r="D2" s="3"/>
      <c r="E2" s="3"/>
      <c r="F2" s="3"/>
      <c r="G2" s="3"/>
      <c r="H2" s="3"/>
      <c r="I2" s="11"/>
      <c r="J2" s="11"/>
      <c r="K2" s="11"/>
      <c r="L2" s="11"/>
      <c r="M2" s="11"/>
      <c r="N2" s="11"/>
      <c r="O2" s="11"/>
      <c r="P2" s="11"/>
      <c r="Q2" s="11"/>
      <c r="R2" s="11"/>
      <c r="S2" s="11"/>
      <c r="T2" s="11"/>
      <c r="U2" s="11"/>
      <c r="V2" s="11"/>
      <c r="W2" s="13"/>
      <c r="X2" s="13"/>
      <c r="Y2" s="13"/>
      <c r="Z2" s="13"/>
      <c r="AA2" s="13"/>
      <c r="AB2" s="13"/>
    </row>
    <row r="3" ht="15.75" customHeight="1">
      <c r="A3" s="3"/>
      <c r="B3" s="15" t="s">
        <v>10</v>
      </c>
      <c r="C3" s="3"/>
      <c r="D3" s="3"/>
      <c r="E3" s="3"/>
      <c r="F3" s="3"/>
      <c r="G3" s="3"/>
      <c r="H3" s="3"/>
      <c r="I3" s="11"/>
      <c r="J3" s="11"/>
      <c r="K3" s="11"/>
      <c r="L3" s="11"/>
      <c r="M3" s="11"/>
      <c r="N3" s="11"/>
      <c r="O3" s="11"/>
      <c r="P3" s="11"/>
      <c r="Q3" s="11"/>
      <c r="R3" s="11"/>
      <c r="S3" s="11"/>
      <c r="T3" s="11"/>
      <c r="U3" s="11"/>
      <c r="V3" s="11"/>
      <c r="W3" s="13"/>
      <c r="X3" s="13"/>
      <c r="Y3" s="13"/>
      <c r="Z3" s="13"/>
      <c r="AA3" s="13"/>
      <c r="AB3" s="13"/>
    </row>
    <row r="4" ht="15.75" customHeight="1">
      <c r="A4" s="3"/>
      <c r="B4" s="15" t="s">
        <v>11</v>
      </c>
      <c r="C4" s="3"/>
      <c r="D4" s="3"/>
      <c r="E4" s="3"/>
      <c r="F4" s="3"/>
      <c r="G4" s="3"/>
      <c r="H4" s="3"/>
      <c r="I4" s="11"/>
      <c r="J4" s="11"/>
      <c r="K4" s="11"/>
      <c r="L4" s="11"/>
      <c r="M4" s="11"/>
      <c r="N4" s="11"/>
      <c r="O4" s="11"/>
      <c r="P4" s="11"/>
      <c r="Q4" s="11"/>
      <c r="R4" s="11"/>
      <c r="S4" s="11"/>
      <c r="T4" s="11"/>
      <c r="U4" s="11"/>
      <c r="V4" s="11"/>
      <c r="W4" s="13"/>
      <c r="X4" s="13"/>
      <c r="Y4" s="13"/>
      <c r="Z4" s="13"/>
      <c r="AA4" s="13"/>
      <c r="AB4" s="13"/>
    </row>
    <row r="5" ht="15.75" customHeight="1">
      <c r="A5" s="3"/>
      <c r="B5" s="14" t="s">
        <v>13</v>
      </c>
      <c r="C5" s="3"/>
      <c r="D5" s="3"/>
      <c r="E5" s="3"/>
      <c r="F5" s="3"/>
      <c r="G5" s="3"/>
      <c r="H5" s="3"/>
      <c r="I5" s="11"/>
      <c r="J5" s="11"/>
      <c r="K5" s="11"/>
      <c r="L5" s="11"/>
      <c r="M5" s="11"/>
      <c r="N5" s="11"/>
      <c r="O5" s="11"/>
      <c r="P5" s="11"/>
      <c r="Q5" s="11"/>
      <c r="R5" s="11"/>
      <c r="S5" s="11"/>
      <c r="T5" s="11"/>
      <c r="U5" s="11"/>
      <c r="V5" s="11"/>
      <c r="W5" s="13"/>
      <c r="X5" s="13"/>
      <c r="Y5" s="13"/>
      <c r="Z5" s="13"/>
      <c r="AA5" s="13"/>
      <c r="AB5" s="13"/>
    </row>
    <row r="6" ht="15.75" customHeight="1">
      <c r="A6" s="3"/>
      <c r="B6" s="14" t="s">
        <v>14</v>
      </c>
      <c r="C6" s="3"/>
      <c r="D6" s="3"/>
      <c r="E6" s="3"/>
      <c r="F6" s="3"/>
      <c r="G6" s="3"/>
      <c r="H6" s="3"/>
      <c r="I6" s="11"/>
      <c r="J6" s="11"/>
      <c r="K6" s="11"/>
      <c r="L6" s="11"/>
      <c r="M6" s="11"/>
      <c r="N6" s="11"/>
      <c r="O6" s="11"/>
      <c r="P6" s="11"/>
      <c r="Q6" s="11"/>
      <c r="R6" s="11"/>
      <c r="S6" s="11"/>
      <c r="T6" s="11"/>
      <c r="U6" s="11"/>
      <c r="V6" s="11"/>
      <c r="W6" s="13"/>
      <c r="X6" s="13"/>
      <c r="Y6" s="13"/>
      <c r="Z6" s="13"/>
      <c r="AA6" s="13"/>
      <c r="AB6" s="13"/>
    </row>
    <row r="7" ht="15.75" customHeight="1">
      <c r="A7" s="3"/>
      <c r="B7" s="3"/>
      <c r="C7" s="3"/>
      <c r="D7" s="3"/>
      <c r="E7" s="3"/>
      <c r="F7" s="3"/>
      <c r="G7" s="3"/>
      <c r="H7" s="3"/>
      <c r="I7" s="11"/>
      <c r="J7" s="11"/>
      <c r="K7" s="11"/>
      <c r="L7" s="11"/>
      <c r="M7" s="11"/>
      <c r="N7" s="11"/>
      <c r="O7" s="11"/>
      <c r="P7" s="11"/>
      <c r="Q7" s="11"/>
      <c r="R7" s="11"/>
      <c r="S7" s="11"/>
      <c r="T7" s="11"/>
      <c r="U7" s="11"/>
      <c r="V7" s="11"/>
      <c r="W7" s="13"/>
      <c r="X7" s="13"/>
      <c r="Y7" s="13"/>
      <c r="Z7" s="13"/>
      <c r="AA7" s="13"/>
      <c r="AB7" s="13"/>
    </row>
    <row r="8" ht="15.75" customHeight="1">
      <c r="A8" s="3"/>
      <c r="B8" s="3"/>
      <c r="C8" s="3"/>
      <c r="D8" s="3"/>
      <c r="E8" s="3"/>
      <c r="F8" s="3"/>
      <c r="G8" s="3"/>
      <c r="H8" s="3"/>
      <c r="I8" s="11"/>
      <c r="J8" s="11"/>
      <c r="K8" s="11"/>
      <c r="L8" s="11"/>
      <c r="M8" s="11"/>
      <c r="N8" s="11"/>
      <c r="O8" s="11"/>
      <c r="P8" s="11"/>
      <c r="Q8" s="11"/>
      <c r="R8" s="11"/>
      <c r="S8" s="11"/>
      <c r="T8" s="11"/>
      <c r="U8" s="11"/>
      <c r="V8" s="11"/>
      <c r="W8" s="13"/>
      <c r="X8" s="13"/>
      <c r="Y8" s="13"/>
      <c r="Z8" s="13"/>
      <c r="AA8" s="13"/>
      <c r="AB8" s="13"/>
    </row>
    <row r="9" ht="15.75" customHeight="1">
      <c r="A9" s="3"/>
      <c r="B9" s="3"/>
      <c r="C9" s="3"/>
      <c r="D9" s="3"/>
      <c r="E9" s="3"/>
      <c r="F9" s="3"/>
      <c r="G9" s="3"/>
      <c r="H9" s="3"/>
      <c r="I9" s="11"/>
      <c r="J9" s="11"/>
      <c r="K9" s="11"/>
      <c r="L9" s="11"/>
      <c r="M9" s="11"/>
      <c r="N9" s="11"/>
      <c r="O9" s="11"/>
      <c r="P9" s="11"/>
      <c r="Q9" s="11"/>
      <c r="R9" s="11"/>
      <c r="S9" s="11"/>
      <c r="T9" s="11"/>
      <c r="U9" s="11"/>
      <c r="V9" s="11"/>
      <c r="W9" s="13"/>
      <c r="X9" s="13"/>
      <c r="Y9" s="13"/>
      <c r="Z9" s="13"/>
      <c r="AA9" s="13"/>
      <c r="AB9" s="13"/>
    </row>
    <row r="10" ht="15.75" customHeight="1">
      <c r="A10" s="16" t="s">
        <v>15</v>
      </c>
      <c r="B10" s="17" t="s">
        <v>16</v>
      </c>
      <c r="C10" s="18"/>
      <c r="D10" s="18"/>
      <c r="E10" s="18"/>
      <c r="F10" s="18"/>
      <c r="G10" s="18"/>
      <c r="H10" s="19"/>
      <c r="I10" s="21" t="s">
        <v>17</v>
      </c>
      <c r="J10" s="18"/>
      <c r="K10" s="18"/>
      <c r="L10" s="18"/>
      <c r="M10" s="18"/>
      <c r="N10" s="19"/>
      <c r="O10" s="21" t="s">
        <v>18</v>
      </c>
      <c r="P10" s="18"/>
      <c r="Q10" s="18"/>
      <c r="R10" s="18"/>
      <c r="S10" s="18"/>
      <c r="T10" s="19"/>
      <c r="U10" s="22" t="s">
        <v>19</v>
      </c>
      <c r="V10" s="19"/>
      <c r="W10" s="13"/>
      <c r="X10" s="13"/>
      <c r="Y10" s="13"/>
      <c r="Z10" s="13"/>
      <c r="AA10" s="13"/>
      <c r="AB10" s="13"/>
    </row>
    <row r="11" ht="15.75" customHeight="1">
      <c r="A11" s="23"/>
      <c r="B11" s="25" t="s">
        <v>1</v>
      </c>
      <c r="C11" s="25" t="s">
        <v>22</v>
      </c>
      <c r="D11" s="25" t="s">
        <v>23</v>
      </c>
      <c r="E11" s="25" t="s">
        <v>24</v>
      </c>
      <c r="F11" s="25" t="s">
        <v>25</v>
      </c>
      <c r="G11" s="25" t="s">
        <v>27</v>
      </c>
      <c r="H11" s="25" t="s">
        <v>29</v>
      </c>
      <c r="I11" s="25" t="s">
        <v>30</v>
      </c>
      <c r="J11" s="25" t="s">
        <v>31</v>
      </c>
      <c r="K11" s="25" t="s">
        <v>32</v>
      </c>
      <c r="L11" s="25" t="s">
        <v>33</v>
      </c>
      <c r="M11" s="25" t="s">
        <v>34</v>
      </c>
      <c r="N11" s="25" t="s">
        <v>35</v>
      </c>
      <c r="O11" s="25" t="s">
        <v>36</v>
      </c>
      <c r="P11" s="25" t="s">
        <v>37</v>
      </c>
      <c r="Q11" s="25" t="s">
        <v>38</v>
      </c>
      <c r="R11" s="25" t="s">
        <v>39</v>
      </c>
      <c r="S11" s="25" t="s">
        <v>41</v>
      </c>
      <c r="T11" s="25" t="s">
        <v>42</v>
      </c>
      <c r="U11" s="25" t="s">
        <v>43</v>
      </c>
      <c r="V11" s="23" t="s">
        <v>44</v>
      </c>
      <c r="W11" s="3"/>
      <c r="X11" s="3"/>
      <c r="Y11" s="3"/>
      <c r="Z11" s="3"/>
      <c r="AA11" s="3"/>
      <c r="AB11" s="3"/>
    </row>
    <row r="12" ht="15.75" customHeight="1">
      <c r="A12" s="26" t="s">
        <v>45</v>
      </c>
      <c r="B12" s="27" t="s">
        <v>50</v>
      </c>
      <c r="C12" s="27" t="s">
        <v>53</v>
      </c>
      <c r="D12" s="28" t="s">
        <v>54</v>
      </c>
      <c r="E12" s="27" t="s">
        <v>57</v>
      </c>
      <c r="F12" s="27" t="s">
        <v>58</v>
      </c>
      <c r="G12" s="27" t="s">
        <v>59</v>
      </c>
      <c r="H12" s="27" t="s">
        <v>60</v>
      </c>
      <c r="I12" s="27" t="s">
        <v>62</v>
      </c>
      <c r="J12" s="27" t="s">
        <v>63</v>
      </c>
      <c r="K12" s="28" t="s">
        <v>64</v>
      </c>
      <c r="L12" s="27" t="s">
        <v>65</v>
      </c>
      <c r="M12" s="27" t="s">
        <v>66</v>
      </c>
      <c r="N12" s="29" t="s">
        <v>67</v>
      </c>
      <c r="O12" s="27" t="s">
        <v>68</v>
      </c>
      <c r="P12" s="27" t="s">
        <v>69</v>
      </c>
      <c r="Q12" s="27" t="s">
        <v>70</v>
      </c>
      <c r="R12" s="31" t="s">
        <v>71</v>
      </c>
      <c r="S12" s="27" t="s">
        <v>72</v>
      </c>
      <c r="T12" s="27" t="s">
        <v>74</v>
      </c>
      <c r="U12" s="26" t="s">
        <v>75</v>
      </c>
      <c r="V12" s="32" t="s">
        <v>76</v>
      </c>
      <c r="W12" s="33"/>
      <c r="X12" s="33"/>
      <c r="Y12" s="33"/>
      <c r="Z12" s="28"/>
      <c r="AA12" s="28"/>
      <c r="AB12" s="28"/>
    </row>
    <row r="13" ht="12.75" customHeight="1">
      <c r="A13" s="26" t="s">
        <v>77</v>
      </c>
      <c r="B13" s="31" t="s">
        <v>50</v>
      </c>
      <c r="C13" s="31" t="s">
        <v>78</v>
      </c>
      <c r="D13" s="31" t="s">
        <v>79</v>
      </c>
      <c r="E13" s="31" t="s">
        <v>57</v>
      </c>
      <c r="F13" s="31" t="s">
        <v>58</v>
      </c>
      <c r="G13" s="31" t="s">
        <v>80</v>
      </c>
      <c r="H13" s="31" t="s">
        <v>83</v>
      </c>
      <c r="I13" s="27" t="s">
        <v>84</v>
      </c>
      <c r="J13" s="31" t="s">
        <v>85</v>
      </c>
      <c r="K13" s="31" t="s">
        <v>86</v>
      </c>
      <c r="L13" s="31" t="s">
        <v>87</v>
      </c>
      <c r="M13" s="31" t="s">
        <v>88</v>
      </c>
      <c r="N13" s="31" t="s">
        <v>89</v>
      </c>
      <c r="O13" s="31" t="s">
        <v>90</v>
      </c>
      <c r="P13" s="31" t="s">
        <v>91</v>
      </c>
      <c r="Q13" s="31" t="s">
        <v>70</v>
      </c>
      <c r="R13" s="31" t="s">
        <v>92</v>
      </c>
      <c r="S13" s="31" t="s">
        <v>72</v>
      </c>
      <c r="T13" s="31" t="s">
        <v>93</v>
      </c>
      <c r="U13" s="34" t="s">
        <v>94</v>
      </c>
      <c r="V13" s="35" t="s">
        <v>97</v>
      </c>
      <c r="W13" s="33"/>
      <c r="X13" s="33"/>
      <c r="Y13" s="33"/>
      <c r="Z13" s="28"/>
      <c r="AA13" s="28"/>
      <c r="AB13" s="28"/>
    </row>
    <row r="14" ht="12.75" customHeight="1">
      <c r="A14" s="36" t="s">
        <v>99</v>
      </c>
      <c r="B14" s="37" t="s">
        <v>50</v>
      </c>
      <c r="C14" s="37" t="s">
        <v>102</v>
      </c>
      <c r="D14" s="37" t="s">
        <v>79</v>
      </c>
      <c r="E14" s="37" t="s">
        <v>103</v>
      </c>
      <c r="F14" s="37" t="s">
        <v>58</v>
      </c>
      <c r="G14" s="37" t="s">
        <v>59</v>
      </c>
      <c r="H14" s="37" t="s">
        <v>104</v>
      </c>
      <c r="I14" s="37" t="s">
        <v>62</v>
      </c>
      <c r="J14" s="37" t="s">
        <v>107</v>
      </c>
      <c r="K14" s="37" t="s">
        <v>108</v>
      </c>
      <c r="L14" s="37" t="s">
        <v>65</v>
      </c>
      <c r="M14" s="37" t="s">
        <v>66</v>
      </c>
      <c r="N14" s="37" t="s">
        <v>109</v>
      </c>
      <c r="O14" s="37" t="s">
        <v>110</v>
      </c>
      <c r="P14" s="37" t="s">
        <v>111</v>
      </c>
      <c r="Q14" s="37" t="s">
        <v>113</v>
      </c>
      <c r="R14" s="37" t="s">
        <v>114</v>
      </c>
      <c r="S14" s="37" t="s">
        <v>115</v>
      </c>
      <c r="T14" s="37" t="s">
        <v>116</v>
      </c>
      <c r="U14" s="37" t="s">
        <v>117</v>
      </c>
      <c r="V14" s="38" t="s">
        <v>118</v>
      </c>
      <c r="W14" s="39"/>
      <c r="X14" s="39"/>
      <c r="Y14" s="39"/>
      <c r="Z14" s="40"/>
      <c r="AA14" s="40"/>
      <c r="AB14" s="40"/>
    </row>
    <row r="15" ht="12.75" customHeight="1">
      <c r="A15" s="36" t="s">
        <v>121</v>
      </c>
      <c r="B15" s="37" t="s">
        <v>50</v>
      </c>
      <c r="C15" s="37" t="s">
        <v>53</v>
      </c>
      <c r="D15" s="37" t="s">
        <v>79</v>
      </c>
      <c r="E15" s="37" t="s">
        <v>57</v>
      </c>
      <c r="F15" s="37" t="s">
        <v>122</v>
      </c>
      <c r="G15" s="37" t="s">
        <v>59</v>
      </c>
      <c r="H15" s="37" t="s">
        <v>104</v>
      </c>
      <c r="I15" s="37" t="s">
        <v>84</v>
      </c>
      <c r="J15" s="37" t="s">
        <v>85</v>
      </c>
      <c r="K15" s="37" t="s">
        <v>123</v>
      </c>
      <c r="L15" s="37" t="s">
        <v>124</v>
      </c>
      <c r="M15" s="37" t="s">
        <v>125</v>
      </c>
      <c r="N15" s="37" t="s">
        <v>126</v>
      </c>
      <c r="O15" s="37" t="s">
        <v>90</v>
      </c>
      <c r="P15" s="37" t="s">
        <v>127</v>
      </c>
      <c r="Q15" s="37" t="s">
        <v>70</v>
      </c>
      <c r="R15" s="37" t="s">
        <v>128</v>
      </c>
      <c r="S15" s="37" t="s">
        <v>72</v>
      </c>
      <c r="T15" s="37" t="s">
        <v>129</v>
      </c>
      <c r="U15" s="37" t="s">
        <v>94</v>
      </c>
      <c r="V15" s="38" t="s">
        <v>130</v>
      </c>
      <c r="W15" s="39"/>
      <c r="X15" s="39"/>
      <c r="Y15" s="39"/>
      <c r="Z15" s="40"/>
      <c r="AA15" s="40"/>
      <c r="AB15" s="40"/>
    </row>
    <row r="16" ht="15.7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row>
    <row r="17"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c r="AA17" s="4"/>
      <c r="AB17" s="4"/>
    </row>
    <row r="18"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c r="AA18" s="4"/>
      <c r="AB18" s="4"/>
    </row>
    <row r="19"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row>
  </sheetData>
  <mergeCells count="4">
    <mergeCell ref="B10:H10"/>
    <mergeCell ref="I10:N10"/>
    <mergeCell ref="O10:T10"/>
    <mergeCell ref="U10:V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1.14"/>
    <col customWidth="1" min="2" max="2" width="24.29"/>
    <col customWidth="1" min="3" max="3" width="26.71"/>
    <col customWidth="1" min="4" max="4" width="35.43"/>
    <col customWidth="1" min="5" max="5" width="36.43"/>
    <col customWidth="1" min="6" max="6" width="31.0"/>
    <col customWidth="1" min="7" max="7" width="22.57"/>
    <col customWidth="1" min="8" max="8" width="19.86"/>
    <col customWidth="1" min="9" max="9" width="38.86"/>
    <col customWidth="1" min="10" max="10" width="25.57"/>
    <col customWidth="1" min="11" max="11" width="24.86"/>
    <col customWidth="1" min="12" max="12" width="30.0"/>
    <col customWidth="1" min="13" max="13" width="44.14"/>
    <col customWidth="1" min="14" max="14" width="19.43"/>
    <col customWidth="1" min="15" max="15" width="17.86"/>
    <col customWidth="1" min="16" max="16" width="35.43"/>
    <col customWidth="1" min="17" max="17" width="27.43"/>
    <col customWidth="1" min="18" max="19" width="43.71"/>
    <col customWidth="1" min="20" max="20" width="37.43"/>
    <col customWidth="1" min="21" max="21" width="34.14"/>
    <col customWidth="1" min="22" max="22" width="31.14"/>
    <col customWidth="1" min="23" max="23" width="20.0"/>
    <col customWidth="1" min="24" max="29" width="8.71"/>
  </cols>
  <sheetData>
    <row r="1" ht="20.2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row>
    <row r="2" ht="12.75" customHeight="1">
      <c r="A2" s="5"/>
      <c r="B2" s="2" t="s">
        <v>12</v>
      </c>
      <c r="C2" s="2"/>
      <c r="D2" s="2"/>
      <c r="E2" s="2"/>
      <c r="F2" s="2"/>
      <c r="G2" s="2"/>
      <c r="H2" s="2"/>
      <c r="I2" s="2"/>
      <c r="J2" s="2"/>
      <c r="K2" s="2"/>
      <c r="L2" s="2"/>
      <c r="M2" s="2"/>
      <c r="N2" s="2"/>
      <c r="O2" s="2"/>
      <c r="P2" s="2"/>
      <c r="Q2" s="2"/>
      <c r="R2" s="2"/>
      <c r="S2" s="2"/>
      <c r="T2" s="2"/>
      <c r="U2" s="2"/>
      <c r="V2" s="2"/>
      <c r="W2" s="2"/>
      <c r="X2" s="2"/>
      <c r="Y2" s="2"/>
      <c r="Z2" s="2"/>
      <c r="AA2" s="2"/>
      <c r="AB2" s="2"/>
      <c r="AC2" s="2"/>
    </row>
    <row r="3" ht="12.75" customHeight="1">
      <c r="A3" s="2"/>
      <c r="B3" s="4"/>
      <c r="C3" s="2"/>
      <c r="D3" s="2"/>
      <c r="E3" s="2"/>
      <c r="F3" s="2"/>
      <c r="G3" s="2"/>
      <c r="H3" s="2"/>
      <c r="I3" s="6"/>
      <c r="J3" s="2"/>
      <c r="K3" s="2"/>
      <c r="L3" s="2"/>
      <c r="M3" s="2"/>
      <c r="N3" s="2"/>
      <c r="O3" s="2"/>
      <c r="P3" s="2"/>
      <c r="Q3" s="2"/>
      <c r="R3" s="2"/>
      <c r="S3" s="2"/>
      <c r="T3" s="2"/>
      <c r="U3" s="2"/>
      <c r="V3" s="2"/>
      <c r="W3" s="2"/>
      <c r="X3" s="2"/>
      <c r="Y3" s="2"/>
      <c r="Z3" s="2"/>
      <c r="AA3" s="2"/>
      <c r="AB3" s="2"/>
      <c r="AC3" s="2"/>
    </row>
    <row r="4" ht="15.75" customHeight="1">
      <c r="A4" s="4"/>
      <c r="B4" s="16" t="s">
        <v>15</v>
      </c>
      <c r="C4" s="17" t="s">
        <v>16</v>
      </c>
      <c r="D4" s="18"/>
      <c r="E4" s="18"/>
      <c r="F4" s="18"/>
      <c r="G4" s="18"/>
      <c r="H4" s="18"/>
      <c r="I4" s="20"/>
      <c r="J4" s="21" t="s">
        <v>17</v>
      </c>
      <c r="K4" s="18"/>
      <c r="L4" s="18"/>
      <c r="M4" s="18"/>
      <c r="N4" s="18"/>
      <c r="O4" s="20"/>
      <c r="P4" s="21" t="s">
        <v>18</v>
      </c>
      <c r="Q4" s="18"/>
      <c r="R4" s="18"/>
      <c r="S4" s="18"/>
      <c r="T4" s="18"/>
      <c r="U4" s="20"/>
      <c r="V4" s="22" t="s">
        <v>19</v>
      </c>
      <c r="W4" s="20"/>
      <c r="X4" s="4"/>
      <c r="Y4" s="4"/>
      <c r="Z4" s="4"/>
      <c r="AA4" s="4"/>
      <c r="AB4" s="4"/>
      <c r="AC4" s="4"/>
    </row>
    <row r="5" ht="15.75" customHeight="1">
      <c r="A5" s="4"/>
      <c r="B5" s="23"/>
      <c r="C5" s="25" t="s">
        <v>1</v>
      </c>
      <c r="D5" s="25" t="s">
        <v>22</v>
      </c>
      <c r="E5" s="25" t="s">
        <v>23</v>
      </c>
      <c r="F5" s="25" t="s">
        <v>152</v>
      </c>
      <c r="G5" s="25" t="s">
        <v>25</v>
      </c>
      <c r="H5" s="25" t="s">
        <v>27</v>
      </c>
      <c r="I5" s="25" t="s">
        <v>29</v>
      </c>
      <c r="J5" s="25" t="s">
        <v>30</v>
      </c>
      <c r="K5" s="25" t="s">
        <v>31</v>
      </c>
      <c r="L5" s="25" t="s">
        <v>32</v>
      </c>
      <c r="M5" s="25" t="s">
        <v>33</v>
      </c>
      <c r="N5" s="25" t="s">
        <v>34</v>
      </c>
      <c r="O5" s="25" t="s">
        <v>35</v>
      </c>
      <c r="P5" s="25" t="s">
        <v>36</v>
      </c>
      <c r="Q5" s="25" t="s">
        <v>37</v>
      </c>
      <c r="R5" s="25" t="s">
        <v>38</v>
      </c>
      <c r="S5" s="25" t="s">
        <v>39</v>
      </c>
      <c r="T5" s="25" t="s">
        <v>41</v>
      </c>
      <c r="U5" s="25" t="s">
        <v>42</v>
      </c>
      <c r="V5" s="25" t="s">
        <v>43</v>
      </c>
      <c r="W5" s="23" t="s">
        <v>44</v>
      </c>
      <c r="X5" s="3"/>
      <c r="Y5" s="3"/>
      <c r="Z5" s="3"/>
      <c r="AA5" s="3"/>
      <c r="AB5" s="3"/>
      <c r="AC5" s="3"/>
    </row>
    <row r="6" ht="12.75" customHeight="1">
      <c r="A6" s="40"/>
      <c r="B6" s="36" t="s">
        <v>45</v>
      </c>
      <c r="C6" s="36" t="s">
        <v>50</v>
      </c>
      <c r="D6" s="36" t="s">
        <v>95</v>
      </c>
      <c r="E6" s="36" t="s">
        <v>153</v>
      </c>
      <c r="F6" s="36" t="s">
        <v>154</v>
      </c>
      <c r="G6" s="36" t="s">
        <v>155</v>
      </c>
      <c r="H6" s="36" t="s">
        <v>156</v>
      </c>
      <c r="I6" s="36" t="s">
        <v>157</v>
      </c>
      <c r="J6" s="36" t="s">
        <v>158</v>
      </c>
      <c r="K6" s="36" t="s">
        <v>159</v>
      </c>
      <c r="L6" s="36" t="s">
        <v>160</v>
      </c>
      <c r="M6" s="36" t="s">
        <v>161</v>
      </c>
      <c r="N6" s="36" t="s">
        <v>162</v>
      </c>
      <c r="O6" s="36" t="s">
        <v>163</v>
      </c>
      <c r="P6" s="36" t="s">
        <v>164</v>
      </c>
      <c r="Q6" s="36" t="s">
        <v>165</v>
      </c>
      <c r="R6" s="36" t="s">
        <v>113</v>
      </c>
      <c r="S6" s="36" t="s">
        <v>166</v>
      </c>
      <c r="T6" s="36" t="s">
        <v>167</v>
      </c>
      <c r="U6" s="36" t="s">
        <v>168</v>
      </c>
      <c r="V6" s="36" t="s">
        <v>117</v>
      </c>
      <c r="W6" s="41" t="s">
        <v>169</v>
      </c>
      <c r="X6" s="39"/>
      <c r="Y6" s="39"/>
      <c r="Z6" s="39"/>
      <c r="AA6" s="40"/>
      <c r="AB6" s="40"/>
      <c r="AC6" s="40"/>
    </row>
    <row r="7" ht="12.75" customHeight="1">
      <c r="A7" s="2"/>
      <c r="B7" s="2"/>
      <c r="C7" s="2"/>
      <c r="D7" s="2"/>
      <c r="E7" s="2"/>
      <c r="F7" s="2"/>
      <c r="G7" s="2"/>
      <c r="H7" s="2"/>
      <c r="I7" s="2"/>
      <c r="J7" s="2"/>
      <c r="K7" s="2"/>
      <c r="L7" s="2"/>
      <c r="M7" s="2"/>
      <c r="N7" s="2"/>
      <c r="O7" s="2"/>
      <c r="P7" s="2"/>
      <c r="Q7" s="2"/>
      <c r="R7" s="2"/>
      <c r="S7" s="2"/>
      <c r="T7" s="2"/>
      <c r="U7" s="2"/>
      <c r="V7" s="2"/>
      <c r="W7" s="2"/>
      <c r="X7" s="2"/>
      <c r="Y7" s="2"/>
      <c r="Z7" s="2"/>
      <c r="AA7" s="2"/>
      <c r="AB7" s="2"/>
      <c r="AC7" s="2"/>
    </row>
    <row r="8" ht="12.75" customHeight="1">
      <c r="A8" s="2"/>
      <c r="B8" s="2"/>
      <c r="C8" s="2"/>
      <c r="D8" s="2"/>
      <c r="E8" s="2"/>
      <c r="F8" s="2"/>
      <c r="G8" s="2"/>
      <c r="H8" s="2"/>
      <c r="I8" s="2"/>
      <c r="J8" s="2"/>
      <c r="K8" s="2"/>
      <c r="L8" s="2"/>
      <c r="M8" s="2"/>
      <c r="N8" s="2"/>
      <c r="O8" s="2"/>
      <c r="P8" s="2"/>
      <c r="Q8" s="2"/>
      <c r="R8" s="2"/>
      <c r="S8" s="2"/>
      <c r="T8" s="2"/>
      <c r="U8" s="2"/>
      <c r="V8" s="2"/>
      <c r="W8" s="2"/>
      <c r="X8" s="2"/>
      <c r="Y8" s="2"/>
      <c r="Z8" s="2"/>
      <c r="AA8" s="2"/>
      <c r="AB8" s="2"/>
      <c r="AC8" s="2"/>
    </row>
    <row r="9" ht="12.75" customHeight="1">
      <c r="A9" s="2"/>
      <c r="B9" s="2"/>
      <c r="C9" s="2"/>
      <c r="D9" s="2"/>
      <c r="E9" s="2"/>
      <c r="F9" s="2"/>
      <c r="G9" s="2"/>
      <c r="H9" s="2"/>
      <c r="I9" s="2"/>
      <c r="J9" s="2"/>
      <c r="K9" s="2"/>
      <c r="L9" s="2"/>
      <c r="M9" s="2"/>
      <c r="N9" s="2"/>
      <c r="O9" s="2"/>
      <c r="P9" s="2"/>
      <c r="Q9" s="2"/>
      <c r="R9" s="2"/>
      <c r="S9" s="2"/>
      <c r="T9" s="2"/>
      <c r="U9" s="2"/>
      <c r="V9" s="2"/>
      <c r="W9" s="2"/>
      <c r="X9" s="2"/>
      <c r="Y9" s="2"/>
      <c r="Z9" s="2"/>
      <c r="AA9" s="2"/>
      <c r="AB9" s="2"/>
      <c r="AC9" s="2"/>
    </row>
    <row r="10" ht="12.75" customHeight="1">
      <c r="A10" s="2"/>
      <c r="B10" s="2" t="s">
        <v>170</v>
      </c>
      <c r="C10" s="2"/>
      <c r="D10" s="2"/>
      <c r="E10" s="2"/>
      <c r="F10" s="2"/>
      <c r="G10" s="2"/>
      <c r="H10" s="2"/>
      <c r="I10" s="2"/>
      <c r="J10" s="2"/>
      <c r="K10" s="2"/>
      <c r="L10" s="2"/>
      <c r="M10" s="2"/>
      <c r="N10" s="2"/>
      <c r="O10" s="2"/>
      <c r="P10" s="2"/>
      <c r="Q10" s="2"/>
      <c r="R10" s="2"/>
      <c r="S10" s="2"/>
      <c r="T10" s="2"/>
      <c r="U10" s="2"/>
      <c r="V10" s="2"/>
      <c r="W10" s="2"/>
      <c r="X10" s="2"/>
      <c r="Y10" s="2"/>
      <c r="Z10" s="2"/>
      <c r="AA10" s="2"/>
      <c r="AB10" s="2"/>
      <c r="AC10" s="2"/>
    </row>
    <row r="11" ht="12.75" customHeight="1">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row>
    <row r="12" ht="15.75" customHeight="1">
      <c r="A12" s="4"/>
      <c r="B12" s="16" t="s">
        <v>15</v>
      </c>
      <c r="C12" s="17" t="s">
        <v>171</v>
      </c>
      <c r="D12" s="18"/>
      <c r="E12" s="18"/>
      <c r="F12" s="18"/>
      <c r="G12" s="18"/>
      <c r="H12" s="18"/>
      <c r="I12" s="19"/>
      <c r="J12" s="21" t="s">
        <v>17</v>
      </c>
      <c r="K12" s="18"/>
      <c r="L12" s="18"/>
      <c r="M12" s="18"/>
      <c r="N12" s="18"/>
      <c r="O12" s="19"/>
      <c r="P12" s="21" t="s">
        <v>18</v>
      </c>
      <c r="Q12" s="18"/>
      <c r="R12" s="18"/>
      <c r="S12" s="18"/>
      <c r="T12" s="18"/>
      <c r="U12" s="19"/>
      <c r="V12" s="22" t="s">
        <v>19</v>
      </c>
      <c r="W12" s="19"/>
      <c r="X12" s="13"/>
      <c r="Y12" s="13"/>
      <c r="Z12" s="13"/>
      <c r="AA12" s="13"/>
      <c r="AB12" s="13"/>
      <c r="AC12" s="13"/>
    </row>
    <row r="13" ht="15.75" customHeight="1">
      <c r="A13" s="4"/>
      <c r="B13" s="23"/>
      <c r="C13" s="25" t="s">
        <v>1</v>
      </c>
      <c r="D13" s="25" t="s">
        <v>22</v>
      </c>
      <c r="E13" s="25" t="s">
        <v>23</v>
      </c>
      <c r="F13" s="25" t="s">
        <v>152</v>
      </c>
      <c r="G13" s="25" t="s">
        <v>25</v>
      </c>
      <c r="H13" s="25" t="s">
        <v>27</v>
      </c>
      <c r="I13" s="25" t="s">
        <v>29</v>
      </c>
      <c r="J13" s="25" t="s">
        <v>30</v>
      </c>
      <c r="K13" s="25" t="s">
        <v>31</v>
      </c>
      <c r="L13" s="25" t="s">
        <v>32</v>
      </c>
      <c r="M13" s="25" t="s">
        <v>33</v>
      </c>
      <c r="N13" s="25" t="s">
        <v>34</v>
      </c>
      <c r="O13" s="25" t="s">
        <v>35</v>
      </c>
      <c r="P13" s="25" t="s">
        <v>36</v>
      </c>
      <c r="Q13" s="25" t="s">
        <v>37</v>
      </c>
      <c r="R13" s="25" t="s">
        <v>38</v>
      </c>
      <c r="S13" s="25" t="s">
        <v>39</v>
      </c>
      <c r="T13" s="25" t="s">
        <v>41</v>
      </c>
      <c r="U13" s="25" t="s">
        <v>42</v>
      </c>
      <c r="V13" s="25" t="s">
        <v>43</v>
      </c>
      <c r="W13" s="23" t="s">
        <v>44</v>
      </c>
      <c r="X13" s="3"/>
      <c r="Y13" s="3"/>
      <c r="Z13" s="3"/>
      <c r="AA13" s="3"/>
      <c r="AB13" s="3"/>
      <c r="AC13" s="3"/>
    </row>
    <row r="14" ht="12.75" customHeight="1">
      <c r="A14" s="4"/>
      <c r="B14" s="36" t="s">
        <v>45</v>
      </c>
      <c r="C14" s="36" t="s">
        <v>172</v>
      </c>
      <c r="D14" s="36" t="s">
        <v>173</v>
      </c>
      <c r="E14" s="36" t="s">
        <v>174</v>
      </c>
      <c r="F14" s="36" t="s">
        <v>175</v>
      </c>
      <c r="G14" s="36" t="s">
        <v>155</v>
      </c>
      <c r="H14" s="36" t="s">
        <v>176</v>
      </c>
      <c r="I14" s="36" t="s">
        <v>177</v>
      </c>
      <c r="J14" s="36" t="s">
        <v>158</v>
      </c>
      <c r="K14" s="36" t="s">
        <v>178</v>
      </c>
      <c r="L14" s="36" t="s">
        <v>160</v>
      </c>
      <c r="M14" s="36" t="s">
        <v>179</v>
      </c>
      <c r="N14" s="36" t="s">
        <v>162</v>
      </c>
      <c r="O14" s="36" t="s">
        <v>163</v>
      </c>
      <c r="P14" s="36" t="s">
        <v>164</v>
      </c>
      <c r="Q14" s="36" t="s">
        <v>165</v>
      </c>
      <c r="R14" s="36" t="s">
        <v>113</v>
      </c>
      <c r="S14" s="36" t="s">
        <v>166</v>
      </c>
      <c r="T14" s="36" t="s">
        <v>167</v>
      </c>
      <c r="U14" s="36" t="s">
        <v>168</v>
      </c>
      <c r="V14" s="36" t="s">
        <v>117</v>
      </c>
      <c r="W14" s="41" t="s">
        <v>180</v>
      </c>
      <c r="X14" s="39"/>
      <c r="Y14" s="39"/>
      <c r="Z14" s="39"/>
      <c r="AA14" s="40"/>
      <c r="AB14" s="40"/>
      <c r="AC14" s="40"/>
    </row>
    <row r="15" ht="12.75" customHeight="1">
      <c r="A15" s="4"/>
      <c r="B15" s="36" t="s">
        <v>77</v>
      </c>
      <c r="C15" s="36" t="s">
        <v>172</v>
      </c>
      <c r="D15" s="36" t="s">
        <v>173</v>
      </c>
      <c r="E15" s="36" t="s">
        <v>181</v>
      </c>
      <c r="F15" s="36" t="s">
        <v>175</v>
      </c>
      <c r="G15" s="36" t="s">
        <v>182</v>
      </c>
      <c r="H15" s="36" t="s">
        <v>176</v>
      </c>
      <c r="I15" s="36" t="s">
        <v>183</v>
      </c>
      <c r="J15" s="36" t="s">
        <v>158</v>
      </c>
      <c r="K15" s="36" t="s">
        <v>178</v>
      </c>
      <c r="L15" s="36" t="s">
        <v>160</v>
      </c>
      <c r="M15" s="36" t="s">
        <v>179</v>
      </c>
      <c r="N15" s="36" t="s">
        <v>162</v>
      </c>
      <c r="O15" s="36" t="s">
        <v>163</v>
      </c>
      <c r="P15" s="36" t="s">
        <v>184</v>
      </c>
      <c r="Q15" s="36" t="s">
        <v>185</v>
      </c>
      <c r="R15" s="36" t="s">
        <v>113</v>
      </c>
      <c r="S15" s="36" t="s">
        <v>166</v>
      </c>
      <c r="T15" s="36" t="s">
        <v>186</v>
      </c>
      <c r="U15" s="36" t="s">
        <v>187</v>
      </c>
      <c r="V15" s="36" t="s">
        <v>117</v>
      </c>
      <c r="W15" s="41" t="s">
        <v>180</v>
      </c>
      <c r="X15" s="39"/>
      <c r="Y15" s="39"/>
      <c r="Z15" s="39"/>
      <c r="AA15" s="40"/>
      <c r="AB15" s="40"/>
      <c r="AC15" s="40"/>
    </row>
    <row r="16" ht="12.75" customHeight="1">
      <c r="A16" s="4"/>
      <c r="B16" s="36" t="s">
        <v>99</v>
      </c>
      <c r="C16" s="36" t="s">
        <v>172</v>
      </c>
      <c r="D16" s="36" t="s">
        <v>188</v>
      </c>
      <c r="E16" s="36" t="s">
        <v>181</v>
      </c>
      <c r="F16" s="36" t="s">
        <v>57</v>
      </c>
      <c r="G16" s="36" t="s">
        <v>189</v>
      </c>
      <c r="H16" s="36" t="s">
        <v>176</v>
      </c>
      <c r="I16" s="36" t="s">
        <v>190</v>
      </c>
      <c r="J16" s="36" t="s">
        <v>158</v>
      </c>
      <c r="K16" s="36" t="s">
        <v>178</v>
      </c>
      <c r="L16" s="36" t="s">
        <v>160</v>
      </c>
      <c r="M16" s="36" t="s">
        <v>179</v>
      </c>
      <c r="N16" s="36" t="s">
        <v>191</v>
      </c>
      <c r="O16" s="36" t="s">
        <v>163</v>
      </c>
      <c r="P16" s="36" t="s">
        <v>192</v>
      </c>
      <c r="Q16" s="36" t="s">
        <v>193</v>
      </c>
      <c r="R16" s="36" t="s">
        <v>70</v>
      </c>
      <c r="S16" s="36" t="s">
        <v>194</v>
      </c>
      <c r="T16" s="36" t="s">
        <v>195</v>
      </c>
      <c r="U16" s="36" t="s">
        <v>196</v>
      </c>
      <c r="V16" s="36" t="s">
        <v>197</v>
      </c>
      <c r="W16" s="41" t="s">
        <v>180</v>
      </c>
      <c r="X16" s="39"/>
      <c r="Y16" s="39"/>
      <c r="Z16" s="39"/>
      <c r="AA16" s="40"/>
      <c r="AB16" s="40"/>
      <c r="AC16" s="40"/>
    </row>
    <row r="17" ht="12.75" customHeight="1">
      <c r="A17" s="4"/>
      <c r="B17" s="36" t="s">
        <v>121</v>
      </c>
      <c r="C17" s="36" t="s">
        <v>172</v>
      </c>
      <c r="D17" s="36" t="s">
        <v>198</v>
      </c>
      <c r="E17" s="36" t="s">
        <v>174</v>
      </c>
      <c r="F17" s="36" t="s">
        <v>199</v>
      </c>
      <c r="G17" s="36" t="s">
        <v>200</v>
      </c>
      <c r="H17" s="36" t="s">
        <v>176</v>
      </c>
      <c r="I17" s="36" t="s">
        <v>201</v>
      </c>
      <c r="J17" s="36" t="s">
        <v>158</v>
      </c>
      <c r="K17" s="36" t="s">
        <v>178</v>
      </c>
      <c r="L17" s="36" t="s">
        <v>160</v>
      </c>
      <c r="M17" s="36" t="s">
        <v>124</v>
      </c>
      <c r="N17" s="36" t="s">
        <v>202</v>
      </c>
      <c r="O17" s="36" t="s">
        <v>163</v>
      </c>
      <c r="P17" s="36" t="s">
        <v>164</v>
      </c>
      <c r="Q17" s="36" t="s">
        <v>203</v>
      </c>
      <c r="R17" s="36" t="s">
        <v>70</v>
      </c>
      <c r="S17" s="36" t="s">
        <v>204</v>
      </c>
      <c r="T17" s="36" t="s">
        <v>186</v>
      </c>
      <c r="U17" s="36" t="s">
        <v>205</v>
      </c>
      <c r="V17" s="36" t="s">
        <v>94</v>
      </c>
      <c r="W17" s="41" t="s">
        <v>180</v>
      </c>
      <c r="X17" s="39"/>
      <c r="Y17" s="39"/>
      <c r="Z17" s="39"/>
      <c r="AA17" s="40"/>
      <c r="AB17" s="40"/>
      <c r="AC17" s="40"/>
    </row>
    <row r="18" ht="12.75" customHeight="1">
      <c r="A18" s="4"/>
      <c r="B18" s="36" t="s">
        <v>206</v>
      </c>
      <c r="C18" s="36" t="s">
        <v>172</v>
      </c>
      <c r="D18" s="36" t="s">
        <v>198</v>
      </c>
      <c r="E18" s="36" t="s">
        <v>181</v>
      </c>
      <c r="F18" s="36" t="s">
        <v>207</v>
      </c>
      <c r="G18" s="36" t="s">
        <v>182</v>
      </c>
      <c r="H18" s="36" t="s">
        <v>176</v>
      </c>
      <c r="I18" s="36" t="s">
        <v>208</v>
      </c>
      <c r="J18" s="36" t="s">
        <v>158</v>
      </c>
      <c r="K18" s="36" t="s">
        <v>178</v>
      </c>
      <c r="L18" s="36" t="s">
        <v>160</v>
      </c>
      <c r="M18" s="36" t="s">
        <v>179</v>
      </c>
      <c r="N18" s="36" t="s">
        <v>191</v>
      </c>
      <c r="O18" s="36" t="s">
        <v>163</v>
      </c>
      <c r="P18" s="36" t="s">
        <v>192</v>
      </c>
      <c r="Q18" s="36" t="s">
        <v>209</v>
      </c>
      <c r="R18" s="36" t="s">
        <v>70</v>
      </c>
      <c r="S18" s="36" t="s">
        <v>204</v>
      </c>
      <c r="T18" s="36" t="s">
        <v>72</v>
      </c>
      <c r="U18" s="36" t="s">
        <v>205</v>
      </c>
      <c r="V18" s="36" t="s">
        <v>94</v>
      </c>
      <c r="W18" s="41" t="s">
        <v>180</v>
      </c>
      <c r="X18" s="39"/>
      <c r="Y18" s="39"/>
      <c r="Z18" s="39"/>
      <c r="AA18" s="40"/>
      <c r="AB18" s="40"/>
      <c r="AC18" s="40"/>
    </row>
    <row r="19"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c r="AA23" s="4"/>
      <c r="AB23" s="4"/>
      <c r="AC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c r="AA34" s="4"/>
      <c r="AB34" s="4"/>
      <c r="AC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c r="AC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row>
  </sheetData>
  <mergeCells count="8">
    <mergeCell ref="C4:I4"/>
    <mergeCell ref="J4:O4"/>
    <mergeCell ref="P4:U4"/>
    <mergeCell ref="V4:W4"/>
    <mergeCell ref="C12:I12"/>
    <mergeCell ref="J12:O12"/>
    <mergeCell ref="P12:U12"/>
    <mergeCell ref="V12:W1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57"/>
    <col customWidth="1" min="2" max="2" width="29.86"/>
    <col customWidth="1" min="3" max="3" width="84.57"/>
    <col customWidth="1" min="4" max="4" width="35.43"/>
    <col customWidth="1" min="5" max="5" width="36.43"/>
    <col customWidth="1" min="6" max="6" width="31.0"/>
    <col customWidth="1" min="7" max="7" width="22.57"/>
    <col customWidth="1" min="8" max="8" width="19.86"/>
    <col customWidth="1" min="9" max="9" width="38.86"/>
    <col customWidth="1" min="10" max="10" width="25.57"/>
    <col customWidth="1" min="11" max="11" width="24.86"/>
    <col customWidth="1" min="12" max="12" width="30.0"/>
    <col customWidth="1" min="13" max="13" width="44.14"/>
    <col customWidth="1" min="14" max="14" width="19.43"/>
    <col customWidth="1" min="15" max="26" width="8.71"/>
  </cols>
  <sheetData>
    <row r="1" ht="20.25" customHeight="1">
      <c r="A1" s="1" t="s">
        <v>0</v>
      </c>
      <c r="B1" s="2"/>
      <c r="C1" s="2"/>
      <c r="D1" s="2"/>
      <c r="E1" s="2"/>
      <c r="F1" s="2"/>
      <c r="G1" s="2"/>
      <c r="H1" s="2"/>
      <c r="I1" s="2"/>
      <c r="J1" s="2"/>
      <c r="K1" s="2"/>
      <c r="L1" s="2"/>
      <c r="M1" s="2"/>
      <c r="N1" s="2"/>
      <c r="O1" s="4"/>
      <c r="P1" s="4"/>
      <c r="Q1" s="4"/>
      <c r="R1" s="4"/>
      <c r="S1" s="4"/>
      <c r="T1" s="4"/>
      <c r="U1" s="4"/>
      <c r="V1" s="4"/>
      <c r="W1" s="4"/>
      <c r="X1" s="4"/>
      <c r="Y1" s="4"/>
      <c r="Z1" s="4"/>
    </row>
    <row r="2" ht="12.75" customHeight="1">
      <c r="A2" s="4"/>
      <c r="B2" s="2"/>
      <c r="C2" s="2"/>
      <c r="D2" s="2"/>
      <c r="E2" s="2"/>
      <c r="F2" s="2"/>
      <c r="G2" s="2"/>
      <c r="H2" s="2"/>
      <c r="I2" s="2"/>
      <c r="J2" s="2"/>
      <c r="K2" s="2"/>
      <c r="L2" s="2"/>
      <c r="M2" s="2"/>
      <c r="N2" s="2"/>
      <c r="O2" s="4"/>
      <c r="P2" s="4"/>
      <c r="Q2" s="4"/>
      <c r="R2" s="4"/>
      <c r="S2" s="4"/>
      <c r="T2" s="4"/>
      <c r="U2" s="4"/>
      <c r="V2" s="4"/>
      <c r="W2" s="4"/>
      <c r="X2" s="4"/>
      <c r="Y2" s="4"/>
      <c r="Z2" s="4"/>
    </row>
    <row r="3" ht="12.75" customHeight="1">
      <c r="A3" s="6" t="s">
        <v>1</v>
      </c>
      <c r="B3" s="2"/>
      <c r="C3" s="2"/>
      <c r="D3" s="2"/>
      <c r="E3" s="2"/>
      <c r="F3" s="2"/>
      <c r="G3" s="2"/>
      <c r="H3" s="2"/>
      <c r="I3" s="2"/>
      <c r="J3" s="2"/>
      <c r="K3" s="2"/>
      <c r="L3" s="2"/>
      <c r="M3" s="2"/>
      <c r="N3" s="2"/>
      <c r="O3" s="4"/>
      <c r="P3" s="4"/>
      <c r="Q3" s="4"/>
      <c r="R3" s="4"/>
      <c r="S3" s="4"/>
      <c r="T3" s="4"/>
      <c r="U3" s="4"/>
      <c r="V3" s="4"/>
      <c r="W3" s="4"/>
      <c r="X3" s="4"/>
      <c r="Y3" s="4"/>
      <c r="Z3" s="4"/>
    </row>
    <row r="4" ht="12.75" customHeight="1">
      <c r="A4" s="7" t="s">
        <v>2</v>
      </c>
      <c r="B4" s="8" t="s">
        <v>3</v>
      </c>
      <c r="C4" s="8" t="s">
        <v>4</v>
      </c>
      <c r="D4" s="8" t="s">
        <v>5</v>
      </c>
      <c r="E4" s="2"/>
      <c r="F4" s="2"/>
      <c r="G4" s="2"/>
      <c r="H4" s="2"/>
      <c r="I4" s="2"/>
      <c r="J4" s="2"/>
      <c r="K4" s="2"/>
      <c r="L4" s="2"/>
      <c r="M4" s="2"/>
      <c r="N4" s="2"/>
      <c r="O4" s="4"/>
      <c r="P4" s="4"/>
      <c r="Q4" s="4"/>
      <c r="R4" s="4"/>
      <c r="S4" s="4"/>
      <c r="T4" s="4"/>
      <c r="U4" s="4"/>
      <c r="V4" s="4"/>
      <c r="W4" s="4"/>
      <c r="X4" s="4"/>
      <c r="Y4" s="4"/>
      <c r="Z4" s="4"/>
    </row>
    <row r="5" ht="12.75" customHeight="1">
      <c r="A5" s="10" t="str">
        <f t="shared" ref="A5:A13" si="1">"OM" &amp; TEXT(ROW()-ROW($A$4), "00")</f>
        <v>OM01</v>
      </c>
      <c r="B5" s="12" t="s">
        <v>7</v>
      </c>
      <c r="C5" s="12" t="s">
        <v>8</v>
      </c>
      <c r="D5" s="24" t="str">
        <f t="shared" ref="D5:D13" si="2">$A5 &amp; " - " &amp; $B5</f>
        <v>OM01 - Parked</v>
      </c>
      <c r="E5" s="2"/>
      <c r="F5" s="2"/>
      <c r="G5" s="2"/>
      <c r="H5" s="2"/>
      <c r="I5" s="2"/>
      <c r="J5" s="2"/>
      <c r="K5" s="2"/>
      <c r="L5" s="2"/>
      <c r="M5" s="2"/>
      <c r="N5" s="2"/>
      <c r="O5" s="4"/>
      <c r="P5" s="4"/>
      <c r="Q5" s="4"/>
      <c r="R5" s="4"/>
      <c r="S5" s="4"/>
      <c r="T5" s="4"/>
      <c r="U5" s="4"/>
      <c r="V5" s="4"/>
      <c r="W5" s="4"/>
      <c r="X5" s="4"/>
      <c r="Y5" s="4"/>
      <c r="Z5" s="4"/>
    </row>
    <row r="6" ht="12.75" customHeight="1">
      <c r="A6" s="10" t="str">
        <f t="shared" si="1"/>
        <v>OM02</v>
      </c>
      <c r="B6" s="12" t="s">
        <v>20</v>
      </c>
      <c r="C6" s="12" t="s">
        <v>21</v>
      </c>
      <c r="D6" s="24" t="str">
        <f t="shared" si="2"/>
        <v>OM02 - Ignition on</v>
      </c>
      <c r="E6" s="2"/>
      <c r="F6" s="2"/>
      <c r="G6" s="2"/>
      <c r="H6" s="2"/>
      <c r="I6" s="2"/>
      <c r="J6" s="2"/>
      <c r="K6" s="2"/>
      <c r="L6" s="2"/>
      <c r="M6" s="2"/>
      <c r="N6" s="2"/>
      <c r="O6" s="4"/>
      <c r="P6" s="4"/>
      <c r="Q6" s="4"/>
      <c r="R6" s="4"/>
      <c r="S6" s="4"/>
      <c r="T6" s="4"/>
      <c r="U6" s="4"/>
      <c r="V6" s="4"/>
      <c r="W6" s="4"/>
      <c r="X6" s="4"/>
      <c r="Y6" s="4"/>
      <c r="Z6" s="4"/>
    </row>
    <row r="7" ht="12.75" customHeight="1">
      <c r="A7" s="10" t="str">
        <f t="shared" si="1"/>
        <v>OM03</v>
      </c>
      <c r="B7" s="12" t="s">
        <v>26</v>
      </c>
      <c r="C7" s="12" t="s">
        <v>28</v>
      </c>
      <c r="D7" s="24" t="str">
        <f t="shared" si="2"/>
        <v>OM03 - Normal driving</v>
      </c>
      <c r="E7" s="2"/>
      <c r="F7" s="2"/>
      <c r="G7" s="2"/>
      <c r="H7" s="2"/>
      <c r="I7" s="2"/>
      <c r="J7" s="2"/>
      <c r="K7" s="2"/>
      <c r="L7" s="2"/>
      <c r="M7" s="2"/>
      <c r="N7" s="2"/>
      <c r="O7" s="4"/>
      <c r="P7" s="4"/>
      <c r="Q7" s="4"/>
      <c r="R7" s="4"/>
      <c r="S7" s="4"/>
      <c r="T7" s="4"/>
      <c r="U7" s="4"/>
      <c r="V7" s="4"/>
      <c r="W7" s="4"/>
      <c r="X7" s="4"/>
      <c r="Y7" s="4"/>
      <c r="Z7" s="4"/>
    </row>
    <row r="8" ht="12.75" customHeight="1">
      <c r="A8" s="10" t="str">
        <f t="shared" si="1"/>
        <v>OM04</v>
      </c>
      <c r="B8" s="12" t="s">
        <v>40</v>
      </c>
      <c r="C8" s="12" t="s">
        <v>28</v>
      </c>
      <c r="D8" s="24" t="str">
        <f t="shared" si="2"/>
        <v>OM04 - Backward driving</v>
      </c>
      <c r="E8" s="2"/>
      <c r="F8" s="2"/>
      <c r="G8" s="2"/>
      <c r="H8" s="2"/>
      <c r="I8" s="2"/>
      <c r="J8" s="2"/>
      <c r="K8" s="2"/>
      <c r="L8" s="2"/>
      <c r="M8" s="2"/>
      <c r="N8" s="2"/>
      <c r="O8" s="4"/>
      <c r="P8" s="4"/>
      <c r="Q8" s="4"/>
      <c r="R8" s="4"/>
      <c r="S8" s="4"/>
      <c r="T8" s="4"/>
      <c r="U8" s="4"/>
      <c r="V8" s="4"/>
      <c r="W8" s="4"/>
      <c r="X8" s="4"/>
      <c r="Y8" s="4"/>
      <c r="Z8" s="4"/>
    </row>
    <row r="9" ht="12.75" customHeight="1">
      <c r="A9" s="10" t="str">
        <f t="shared" si="1"/>
        <v>OM05</v>
      </c>
      <c r="B9" s="12" t="s">
        <v>46</v>
      </c>
      <c r="C9" s="12" t="s">
        <v>47</v>
      </c>
      <c r="D9" s="24" t="str">
        <f t="shared" si="2"/>
        <v>OM05 - Degraded driving</v>
      </c>
      <c r="E9" s="2"/>
      <c r="F9" s="2"/>
      <c r="G9" s="2"/>
      <c r="H9" s="2"/>
      <c r="I9" s="2"/>
      <c r="J9" s="2"/>
      <c r="K9" s="2"/>
      <c r="L9" s="2"/>
      <c r="M9" s="2"/>
      <c r="N9" s="2"/>
      <c r="O9" s="4"/>
      <c r="P9" s="4"/>
      <c r="Q9" s="4"/>
      <c r="R9" s="4"/>
      <c r="S9" s="4"/>
      <c r="T9" s="4"/>
      <c r="U9" s="4"/>
      <c r="V9" s="4"/>
      <c r="W9" s="4"/>
      <c r="X9" s="4"/>
      <c r="Y9" s="4"/>
      <c r="Z9" s="4"/>
    </row>
    <row r="10" ht="12.75" customHeight="1">
      <c r="A10" s="10" t="str">
        <f t="shared" si="1"/>
        <v>OM06</v>
      </c>
      <c r="B10" s="12" t="s">
        <v>48</v>
      </c>
      <c r="C10" s="12" t="s">
        <v>49</v>
      </c>
      <c r="D10" s="24" t="str">
        <f t="shared" si="2"/>
        <v>OM06 - Towing (active)</v>
      </c>
      <c r="E10" s="2"/>
      <c r="F10" s="2"/>
      <c r="G10" s="2"/>
      <c r="H10" s="2"/>
      <c r="I10" s="2"/>
      <c r="J10" s="2"/>
      <c r="K10" s="2"/>
      <c r="L10" s="2"/>
      <c r="M10" s="2"/>
      <c r="N10" s="2"/>
      <c r="O10" s="4"/>
      <c r="P10" s="4"/>
      <c r="Q10" s="4"/>
      <c r="R10" s="4"/>
      <c r="S10" s="4"/>
      <c r="T10" s="4"/>
      <c r="U10" s="4"/>
      <c r="V10" s="4"/>
      <c r="W10" s="4"/>
      <c r="X10" s="4"/>
      <c r="Y10" s="4"/>
      <c r="Z10" s="4"/>
    </row>
    <row r="11" ht="12.75" customHeight="1">
      <c r="A11" s="10" t="str">
        <f t="shared" si="1"/>
        <v>OM07</v>
      </c>
      <c r="B11" s="12" t="s">
        <v>51</v>
      </c>
      <c r="C11" s="12" t="s">
        <v>52</v>
      </c>
      <c r="D11" s="24" t="str">
        <f t="shared" si="2"/>
        <v>OM07 - Towing (passive)</v>
      </c>
      <c r="E11" s="2"/>
      <c r="F11" s="2"/>
      <c r="G11" s="2"/>
      <c r="H11" s="2"/>
      <c r="I11" s="2"/>
      <c r="J11" s="2"/>
      <c r="K11" s="2"/>
      <c r="L11" s="2"/>
      <c r="M11" s="2"/>
      <c r="N11" s="2"/>
      <c r="O11" s="4"/>
      <c r="P11" s="4"/>
      <c r="Q11" s="4"/>
      <c r="R11" s="4"/>
      <c r="S11" s="4"/>
      <c r="T11" s="4"/>
      <c r="U11" s="4"/>
      <c r="V11" s="4"/>
      <c r="W11" s="4"/>
      <c r="X11" s="4"/>
      <c r="Y11" s="4"/>
      <c r="Z11" s="4"/>
    </row>
    <row r="12" ht="12.75" customHeight="1">
      <c r="A12" s="10" t="str">
        <f t="shared" si="1"/>
        <v>OM08</v>
      </c>
      <c r="B12" s="12" t="s">
        <v>55</v>
      </c>
      <c r="C12" s="12" t="s">
        <v>56</v>
      </c>
      <c r="D12" s="24" t="str">
        <f t="shared" si="2"/>
        <v>OM08 - Service</v>
      </c>
      <c r="E12" s="2"/>
      <c r="F12" s="2"/>
      <c r="G12" s="2"/>
      <c r="H12" s="2"/>
      <c r="I12" s="2"/>
      <c r="J12" s="2"/>
      <c r="K12" s="2"/>
      <c r="L12" s="2"/>
      <c r="M12" s="2"/>
      <c r="N12" s="2"/>
      <c r="O12" s="4"/>
      <c r="P12" s="4"/>
      <c r="Q12" s="4"/>
      <c r="R12" s="4"/>
      <c r="S12" s="4"/>
      <c r="T12" s="4"/>
      <c r="U12" s="4"/>
      <c r="V12" s="4"/>
      <c r="W12" s="4"/>
      <c r="X12" s="4"/>
      <c r="Y12" s="4"/>
      <c r="Z12" s="4"/>
    </row>
    <row r="13" ht="12.75" customHeight="1">
      <c r="A13" s="10" t="str">
        <f t="shared" si="1"/>
        <v>OM09</v>
      </c>
      <c r="B13" s="12" t="s">
        <v>58</v>
      </c>
      <c r="C13" s="12" t="s">
        <v>61</v>
      </c>
      <c r="D13" s="24" t="str">
        <f t="shared" si="2"/>
        <v>OM09 - N/A</v>
      </c>
      <c r="E13" s="2"/>
      <c r="F13" s="2"/>
      <c r="G13" s="2"/>
      <c r="H13" s="2"/>
      <c r="I13" s="2"/>
      <c r="J13" s="2"/>
      <c r="K13" s="2"/>
      <c r="L13" s="2"/>
      <c r="M13" s="2"/>
      <c r="N13" s="2"/>
      <c r="O13" s="4"/>
      <c r="P13" s="4"/>
      <c r="Q13" s="4"/>
      <c r="R13" s="4"/>
      <c r="S13" s="4"/>
      <c r="T13" s="4"/>
      <c r="U13" s="4"/>
      <c r="V13" s="4"/>
      <c r="W13" s="4"/>
      <c r="X13" s="4"/>
      <c r="Y13" s="4"/>
      <c r="Z13" s="4"/>
    </row>
    <row r="14" ht="12.75" customHeight="1">
      <c r="A14" s="30"/>
      <c r="B14" s="30"/>
      <c r="C14" s="30"/>
      <c r="D14" s="30"/>
      <c r="E14" s="2"/>
      <c r="F14" s="2"/>
      <c r="G14" s="2"/>
      <c r="H14" s="2"/>
      <c r="I14" s="2"/>
      <c r="J14" s="2"/>
      <c r="K14" s="2"/>
      <c r="L14" s="2"/>
      <c r="M14" s="2"/>
      <c r="N14" s="2"/>
      <c r="O14" s="4"/>
      <c r="P14" s="4"/>
      <c r="Q14" s="4"/>
      <c r="R14" s="4"/>
      <c r="S14" s="4"/>
      <c r="T14" s="4"/>
      <c r="U14" s="4"/>
      <c r="V14" s="4"/>
      <c r="W14" s="4"/>
      <c r="X14" s="4"/>
      <c r="Y14" s="4"/>
      <c r="Z14" s="4"/>
    </row>
    <row r="15" ht="12.75" customHeight="1">
      <c r="A15" s="2"/>
      <c r="B15" s="2"/>
      <c r="C15" s="2"/>
      <c r="D15" s="2"/>
      <c r="E15" s="2"/>
      <c r="F15" s="2"/>
      <c r="G15" s="2"/>
      <c r="H15" s="2"/>
      <c r="I15" s="2"/>
      <c r="J15" s="2"/>
      <c r="K15" s="2"/>
      <c r="L15" s="2"/>
      <c r="M15" s="2"/>
      <c r="N15" s="2"/>
      <c r="O15" s="4"/>
      <c r="P15" s="4"/>
      <c r="Q15" s="4"/>
      <c r="R15" s="4"/>
      <c r="S15" s="4"/>
      <c r="T15" s="4"/>
      <c r="U15" s="4"/>
      <c r="V15" s="4"/>
      <c r="W15" s="4"/>
      <c r="X15" s="4"/>
      <c r="Y15" s="4"/>
      <c r="Z15" s="4"/>
    </row>
    <row r="16" ht="12.75" customHeight="1">
      <c r="A16" s="6" t="s">
        <v>22</v>
      </c>
      <c r="B16" s="2"/>
      <c r="C16" s="2"/>
      <c r="D16" s="2"/>
      <c r="E16" s="2"/>
      <c r="F16" s="2"/>
      <c r="G16" s="2"/>
      <c r="H16" s="2"/>
      <c r="I16" s="2"/>
      <c r="J16" s="2"/>
      <c r="K16" s="2"/>
      <c r="L16" s="2"/>
      <c r="M16" s="2"/>
      <c r="N16" s="2"/>
      <c r="O16" s="4"/>
      <c r="P16" s="4"/>
      <c r="Q16" s="4"/>
      <c r="R16" s="4"/>
      <c r="S16" s="4"/>
      <c r="T16" s="4"/>
      <c r="U16" s="4"/>
      <c r="V16" s="4"/>
      <c r="W16" s="4"/>
      <c r="X16" s="4"/>
      <c r="Y16" s="4"/>
      <c r="Z16" s="4"/>
    </row>
    <row r="17" ht="12.75" customHeight="1">
      <c r="A17" s="7" t="s">
        <v>2</v>
      </c>
      <c r="B17" s="8" t="s">
        <v>73</v>
      </c>
      <c r="C17" s="8" t="s">
        <v>4</v>
      </c>
      <c r="D17" s="8" t="s">
        <v>5</v>
      </c>
      <c r="E17" s="2"/>
      <c r="F17" s="2"/>
      <c r="G17" s="2"/>
      <c r="H17" s="2"/>
      <c r="I17" s="2"/>
      <c r="J17" s="2"/>
      <c r="K17" s="2"/>
      <c r="L17" s="2"/>
      <c r="M17" s="2"/>
      <c r="N17" s="2"/>
      <c r="O17" s="4"/>
      <c r="P17" s="4"/>
      <c r="Q17" s="4"/>
      <c r="R17" s="4"/>
      <c r="S17" s="4"/>
      <c r="T17" s="4"/>
      <c r="U17" s="4"/>
      <c r="V17" s="4"/>
      <c r="W17" s="4"/>
      <c r="X17" s="4"/>
      <c r="Y17" s="4"/>
      <c r="Z17" s="4"/>
    </row>
    <row r="18" ht="12.75" customHeight="1">
      <c r="A18" s="10" t="str">
        <f t="shared" ref="A18:A28" si="3">"OS" &amp; TEXT(ROW()-ROW($A$17), "00")</f>
        <v>OS01</v>
      </c>
      <c r="B18" s="12" t="s">
        <v>81</v>
      </c>
      <c r="C18" s="12" t="s">
        <v>82</v>
      </c>
      <c r="D18" s="24" t="str">
        <f t="shared" ref="D18:D28" si="4">$A18 &amp; " - " &amp; $B18</f>
        <v>OS01 - Any Road</v>
      </c>
      <c r="E18" s="2"/>
      <c r="F18" s="2"/>
      <c r="G18" s="2"/>
      <c r="H18" s="2"/>
      <c r="I18" s="2"/>
      <c r="J18" s="2"/>
      <c r="K18" s="2"/>
      <c r="L18" s="2"/>
      <c r="M18" s="2"/>
      <c r="N18" s="2"/>
      <c r="O18" s="4"/>
      <c r="P18" s="4"/>
      <c r="Q18" s="4"/>
      <c r="R18" s="4"/>
      <c r="S18" s="4"/>
      <c r="T18" s="4"/>
      <c r="U18" s="4"/>
      <c r="V18" s="4"/>
      <c r="W18" s="4"/>
      <c r="X18" s="4"/>
      <c r="Y18" s="4"/>
      <c r="Z18" s="4"/>
    </row>
    <row r="19" ht="12.75" customHeight="1">
      <c r="A19" s="10" t="str">
        <f t="shared" si="3"/>
        <v>OS02</v>
      </c>
      <c r="B19" s="12" t="s">
        <v>95</v>
      </c>
      <c r="C19" s="12" t="s">
        <v>82</v>
      </c>
      <c r="D19" s="24" t="str">
        <f t="shared" si="4"/>
        <v>OS02 - City Road</v>
      </c>
      <c r="E19" s="2"/>
      <c r="F19" s="2"/>
      <c r="G19" s="2"/>
      <c r="H19" s="2"/>
      <c r="I19" s="2"/>
      <c r="J19" s="2"/>
      <c r="K19" s="2"/>
      <c r="L19" s="2"/>
      <c r="M19" s="2"/>
      <c r="N19" s="2"/>
      <c r="O19" s="4"/>
      <c r="P19" s="4"/>
      <c r="Q19" s="4"/>
      <c r="R19" s="4"/>
      <c r="S19" s="4"/>
      <c r="T19" s="4"/>
      <c r="U19" s="4"/>
      <c r="V19" s="4"/>
      <c r="W19" s="4"/>
      <c r="X19" s="4"/>
      <c r="Y19" s="4"/>
      <c r="Z19" s="4"/>
    </row>
    <row r="20" ht="12.75" customHeight="1">
      <c r="A20" s="10" t="str">
        <f t="shared" si="3"/>
        <v>OS03</v>
      </c>
      <c r="B20" s="12" t="s">
        <v>96</v>
      </c>
      <c r="C20" s="12" t="s">
        <v>82</v>
      </c>
      <c r="D20" s="24" t="str">
        <f t="shared" si="4"/>
        <v>OS03 - Country Road</v>
      </c>
      <c r="E20" s="2"/>
      <c r="F20" s="2"/>
      <c r="G20" s="2"/>
      <c r="H20" s="2"/>
      <c r="I20" s="2"/>
      <c r="J20" s="2"/>
      <c r="K20" s="2"/>
      <c r="L20" s="2"/>
      <c r="M20" s="2"/>
      <c r="N20" s="2"/>
      <c r="O20" s="4"/>
      <c r="P20" s="4"/>
      <c r="Q20" s="4"/>
      <c r="R20" s="4"/>
      <c r="S20" s="4"/>
      <c r="T20" s="4"/>
      <c r="U20" s="4"/>
      <c r="V20" s="4"/>
      <c r="W20" s="4"/>
      <c r="X20" s="4"/>
      <c r="Y20" s="4"/>
      <c r="Z20" s="4"/>
    </row>
    <row r="21" ht="12.75" customHeight="1">
      <c r="A21" s="10" t="str">
        <f t="shared" si="3"/>
        <v>OS04</v>
      </c>
      <c r="B21" s="12" t="s">
        <v>98</v>
      </c>
      <c r="C21" s="12" t="s">
        <v>82</v>
      </c>
      <c r="D21" s="24" t="str">
        <f t="shared" si="4"/>
        <v>OS04 - Highway</v>
      </c>
      <c r="E21" s="2"/>
      <c r="F21" s="2"/>
      <c r="G21" s="2"/>
      <c r="H21" s="2"/>
      <c r="I21" s="2"/>
      <c r="J21" s="2"/>
      <c r="K21" s="2"/>
      <c r="L21" s="2"/>
      <c r="M21" s="2"/>
      <c r="N21" s="2"/>
      <c r="O21" s="4"/>
      <c r="P21" s="4"/>
      <c r="Q21" s="4"/>
      <c r="R21" s="4"/>
      <c r="S21" s="4"/>
      <c r="T21" s="4"/>
      <c r="U21" s="4"/>
      <c r="V21" s="4"/>
      <c r="W21" s="4"/>
      <c r="X21" s="4"/>
      <c r="Y21" s="4"/>
      <c r="Z21" s="4"/>
    </row>
    <row r="22" ht="12.75" customHeight="1">
      <c r="A22" s="10" t="str">
        <f t="shared" si="3"/>
        <v>OS05</v>
      </c>
      <c r="B22" s="12" t="s">
        <v>100</v>
      </c>
      <c r="C22" s="12" t="s">
        <v>82</v>
      </c>
      <c r="D22" s="24" t="str">
        <f t="shared" si="4"/>
        <v>OS05 - Mountain Pass</v>
      </c>
      <c r="E22" s="2"/>
      <c r="F22" s="2"/>
      <c r="G22" s="2"/>
      <c r="H22" s="2"/>
      <c r="I22" s="2"/>
      <c r="J22" s="2"/>
      <c r="K22" s="2"/>
      <c r="L22" s="2"/>
      <c r="M22" s="2"/>
      <c r="N22" s="2"/>
      <c r="O22" s="4"/>
      <c r="P22" s="4"/>
      <c r="Q22" s="4"/>
      <c r="R22" s="4"/>
      <c r="S22" s="4"/>
      <c r="T22" s="4"/>
      <c r="U22" s="4"/>
      <c r="V22" s="4"/>
      <c r="W22" s="4"/>
      <c r="X22" s="4"/>
      <c r="Y22" s="4"/>
      <c r="Z22" s="4"/>
    </row>
    <row r="23" ht="12.75" customHeight="1">
      <c r="A23" s="10" t="str">
        <f t="shared" si="3"/>
        <v>OS06</v>
      </c>
      <c r="B23" s="12" t="s">
        <v>101</v>
      </c>
      <c r="C23" s="12" t="s">
        <v>82</v>
      </c>
      <c r="D23" s="24" t="str">
        <f t="shared" si="4"/>
        <v>OS06 - Off Road</v>
      </c>
      <c r="E23" s="2"/>
      <c r="F23" s="2"/>
      <c r="G23" s="2"/>
      <c r="H23" s="2"/>
      <c r="I23" s="2"/>
      <c r="J23" s="2"/>
      <c r="K23" s="2"/>
      <c r="L23" s="2"/>
      <c r="M23" s="2"/>
      <c r="N23" s="2"/>
      <c r="O23" s="4"/>
      <c r="P23" s="4"/>
      <c r="Q23" s="4"/>
      <c r="R23" s="4"/>
      <c r="S23" s="4"/>
      <c r="T23" s="4"/>
      <c r="U23" s="4"/>
      <c r="V23" s="4"/>
      <c r="W23" s="4"/>
      <c r="X23" s="4"/>
      <c r="Y23" s="4"/>
      <c r="Z23" s="4"/>
    </row>
    <row r="24" ht="12.75" customHeight="1">
      <c r="A24" s="10" t="str">
        <f t="shared" si="3"/>
        <v>OS07</v>
      </c>
      <c r="B24" s="12" t="s">
        <v>105</v>
      </c>
      <c r="C24" s="12" t="s">
        <v>106</v>
      </c>
      <c r="D24" s="24" t="str">
        <f t="shared" si="4"/>
        <v>OS07 - Road with gradient</v>
      </c>
      <c r="E24" s="2"/>
      <c r="F24" s="2"/>
      <c r="G24" s="2"/>
      <c r="H24" s="2"/>
      <c r="I24" s="2"/>
      <c r="J24" s="2"/>
      <c r="K24" s="2"/>
      <c r="L24" s="2"/>
      <c r="M24" s="2"/>
      <c r="N24" s="2"/>
      <c r="O24" s="4"/>
      <c r="P24" s="4"/>
      <c r="Q24" s="4"/>
      <c r="R24" s="4"/>
      <c r="S24" s="4"/>
      <c r="T24" s="4"/>
      <c r="U24" s="4"/>
      <c r="V24" s="4"/>
      <c r="W24" s="4"/>
      <c r="X24" s="4"/>
      <c r="Y24" s="4"/>
      <c r="Z24" s="4"/>
    </row>
    <row r="25" ht="12.75" customHeight="1">
      <c r="A25" s="10" t="str">
        <f t="shared" si="3"/>
        <v>OS08</v>
      </c>
      <c r="B25" s="12" t="s">
        <v>112</v>
      </c>
      <c r="C25" s="12" t="s">
        <v>106</v>
      </c>
      <c r="D25" s="24" t="str">
        <f t="shared" si="4"/>
        <v>OS08 - Road with bump</v>
      </c>
      <c r="E25" s="2"/>
      <c r="F25" s="2"/>
      <c r="G25" s="2"/>
      <c r="H25" s="2"/>
      <c r="I25" s="2"/>
      <c r="J25" s="2"/>
      <c r="K25" s="2"/>
      <c r="L25" s="2"/>
      <c r="M25" s="2"/>
      <c r="N25" s="2"/>
      <c r="O25" s="4"/>
      <c r="P25" s="4"/>
      <c r="Q25" s="4"/>
      <c r="R25" s="4"/>
      <c r="S25" s="4"/>
      <c r="T25" s="4"/>
      <c r="U25" s="4"/>
      <c r="V25" s="4"/>
      <c r="W25" s="4"/>
      <c r="X25" s="4"/>
      <c r="Y25" s="4"/>
      <c r="Z25" s="4"/>
    </row>
    <row r="26" ht="12.75" customHeight="1">
      <c r="A26" s="10" t="str">
        <f t="shared" si="3"/>
        <v>OS09</v>
      </c>
      <c r="B26" s="12" t="s">
        <v>119</v>
      </c>
      <c r="C26" s="12" t="s">
        <v>106</v>
      </c>
      <c r="D26" s="24" t="str">
        <f t="shared" si="4"/>
        <v>OS09 - Road tunnel</v>
      </c>
      <c r="E26" s="2"/>
      <c r="F26" s="2"/>
      <c r="G26" s="2"/>
      <c r="H26" s="2"/>
      <c r="I26" s="2"/>
      <c r="J26" s="2"/>
      <c r="K26" s="2"/>
      <c r="L26" s="2"/>
      <c r="M26" s="2"/>
      <c r="N26" s="2"/>
      <c r="O26" s="4"/>
      <c r="P26" s="4"/>
      <c r="Q26" s="4"/>
      <c r="R26" s="4"/>
      <c r="S26" s="4"/>
      <c r="T26" s="4"/>
      <c r="U26" s="4"/>
      <c r="V26" s="4"/>
      <c r="W26" s="4"/>
      <c r="X26" s="4"/>
      <c r="Y26" s="4"/>
      <c r="Z26" s="4"/>
    </row>
    <row r="27" ht="12.75" customHeight="1">
      <c r="A27" s="10" t="str">
        <f t="shared" si="3"/>
        <v>OS10</v>
      </c>
      <c r="B27" s="12" t="s">
        <v>120</v>
      </c>
      <c r="C27" s="12" t="s">
        <v>106</v>
      </c>
      <c r="D27" s="24" t="str">
        <f t="shared" si="4"/>
        <v>OS10 - Road with construction site</v>
      </c>
      <c r="E27" s="2"/>
      <c r="F27" s="2"/>
      <c r="G27" s="2"/>
      <c r="H27" s="2"/>
      <c r="I27" s="2"/>
      <c r="J27" s="2"/>
      <c r="K27" s="2"/>
      <c r="L27" s="2"/>
      <c r="M27" s="2"/>
      <c r="N27" s="2"/>
      <c r="O27" s="4"/>
      <c r="P27" s="4"/>
      <c r="Q27" s="4"/>
      <c r="R27" s="4"/>
      <c r="S27" s="4"/>
      <c r="T27" s="4"/>
      <c r="U27" s="4"/>
      <c r="V27" s="4"/>
      <c r="W27" s="4"/>
      <c r="X27" s="4"/>
      <c r="Y27" s="4"/>
      <c r="Z27" s="4"/>
    </row>
    <row r="28" ht="12.75" customHeight="1">
      <c r="A28" s="10" t="str">
        <f t="shared" si="3"/>
        <v>OS11</v>
      </c>
      <c r="B28" s="12" t="s">
        <v>58</v>
      </c>
      <c r="C28" s="12" t="s">
        <v>61</v>
      </c>
      <c r="D28" s="24" t="str">
        <f t="shared" si="4"/>
        <v>OS11 - N/A</v>
      </c>
      <c r="E28" s="2"/>
      <c r="F28" s="2"/>
      <c r="G28" s="2"/>
      <c r="H28" s="2"/>
      <c r="I28" s="2"/>
      <c r="J28" s="2"/>
      <c r="K28" s="2"/>
      <c r="L28" s="2"/>
      <c r="M28" s="2"/>
      <c r="N28" s="2"/>
      <c r="O28" s="4"/>
      <c r="P28" s="4"/>
      <c r="Q28" s="4"/>
      <c r="R28" s="4"/>
      <c r="S28" s="4"/>
      <c r="T28" s="4"/>
      <c r="U28" s="4"/>
      <c r="V28" s="4"/>
      <c r="W28" s="4"/>
      <c r="X28" s="4"/>
      <c r="Y28" s="4"/>
      <c r="Z28" s="4"/>
    </row>
    <row r="29" ht="12.75" customHeight="1">
      <c r="A29" s="30"/>
      <c r="B29" s="30"/>
      <c r="C29" s="30"/>
      <c r="D29" s="30"/>
      <c r="E29" s="2"/>
      <c r="F29" s="2"/>
      <c r="G29" s="2"/>
      <c r="H29" s="2"/>
      <c r="I29" s="2"/>
      <c r="J29" s="2"/>
      <c r="K29" s="2"/>
      <c r="L29" s="2"/>
      <c r="M29" s="2"/>
      <c r="N29" s="2"/>
      <c r="O29" s="4"/>
      <c r="P29" s="4"/>
      <c r="Q29" s="4"/>
      <c r="R29" s="4"/>
      <c r="S29" s="4"/>
      <c r="T29" s="4"/>
      <c r="U29" s="4"/>
      <c r="V29" s="4"/>
      <c r="W29" s="4"/>
      <c r="X29" s="4"/>
      <c r="Y29" s="4"/>
      <c r="Z29" s="4"/>
    </row>
    <row r="30" ht="12.75" customHeight="1">
      <c r="A30" s="2"/>
      <c r="B30" s="2"/>
      <c r="C30" s="2"/>
      <c r="D30" s="2"/>
      <c r="E30" s="2"/>
      <c r="F30" s="2"/>
      <c r="G30" s="2"/>
      <c r="H30" s="2"/>
      <c r="I30" s="2"/>
      <c r="J30" s="2"/>
      <c r="K30" s="2"/>
      <c r="L30" s="2"/>
      <c r="M30" s="2"/>
      <c r="N30" s="2"/>
      <c r="O30" s="4"/>
      <c r="P30" s="4"/>
      <c r="Q30" s="4"/>
      <c r="R30" s="4"/>
      <c r="S30" s="4"/>
      <c r="T30" s="4"/>
      <c r="U30" s="4"/>
      <c r="V30" s="4"/>
      <c r="W30" s="4"/>
      <c r="X30" s="4"/>
      <c r="Y30" s="4"/>
      <c r="Z30" s="4"/>
    </row>
    <row r="31" ht="12.75" customHeight="1">
      <c r="A31" s="6" t="s">
        <v>24</v>
      </c>
      <c r="B31" s="2"/>
      <c r="C31" s="2"/>
      <c r="D31" s="2"/>
      <c r="E31" s="2"/>
      <c r="F31" s="2"/>
      <c r="G31" s="2"/>
      <c r="H31" s="2"/>
      <c r="I31" s="2"/>
      <c r="J31" s="2"/>
      <c r="K31" s="2"/>
      <c r="L31" s="2"/>
      <c r="M31" s="2"/>
      <c r="N31" s="2"/>
      <c r="O31" s="4"/>
      <c r="P31" s="4"/>
      <c r="Q31" s="4"/>
      <c r="R31" s="4"/>
      <c r="S31" s="4"/>
      <c r="T31" s="4"/>
      <c r="U31" s="4"/>
      <c r="V31" s="4"/>
      <c r="W31" s="4"/>
      <c r="X31" s="4"/>
      <c r="Y31" s="4"/>
      <c r="Z31" s="4"/>
    </row>
    <row r="32" ht="12.75" customHeight="1">
      <c r="A32" s="7" t="s">
        <v>2</v>
      </c>
      <c r="B32" s="8" t="s">
        <v>73</v>
      </c>
      <c r="C32" s="8" t="s">
        <v>4</v>
      </c>
      <c r="D32" s="8" t="s">
        <v>5</v>
      </c>
      <c r="E32" s="2"/>
      <c r="F32" s="2"/>
      <c r="G32" s="2"/>
      <c r="H32" s="2"/>
      <c r="I32" s="2"/>
      <c r="J32" s="2"/>
      <c r="K32" s="2"/>
      <c r="L32" s="2"/>
      <c r="M32" s="2"/>
      <c r="N32" s="2"/>
      <c r="O32" s="4"/>
      <c r="P32" s="4"/>
      <c r="Q32" s="4"/>
      <c r="R32" s="4"/>
      <c r="S32" s="4"/>
      <c r="T32" s="4"/>
      <c r="U32" s="4"/>
      <c r="V32" s="4"/>
      <c r="W32" s="4"/>
      <c r="X32" s="4"/>
      <c r="Y32" s="4"/>
      <c r="Z32" s="4"/>
    </row>
    <row r="33" ht="12.75" customHeight="1">
      <c r="A33" s="10" t="str">
        <f t="shared" ref="A33:A39" si="5">"SD" &amp; TEXT(ROW()-ROW($A$32), "00")</f>
        <v>SD01</v>
      </c>
      <c r="B33" s="12" t="s">
        <v>131</v>
      </c>
      <c r="C33" s="12" t="s">
        <v>132</v>
      </c>
      <c r="D33" s="24" t="str">
        <f t="shared" ref="D33:D39" si="6">$A33 &amp; " - " &amp; $B33</f>
        <v>SD01 - Low speed</v>
      </c>
      <c r="E33" s="2"/>
      <c r="F33" s="2"/>
      <c r="G33" s="2"/>
      <c r="H33" s="2"/>
      <c r="I33" s="2"/>
      <c r="J33" s="2"/>
      <c r="K33" s="2"/>
      <c r="L33" s="2"/>
      <c r="M33" s="2"/>
      <c r="N33" s="2"/>
      <c r="O33" s="4"/>
      <c r="P33" s="4"/>
      <c r="Q33" s="4"/>
      <c r="R33" s="4"/>
      <c r="S33" s="4"/>
      <c r="T33" s="4"/>
      <c r="U33" s="4"/>
      <c r="V33" s="4"/>
      <c r="W33" s="4"/>
      <c r="X33" s="4"/>
      <c r="Y33" s="4"/>
      <c r="Z33" s="4"/>
    </row>
    <row r="34" ht="12.75" customHeight="1">
      <c r="A34" s="10" t="str">
        <f t="shared" si="5"/>
        <v>SD02</v>
      </c>
      <c r="B34" s="12" t="s">
        <v>133</v>
      </c>
      <c r="C34" s="12" t="s">
        <v>132</v>
      </c>
      <c r="D34" s="24" t="str">
        <f t="shared" si="6"/>
        <v>SD02 - High speed</v>
      </c>
      <c r="E34" s="2"/>
      <c r="F34" s="2"/>
      <c r="G34" s="2"/>
      <c r="H34" s="2"/>
      <c r="I34" s="2"/>
      <c r="J34" s="2"/>
      <c r="K34" s="2"/>
      <c r="L34" s="2"/>
      <c r="M34" s="2"/>
      <c r="N34" s="2"/>
      <c r="O34" s="4"/>
      <c r="P34" s="4"/>
      <c r="Q34" s="4"/>
      <c r="R34" s="4"/>
      <c r="S34" s="4"/>
      <c r="T34" s="4"/>
      <c r="U34" s="4"/>
      <c r="V34" s="4"/>
      <c r="W34" s="4"/>
      <c r="X34" s="4"/>
      <c r="Y34" s="4"/>
      <c r="Z34" s="4"/>
    </row>
    <row r="35" ht="12.75" customHeight="1">
      <c r="A35" s="10" t="str">
        <f t="shared" si="5"/>
        <v>SD03</v>
      </c>
      <c r="B35" s="12" t="s">
        <v>134</v>
      </c>
      <c r="C35" s="12" t="s">
        <v>132</v>
      </c>
      <c r="D35" s="24" t="str">
        <f t="shared" si="6"/>
        <v>SD03 - Normal acceleration</v>
      </c>
      <c r="E35" s="2"/>
      <c r="F35" s="2"/>
      <c r="G35" s="2"/>
      <c r="H35" s="2"/>
      <c r="I35" s="2"/>
      <c r="J35" s="2"/>
      <c r="K35" s="2"/>
      <c r="L35" s="2"/>
      <c r="M35" s="2"/>
      <c r="N35" s="2"/>
      <c r="O35" s="4"/>
      <c r="P35" s="4"/>
      <c r="Q35" s="4"/>
      <c r="R35" s="4"/>
      <c r="S35" s="4"/>
      <c r="T35" s="4"/>
      <c r="U35" s="4"/>
      <c r="V35" s="4"/>
      <c r="W35" s="4"/>
      <c r="X35" s="4"/>
      <c r="Y35" s="4"/>
      <c r="Z35" s="4"/>
    </row>
    <row r="36" ht="12.75" customHeight="1">
      <c r="A36" s="10" t="str">
        <f t="shared" si="5"/>
        <v>SD04</v>
      </c>
      <c r="B36" s="12" t="s">
        <v>135</v>
      </c>
      <c r="C36" s="12" t="s">
        <v>132</v>
      </c>
      <c r="D36" s="24" t="str">
        <f t="shared" si="6"/>
        <v>SD04 - High acceleration</v>
      </c>
      <c r="E36" s="2"/>
      <c r="F36" s="2"/>
      <c r="G36" s="2"/>
      <c r="H36" s="2"/>
      <c r="I36" s="2"/>
      <c r="J36" s="2"/>
      <c r="K36" s="2"/>
      <c r="L36" s="2"/>
      <c r="M36" s="2"/>
      <c r="N36" s="2"/>
      <c r="O36" s="4"/>
      <c r="P36" s="4"/>
      <c r="Q36" s="4"/>
      <c r="R36" s="4"/>
      <c r="S36" s="4"/>
      <c r="T36" s="4"/>
      <c r="U36" s="4"/>
      <c r="V36" s="4"/>
      <c r="W36" s="4"/>
      <c r="X36" s="4"/>
      <c r="Y36" s="4"/>
      <c r="Z36" s="4"/>
    </row>
    <row r="37" ht="12.75" customHeight="1">
      <c r="A37" s="10" t="str">
        <f t="shared" si="5"/>
        <v>SD05</v>
      </c>
      <c r="B37" s="12" t="s">
        <v>136</v>
      </c>
      <c r="C37" s="12" t="s">
        <v>132</v>
      </c>
      <c r="D37" s="24" t="str">
        <f t="shared" si="6"/>
        <v>SD05 - Normal braking</v>
      </c>
      <c r="E37" s="2"/>
      <c r="F37" s="2"/>
      <c r="G37" s="2"/>
      <c r="H37" s="2"/>
      <c r="I37" s="2"/>
      <c r="J37" s="2"/>
      <c r="K37" s="2"/>
      <c r="L37" s="2"/>
      <c r="M37" s="2"/>
      <c r="N37" s="2"/>
      <c r="O37" s="4"/>
      <c r="P37" s="4"/>
      <c r="Q37" s="4"/>
      <c r="R37" s="4"/>
      <c r="S37" s="4"/>
      <c r="T37" s="4"/>
      <c r="U37" s="4"/>
      <c r="V37" s="4"/>
      <c r="W37" s="4"/>
      <c r="X37" s="4"/>
      <c r="Y37" s="4"/>
      <c r="Z37" s="4"/>
    </row>
    <row r="38" ht="12.75" customHeight="1">
      <c r="A38" s="10" t="str">
        <f t="shared" si="5"/>
        <v>SD06</v>
      </c>
      <c r="B38" s="12" t="s">
        <v>137</v>
      </c>
      <c r="C38" s="12" t="s">
        <v>132</v>
      </c>
      <c r="D38" s="24" t="str">
        <f t="shared" si="6"/>
        <v>SD06 - High braking</v>
      </c>
      <c r="E38" s="2"/>
      <c r="F38" s="2"/>
      <c r="G38" s="2"/>
      <c r="H38" s="2"/>
      <c r="I38" s="2"/>
      <c r="J38" s="2"/>
      <c r="K38" s="2"/>
      <c r="L38" s="2"/>
      <c r="M38" s="2"/>
      <c r="N38" s="2"/>
      <c r="O38" s="4"/>
      <c r="P38" s="4"/>
      <c r="Q38" s="4"/>
      <c r="R38" s="4"/>
      <c r="S38" s="4"/>
      <c r="T38" s="4"/>
      <c r="U38" s="4"/>
      <c r="V38" s="4"/>
      <c r="W38" s="4"/>
      <c r="X38" s="4"/>
      <c r="Y38" s="4"/>
      <c r="Z38" s="4"/>
    </row>
    <row r="39" ht="12.75" customHeight="1">
      <c r="A39" s="10" t="str">
        <f t="shared" si="5"/>
        <v>SD07</v>
      </c>
      <c r="B39" s="12" t="s">
        <v>58</v>
      </c>
      <c r="C39" s="12" t="s">
        <v>61</v>
      </c>
      <c r="D39" s="24" t="str">
        <f t="shared" si="6"/>
        <v>SD07 - N/A</v>
      </c>
      <c r="E39" s="2"/>
      <c r="F39" s="2"/>
      <c r="G39" s="2"/>
      <c r="H39" s="2"/>
      <c r="I39" s="2"/>
      <c r="J39" s="2"/>
      <c r="K39" s="2"/>
      <c r="L39" s="2"/>
      <c r="M39" s="2"/>
      <c r="N39" s="2"/>
      <c r="O39" s="4"/>
      <c r="P39" s="4"/>
      <c r="Q39" s="4"/>
      <c r="R39" s="4"/>
      <c r="S39" s="4"/>
      <c r="T39" s="4"/>
      <c r="U39" s="4"/>
      <c r="V39" s="4"/>
      <c r="W39" s="4"/>
      <c r="X39" s="4"/>
      <c r="Y39" s="4"/>
      <c r="Z39" s="4"/>
    </row>
    <row r="40" ht="12.75" customHeight="1">
      <c r="A40" s="30"/>
      <c r="B40" s="30"/>
      <c r="C40" s="30"/>
      <c r="D40" s="30"/>
      <c r="E40" s="2"/>
      <c r="F40" s="2"/>
      <c r="G40" s="2"/>
      <c r="H40" s="2"/>
      <c r="I40" s="2"/>
      <c r="J40" s="2"/>
      <c r="K40" s="2"/>
      <c r="L40" s="2"/>
      <c r="M40" s="2"/>
      <c r="N40" s="2"/>
      <c r="O40" s="4"/>
      <c r="P40" s="4"/>
      <c r="Q40" s="4"/>
      <c r="R40" s="4"/>
      <c r="S40" s="4"/>
      <c r="T40" s="4"/>
      <c r="U40" s="4"/>
      <c r="V40" s="4"/>
      <c r="W40" s="4"/>
      <c r="X40" s="4"/>
      <c r="Y40" s="4"/>
      <c r="Z40" s="4"/>
    </row>
    <row r="41" ht="12.75" customHeight="1">
      <c r="A41" s="2"/>
      <c r="B41" s="2"/>
      <c r="C41" s="2"/>
      <c r="D41" s="2"/>
      <c r="E41" s="2"/>
      <c r="F41" s="2"/>
      <c r="G41" s="2"/>
      <c r="H41" s="2"/>
      <c r="I41" s="2"/>
      <c r="J41" s="2"/>
      <c r="K41" s="2"/>
      <c r="L41" s="2"/>
      <c r="M41" s="2"/>
      <c r="N41" s="2"/>
      <c r="O41" s="4"/>
      <c r="P41" s="4"/>
      <c r="Q41" s="4"/>
      <c r="R41" s="4"/>
      <c r="S41" s="4"/>
      <c r="T41" s="4"/>
      <c r="U41" s="4"/>
      <c r="V41" s="4"/>
      <c r="W41" s="4"/>
      <c r="X41" s="4"/>
      <c r="Y41" s="4"/>
      <c r="Z41" s="4"/>
    </row>
    <row r="42" ht="12.75" customHeight="1">
      <c r="A42" s="6" t="s">
        <v>138</v>
      </c>
      <c r="B42" s="2"/>
      <c r="C42" s="2"/>
      <c r="D42" s="2"/>
      <c r="E42" s="2"/>
      <c r="F42" s="2"/>
      <c r="G42" s="2"/>
      <c r="H42" s="2"/>
      <c r="I42" s="2"/>
      <c r="J42" s="2"/>
      <c r="K42" s="2"/>
      <c r="L42" s="2"/>
      <c r="M42" s="2"/>
      <c r="N42" s="2"/>
      <c r="O42" s="4"/>
      <c r="P42" s="4"/>
      <c r="Q42" s="4"/>
      <c r="R42" s="4"/>
      <c r="S42" s="4"/>
      <c r="T42" s="4"/>
      <c r="U42" s="4"/>
      <c r="V42" s="4"/>
      <c r="W42" s="4"/>
      <c r="X42" s="4"/>
      <c r="Y42" s="4"/>
      <c r="Z42" s="4"/>
    </row>
    <row r="43" ht="12.75" customHeight="1">
      <c r="A43" s="7" t="s">
        <v>2</v>
      </c>
      <c r="B43" s="8" t="s">
        <v>3</v>
      </c>
      <c r="C43" s="8" t="s">
        <v>4</v>
      </c>
      <c r="D43" s="8" t="s">
        <v>5</v>
      </c>
      <c r="E43" s="2"/>
      <c r="F43" s="2"/>
      <c r="G43" s="2"/>
      <c r="H43" s="2"/>
      <c r="I43" s="2"/>
      <c r="J43" s="2"/>
      <c r="K43" s="2"/>
      <c r="L43" s="2"/>
      <c r="M43" s="2"/>
      <c r="N43" s="2"/>
      <c r="O43" s="4"/>
      <c r="P43" s="4"/>
      <c r="Q43" s="4"/>
      <c r="R43" s="4"/>
      <c r="S43" s="4"/>
      <c r="T43" s="4"/>
      <c r="U43" s="4"/>
      <c r="V43" s="4"/>
      <c r="W43" s="4"/>
      <c r="X43" s="4"/>
      <c r="Y43" s="4"/>
      <c r="Z43" s="4"/>
    </row>
    <row r="44" ht="12.75" customHeight="1">
      <c r="A44" s="10" t="str">
        <f t="shared" ref="A44:A46" si="7">"IU" &amp; TEXT(ROW()-ROW($A$43), "00")</f>
        <v>IU01</v>
      </c>
      <c r="B44" s="12" t="s">
        <v>139</v>
      </c>
      <c r="C44" s="12" t="s">
        <v>140</v>
      </c>
      <c r="D44" s="24" t="str">
        <f t="shared" ref="D44:D46" si="8">$A44 &amp; " - " &amp; $B44</f>
        <v>IU01 - Correctly used</v>
      </c>
      <c r="E44" s="2"/>
      <c r="F44" s="2"/>
      <c r="G44" s="2"/>
      <c r="H44" s="2"/>
      <c r="I44" s="2"/>
      <c r="J44" s="2"/>
      <c r="K44" s="2"/>
      <c r="L44" s="2"/>
      <c r="M44" s="2"/>
      <c r="N44" s="2"/>
      <c r="O44" s="4"/>
      <c r="P44" s="4"/>
      <c r="Q44" s="4"/>
      <c r="R44" s="4"/>
      <c r="S44" s="4"/>
      <c r="T44" s="4"/>
      <c r="U44" s="4"/>
      <c r="V44" s="4"/>
      <c r="W44" s="4"/>
      <c r="X44" s="4"/>
      <c r="Y44" s="4"/>
      <c r="Z44" s="4"/>
    </row>
    <row r="45" ht="12.75" customHeight="1">
      <c r="A45" s="10" t="str">
        <f t="shared" si="7"/>
        <v>IU02</v>
      </c>
      <c r="B45" s="12" t="s">
        <v>141</v>
      </c>
      <c r="C45" s="12" t="s">
        <v>142</v>
      </c>
      <c r="D45" s="24" t="str">
        <f t="shared" si="8"/>
        <v>IU02 - Incorrectly used</v>
      </c>
      <c r="E45" s="2"/>
      <c r="F45" s="2"/>
      <c r="G45" s="2"/>
      <c r="H45" s="2"/>
      <c r="I45" s="2"/>
      <c r="J45" s="2"/>
      <c r="K45" s="2"/>
      <c r="L45" s="2"/>
      <c r="M45" s="2"/>
      <c r="N45" s="2"/>
      <c r="O45" s="4"/>
      <c r="P45" s="4"/>
      <c r="Q45" s="4"/>
      <c r="R45" s="4"/>
      <c r="S45" s="4"/>
      <c r="T45" s="4"/>
      <c r="U45" s="4"/>
      <c r="V45" s="4"/>
      <c r="W45" s="4"/>
      <c r="X45" s="4"/>
      <c r="Y45" s="4"/>
      <c r="Z45" s="4"/>
    </row>
    <row r="46" ht="12.75" customHeight="1">
      <c r="A46" s="10" t="str">
        <f t="shared" si="7"/>
        <v>IU03</v>
      </c>
      <c r="B46" s="12" t="s">
        <v>58</v>
      </c>
      <c r="C46" s="12" t="s">
        <v>61</v>
      </c>
      <c r="D46" s="24" t="str">
        <f t="shared" si="8"/>
        <v>IU03 - N/A</v>
      </c>
      <c r="E46" s="2"/>
      <c r="F46" s="2"/>
      <c r="G46" s="2"/>
      <c r="H46" s="2"/>
      <c r="I46" s="2"/>
      <c r="J46" s="2"/>
      <c r="K46" s="2"/>
      <c r="L46" s="2"/>
      <c r="M46" s="2"/>
      <c r="N46" s="2"/>
      <c r="O46" s="4"/>
      <c r="P46" s="4"/>
      <c r="Q46" s="4"/>
      <c r="R46" s="4"/>
      <c r="S46" s="4"/>
      <c r="T46" s="4"/>
      <c r="U46" s="4"/>
      <c r="V46" s="4"/>
      <c r="W46" s="4"/>
      <c r="X46" s="4"/>
      <c r="Y46" s="4"/>
      <c r="Z46" s="4"/>
    </row>
    <row r="47" ht="12.75" customHeight="1">
      <c r="A47" s="30"/>
      <c r="B47" s="30"/>
      <c r="C47" s="30"/>
      <c r="D47" s="30"/>
      <c r="E47" s="2"/>
      <c r="F47" s="2"/>
      <c r="G47" s="2"/>
      <c r="H47" s="2"/>
      <c r="I47" s="2"/>
      <c r="J47" s="2"/>
      <c r="K47" s="2"/>
      <c r="L47" s="2"/>
      <c r="M47" s="2"/>
      <c r="N47" s="2"/>
      <c r="O47" s="4"/>
      <c r="P47" s="4"/>
      <c r="Q47" s="4"/>
      <c r="R47" s="4"/>
      <c r="S47" s="4"/>
      <c r="T47" s="4"/>
      <c r="U47" s="4"/>
      <c r="V47" s="4"/>
      <c r="W47" s="4"/>
      <c r="X47" s="4"/>
      <c r="Y47" s="4"/>
      <c r="Z47" s="4"/>
    </row>
    <row r="48" ht="12.75" customHeight="1">
      <c r="A48" s="2"/>
      <c r="B48" s="2"/>
      <c r="C48" s="2"/>
      <c r="D48" s="2"/>
      <c r="E48" s="2"/>
      <c r="F48" s="2"/>
      <c r="G48" s="2"/>
      <c r="H48" s="2"/>
      <c r="I48" s="2"/>
      <c r="J48" s="2"/>
      <c r="K48" s="2"/>
      <c r="L48" s="2"/>
      <c r="M48" s="2"/>
      <c r="N48" s="2"/>
      <c r="O48" s="4"/>
      <c r="P48" s="4"/>
      <c r="Q48" s="4"/>
      <c r="R48" s="4"/>
      <c r="S48" s="4"/>
      <c r="T48" s="4"/>
      <c r="U48" s="4"/>
      <c r="V48" s="4"/>
      <c r="W48" s="4"/>
      <c r="X48" s="4"/>
      <c r="Y48" s="4"/>
      <c r="Z48" s="4"/>
    </row>
    <row r="49" ht="12.75" customHeight="1">
      <c r="A49" s="6" t="s">
        <v>23</v>
      </c>
      <c r="B49" s="2"/>
      <c r="C49" s="2"/>
      <c r="D49" s="2"/>
      <c r="E49" s="2"/>
      <c r="F49" s="2"/>
      <c r="G49" s="2"/>
      <c r="H49" s="2"/>
      <c r="I49" s="2"/>
      <c r="J49" s="2"/>
      <c r="K49" s="2"/>
      <c r="L49" s="2"/>
      <c r="M49" s="2"/>
      <c r="N49" s="2"/>
      <c r="O49" s="4"/>
      <c r="P49" s="4"/>
      <c r="Q49" s="4"/>
      <c r="R49" s="4"/>
      <c r="S49" s="4"/>
      <c r="T49" s="4"/>
      <c r="U49" s="4"/>
      <c r="V49" s="4"/>
      <c r="W49" s="4"/>
      <c r="X49" s="4"/>
      <c r="Y49" s="4"/>
      <c r="Z49" s="4"/>
    </row>
    <row r="50" ht="12.75" customHeight="1">
      <c r="A50" s="7" t="s">
        <v>2</v>
      </c>
      <c r="B50" s="8" t="s">
        <v>73</v>
      </c>
      <c r="C50" s="8" t="s">
        <v>4</v>
      </c>
      <c r="D50" s="8" t="s">
        <v>5</v>
      </c>
      <c r="E50" s="2"/>
      <c r="F50" s="2"/>
      <c r="G50" s="2"/>
      <c r="H50" s="2"/>
      <c r="I50" s="2"/>
      <c r="J50" s="2"/>
      <c r="K50" s="2"/>
      <c r="L50" s="2"/>
      <c r="M50" s="2"/>
      <c r="N50" s="2"/>
      <c r="O50" s="4"/>
      <c r="P50" s="4"/>
      <c r="Q50" s="4"/>
      <c r="R50" s="4"/>
      <c r="S50" s="4"/>
      <c r="T50" s="4"/>
      <c r="U50" s="4"/>
      <c r="V50" s="4"/>
      <c r="W50" s="4"/>
      <c r="X50" s="4"/>
      <c r="Y50" s="4"/>
      <c r="Z50" s="4"/>
    </row>
    <row r="51" ht="12.75" customHeight="1">
      <c r="A51" s="10" t="str">
        <f t="shared" ref="A51:A59" si="9">"EN" &amp; TEXT(ROW()-ROW($A$50), "00")</f>
        <v>EN01</v>
      </c>
      <c r="B51" s="12" t="s">
        <v>143</v>
      </c>
      <c r="C51" s="12" t="s">
        <v>144</v>
      </c>
      <c r="D51" s="24" t="str">
        <f t="shared" ref="D51:D59" si="10">$A51 &amp; " - " &amp; $B51</f>
        <v>EN01 - Normal conditions</v>
      </c>
      <c r="E51" s="2"/>
      <c r="F51" s="2"/>
      <c r="G51" s="2"/>
      <c r="H51" s="2"/>
      <c r="I51" s="2"/>
      <c r="J51" s="2"/>
      <c r="K51" s="2"/>
      <c r="L51" s="2"/>
      <c r="M51" s="2"/>
      <c r="N51" s="2"/>
      <c r="O51" s="4"/>
      <c r="P51" s="4"/>
      <c r="Q51" s="4"/>
      <c r="R51" s="4"/>
      <c r="S51" s="4"/>
      <c r="T51" s="4"/>
      <c r="U51" s="4"/>
      <c r="V51" s="4"/>
      <c r="W51" s="4"/>
      <c r="X51" s="4"/>
      <c r="Y51" s="4"/>
      <c r="Z51" s="4"/>
    </row>
    <row r="52" ht="12.75" customHeight="1">
      <c r="A52" s="10" t="str">
        <f t="shared" si="9"/>
        <v>EN02</v>
      </c>
      <c r="B52" s="12" t="s">
        <v>145</v>
      </c>
      <c r="C52" s="12" t="s">
        <v>144</v>
      </c>
      <c r="D52" s="24" t="str">
        <f t="shared" si="10"/>
        <v>EN02 - Sun blares (degraded view)</v>
      </c>
      <c r="E52" s="2"/>
      <c r="F52" s="2"/>
      <c r="G52" s="2"/>
      <c r="H52" s="2"/>
      <c r="I52" s="2"/>
      <c r="J52" s="2"/>
      <c r="K52" s="2"/>
      <c r="L52" s="2"/>
      <c r="M52" s="2"/>
      <c r="N52" s="2"/>
      <c r="O52" s="4"/>
      <c r="P52" s="4"/>
      <c r="Q52" s="4"/>
      <c r="R52" s="4"/>
      <c r="S52" s="4"/>
      <c r="T52" s="4"/>
      <c r="U52" s="4"/>
      <c r="V52" s="4"/>
      <c r="W52" s="4"/>
      <c r="X52" s="4"/>
      <c r="Y52" s="4"/>
      <c r="Z52" s="4"/>
    </row>
    <row r="53" ht="12.75" customHeight="1">
      <c r="A53" s="10" t="str">
        <f t="shared" si="9"/>
        <v>EN03</v>
      </c>
      <c r="B53" s="12" t="s">
        <v>146</v>
      </c>
      <c r="C53" s="12" t="s">
        <v>144</v>
      </c>
      <c r="D53" s="24" t="str">
        <f t="shared" si="10"/>
        <v>EN03 - Fog (degraded view)</v>
      </c>
      <c r="E53" s="2"/>
      <c r="F53" s="2"/>
      <c r="G53" s="2"/>
      <c r="H53" s="2"/>
      <c r="I53" s="2"/>
      <c r="J53" s="2"/>
      <c r="K53" s="2"/>
      <c r="L53" s="2"/>
      <c r="M53" s="2"/>
      <c r="N53" s="2"/>
      <c r="O53" s="4"/>
      <c r="P53" s="4"/>
      <c r="Q53" s="4"/>
      <c r="R53" s="4"/>
      <c r="S53" s="4"/>
      <c r="T53" s="4"/>
      <c r="U53" s="4"/>
      <c r="V53" s="4"/>
      <c r="W53" s="4"/>
      <c r="X53" s="4"/>
      <c r="Y53" s="4"/>
      <c r="Z53" s="4"/>
    </row>
    <row r="54" ht="12.75" customHeight="1">
      <c r="A54" s="10" t="str">
        <f t="shared" si="9"/>
        <v>EN04</v>
      </c>
      <c r="B54" s="12" t="s">
        <v>147</v>
      </c>
      <c r="C54" s="12" t="s">
        <v>144</v>
      </c>
      <c r="D54" s="24" t="str">
        <f t="shared" si="10"/>
        <v>EN04 - Snowfall (degraded view)</v>
      </c>
      <c r="E54" s="2"/>
      <c r="F54" s="2"/>
      <c r="G54" s="2"/>
      <c r="H54" s="2"/>
      <c r="I54" s="2"/>
      <c r="J54" s="2"/>
      <c r="K54" s="2"/>
      <c r="L54" s="2"/>
      <c r="M54" s="2"/>
      <c r="N54" s="2"/>
      <c r="O54" s="4"/>
      <c r="P54" s="4"/>
      <c r="Q54" s="4"/>
      <c r="R54" s="4"/>
      <c r="S54" s="4"/>
      <c r="T54" s="4"/>
      <c r="U54" s="4"/>
      <c r="V54" s="4"/>
      <c r="W54" s="4"/>
      <c r="X54" s="4"/>
      <c r="Y54" s="4"/>
      <c r="Z54" s="4"/>
    </row>
    <row r="55" ht="12.75" customHeight="1">
      <c r="A55" s="10" t="str">
        <f t="shared" si="9"/>
        <v>EN05</v>
      </c>
      <c r="B55" s="12" t="s">
        <v>148</v>
      </c>
      <c r="C55" s="12" t="s">
        <v>144</v>
      </c>
      <c r="D55" s="24" t="str">
        <f t="shared" si="10"/>
        <v>EN05 - Cross-wind (lateral force)</v>
      </c>
      <c r="E55" s="2"/>
      <c r="F55" s="2"/>
      <c r="G55" s="2"/>
      <c r="H55" s="2"/>
      <c r="I55" s="2"/>
      <c r="J55" s="2"/>
      <c r="K55" s="2"/>
      <c r="L55" s="2"/>
      <c r="M55" s="2"/>
      <c r="N55" s="2"/>
      <c r="O55" s="4"/>
      <c r="P55" s="4"/>
      <c r="Q55" s="4"/>
      <c r="R55" s="4"/>
      <c r="S55" s="4"/>
      <c r="T55" s="4"/>
      <c r="U55" s="4"/>
      <c r="V55" s="4"/>
      <c r="W55" s="4"/>
      <c r="X55" s="4"/>
      <c r="Y55" s="4"/>
      <c r="Z55" s="4"/>
    </row>
    <row r="56" ht="12.75" customHeight="1">
      <c r="A56" s="10" t="str">
        <f t="shared" si="9"/>
        <v>EN06</v>
      </c>
      <c r="B56" s="12" t="s">
        <v>149</v>
      </c>
      <c r="C56" s="12" t="s">
        <v>106</v>
      </c>
      <c r="D56" s="24" t="str">
        <f t="shared" si="10"/>
        <v>EN06 - Rain (slippery road)</v>
      </c>
      <c r="E56" s="2"/>
      <c r="F56" s="2"/>
      <c r="G56" s="2"/>
      <c r="H56" s="2"/>
      <c r="I56" s="2"/>
      <c r="J56" s="2"/>
      <c r="K56" s="2"/>
      <c r="L56" s="2"/>
      <c r="M56" s="2"/>
      <c r="N56" s="2"/>
      <c r="O56" s="4"/>
      <c r="P56" s="4"/>
      <c r="Q56" s="4"/>
      <c r="R56" s="4"/>
      <c r="S56" s="4"/>
      <c r="T56" s="4"/>
      <c r="U56" s="4"/>
      <c r="V56" s="4"/>
      <c r="W56" s="4"/>
      <c r="X56" s="4"/>
      <c r="Y56" s="4"/>
      <c r="Z56" s="4"/>
    </row>
    <row r="57" ht="12.75" customHeight="1">
      <c r="A57" s="10" t="str">
        <f t="shared" si="9"/>
        <v>EN07</v>
      </c>
      <c r="B57" s="12" t="s">
        <v>150</v>
      </c>
      <c r="C57" s="12" t="s">
        <v>106</v>
      </c>
      <c r="D57" s="24" t="str">
        <f t="shared" si="10"/>
        <v>EN07 - Snow (slippery road)</v>
      </c>
      <c r="E57" s="2"/>
      <c r="F57" s="2"/>
      <c r="G57" s="2"/>
      <c r="H57" s="2"/>
      <c r="I57" s="2"/>
      <c r="J57" s="2"/>
      <c r="K57" s="2"/>
      <c r="L57" s="2"/>
      <c r="M57" s="2"/>
      <c r="N57" s="2"/>
      <c r="O57" s="4"/>
      <c r="P57" s="4"/>
      <c r="Q57" s="4"/>
      <c r="R57" s="4"/>
      <c r="S57" s="4"/>
      <c r="T57" s="4"/>
      <c r="U57" s="4"/>
      <c r="V57" s="4"/>
      <c r="W57" s="4"/>
      <c r="X57" s="4"/>
      <c r="Y57" s="4"/>
      <c r="Z57" s="4"/>
    </row>
    <row r="58" ht="12.75" customHeight="1">
      <c r="A58" s="10" t="str">
        <f t="shared" si="9"/>
        <v>EN08</v>
      </c>
      <c r="B58" s="12" t="s">
        <v>151</v>
      </c>
      <c r="C58" s="12" t="s">
        <v>106</v>
      </c>
      <c r="D58" s="24" t="str">
        <f t="shared" si="10"/>
        <v>EN08 - Glace (slippery road)</v>
      </c>
      <c r="E58" s="2"/>
      <c r="F58" s="2"/>
      <c r="G58" s="2"/>
      <c r="H58" s="2"/>
      <c r="I58" s="2"/>
      <c r="J58" s="2"/>
      <c r="K58" s="2"/>
      <c r="L58" s="2"/>
      <c r="M58" s="2"/>
      <c r="N58" s="2"/>
      <c r="O58" s="4"/>
      <c r="P58" s="4"/>
      <c r="Q58" s="4"/>
      <c r="R58" s="4"/>
      <c r="S58" s="4"/>
      <c r="T58" s="4"/>
      <c r="U58" s="4"/>
      <c r="V58" s="4"/>
      <c r="W58" s="4"/>
      <c r="X58" s="4"/>
      <c r="Y58" s="4"/>
      <c r="Z58" s="4"/>
    </row>
    <row r="59" ht="12.75" customHeight="1">
      <c r="A59" s="10" t="str">
        <f t="shared" si="9"/>
        <v>EN09</v>
      </c>
      <c r="B59" s="12" t="s">
        <v>58</v>
      </c>
      <c r="C59" s="12" t="s">
        <v>61</v>
      </c>
      <c r="D59" s="24" t="str">
        <f t="shared" si="10"/>
        <v>EN09 - N/A</v>
      </c>
      <c r="E59" s="2"/>
      <c r="F59" s="2"/>
      <c r="G59" s="2"/>
      <c r="H59" s="2"/>
      <c r="I59" s="2"/>
      <c r="J59" s="2"/>
      <c r="K59" s="2"/>
      <c r="L59" s="2"/>
      <c r="M59" s="2"/>
      <c r="N59" s="2"/>
      <c r="O59" s="4"/>
      <c r="P59" s="4"/>
      <c r="Q59" s="4"/>
      <c r="R59" s="4"/>
      <c r="S59" s="4"/>
      <c r="T59" s="4"/>
      <c r="U59" s="4"/>
      <c r="V59" s="4"/>
      <c r="W59" s="4"/>
      <c r="X59" s="4"/>
      <c r="Y59" s="4"/>
      <c r="Z59" s="4"/>
    </row>
    <row r="60" ht="12.75" customHeight="1">
      <c r="A60" s="30"/>
      <c r="B60" s="30"/>
      <c r="C60" s="30"/>
      <c r="D60" s="30"/>
      <c r="E60" s="2"/>
      <c r="F60" s="2"/>
      <c r="G60" s="2"/>
      <c r="H60" s="2"/>
      <c r="I60" s="2"/>
      <c r="J60" s="2"/>
      <c r="K60" s="2"/>
      <c r="L60" s="2"/>
      <c r="M60" s="2"/>
      <c r="N60" s="2"/>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43.14"/>
    <col customWidth="1" min="3" max="3" width="28.43"/>
    <col customWidth="1" min="4" max="4" width="45.71"/>
    <col customWidth="1" min="5" max="14" width="14.43"/>
    <col customWidth="1" min="15" max="26" width="8.71"/>
  </cols>
  <sheetData>
    <row r="1" ht="15.75" customHeight="1">
      <c r="A1" s="42"/>
      <c r="B1" s="43"/>
      <c r="C1" s="43"/>
      <c r="D1" s="43"/>
      <c r="E1" s="43"/>
      <c r="F1" s="43"/>
      <c r="G1" s="43"/>
      <c r="H1" s="43"/>
      <c r="I1" s="43"/>
      <c r="J1" s="43"/>
      <c r="K1" s="43"/>
      <c r="L1" s="43"/>
      <c r="M1" s="43"/>
      <c r="N1" s="43"/>
      <c r="O1" s="4"/>
      <c r="P1" s="4"/>
      <c r="Q1" s="4"/>
      <c r="R1" s="4"/>
      <c r="S1" s="4"/>
      <c r="T1" s="4"/>
      <c r="U1" s="4"/>
      <c r="V1" s="4"/>
      <c r="W1" s="4"/>
      <c r="X1" s="4"/>
      <c r="Y1" s="4"/>
      <c r="Z1" s="4"/>
    </row>
    <row r="2" ht="15.75" customHeight="1">
      <c r="A2" s="6" t="s">
        <v>31</v>
      </c>
      <c r="B2" s="2"/>
      <c r="C2" s="2"/>
      <c r="D2" s="2"/>
      <c r="E2" s="43"/>
      <c r="F2" s="43"/>
      <c r="G2" s="43"/>
      <c r="H2" s="43"/>
      <c r="I2" s="43"/>
      <c r="J2" s="43"/>
      <c r="K2" s="43"/>
      <c r="L2" s="43"/>
      <c r="M2" s="43"/>
      <c r="N2" s="43"/>
      <c r="O2" s="4"/>
      <c r="P2" s="4"/>
      <c r="Q2" s="4"/>
      <c r="R2" s="4"/>
      <c r="S2" s="4"/>
      <c r="T2" s="4"/>
      <c r="U2" s="4"/>
      <c r="V2" s="4"/>
      <c r="W2" s="4"/>
      <c r="X2" s="4"/>
      <c r="Y2" s="4"/>
      <c r="Z2" s="4"/>
    </row>
    <row r="3" ht="15.75" customHeight="1">
      <c r="A3" s="7" t="s">
        <v>2</v>
      </c>
      <c r="B3" s="8" t="s">
        <v>210</v>
      </c>
      <c r="C3" s="8" t="s">
        <v>4</v>
      </c>
      <c r="D3" s="8" t="s">
        <v>5</v>
      </c>
      <c r="E3" s="43"/>
      <c r="F3" s="43"/>
      <c r="G3" s="43"/>
      <c r="H3" s="43"/>
      <c r="I3" s="43"/>
      <c r="J3" s="43"/>
      <c r="K3" s="43"/>
      <c r="L3" s="43"/>
      <c r="M3" s="43"/>
      <c r="N3" s="43"/>
      <c r="O3" s="4"/>
      <c r="P3" s="4"/>
      <c r="Q3" s="4"/>
      <c r="R3" s="4"/>
      <c r="S3" s="4"/>
      <c r="T3" s="4"/>
      <c r="U3" s="4"/>
      <c r="V3" s="4"/>
      <c r="W3" s="4"/>
      <c r="X3" s="4"/>
      <c r="Y3" s="4"/>
      <c r="Z3" s="4"/>
    </row>
    <row r="4" ht="15.75" customHeight="1">
      <c r="A4" s="10" t="str">
        <f t="shared" ref="A4:A23" si="1">"DV" &amp; TEXT(ROW()-ROW($A$3), "00")</f>
        <v>DV01</v>
      </c>
      <c r="B4" s="12" t="s">
        <v>159</v>
      </c>
      <c r="C4" s="12" t="s">
        <v>211</v>
      </c>
      <c r="D4" s="24" t="str">
        <f t="shared" ref="D4:D23" si="2">$A4 &amp; " - " &amp; $B4</f>
        <v>DV01 - Function not activated</v>
      </c>
      <c r="E4" s="43"/>
      <c r="F4" s="43"/>
      <c r="G4" s="43"/>
      <c r="H4" s="43"/>
      <c r="I4" s="43"/>
      <c r="J4" s="43"/>
      <c r="K4" s="43"/>
      <c r="L4" s="43"/>
      <c r="M4" s="43"/>
      <c r="N4" s="43"/>
      <c r="O4" s="4"/>
      <c r="P4" s="4"/>
      <c r="Q4" s="4"/>
      <c r="R4" s="4"/>
      <c r="S4" s="4"/>
      <c r="T4" s="4"/>
      <c r="U4" s="4"/>
      <c r="V4" s="4"/>
      <c r="W4" s="4"/>
      <c r="X4" s="4"/>
      <c r="Y4" s="4"/>
      <c r="Z4" s="4"/>
    </row>
    <row r="5" ht="15.75" customHeight="1">
      <c r="A5" s="10" t="str">
        <f t="shared" si="1"/>
        <v>DV02</v>
      </c>
      <c r="B5" s="12" t="s">
        <v>212</v>
      </c>
      <c r="C5" s="12" t="s">
        <v>211</v>
      </c>
      <c r="D5" s="24" t="str">
        <f t="shared" si="2"/>
        <v>DV02 - Function unexpectedly activated</v>
      </c>
      <c r="E5" s="43"/>
      <c r="F5" s="43"/>
      <c r="G5" s="43"/>
      <c r="H5" s="43"/>
      <c r="I5" s="43"/>
      <c r="J5" s="43"/>
      <c r="K5" s="43"/>
      <c r="L5" s="43"/>
      <c r="M5" s="43"/>
      <c r="N5" s="43"/>
      <c r="O5" s="4"/>
      <c r="P5" s="4"/>
      <c r="Q5" s="4"/>
      <c r="R5" s="4"/>
      <c r="S5" s="4"/>
      <c r="T5" s="4"/>
      <c r="U5" s="4"/>
      <c r="V5" s="4"/>
      <c r="W5" s="4"/>
      <c r="X5" s="4"/>
      <c r="Y5" s="4"/>
      <c r="Z5" s="4"/>
    </row>
    <row r="6" ht="15.75" customHeight="1">
      <c r="A6" s="10" t="str">
        <f t="shared" si="1"/>
        <v>DV03</v>
      </c>
      <c r="B6" s="12" t="s">
        <v>213</v>
      </c>
      <c r="C6" s="12" t="s">
        <v>211</v>
      </c>
      <c r="D6" s="24" t="str">
        <f t="shared" si="2"/>
        <v>DV03 - Function always activated</v>
      </c>
      <c r="E6" s="43"/>
      <c r="F6" s="43"/>
      <c r="G6" s="43"/>
      <c r="H6" s="43"/>
      <c r="I6" s="43"/>
      <c r="J6" s="43"/>
      <c r="K6" s="43"/>
      <c r="L6" s="43"/>
      <c r="M6" s="43"/>
      <c r="N6" s="43"/>
      <c r="O6" s="4"/>
      <c r="P6" s="4"/>
      <c r="Q6" s="4"/>
      <c r="R6" s="4"/>
      <c r="S6" s="4"/>
      <c r="T6" s="4"/>
      <c r="U6" s="4"/>
      <c r="V6" s="4"/>
      <c r="W6" s="4"/>
      <c r="X6" s="4"/>
      <c r="Y6" s="4"/>
      <c r="Z6" s="4"/>
    </row>
    <row r="7" ht="15.75" customHeight="1">
      <c r="A7" s="10" t="str">
        <f t="shared" si="1"/>
        <v>DV04</v>
      </c>
      <c r="B7" s="12" t="s">
        <v>214</v>
      </c>
      <c r="C7" s="12" t="s">
        <v>215</v>
      </c>
      <c r="D7" s="24" t="str">
        <f t="shared" si="2"/>
        <v>DV04 - Actor effect is too much</v>
      </c>
      <c r="E7" s="43"/>
      <c r="F7" s="43"/>
      <c r="G7" s="43"/>
      <c r="H7" s="43"/>
      <c r="I7" s="43"/>
      <c r="J7" s="43"/>
      <c r="K7" s="43"/>
      <c r="L7" s="43"/>
      <c r="M7" s="43"/>
      <c r="N7" s="43"/>
      <c r="O7" s="4"/>
      <c r="P7" s="4"/>
      <c r="Q7" s="4"/>
      <c r="R7" s="4"/>
      <c r="S7" s="4"/>
      <c r="T7" s="4"/>
      <c r="U7" s="4"/>
      <c r="V7" s="4"/>
      <c r="W7" s="4"/>
      <c r="X7" s="4"/>
      <c r="Y7" s="4"/>
      <c r="Z7" s="4"/>
    </row>
    <row r="8" ht="15.75" customHeight="1">
      <c r="A8" s="10" t="str">
        <f t="shared" si="1"/>
        <v>DV05</v>
      </c>
      <c r="B8" s="12" t="s">
        <v>216</v>
      </c>
      <c r="C8" s="12" t="s">
        <v>215</v>
      </c>
      <c r="D8" s="24" t="str">
        <f t="shared" si="2"/>
        <v>DV05 - Actor effect is too less</v>
      </c>
      <c r="E8" s="43"/>
      <c r="F8" s="43"/>
      <c r="G8" s="43"/>
      <c r="H8" s="43"/>
      <c r="I8" s="43"/>
      <c r="J8" s="43"/>
      <c r="K8" s="43"/>
      <c r="L8" s="43"/>
      <c r="M8" s="43"/>
      <c r="N8" s="43"/>
      <c r="O8" s="4"/>
      <c r="P8" s="4"/>
      <c r="Q8" s="4"/>
      <c r="R8" s="4"/>
      <c r="S8" s="4"/>
      <c r="T8" s="4"/>
      <c r="U8" s="4"/>
      <c r="V8" s="4"/>
      <c r="W8" s="4"/>
      <c r="X8" s="4"/>
      <c r="Y8" s="4"/>
      <c r="Z8" s="4"/>
    </row>
    <row r="9" ht="15.75" customHeight="1">
      <c r="A9" s="10" t="str">
        <f t="shared" si="1"/>
        <v>DV06</v>
      </c>
      <c r="B9" s="12" t="s">
        <v>217</v>
      </c>
      <c r="C9" s="12" t="s">
        <v>218</v>
      </c>
      <c r="D9" s="24" t="str">
        <f t="shared" si="2"/>
        <v>DV06 - Actor action too early</v>
      </c>
      <c r="E9" s="43"/>
      <c r="F9" s="43"/>
      <c r="G9" s="43"/>
      <c r="H9" s="43"/>
      <c r="I9" s="43"/>
      <c r="J9" s="43"/>
      <c r="K9" s="43"/>
      <c r="L9" s="43"/>
      <c r="M9" s="43"/>
      <c r="N9" s="43"/>
      <c r="O9" s="4"/>
      <c r="P9" s="4"/>
      <c r="Q9" s="4"/>
      <c r="R9" s="4"/>
      <c r="S9" s="4"/>
      <c r="T9" s="4"/>
      <c r="U9" s="4"/>
      <c r="V9" s="4"/>
      <c r="W9" s="4"/>
      <c r="X9" s="4"/>
      <c r="Y9" s="4"/>
      <c r="Z9" s="4"/>
    </row>
    <row r="10" ht="15.75" customHeight="1">
      <c r="A10" s="10" t="str">
        <f t="shared" si="1"/>
        <v>DV07</v>
      </c>
      <c r="B10" s="12" t="s">
        <v>219</v>
      </c>
      <c r="C10" s="12" t="s">
        <v>218</v>
      </c>
      <c r="D10" s="24" t="str">
        <f t="shared" si="2"/>
        <v>DV07 - Actor action too late</v>
      </c>
      <c r="E10" s="43"/>
      <c r="F10" s="43"/>
      <c r="G10" s="43"/>
      <c r="H10" s="43"/>
      <c r="I10" s="43"/>
      <c r="J10" s="43"/>
      <c r="K10" s="43"/>
      <c r="L10" s="43"/>
      <c r="M10" s="43"/>
      <c r="N10" s="43"/>
      <c r="O10" s="4"/>
      <c r="P10" s="4"/>
      <c r="Q10" s="4"/>
      <c r="R10" s="4"/>
      <c r="S10" s="4"/>
      <c r="T10" s="4"/>
      <c r="U10" s="4"/>
      <c r="V10" s="4"/>
      <c r="W10" s="4"/>
      <c r="X10" s="4"/>
      <c r="Y10" s="4"/>
      <c r="Z10" s="4"/>
    </row>
    <row r="11" ht="15.75" customHeight="1">
      <c r="A11" s="10" t="str">
        <f t="shared" si="1"/>
        <v>DV08</v>
      </c>
      <c r="B11" s="12" t="s">
        <v>220</v>
      </c>
      <c r="C11" s="12" t="s">
        <v>221</v>
      </c>
      <c r="D11" s="24" t="str">
        <f t="shared" si="2"/>
        <v>DV08 - Actor action before</v>
      </c>
      <c r="E11" s="43"/>
      <c r="F11" s="43"/>
      <c r="G11" s="43"/>
      <c r="H11" s="43"/>
      <c r="I11" s="43"/>
      <c r="J11" s="43"/>
      <c r="K11" s="43"/>
      <c r="L11" s="43"/>
      <c r="M11" s="43"/>
      <c r="N11" s="43"/>
      <c r="O11" s="4"/>
      <c r="P11" s="4"/>
      <c r="Q11" s="4"/>
      <c r="R11" s="4"/>
      <c r="S11" s="4"/>
      <c r="T11" s="4"/>
      <c r="U11" s="4"/>
      <c r="V11" s="4"/>
      <c r="W11" s="4"/>
      <c r="X11" s="4"/>
      <c r="Y11" s="4"/>
      <c r="Z11" s="4"/>
    </row>
    <row r="12" ht="15.75" customHeight="1">
      <c r="A12" s="10" t="str">
        <f t="shared" si="1"/>
        <v>DV09</v>
      </c>
      <c r="B12" s="12" t="s">
        <v>222</v>
      </c>
      <c r="C12" s="12" t="s">
        <v>221</v>
      </c>
      <c r="D12" s="24" t="str">
        <f t="shared" si="2"/>
        <v>DV09 - Actor action after</v>
      </c>
      <c r="E12" s="43"/>
      <c r="F12" s="43"/>
      <c r="G12" s="43"/>
      <c r="H12" s="43"/>
      <c r="I12" s="43"/>
      <c r="J12" s="43"/>
      <c r="K12" s="43"/>
      <c r="L12" s="43"/>
      <c r="M12" s="43"/>
      <c r="N12" s="43"/>
      <c r="O12" s="4"/>
      <c r="P12" s="4"/>
      <c r="Q12" s="4"/>
      <c r="R12" s="4"/>
      <c r="S12" s="4"/>
      <c r="T12" s="4"/>
      <c r="U12" s="4"/>
      <c r="V12" s="4"/>
      <c r="W12" s="4"/>
      <c r="X12" s="4"/>
      <c r="Y12" s="4"/>
      <c r="Z12" s="4"/>
    </row>
    <row r="13" ht="15.75" customHeight="1">
      <c r="A13" s="10" t="str">
        <f t="shared" si="1"/>
        <v>DV10</v>
      </c>
      <c r="B13" s="12" t="s">
        <v>223</v>
      </c>
      <c r="C13" s="12" t="s">
        <v>224</v>
      </c>
      <c r="D13" s="24" t="str">
        <f t="shared" si="2"/>
        <v>DV10 - Actor effect is reverse</v>
      </c>
      <c r="E13" s="43"/>
      <c r="F13" s="43"/>
      <c r="G13" s="43"/>
      <c r="H13" s="43"/>
      <c r="I13" s="43"/>
      <c r="J13" s="43"/>
      <c r="K13" s="43"/>
      <c r="L13" s="43"/>
      <c r="M13" s="43"/>
      <c r="N13" s="43"/>
      <c r="O13" s="4"/>
      <c r="P13" s="4"/>
      <c r="Q13" s="4"/>
      <c r="R13" s="4"/>
      <c r="S13" s="4"/>
      <c r="T13" s="4"/>
      <c r="U13" s="4"/>
      <c r="V13" s="4"/>
      <c r="W13" s="4"/>
      <c r="X13" s="4"/>
      <c r="Y13" s="4"/>
      <c r="Z13" s="4"/>
    </row>
    <row r="14" ht="15.75" customHeight="1">
      <c r="A14" s="10" t="str">
        <f t="shared" si="1"/>
        <v>DV11</v>
      </c>
      <c r="B14" s="12" t="s">
        <v>225</v>
      </c>
      <c r="C14" s="12" t="s">
        <v>224</v>
      </c>
      <c r="D14" s="24" t="str">
        <f t="shared" si="2"/>
        <v>DV11 - Actor effect is wrong</v>
      </c>
      <c r="E14" s="43"/>
      <c r="F14" s="43"/>
      <c r="G14" s="43"/>
      <c r="H14" s="43"/>
      <c r="I14" s="43"/>
      <c r="J14" s="43"/>
      <c r="K14" s="43"/>
      <c r="L14" s="43"/>
      <c r="M14" s="43"/>
      <c r="N14" s="43"/>
      <c r="O14" s="4"/>
      <c r="P14" s="4"/>
      <c r="Q14" s="4"/>
      <c r="R14" s="4"/>
      <c r="S14" s="4"/>
      <c r="T14" s="4"/>
      <c r="U14" s="4"/>
      <c r="V14" s="4"/>
      <c r="W14" s="4"/>
      <c r="X14" s="4"/>
      <c r="Y14" s="4"/>
      <c r="Z14" s="4"/>
    </row>
    <row r="15" ht="15.75" customHeight="1">
      <c r="A15" s="10" t="str">
        <f t="shared" si="1"/>
        <v>DV12</v>
      </c>
      <c r="B15" s="12" t="s">
        <v>226</v>
      </c>
      <c r="C15" s="12" t="s">
        <v>215</v>
      </c>
      <c r="D15" s="24" t="str">
        <f t="shared" si="2"/>
        <v>DV12 - Sensor sensitivity is too high</v>
      </c>
      <c r="E15" s="43"/>
      <c r="F15" s="43"/>
      <c r="G15" s="43"/>
      <c r="H15" s="43"/>
      <c r="I15" s="43"/>
      <c r="J15" s="43"/>
      <c r="K15" s="43"/>
      <c r="L15" s="43"/>
      <c r="M15" s="43"/>
      <c r="N15" s="43"/>
      <c r="O15" s="4"/>
      <c r="P15" s="4"/>
      <c r="Q15" s="4"/>
      <c r="R15" s="4"/>
      <c r="S15" s="4"/>
      <c r="T15" s="4"/>
      <c r="U15" s="4"/>
      <c r="V15" s="4"/>
      <c r="W15" s="4"/>
      <c r="X15" s="4"/>
      <c r="Y15" s="4"/>
      <c r="Z15" s="4"/>
    </row>
    <row r="16" ht="15.75" customHeight="1">
      <c r="A16" s="10" t="str">
        <f t="shared" si="1"/>
        <v>DV13</v>
      </c>
      <c r="B16" s="12" t="s">
        <v>227</v>
      </c>
      <c r="C16" s="12" t="s">
        <v>215</v>
      </c>
      <c r="D16" s="24" t="str">
        <f t="shared" si="2"/>
        <v>DV13 - Sensor sensitivity is too low</v>
      </c>
      <c r="E16" s="43"/>
      <c r="F16" s="43"/>
      <c r="G16" s="43"/>
      <c r="H16" s="43"/>
      <c r="I16" s="43"/>
      <c r="J16" s="43"/>
      <c r="K16" s="43"/>
      <c r="L16" s="43"/>
      <c r="M16" s="43"/>
      <c r="N16" s="43"/>
      <c r="O16" s="4"/>
      <c r="P16" s="4"/>
      <c r="Q16" s="4"/>
      <c r="R16" s="4"/>
      <c r="S16" s="4"/>
      <c r="T16" s="4"/>
      <c r="U16" s="4"/>
      <c r="V16" s="4"/>
      <c r="W16" s="4"/>
      <c r="X16" s="4"/>
      <c r="Y16" s="4"/>
      <c r="Z16" s="4"/>
    </row>
    <row r="17" ht="15.75" customHeight="1">
      <c r="A17" s="10" t="str">
        <f t="shared" si="1"/>
        <v>DV14</v>
      </c>
      <c r="B17" s="12" t="s">
        <v>228</v>
      </c>
      <c r="C17" s="12" t="s">
        <v>218</v>
      </c>
      <c r="D17" s="24" t="str">
        <f t="shared" si="2"/>
        <v>DV14 - Sensor detection too early</v>
      </c>
      <c r="E17" s="43"/>
      <c r="F17" s="43"/>
      <c r="G17" s="43"/>
      <c r="H17" s="43"/>
      <c r="I17" s="43"/>
      <c r="J17" s="43"/>
      <c r="K17" s="43"/>
      <c r="L17" s="43"/>
      <c r="M17" s="43"/>
      <c r="N17" s="43"/>
      <c r="O17" s="4"/>
      <c r="P17" s="4"/>
      <c r="Q17" s="4"/>
      <c r="R17" s="4"/>
      <c r="S17" s="4"/>
      <c r="T17" s="4"/>
      <c r="U17" s="4"/>
      <c r="V17" s="4"/>
      <c r="W17" s="4"/>
      <c r="X17" s="4"/>
      <c r="Y17" s="4"/>
      <c r="Z17" s="4"/>
    </row>
    <row r="18" ht="15.75" customHeight="1">
      <c r="A18" s="10" t="str">
        <f t="shared" si="1"/>
        <v>DV15</v>
      </c>
      <c r="B18" s="12" t="s">
        <v>229</v>
      </c>
      <c r="C18" s="12" t="s">
        <v>218</v>
      </c>
      <c r="D18" s="24" t="str">
        <f t="shared" si="2"/>
        <v>DV15 - Sensor detection too late</v>
      </c>
      <c r="E18" s="43"/>
      <c r="F18" s="43"/>
      <c r="G18" s="43"/>
      <c r="H18" s="43"/>
      <c r="I18" s="43"/>
      <c r="J18" s="43"/>
      <c r="K18" s="43"/>
      <c r="L18" s="43"/>
      <c r="M18" s="43"/>
      <c r="N18" s="43"/>
      <c r="O18" s="4"/>
      <c r="P18" s="4"/>
      <c r="Q18" s="4"/>
      <c r="R18" s="4"/>
      <c r="S18" s="4"/>
      <c r="T18" s="4"/>
      <c r="U18" s="4"/>
      <c r="V18" s="4"/>
      <c r="W18" s="4"/>
      <c r="X18" s="4"/>
      <c r="Y18" s="4"/>
      <c r="Z18" s="4"/>
    </row>
    <row r="19" ht="15.75" customHeight="1">
      <c r="A19" s="10" t="str">
        <f t="shared" si="1"/>
        <v>DV16</v>
      </c>
      <c r="B19" s="12" t="s">
        <v>230</v>
      </c>
      <c r="C19" s="12" t="s">
        <v>221</v>
      </c>
      <c r="D19" s="24" t="str">
        <f t="shared" si="2"/>
        <v>DV16 - Sensor detection before</v>
      </c>
      <c r="E19" s="43"/>
      <c r="F19" s="43"/>
      <c r="G19" s="43"/>
      <c r="H19" s="43"/>
      <c r="I19" s="43"/>
      <c r="J19" s="43"/>
      <c r="K19" s="43"/>
      <c r="L19" s="43"/>
      <c r="M19" s="43"/>
      <c r="N19" s="43"/>
      <c r="O19" s="4"/>
      <c r="P19" s="4"/>
      <c r="Q19" s="4"/>
      <c r="R19" s="4"/>
      <c r="S19" s="4"/>
      <c r="T19" s="4"/>
      <c r="U19" s="4"/>
      <c r="V19" s="4"/>
      <c r="W19" s="4"/>
      <c r="X19" s="4"/>
      <c r="Y19" s="4"/>
      <c r="Z19" s="4"/>
    </row>
    <row r="20" ht="15.75" customHeight="1">
      <c r="A20" s="10" t="str">
        <f t="shared" si="1"/>
        <v>DV17</v>
      </c>
      <c r="B20" s="12" t="s">
        <v>231</v>
      </c>
      <c r="C20" s="12" t="s">
        <v>221</v>
      </c>
      <c r="D20" s="24" t="str">
        <f t="shared" si="2"/>
        <v>DV17 - Sensor detection after</v>
      </c>
      <c r="E20" s="43"/>
      <c r="F20" s="43"/>
      <c r="G20" s="43"/>
      <c r="H20" s="43"/>
      <c r="I20" s="43"/>
      <c r="J20" s="43"/>
      <c r="K20" s="43"/>
      <c r="L20" s="43"/>
      <c r="M20" s="43"/>
      <c r="N20" s="43"/>
      <c r="O20" s="4"/>
      <c r="P20" s="4"/>
      <c r="Q20" s="4"/>
      <c r="R20" s="4"/>
      <c r="S20" s="4"/>
      <c r="T20" s="4"/>
      <c r="U20" s="4"/>
      <c r="V20" s="4"/>
      <c r="W20" s="4"/>
      <c r="X20" s="4"/>
      <c r="Y20" s="4"/>
      <c r="Z20" s="4"/>
    </row>
    <row r="21" ht="15.75" customHeight="1">
      <c r="A21" s="10" t="str">
        <f t="shared" si="1"/>
        <v>DV18</v>
      </c>
      <c r="B21" s="12" t="s">
        <v>232</v>
      </c>
      <c r="C21" s="12" t="s">
        <v>224</v>
      </c>
      <c r="D21" s="24" t="str">
        <f t="shared" si="2"/>
        <v>DV18 - Sensor detection is reverse</v>
      </c>
      <c r="E21" s="43"/>
      <c r="F21" s="43"/>
      <c r="G21" s="43"/>
      <c r="H21" s="43"/>
      <c r="I21" s="43"/>
      <c r="J21" s="43"/>
      <c r="K21" s="43"/>
      <c r="L21" s="43"/>
      <c r="M21" s="43"/>
      <c r="N21" s="43"/>
      <c r="O21" s="4"/>
      <c r="P21" s="4"/>
      <c r="Q21" s="4"/>
      <c r="R21" s="4"/>
      <c r="S21" s="4"/>
      <c r="T21" s="4"/>
      <c r="U21" s="4"/>
      <c r="V21" s="4"/>
      <c r="W21" s="4"/>
      <c r="X21" s="4"/>
      <c r="Y21" s="4"/>
      <c r="Z21" s="4"/>
    </row>
    <row r="22" ht="15.75" customHeight="1">
      <c r="A22" s="10" t="str">
        <f t="shared" si="1"/>
        <v>DV19</v>
      </c>
      <c r="B22" s="12" t="s">
        <v>233</v>
      </c>
      <c r="C22" s="12" t="s">
        <v>224</v>
      </c>
      <c r="D22" s="24" t="str">
        <f t="shared" si="2"/>
        <v>DV19 - Sensor detection is wrong</v>
      </c>
      <c r="E22" s="43"/>
      <c r="F22" s="43"/>
      <c r="G22" s="43"/>
      <c r="H22" s="43"/>
      <c r="I22" s="43"/>
      <c r="J22" s="43"/>
      <c r="K22" s="43"/>
      <c r="L22" s="43"/>
      <c r="M22" s="43"/>
      <c r="N22" s="43"/>
      <c r="O22" s="4"/>
      <c r="P22" s="4"/>
      <c r="Q22" s="4"/>
      <c r="R22" s="4"/>
      <c r="S22" s="4"/>
      <c r="T22" s="4"/>
      <c r="U22" s="4"/>
      <c r="V22" s="4"/>
      <c r="W22" s="4"/>
      <c r="X22" s="4"/>
      <c r="Y22" s="4"/>
      <c r="Z22" s="4"/>
    </row>
    <row r="23" ht="15.75" customHeight="1">
      <c r="A23" s="10" t="str">
        <f t="shared" si="1"/>
        <v>DV20</v>
      </c>
      <c r="B23" s="12" t="s">
        <v>58</v>
      </c>
      <c r="C23" s="12" t="s">
        <v>61</v>
      </c>
      <c r="D23" s="24" t="str">
        <f t="shared" si="2"/>
        <v>DV20 - N/A</v>
      </c>
      <c r="E23" s="43"/>
      <c r="F23" s="43"/>
      <c r="G23" s="43"/>
      <c r="H23" s="43"/>
      <c r="I23" s="43"/>
      <c r="J23" s="43"/>
      <c r="K23" s="43"/>
      <c r="L23" s="43"/>
      <c r="M23" s="43"/>
      <c r="N23" s="43"/>
      <c r="O23" s="4"/>
      <c r="P23" s="4"/>
      <c r="Q23" s="4"/>
      <c r="R23" s="4"/>
      <c r="S23" s="4"/>
      <c r="T23" s="4"/>
      <c r="U23" s="4"/>
      <c r="V23" s="4"/>
      <c r="W23" s="4"/>
      <c r="X23" s="4"/>
      <c r="Y23" s="4"/>
      <c r="Z23" s="4"/>
    </row>
    <row r="24" ht="15.75" customHeight="1">
      <c r="A24" s="30"/>
      <c r="B24" s="30"/>
      <c r="C24" s="30"/>
      <c r="D24" s="30"/>
      <c r="E24" s="43"/>
      <c r="F24" s="43"/>
      <c r="G24" s="43"/>
      <c r="H24" s="43"/>
      <c r="I24" s="43"/>
      <c r="J24" s="43"/>
      <c r="K24" s="43"/>
      <c r="L24" s="43"/>
      <c r="M24" s="43"/>
      <c r="N24" s="43"/>
      <c r="O24" s="4"/>
      <c r="P24" s="4"/>
      <c r="Q24" s="4"/>
      <c r="R24" s="4"/>
      <c r="S24" s="4"/>
      <c r="T24" s="4"/>
      <c r="U24" s="4"/>
      <c r="V24" s="4"/>
      <c r="W24" s="4"/>
      <c r="X24" s="4"/>
      <c r="Y24" s="4"/>
      <c r="Z24" s="4"/>
    </row>
    <row r="25" ht="15.75" customHeight="1">
      <c r="A25" s="44"/>
      <c r="B25" s="43"/>
      <c r="C25" s="43"/>
      <c r="D25" s="43"/>
      <c r="E25" s="43"/>
      <c r="F25" s="43"/>
      <c r="G25" s="43"/>
      <c r="H25" s="43"/>
      <c r="I25" s="43"/>
      <c r="J25" s="43"/>
      <c r="K25" s="43"/>
      <c r="L25" s="43"/>
      <c r="M25" s="43"/>
      <c r="N25" s="43"/>
      <c r="O25" s="4"/>
      <c r="P25" s="4"/>
      <c r="Q25" s="4"/>
      <c r="R25" s="4"/>
      <c r="S25" s="4"/>
      <c r="T25" s="4"/>
      <c r="U25" s="4"/>
      <c r="V25" s="4"/>
      <c r="W25" s="4"/>
      <c r="X25" s="4"/>
      <c r="Y25" s="4"/>
      <c r="Z25" s="4"/>
    </row>
    <row r="26" ht="15.75" customHeight="1">
      <c r="A26" s="45" t="s">
        <v>234</v>
      </c>
      <c r="B26" s="46"/>
      <c r="C26" s="46"/>
      <c r="D26" s="46"/>
      <c r="E26" s="43"/>
      <c r="F26" s="43"/>
      <c r="G26" s="43"/>
      <c r="H26" s="43"/>
      <c r="I26" s="43"/>
      <c r="J26" s="43"/>
      <c r="K26" s="43"/>
      <c r="L26" s="43"/>
      <c r="M26" s="43"/>
      <c r="N26" s="43"/>
      <c r="O26" s="4"/>
      <c r="P26" s="4"/>
      <c r="Q26" s="4"/>
      <c r="R26" s="4"/>
      <c r="S26" s="4"/>
      <c r="T26" s="4"/>
      <c r="U26" s="4"/>
      <c r="V26" s="4"/>
      <c r="W26" s="4"/>
      <c r="X26" s="4"/>
      <c r="Y26" s="4"/>
      <c r="Z26" s="4"/>
    </row>
    <row r="27" ht="15.75" customHeight="1">
      <c r="A27" s="47" t="s">
        <v>2</v>
      </c>
      <c r="B27" s="48" t="s">
        <v>235</v>
      </c>
      <c r="C27" s="48" t="s">
        <v>4</v>
      </c>
      <c r="D27" s="48" t="s">
        <v>5</v>
      </c>
      <c r="E27" s="43"/>
      <c r="F27" s="43"/>
      <c r="G27" s="43"/>
      <c r="H27" s="43"/>
      <c r="I27" s="43"/>
      <c r="J27" s="43"/>
      <c r="K27" s="43"/>
      <c r="L27" s="43"/>
      <c r="M27" s="43"/>
      <c r="N27" s="43"/>
      <c r="O27" s="4"/>
      <c r="P27" s="4"/>
      <c r="Q27" s="4"/>
      <c r="R27" s="4"/>
      <c r="S27" s="4"/>
      <c r="T27" s="4"/>
      <c r="U27" s="4"/>
      <c r="V27" s="4"/>
      <c r="W27" s="4"/>
      <c r="X27" s="4"/>
      <c r="Y27" s="4"/>
      <c r="Z27" s="4"/>
    </row>
    <row r="28" ht="15.75" customHeight="1">
      <c r="A28" s="49" t="str">
        <f t="shared" ref="A28:A41" si="3">"EV" &amp; TEXT(ROW()-ROW($A$35), "00")</f>
        <v>EV-07</v>
      </c>
      <c r="B28" s="50" t="s">
        <v>236</v>
      </c>
      <c r="C28" s="51"/>
      <c r="D28" s="52" t="str">
        <f t="shared" ref="D28:D41" si="4">$A28 &amp; " - " &amp; $B28</f>
        <v>EV-07 - None</v>
      </c>
      <c r="E28" s="43"/>
      <c r="F28" s="43"/>
      <c r="G28" s="43"/>
      <c r="H28" s="43"/>
      <c r="I28" s="43"/>
      <c r="J28" s="43"/>
      <c r="K28" s="43"/>
      <c r="L28" s="43"/>
      <c r="M28" s="43"/>
      <c r="N28" s="43"/>
      <c r="O28" s="4"/>
      <c r="P28" s="4"/>
      <c r="Q28" s="4"/>
      <c r="R28" s="4"/>
      <c r="S28" s="4"/>
      <c r="T28" s="4"/>
      <c r="U28" s="4"/>
      <c r="V28" s="4"/>
      <c r="W28" s="4"/>
      <c r="X28" s="4"/>
      <c r="Y28" s="4"/>
      <c r="Z28" s="4"/>
    </row>
    <row r="29" ht="15.75" customHeight="1">
      <c r="A29" s="49" t="str">
        <f t="shared" si="3"/>
        <v>EV-06</v>
      </c>
      <c r="B29" s="50" t="s">
        <v>237</v>
      </c>
      <c r="C29" s="51"/>
      <c r="D29" s="52" t="str">
        <f t="shared" si="4"/>
        <v>EV-06 - Front collision with oncoming traffic</v>
      </c>
      <c r="E29" s="43"/>
      <c r="F29" s="43"/>
      <c r="G29" s="43"/>
      <c r="H29" s="43"/>
      <c r="I29" s="43"/>
      <c r="J29" s="43"/>
      <c r="K29" s="43"/>
      <c r="L29" s="43"/>
      <c r="M29" s="43"/>
      <c r="N29" s="43"/>
      <c r="O29" s="4"/>
      <c r="P29" s="4"/>
      <c r="Q29" s="4"/>
      <c r="R29" s="4"/>
      <c r="S29" s="4"/>
      <c r="T29" s="4"/>
      <c r="U29" s="4"/>
      <c r="V29" s="4"/>
      <c r="W29" s="4"/>
      <c r="X29" s="4"/>
      <c r="Y29" s="4"/>
      <c r="Z29" s="4"/>
    </row>
    <row r="30" ht="15.75" customHeight="1">
      <c r="A30" s="49" t="str">
        <f t="shared" si="3"/>
        <v>EV-05</v>
      </c>
      <c r="B30" s="50" t="s">
        <v>238</v>
      </c>
      <c r="C30" s="51"/>
      <c r="D30" s="52" t="str">
        <f t="shared" si="4"/>
        <v>EV-05 - Front collision with ahead traffic</v>
      </c>
      <c r="E30" s="43"/>
      <c r="F30" s="43"/>
      <c r="G30" s="43"/>
      <c r="H30" s="43"/>
      <c r="I30" s="43"/>
      <c r="J30" s="43"/>
      <c r="K30" s="43"/>
      <c r="L30" s="43"/>
      <c r="M30" s="43"/>
      <c r="N30" s="43"/>
      <c r="O30" s="4"/>
      <c r="P30" s="4"/>
      <c r="Q30" s="4"/>
      <c r="R30" s="4"/>
      <c r="S30" s="4"/>
      <c r="T30" s="4"/>
      <c r="U30" s="4"/>
      <c r="V30" s="4"/>
      <c r="W30" s="4"/>
      <c r="X30" s="4"/>
      <c r="Y30" s="4"/>
      <c r="Z30" s="4"/>
    </row>
    <row r="31" ht="15.75" customHeight="1">
      <c r="A31" s="49" t="str">
        <f t="shared" si="3"/>
        <v>EV-04</v>
      </c>
      <c r="B31" s="50" t="s">
        <v>161</v>
      </c>
      <c r="C31" s="51"/>
      <c r="D31" s="52" t="str">
        <f t="shared" si="4"/>
        <v>EV-04 - Front collision with obstacle</v>
      </c>
      <c r="E31" s="43"/>
      <c r="F31" s="43"/>
      <c r="G31" s="43"/>
      <c r="H31" s="43"/>
      <c r="I31" s="43"/>
      <c r="J31" s="43"/>
      <c r="K31" s="43"/>
      <c r="L31" s="43"/>
      <c r="M31" s="43"/>
      <c r="N31" s="43"/>
      <c r="O31" s="4"/>
      <c r="P31" s="4"/>
      <c r="Q31" s="4"/>
      <c r="R31" s="4"/>
      <c r="S31" s="4"/>
      <c r="T31" s="4"/>
      <c r="U31" s="4"/>
      <c r="V31" s="4"/>
      <c r="W31" s="4"/>
      <c r="X31" s="4"/>
      <c r="Y31" s="4"/>
      <c r="Z31" s="4"/>
    </row>
    <row r="32" ht="15.75" customHeight="1">
      <c r="A32" s="49" t="str">
        <f t="shared" si="3"/>
        <v>EV-03</v>
      </c>
      <c r="B32" s="50" t="s">
        <v>239</v>
      </c>
      <c r="C32" s="51"/>
      <c r="D32" s="52" t="str">
        <f t="shared" si="4"/>
        <v>EV-03 - Rear collision with trailing traffic</v>
      </c>
      <c r="E32" s="43"/>
      <c r="F32" s="43"/>
      <c r="G32" s="43"/>
      <c r="H32" s="43"/>
      <c r="I32" s="43"/>
      <c r="J32" s="43"/>
      <c r="K32" s="43"/>
      <c r="L32" s="43"/>
      <c r="M32" s="43"/>
      <c r="N32" s="43"/>
      <c r="O32" s="4"/>
      <c r="P32" s="4"/>
      <c r="Q32" s="4"/>
      <c r="R32" s="4"/>
      <c r="S32" s="4"/>
      <c r="T32" s="4"/>
      <c r="U32" s="4"/>
      <c r="V32" s="4"/>
      <c r="W32" s="4"/>
      <c r="X32" s="4"/>
      <c r="Y32" s="4"/>
      <c r="Z32" s="4"/>
    </row>
    <row r="33" ht="15.75" customHeight="1">
      <c r="A33" s="49" t="str">
        <f t="shared" si="3"/>
        <v>EV-02</v>
      </c>
      <c r="B33" s="50" t="s">
        <v>240</v>
      </c>
      <c r="C33" s="51"/>
      <c r="D33" s="52" t="str">
        <f t="shared" si="4"/>
        <v>EV-02 - Side collision with other traffic</v>
      </c>
      <c r="E33" s="43"/>
      <c r="F33" s="43"/>
      <c r="G33" s="43"/>
      <c r="H33" s="43"/>
      <c r="I33" s="43"/>
      <c r="J33" s="43"/>
      <c r="K33" s="43"/>
      <c r="L33" s="43"/>
      <c r="M33" s="43"/>
      <c r="N33" s="43"/>
      <c r="O33" s="4"/>
      <c r="P33" s="4"/>
      <c r="Q33" s="4"/>
      <c r="R33" s="4"/>
      <c r="S33" s="4"/>
      <c r="T33" s="4"/>
      <c r="U33" s="4"/>
      <c r="V33" s="4"/>
      <c r="W33" s="4"/>
      <c r="X33" s="4"/>
      <c r="Y33" s="4"/>
      <c r="Z33" s="4"/>
    </row>
    <row r="34" ht="15.75" customHeight="1">
      <c r="A34" s="49" t="str">
        <f t="shared" si="3"/>
        <v>EV-01</v>
      </c>
      <c r="B34" s="50" t="s">
        <v>241</v>
      </c>
      <c r="C34" s="51"/>
      <c r="D34" s="52" t="str">
        <f t="shared" si="4"/>
        <v>EV-01 - Side collision with obstacle</v>
      </c>
      <c r="E34" s="43"/>
      <c r="F34" s="43"/>
      <c r="G34" s="43"/>
      <c r="H34" s="43"/>
      <c r="I34" s="43"/>
      <c r="J34" s="43"/>
      <c r="K34" s="43"/>
      <c r="L34" s="43"/>
      <c r="M34" s="43"/>
      <c r="N34" s="43"/>
      <c r="O34" s="4"/>
      <c r="P34" s="4"/>
      <c r="Q34" s="4"/>
      <c r="R34" s="4"/>
      <c r="S34" s="4"/>
      <c r="T34" s="4"/>
      <c r="U34" s="4"/>
      <c r="V34" s="4"/>
      <c r="W34" s="4"/>
      <c r="X34" s="4"/>
      <c r="Y34" s="4"/>
      <c r="Z34" s="4"/>
    </row>
    <row r="35" ht="15.75" customHeight="1">
      <c r="A35" s="49" t="str">
        <f t="shared" si="3"/>
        <v>EV00</v>
      </c>
      <c r="B35" s="50" t="s">
        <v>242</v>
      </c>
      <c r="C35" s="51"/>
      <c r="D35" s="52" t="str">
        <f t="shared" si="4"/>
        <v>EV00 - Collision with other vehicle</v>
      </c>
      <c r="E35" s="43"/>
      <c r="F35" s="43"/>
      <c r="G35" s="43"/>
      <c r="H35" s="43"/>
      <c r="I35" s="43"/>
      <c r="J35" s="43"/>
      <c r="K35" s="43"/>
      <c r="L35" s="43"/>
      <c r="M35" s="43"/>
      <c r="N35" s="43"/>
      <c r="O35" s="4"/>
      <c r="P35" s="4"/>
      <c r="Q35" s="4"/>
      <c r="R35" s="4"/>
      <c r="S35" s="4"/>
      <c r="T35" s="4"/>
      <c r="U35" s="4"/>
      <c r="V35" s="4"/>
      <c r="W35" s="4"/>
      <c r="X35" s="4"/>
      <c r="Y35" s="4"/>
      <c r="Z35" s="4"/>
    </row>
    <row r="36" ht="15.75" customHeight="1">
      <c r="A36" s="49" t="str">
        <f t="shared" si="3"/>
        <v>EV01</v>
      </c>
      <c r="B36" s="50" t="s">
        <v>243</v>
      </c>
      <c r="C36" s="51"/>
      <c r="D36" s="52" t="str">
        <f t="shared" si="4"/>
        <v>EV01 - Collision with train</v>
      </c>
      <c r="E36" s="43"/>
      <c r="F36" s="43"/>
      <c r="G36" s="43"/>
      <c r="H36" s="43"/>
      <c r="I36" s="43"/>
      <c r="J36" s="43"/>
      <c r="K36" s="43"/>
      <c r="L36" s="43"/>
      <c r="M36" s="43"/>
      <c r="N36" s="43"/>
      <c r="O36" s="4"/>
      <c r="P36" s="4"/>
      <c r="Q36" s="4"/>
      <c r="R36" s="4"/>
      <c r="S36" s="4"/>
      <c r="T36" s="4"/>
      <c r="U36" s="4"/>
      <c r="V36" s="4"/>
      <c r="W36" s="4"/>
      <c r="X36" s="4"/>
      <c r="Y36" s="4"/>
      <c r="Z36" s="4"/>
    </row>
    <row r="37" ht="15.75" customHeight="1">
      <c r="A37" s="49" t="str">
        <f t="shared" si="3"/>
        <v>EV02</v>
      </c>
      <c r="B37" s="50" t="s">
        <v>244</v>
      </c>
      <c r="C37" s="51"/>
      <c r="D37" s="52" t="str">
        <f t="shared" si="4"/>
        <v>EV02 - Collision with pedestrian</v>
      </c>
      <c r="E37" s="43"/>
      <c r="F37" s="43"/>
      <c r="G37" s="43"/>
      <c r="H37" s="43"/>
      <c r="I37" s="43"/>
      <c r="J37" s="43"/>
      <c r="K37" s="43"/>
      <c r="L37" s="43"/>
      <c r="M37" s="43"/>
      <c r="N37" s="43"/>
      <c r="O37" s="4"/>
      <c r="P37" s="4"/>
      <c r="Q37" s="4"/>
      <c r="R37" s="4"/>
      <c r="S37" s="4"/>
      <c r="T37" s="4"/>
      <c r="U37" s="4"/>
      <c r="V37" s="4"/>
      <c r="W37" s="4"/>
      <c r="X37" s="4"/>
      <c r="Y37" s="4"/>
      <c r="Z37" s="4"/>
    </row>
    <row r="38" ht="15.75" customHeight="1">
      <c r="A38" s="49" t="str">
        <f t="shared" si="3"/>
        <v>EV03</v>
      </c>
      <c r="B38" s="50" t="s">
        <v>245</v>
      </c>
      <c r="C38" s="51"/>
      <c r="D38" s="52" t="str">
        <f t="shared" si="4"/>
        <v>EV03 - Car spins out of control</v>
      </c>
      <c r="E38" s="43"/>
      <c r="F38" s="43"/>
      <c r="G38" s="43"/>
      <c r="H38" s="43"/>
      <c r="I38" s="43"/>
      <c r="J38" s="43"/>
      <c r="K38" s="43"/>
      <c r="L38" s="43"/>
      <c r="M38" s="43"/>
      <c r="N38" s="43"/>
      <c r="O38" s="4"/>
      <c r="P38" s="4"/>
      <c r="Q38" s="4"/>
      <c r="R38" s="4"/>
      <c r="S38" s="4"/>
      <c r="T38" s="4"/>
      <c r="U38" s="4"/>
      <c r="V38" s="4"/>
      <c r="W38" s="4"/>
      <c r="X38" s="4"/>
      <c r="Y38" s="4"/>
      <c r="Z38" s="4"/>
    </row>
    <row r="39" ht="15.75" customHeight="1">
      <c r="A39" s="49" t="str">
        <f t="shared" si="3"/>
        <v>EV04</v>
      </c>
      <c r="B39" s="50" t="s">
        <v>246</v>
      </c>
      <c r="C39" s="51"/>
      <c r="D39" s="52" t="str">
        <f t="shared" si="4"/>
        <v>EV04 - Car comes off the road</v>
      </c>
      <c r="E39" s="43"/>
      <c r="F39" s="43"/>
      <c r="G39" s="43"/>
      <c r="H39" s="43"/>
      <c r="I39" s="43"/>
      <c r="J39" s="43"/>
      <c r="K39" s="43"/>
      <c r="L39" s="43"/>
      <c r="M39" s="43"/>
      <c r="N39" s="43"/>
      <c r="O39" s="4"/>
      <c r="P39" s="4"/>
      <c r="Q39" s="4"/>
      <c r="R39" s="4"/>
      <c r="S39" s="4"/>
      <c r="T39" s="4"/>
      <c r="U39" s="4"/>
      <c r="V39" s="4"/>
      <c r="W39" s="4"/>
      <c r="X39" s="4"/>
      <c r="Y39" s="4"/>
      <c r="Z39" s="4"/>
    </row>
    <row r="40" ht="15.75" customHeight="1">
      <c r="A40" s="49" t="str">
        <f t="shared" si="3"/>
        <v>EV05</v>
      </c>
      <c r="B40" s="50" t="s">
        <v>247</v>
      </c>
      <c r="C40" s="51"/>
      <c r="D40" s="52" t="str">
        <f t="shared" si="4"/>
        <v>EV05 - Car catches file</v>
      </c>
      <c r="E40" s="43"/>
      <c r="F40" s="43"/>
      <c r="G40" s="43"/>
      <c r="H40" s="43"/>
      <c r="I40" s="43"/>
      <c r="J40" s="43"/>
      <c r="K40" s="43"/>
      <c r="L40" s="43"/>
      <c r="M40" s="43"/>
      <c r="N40" s="43"/>
      <c r="O40" s="4"/>
      <c r="P40" s="4"/>
      <c r="Q40" s="4"/>
      <c r="R40" s="4"/>
      <c r="S40" s="4"/>
      <c r="T40" s="4"/>
      <c r="U40" s="4"/>
      <c r="V40" s="4"/>
      <c r="W40" s="4"/>
      <c r="X40" s="4"/>
      <c r="Y40" s="4"/>
      <c r="Z40" s="4"/>
    </row>
    <row r="41" ht="15.75" customHeight="1">
      <c r="A41" s="49" t="str">
        <f t="shared" si="3"/>
        <v>EV06</v>
      </c>
      <c r="B41" s="50" t="s">
        <v>58</v>
      </c>
      <c r="C41" s="51"/>
      <c r="D41" s="52" t="str">
        <f t="shared" si="4"/>
        <v>EV06 - N/A</v>
      </c>
      <c r="E41" s="43"/>
      <c r="F41" s="43"/>
      <c r="G41" s="43"/>
      <c r="H41" s="43"/>
      <c r="I41" s="43"/>
      <c r="J41" s="43"/>
      <c r="K41" s="43"/>
      <c r="L41" s="43"/>
      <c r="M41" s="43"/>
      <c r="N41" s="43"/>
      <c r="O41" s="4"/>
      <c r="P41" s="4"/>
      <c r="Q41" s="4"/>
      <c r="R41" s="4"/>
      <c r="S41" s="4"/>
      <c r="T41" s="4"/>
      <c r="U41" s="4"/>
      <c r="V41" s="4"/>
      <c r="W41" s="4"/>
      <c r="X41" s="4"/>
      <c r="Y41" s="4"/>
      <c r="Z41" s="4"/>
    </row>
    <row r="42" ht="15.75" customHeight="1">
      <c r="A42" s="53"/>
      <c r="B42" s="54"/>
      <c r="C42" s="54"/>
      <c r="D42" s="54"/>
      <c r="E42" s="43"/>
      <c r="F42" s="43"/>
      <c r="G42" s="43"/>
      <c r="H42" s="43"/>
      <c r="I42" s="43"/>
      <c r="J42" s="43"/>
      <c r="K42" s="43"/>
      <c r="L42" s="43"/>
      <c r="M42" s="43"/>
      <c r="N42" s="43"/>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4.43"/>
    <col customWidth="1" min="2" max="2" width="29.86"/>
    <col customWidth="1" min="3" max="4" width="51.57"/>
    <col customWidth="1" min="5" max="5" width="33.71"/>
    <col customWidth="1" min="6" max="15" width="14.43"/>
    <col customWidth="1" min="16" max="26" width="8.71"/>
  </cols>
  <sheetData>
    <row r="1" ht="12.75" customHeight="1">
      <c r="A1" s="6" t="s">
        <v>248</v>
      </c>
      <c r="B1" s="2"/>
      <c r="C1" s="2"/>
      <c r="D1" s="2"/>
      <c r="E1" s="2"/>
      <c r="F1" s="2"/>
      <c r="G1" s="2"/>
      <c r="H1" s="2"/>
      <c r="I1" s="2"/>
      <c r="J1" s="2"/>
      <c r="K1" s="2"/>
      <c r="L1" s="2"/>
      <c r="M1" s="2"/>
      <c r="N1" s="2"/>
      <c r="O1" s="2"/>
      <c r="P1" s="4"/>
      <c r="Q1" s="4"/>
      <c r="R1" s="4"/>
      <c r="S1" s="4"/>
      <c r="T1" s="4"/>
      <c r="U1" s="4"/>
      <c r="V1" s="4"/>
      <c r="W1" s="4"/>
      <c r="X1" s="4"/>
      <c r="Y1" s="4"/>
      <c r="Z1" s="4"/>
    </row>
    <row r="2" ht="12.75" customHeight="1">
      <c r="A2" s="7" t="s">
        <v>2</v>
      </c>
      <c r="B2" s="8" t="s">
        <v>249</v>
      </c>
      <c r="C2" s="8" t="s">
        <v>250</v>
      </c>
      <c r="D2" s="8" t="s">
        <v>251</v>
      </c>
      <c r="E2" s="8" t="s">
        <v>5</v>
      </c>
      <c r="F2" s="2"/>
      <c r="G2" s="2"/>
      <c r="H2" s="2"/>
      <c r="I2" s="2"/>
      <c r="J2" s="2"/>
      <c r="K2" s="2"/>
      <c r="L2" s="2"/>
      <c r="M2" s="2"/>
      <c r="N2" s="2"/>
      <c r="O2" s="2"/>
      <c r="P2" s="4"/>
      <c r="Q2" s="4"/>
      <c r="R2" s="4"/>
      <c r="S2" s="4"/>
      <c r="T2" s="4"/>
      <c r="U2" s="4"/>
      <c r="V2" s="4"/>
      <c r="W2" s="4"/>
      <c r="X2" s="4"/>
      <c r="Y2" s="4"/>
      <c r="Z2" s="4"/>
    </row>
    <row r="3" ht="12.75" customHeight="1">
      <c r="A3" s="55" t="s">
        <v>252</v>
      </c>
      <c r="B3" s="12" t="s">
        <v>253</v>
      </c>
      <c r="C3" s="12"/>
      <c r="D3" s="12"/>
      <c r="E3" s="24" t="str">
        <f t="shared" ref="E3:E7" si="1">$A3 &amp; " - " &amp; $B3</f>
        <v>E0 - Incredible</v>
      </c>
      <c r="F3" s="2"/>
      <c r="G3" s="2"/>
      <c r="H3" s="2"/>
      <c r="I3" s="2"/>
      <c r="J3" s="2"/>
      <c r="K3" s="2"/>
      <c r="L3" s="2"/>
      <c r="M3" s="2"/>
      <c r="N3" s="2"/>
      <c r="O3" s="2"/>
      <c r="P3" s="4"/>
      <c r="Q3" s="4"/>
      <c r="R3" s="4"/>
      <c r="S3" s="4"/>
      <c r="T3" s="4"/>
      <c r="U3" s="4"/>
      <c r="V3" s="4"/>
      <c r="W3" s="4"/>
      <c r="X3" s="4"/>
      <c r="Y3" s="4"/>
      <c r="Z3" s="4"/>
    </row>
    <row r="4" ht="12.75" customHeight="1">
      <c r="A4" s="55" t="s">
        <v>254</v>
      </c>
      <c r="B4" s="12" t="s">
        <v>255</v>
      </c>
      <c r="C4" s="12" t="s">
        <v>256</v>
      </c>
      <c r="D4" s="12" t="s">
        <v>257</v>
      </c>
      <c r="E4" s="24" t="str">
        <f t="shared" si="1"/>
        <v>E1 - Very low probability</v>
      </c>
      <c r="F4" s="2"/>
      <c r="G4" s="2"/>
      <c r="H4" s="2"/>
      <c r="I4" s="2"/>
      <c r="J4" s="2"/>
      <c r="K4" s="2"/>
      <c r="L4" s="2"/>
      <c r="M4" s="2"/>
      <c r="N4" s="2"/>
      <c r="O4" s="2"/>
      <c r="P4" s="4"/>
      <c r="Q4" s="4"/>
      <c r="R4" s="4"/>
      <c r="S4" s="4"/>
      <c r="T4" s="4"/>
      <c r="U4" s="4"/>
      <c r="V4" s="4"/>
      <c r="W4" s="4"/>
      <c r="X4" s="4"/>
      <c r="Y4" s="4"/>
      <c r="Z4" s="4"/>
    </row>
    <row r="5" ht="12.75" customHeight="1">
      <c r="A5" s="55" t="s">
        <v>258</v>
      </c>
      <c r="B5" s="12" t="s">
        <v>259</v>
      </c>
      <c r="C5" s="12" t="s">
        <v>260</v>
      </c>
      <c r="D5" s="12" t="s">
        <v>261</v>
      </c>
      <c r="E5" s="24" t="str">
        <f t="shared" si="1"/>
        <v>E2 - Low probability</v>
      </c>
      <c r="F5" s="2"/>
      <c r="G5" s="2"/>
      <c r="H5" s="2"/>
      <c r="I5" s="2"/>
      <c r="J5" s="2"/>
      <c r="K5" s="2"/>
      <c r="L5" s="2"/>
      <c r="M5" s="2"/>
      <c r="N5" s="2"/>
      <c r="O5" s="2"/>
      <c r="P5" s="4"/>
      <c r="Q5" s="4"/>
      <c r="R5" s="4"/>
      <c r="S5" s="4"/>
      <c r="T5" s="4"/>
      <c r="U5" s="4"/>
      <c r="V5" s="4"/>
      <c r="W5" s="4"/>
      <c r="X5" s="4"/>
      <c r="Y5" s="4"/>
      <c r="Z5" s="4"/>
    </row>
    <row r="6" ht="12.75" customHeight="1">
      <c r="A6" s="55" t="s">
        <v>262</v>
      </c>
      <c r="B6" s="12" t="s">
        <v>263</v>
      </c>
      <c r="C6" s="12" t="s">
        <v>264</v>
      </c>
      <c r="D6" s="12" t="s">
        <v>265</v>
      </c>
      <c r="E6" s="24" t="str">
        <f t="shared" si="1"/>
        <v>E3 - Medium probability</v>
      </c>
      <c r="F6" s="2"/>
      <c r="G6" s="2"/>
      <c r="H6" s="2"/>
      <c r="I6" s="2"/>
      <c r="J6" s="2"/>
      <c r="K6" s="2"/>
      <c r="L6" s="2"/>
      <c r="M6" s="2"/>
      <c r="N6" s="2"/>
      <c r="O6" s="2"/>
      <c r="P6" s="4"/>
      <c r="Q6" s="4"/>
      <c r="R6" s="4"/>
      <c r="S6" s="4"/>
      <c r="T6" s="4"/>
      <c r="U6" s="4"/>
      <c r="V6" s="4"/>
      <c r="W6" s="4"/>
      <c r="X6" s="4"/>
      <c r="Y6" s="4"/>
      <c r="Z6" s="4"/>
    </row>
    <row r="7" ht="12.75" customHeight="1">
      <c r="A7" s="55" t="s">
        <v>266</v>
      </c>
      <c r="B7" s="12" t="s">
        <v>267</v>
      </c>
      <c r="C7" s="12" t="s">
        <v>268</v>
      </c>
      <c r="D7" s="12" t="s">
        <v>269</v>
      </c>
      <c r="E7" s="24" t="str">
        <f t="shared" si="1"/>
        <v>E4 - High probability</v>
      </c>
      <c r="F7" s="2"/>
      <c r="G7" s="2"/>
      <c r="H7" s="2"/>
      <c r="I7" s="2"/>
      <c r="J7" s="2"/>
      <c r="K7" s="2"/>
      <c r="L7" s="2"/>
      <c r="M7" s="2"/>
      <c r="N7" s="2"/>
      <c r="O7" s="2"/>
      <c r="P7" s="4"/>
      <c r="Q7" s="4"/>
      <c r="R7" s="4"/>
      <c r="S7" s="4"/>
      <c r="T7" s="4"/>
      <c r="U7" s="4"/>
      <c r="V7" s="4"/>
      <c r="W7" s="4"/>
      <c r="X7" s="4"/>
      <c r="Y7" s="4"/>
      <c r="Z7" s="4"/>
    </row>
    <row r="8" ht="12.75" customHeight="1">
      <c r="A8" s="30"/>
      <c r="B8" s="30"/>
      <c r="C8" s="30"/>
      <c r="D8" s="30"/>
      <c r="E8" s="30"/>
      <c r="F8" s="2"/>
      <c r="G8" s="2"/>
      <c r="H8" s="2"/>
      <c r="I8" s="2"/>
      <c r="J8" s="2"/>
      <c r="K8" s="2"/>
      <c r="L8" s="2"/>
      <c r="M8" s="2"/>
      <c r="N8" s="2"/>
      <c r="O8" s="2"/>
      <c r="P8" s="4"/>
      <c r="Q8" s="4"/>
      <c r="R8" s="4"/>
      <c r="S8" s="4"/>
      <c r="T8" s="4"/>
      <c r="U8" s="4"/>
      <c r="V8" s="4"/>
      <c r="W8" s="4"/>
      <c r="X8" s="4"/>
      <c r="Y8" s="4"/>
      <c r="Z8" s="4"/>
    </row>
    <row r="9" ht="12.75" customHeight="1">
      <c r="A9" s="2"/>
      <c r="B9" s="2"/>
      <c r="C9" s="2"/>
      <c r="D9" s="2"/>
      <c r="E9" s="2"/>
      <c r="F9" s="2"/>
      <c r="G9" s="2"/>
      <c r="H9" s="2"/>
      <c r="I9" s="2"/>
      <c r="J9" s="2"/>
      <c r="K9" s="2"/>
      <c r="L9" s="2"/>
      <c r="M9" s="2"/>
      <c r="N9" s="2"/>
      <c r="O9" s="2"/>
      <c r="P9" s="4"/>
      <c r="Q9" s="4"/>
      <c r="R9" s="4"/>
      <c r="S9" s="4"/>
      <c r="T9" s="4"/>
      <c r="U9" s="4"/>
      <c r="V9" s="4"/>
      <c r="W9" s="4"/>
      <c r="X9" s="4"/>
      <c r="Y9" s="4"/>
      <c r="Z9" s="4"/>
    </row>
    <row r="10" ht="12.75" customHeight="1">
      <c r="A10" s="6" t="s">
        <v>270</v>
      </c>
      <c r="B10" s="2"/>
      <c r="C10" s="2"/>
      <c r="D10" s="2"/>
      <c r="E10" s="2"/>
      <c r="F10" s="2"/>
      <c r="G10" s="2"/>
      <c r="H10" s="2"/>
      <c r="I10" s="2"/>
      <c r="J10" s="2"/>
      <c r="K10" s="2"/>
      <c r="L10" s="2"/>
      <c r="M10" s="2"/>
      <c r="N10" s="2"/>
      <c r="O10" s="2"/>
      <c r="P10" s="4"/>
      <c r="Q10" s="4"/>
      <c r="R10" s="4"/>
      <c r="S10" s="4"/>
      <c r="T10" s="4"/>
      <c r="U10" s="4"/>
      <c r="V10" s="4"/>
      <c r="W10" s="4"/>
      <c r="X10" s="4"/>
      <c r="Y10" s="4"/>
      <c r="Z10" s="4"/>
    </row>
    <row r="11" ht="12.75" customHeight="1">
      <c r="A11" s="7" t="s">
        <v>2</v>
      </c>
      <c r="B11" s="8" t="s">
        <v>249</v>
      </c>
      <c r="C11" s="8" t="s">
        <v>4</v>
      </c>
      <c r="D11" s="8" t="s">
        <v>271</v>
      </c>
      <c r="E11" s="8" t="s">
        <v>5</v>
      </c>
      <c r="F11" s="2"/>
      <c r="G11" s="2"/>
      <c r="H11" s="2"/>
      <c r="I11" s="2"/>
      <c r="J11" s="2"/>
      <c r="K11" s="2"/>
      <c r="L11" s="2"/>
      <c r="M11" s="2"/>
      <c r="N11" s="2"/>
      <c r="O11" s="2"/>
      <c r="P11" s="4"/>
      <c r="Q11" s="4"/>
      <c r="R11" s="4"/>
      <c r="S11" s="4"/>
      <c r="T11" s="4"/>
      <c r="U11" s="4"/>
      <c r="V11" s="4"/>
      <c r="W11" s="4"/>
      <c r="X11" s="4"/>
      <c r="Y11" s="4"/>
      <c r="Z11" s="4"/>
    </row>
    <row r="12" ht="12.75" customHeight="1">
      <c r="A12" s="55" t="s">
        <v>272</v>
      </c>
      <c r="B12" s="12" t="s">
        <v>273</v>
      </c>
      <c r="C12" s="12" t="s">
        <v>273</v>
      </c>
      <c r="D12" s="12" t="s">
        <v>274</v>
      </c>
      <c r="E12" s="24" t="str">
        <f t="shared" ref="E12:E15" si="2">$A12 &amp; " - " &amp; $B12</f>
        <v>S0 - No injuries</v>
      </c>
      <c r="F12" s="2"/>
      <c r="G12" s="2"/>
      <c r="H12" s="2"/>
      <c r="I12" s="2"/>
      <c r="J12" s="2"/>
      <c r="K12" s="2"/>
      <c r="L12" s="2"/>
      <c r="M12" s="2"/>
      <c r="N12" s="2"/>
      <c r="O12" s="2"/>
      <c r="P12" s="4"/>
      <c r="Q12" s="4"/>
      <c r="R12" s="4"/>
      <c r="S12" s="4"/>
      <c r="T12" s="4"/>
      <c r="U12" s="4"/>
      <c r="V12" s="4"/>
      <c r="W12" s="4"/>
      <c r="X12" s="4"/>
      <c r="Y12" s="4"/>
      <c r="Z12" s="4"/>
    </row>
    <row r="13" ht="12.75" customHeight="1">
      <c r="A13" s="55" t="s">
        <v>275</v>
      </c>
      <c r="B13" s="12" t="s">
        <v>276</v>
      </c>
      <c r="C13" s="12" t="s">
        <v>276</v>
      </c>
      <c r="D13" s="12" t="s">
        <v>277</v>
      </c>
      <c r="E13" s="24" t="str">
        <f t="shared" si="2"/>
        <v>S1 - Light and moderate injuries</v>
      </c>
      <c r="F13" s="2"/>
      <c r="G13" s="2"/>
      <c r="H13" s="2"/>
      <c r="I13" s="2"/>
      <c r="J13" s="2"/>
      <c r="K13" s="2"/>
      <c r="L13" s="2"/>
      <c r="M13" s="2"/>
      <c r="N13" s="2"/>
      <c r="O13" s="2"/>
      <c r="P13" s="4"/>
      <c r="Q13" s="4"/>
      <c r="R13" s="4"/>
      <c r="S13" s="4"/>
      <c r="T13" s="4"/>
      <c r="U13" s="4"/>
      <c r="V13" s="4"/>
      <c r="W13" s="4"/>
      <c r="X13" s="4"/>
      <c r="Y13" s="4"/>
      <c r="Z13" s="4"/>
    </row>
    <row r="14" ht="12.75" customHeight="1">
      <c r="A14" s="55" t="s">
        <v>278</v>
      </c>
      <c r="B14" s="12" t="s">
        <v>279</v>
      </c>
      <c r="C14" s="12" t="s">
        <v>280</v>
      </c>
      <c r="D14" s="12" t="s">
        <v>281</v>
      </c>
      <c r="E14" s="24" t="str">
        <f t="shared" si="2"/>
        <v>S2 - Severe and life-threatening injuries</v>
      </c>
      <c r="F14" s="2"/>
      <c r="G14" s="2"/>
      <c r="H14" s="2"/>
      <c r="I14" s="2"/>
      <c r="J14" s="2"/>
      <c r="K14" s="2"/>
      <c r="L14" s="2"/>
      <c r="M14" s="2"/>
      <c r="N14" s="2"/>
      <c r="O14" s="2"/>
      <c r="P14" s="4"/>
      <c r="Q14" s="4"/>
      <c r="R14" s="4"/>
      <c r="S14" s="4"/>
      <c r="T14" s="4"/>
      <c r="U14" s="4"/>
      <c r="V14" s="4"/>
      <c r="W14" s="4"/>
      <c r="X14" s="4"/>
      <c r="Y14" s="4"/>
      <c r="Z14" s="4"/>
    </row>
    <row r="15" ht="12.75" customHeight="1">
      <c r="A15" s="55" t="s">
        <v>282</v>
      </c>
      <c r="B15" s="12" t="s">
        <v>283</v>
      </c>
      <c r="C15" s="12" t="s">
        <v>284</v>
      </c>
      <c r="D15" s="12" t="s">
        <v>285</v>
      </c>
      <c r="E15" s="24" t="str">
        <f t="shared" si="2"/>
        <v>S3 - Life-threatening or fatal injuries</v>
      </c>
      <c r="F15" s="2"/>
      <c r="G15" s="2"/>
      <c r="H15" s="2"/>
      <c r="I15" s="2"/>
      <c r="J15" s="2"/>
      <c r="K15" s="2"/>
      <c r="L15" s="2"/>
      <c r="M15" s="2"/>
      <c r="N15" s="2"/>
      <c r="O15" s="2"/>
      <c r="P15" s="4"/>
      <c r="Q15" s="4"/>
      <c r="R15" s="4"/>
      <c r="S15" s="4"/>
      <c r="T15" s="4"/>
      <c r="U15" s="4"/>
      <c r="V15" s="4"/>
      <c r="W15" s="4"/>
      <c r="X15" s="4"/>
      <c r="Y15" s="4"/>
      <c r="Z15" s="4"/>
    </row>
    <row r="16" ht="12.75" customHeight="1">
      <c r="A16" s="30"/>
      <c r="B16" s="30"/>
      <c r="C16" s="30"/>
      <c r="D16" s="30"/>
      <c r="E16" s="30"/>
      <c r="F16" s="2"/>
      <c r="G16" s="2"/>
      <c r="H16" s="2"/>
      <c r="I16" s="2"/>
      <c r="J16" s="2"/>
      <c r="K16" s="2"/>
      <c r="L16" s="2"/>
      <c r="M16" s="2"/>
      <c r="N16" s="2"/>
      <c r="O16" s="2"/>
      <c r="P16" s="4"/>
      <c r="Q16" s="4"/>
      <c r="R16" s="4"/>
      <c r="S16" s="4"/>
      <c r="T16" s="4"/>
      <c r="U16" s="4"/>
      <c r="V16" s="4"/>
      <c r="W16" s="4"/>
      <c r="X16" s="4"/>
      <c r="Y16" s="4"/>
      <c r="Z16" s="4"/>
    </row>
    <row r="17" ht="12.75" customHeight="1">
      <c r="A17" s="2"/>
      <c r="B17" s="2"/>
      <c r="C17" s="2"/>
      <c r="D17" s="2"/>
      <c r="E17" s="2"/>
      <c r="F17" s="2"/>
      <c r="G17" s="2"/>
      <c r="H17" s="2"/>
      <c r="I17" s="2"/>
      <c r="J17" s="2"/>
      <c r="K17" s="2"/>
      <c r="L17" s="2"/>
      <c r="M17" s="2"/>
      <c r="N17" s="2"/>
      <c r="O17" s="2"/>
      <c r="P17" s="4"/>
      <c r="Q17" s="4"/>
      <c r="R17" s="4"/>
      <c r="S17" s="4"/>
      <c r="T17" s="4"/>
      <c r="U17" s="4"/>
      <c r="V17" s="4"/>
      <c r="W17" s="4"/>
      <c r="X17" s="4"/>
      <c r="Y17" s="4"/>
      <c r="Z17" s="4"/>
    </row>
    <row r="18" ht="12.75" customHeight="1">
      <c r="A18" s="6" t="s">
        <v>286</v>
      </c>
      <c r="B18" s="2"/>
      <c r="C18" s="2"/>
      <c r="D18" s="2"/>
      <c r="E18" s="2"/>
      <c r="F18" s="2"/>
      <c r="G18" s="2"/>
      <c r="H18" s="2"/>
      <c r="I18" s="2"/>
      <c r="J18" s="2"/>
      <c r="K18" s="2"/>
      <c r="L18" s="2"/>
      <c r="M18" s="2"/>
      <c r="N18" s="2"/>
      <c r="O18" s="2"/>
      <c r="P18" s="4"/>
      <c r="Q18" s="4"/>
      <c r="R18" s="4"/>
      <c r="S18" s="4"/>
      <c r="T18" s="4"/>
      <c r="U18" s="4"/>
      <c r="V18" s="4"/>
      <c r="W18" s="4"/>
      <c r="X18" s="4"/>
      <c r="Y18" s="4"/>
      <c r="Z18" s="4"/>
    </row>
    <row r="19" ht="12.75" customHeight="1">
      <c r="A19" s="7" t="s">
        <v>2</v>
      </c>
      <c r="B19" s="8" t="s">
        <v>249</v>
      </c>
      <c r="C19" s="56" t="s">
        <v>4</v>
      </c>
      <c r="D19" s="57"/>
      <c r="E19" s="8" t="s">
        <v>5</v>
      </c>
      <c r="F19" s="2"/>
      <c r="G19" s="2"/>
      <c r="H19" s="2"/>
      <c r="I19" s="2"/>
      <c r="J19" s="2"/>
      <c r="K19" s="2"/>
      <c r="L19" s="2"/>
      <c r="M19" s="2"/>
      <c r="N19" s="2"/>
      <c r="O19" s="2"/>
      <c r="P19" s="4"/>
      <c r="Q19" s="4"/>
      <c r="R19" s="4"/>
      <c r="S19" s="4"/>
      <c r="T19" s="4"/>
      <c r="U19" s="4"/>
      <c r="V19" s="4"/>
      <c r="W19" s="4"/>
      <c r="X19" s="4"/>
      <c r="Y19" s="4"/>
      <c r="Z19" s="4"/>
    </row>
    <row r="20" ht="12.75" customHeight="1">
      <c r="A20" s="55" t="s">
        <v>287</v>
      </c>
      <c r="B20" s="12" t="s">
        <v>288</v>
      </c>
      <c r="C20" s="58" t="s">
        <v>288</v>
      </c>
      <c r="D20" s="59"/>
      <c r="E20" s="24" t="str">
        <f t="shared" ref="E20:E23" si="3">$A20 &amp; " - " &amp; $B20</f>
        <v>C0 - Controllable in general</v>
      </c>
      <c r="F20" s="2"/>
      <c r="G20" s="2"/>
      <c r="H20" s="2"/>
      <c r="I20" s="2"/>
      <c r="J20" s="2"/>
      <c r="K20" s="2"/>
      <c r="L20" s="2"/>
      <c r="M20" s="2"/>
      <c r="N20" s="2"/>
      <c r="O20" s="2"/>
      <c r="P20" s="4"/>
      <c r="Q20" s="4"/>
      <c r="R20" s="4"/>
      <c r="S20" s="4"/>
      <c r="T20" s="4"/>
      <c r="U20" s="4"/>
      <c r="V20" s="4"/>
      <c r="W20" s="4"/>
      <c r="X20" s="4"/>
      <c r="Y20" s="4"/>
      <c r="Z20" s="4"/>
    </row>
    <row r="21" ht="12.75" customHeight="1">
      <c r="A21" s="55" t="s">
        <v>289</v>
      </c>
      <c r="B21" s="12" t="s">
        <v>290</v>
      </c>
      <c r="C21" s="58" t="s">
        <v>291</v>
      </c>
      <c r="D21" s="59"/>
      <c r="E21" s="24" t="str">
        <f t="shared" si="3"/>
        <v>C1 - Simply controllable</v>
      </c>
      <c r="F21" s="2"/>
      <c r="G21" s="2"/>
      <c r="H21" s="2"/>
      <c r="I21" s="2"/>
      <c r="J21" s="2"/>
      <c r="K21" s="2"/>
      <c r="L21" s="2"/>
      <c r="M21" s="2"/>
      <c r="N21" s="2"/>
      <c r="O21" s="2"/>
      <c r="P21" s="4"/>
      <c r="Q21" s="4"/>
      <c r="R21" s="4"/>
      <c r="S21" s="4"/>
      <c r="T21" s="4"/>
      <c r="U21" s="4"/>
      <c r="V21" s="4"/>
      <c r="W21" s="4"/>
      <c r="X21" s="4"/>
      <c r="Y21" s="4"/>
      <c r="Z21" s="4"/>
    </row>
    <row r="22" ht="12.75" customHeight="1">
      <c r="A22" s="55" t="s">
        <v>292</v>
      </c>
      <c r="B22" s="12" t="s">
        <v>293</v>
      </c>
      <c r="C22" s="58" t="s">
        <v>294</v>
      </c>
      <c r="D22" s="59"/>
      <c r="E22" s="24" t="str">
        <f t="shared" si="3"/>
        <v>C2 - Normally controllable</v>
      </c>
      <c r="F22" s="2"/>
      <c r="G22" s="2"/>
      <c r="H22" s="2"/>
      <c r="I22" s="2"/>
      <c r="J22" s="2"/>
      <c r="K22" s="2"/>
      <c r="L22" s="2"/>
      <c r="M22" s="2"/>
      <c r="N22" s="2"/>
      <c r="O22" s="2"/>
      <c r="P22" s="4"/>
      <c r="Q22" s="4"/>
      <c r="R22" s="4"/>
      <c r="S22" s="4"/>
      <c r="T22" s="4"/>
      <c r="U22" s="4"/>
      <c r="V22" s="4"/>
      <c r="W22" s="4"/>
      <c r="X22" s="4"/>
      <c r="Y22" s="4"/>
      <c r="Z22" s="4"/>
    </row>
    <row r="23" ht="12.75" customHeight="1">
      <c r="A23" s="55" t="s">
        <v>295</v>
      </c>
      <c r="B23" s="12" t="s">
        <v>296</v>
      </c>
      <c r="C23" s="58" t="s">
        <v>297</v>
      </c>
      <c r="D23" s="59"/>
      <c r="E23" s="24" t="str">
        <f t="shared" si="3"/>
        <v>C3 - Difficult to control or uncontrollable</v>
      </c>
      <c r="F23" s="2"/>
      <c r="G23" s="2"/>
      <c r="H23" s="2"/>
      <c r="I23" s="2"/>
      <c r="J23" s="2"/>
      <c r="K23" s="2"/>
      <c r="L23" s="2"/>
      <c r="M23" s="2"/>
      <c r="N23" s="2"/>
      <c r="O23" s="2"/>
      <c r="P23" s="4"/>
      <c r="Q23" s="4"/>
      <c r="R23" s="4"/>
      <c r="S23" s="4"/>
      <c r="T23" s="4"/>
      <c r="U23" s="4"/>
      <c r="V23" s="4"/>
      <c r="W23" s="4"/>
      <c r="X23" s="4"/>
      <c r="Y23" s="4"/>
      <c r="Z23" s="4"/>
    </row>
    <row r="24" ht="12.75" customHeight="1">
      <c r="A24" s="30"/>
      <c r="B24" s="30"/>
      <c r="C24" s="60"/>
      <c r="D24" s="61"/>
      <c r="E24" s="30"/>
      <c r="F24" s="2"/>
      <c r="G24" s="2"/>
      <c r="H24" s="2"/>
      <c r="I24" s="2"/>
      <c r="J24" s="2"/>
      <c r="K24" s="2"/>
      <c r="L24" s="2"/>
      <c r="M24" s="2"/>
      <c r="N24" s="2"/>
      <c r="O24" s="2"/>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7" width="14.43"/>
    <col customWidth="1" min="8" max="26" width="8.71"/>
  </cols>
  <sheetData>
    <row r="1" ht="15.75" customHeight="1">
      <c r="A1" s="4"/>
      <c r="B1" s="4"/>
      <c r="C1" s="4"/>
      <c r="D1" s="4"/>
      <c r="E1" s="4"/>
      <c r="F1" s="4"/>
      <c r="G1" s="4"/>
      <c r="H1" s="4"/>
      <c r="I1" s="4"/>
      <c r="J1" s="4"/>
      <c r="K1" s="4"/>
      <c r="L1" s="4"/>
      <c r="M1" s="4"/>
      <c r="N1" s="4"/>
      <c r="O1" s="4"/>
      <c r="P1" s="4"/>
      <c r="Q1" s="4"/>
      <c r="R1" s="4"/>
      <c r="S1" s="4"/>
      <c r="T1" s="4"/>
      <c r="U1" s="4"/>
      <c r="V1" s="4"/>
      <c r="W1" s="4"/>
      <c r="X1" s="4"/>
      <c r="Y1" s="4"/>
      <c r="Z1" s="4"/>
    </row>
    <row r="2" ht="15.75" customHeight="1">
      <c r="A2" s="4"/>
      <c r="B2" s="62" t="s">
        <v>286</v>
      </c>
      <c r="C2" s="63" t="s">
        <v>248</v>
      </c>
      <c r="D2" s="64" t="s">
        <v>270</v>
      </c>
      <c r="E2" s="65"/>
      <c r="F2" s="65"/>
      <c r="G2" s="66"/>
      <c r="H2" s="4"/>
      <c r="I2" s="4"/>
      <c r="J2" s="4"/>
      <c r="K2" s="4"/>
      <c r="L2" s="4"/>
      <c r="M2" s="4"/>
      <c r="N2" s="4"/>
      <c r="O2" s="4"/>
      <c r="P2" s="4"/>
      <c r="Q2" s="4"/>
      <c r="R2" s="4"/>
      <c r="S2" s="4"/>
      <c r="T2" s="4"/>
      <c r="U2" s="4"/>
      <c r="V2" s="4"/>
      <c r="W2" s="4"/>
      <c r="X2" s="4"/>
      <c r="Y2" s="4"/>
      <c r="Z2" s="4"/>
    </row>
    <row r="3" ht="15.75" customHeight="1">
      <c r="A3" s="4"/>
      <c r="B3" s="67"/>
      <c r="C3" s="68"/>
      <c r="D3" s="51" t="s">
        <v>272</v>
      </c>
      <c r="E3" s="51" t="s">
        <v>275</v>
      </c>
      <c r="F3" s="51" t="s">
        <v>278</v>
      </c>
      <c r="G3" s="51" t="s">
        <v>282</v>
      </c>
      <c r="H3" s="4"/>
      <c r="I3" s="4"/>
      <c r="J3" s="4"/>
      <c r="K3" s="4"/>
      <c r="L3" s="4"/>
      <c r="M3" s="4"/>
      <c r="N3" s="4"/>
      <c r="O3" s="4"/>
      <c r="P3" s="4"/>
      <c r="Q3" s="4"/>
      <c r="R3" s="4"/>
      <c r="S3" s="4"/>
      <c r="T3" s="4"/>
      <c r="U3" s="4"/>
      <c r="V3" s="4"/>
      <c r="W3" s="4"/>
      <c r="X3" s="4"/>
      <c r="Y3" s="4"/>
      <c r="Z3" s="4"/>
    </row>
    <row r="4" ht="15.75" customHeight="1">
      <c r="A4" s="4"/>
      <c r="B4" s="69" t="s">
        <v>289</v>
      </c>
      <c r="C4" s="70" t="s">
        <v>254</v>
      </c>
      <c r="D4" s="70" t="s">
        <v>117</v>
      </c>
      <c r="E4" s="70" t="s">
        <v>117</v>
      </c>
      <c r="F4" s="70" t="s">
        <v>117</v>
      </c>
      <c r="G4" s="70" t="s">
        <v>117</v>
      </c>
      <c r="H4" s="4"/>
      <c r="I4" s="4"/>
      <c r="J4" s="4"/>
      <c r="K4" s="4"/>
      <c r="L4" s="4"/>
      <c r="M4" s="4"/>
      <c r="N4" s="4"/>
      <c r="O4" s="4"/>
      <c r="P4" s="4"/>
      <c r="Q4" s="4"/>
      <c r="R4" s="4"/>
      <c r="S4" s="4"/>
      <c r="T4" s="4"/>
      <c r="U4" s="4"/>
      <c r="V4" s="4"/>
      <c r="W4" s="4"/>
      <c r="X4" s="4"/>
      <c r="Y4" s="4"/>
      <c r="Z4" s="4"/>
    </row>
    <row r="5" ht="15.75" customHeight="1">
      <c r="A5" s="4"/>
      <c r="B5" s="71"/>
      <c r="C5" s="70" t="s">
        <v>258</v>
      </c>
      <c r="D5" s="70" t="s">
        <v>117</v>
      </c>
      <c r="E5" s="70" t="s">
        <v>117</v>
      </c>
      <c r="F5" s="70" t="s">
        <v>117</v>
      </c>
      <c r="G5" s="70" t="s">
        <v>117</v>
      </c>
      <c r="H5" s="4"/>
      <c r="I5" s="4"/>
      <c r="J5" s="4"/>
      <c r="K5" s="4"/>
      <c r="L5" s="4"/>
      <c r="M5" s="4"/>
      <c r="N5" s="4"/>
      <c r="O5" s="4"/>
      <c r="P5" s="4"/>
      <c r="Q5" s="4"/>
      <c r="R5" s="4"/>
      <c r="S5" s="4"/>
      <c r="T5" s="4"/>
      <c r="U5" s="4"/>
      <c r="V5" s="4"/>
      <c r="W5" s="4"/>
      <c r="X5" s="4"/>
      <c r="Y5" s="4"/>
      <c r="Z5" s="4"/>
    </row>
    <row r="6" ht="15.75" customHeight="1">
      <c r="A6" s="4"/>
      <c r="B6" s="71"/>
      <c r="C6" s="70" t="s">
        <v>262</v>
      </c>
      <c r="D6" s="70" t="s">
        <v>117</v>
      </c>
      <c r="E6" s="70" t="s">
        <v>117</v>
      </c>
      <c r="F6" s="70" t="s">
        <v>117</v>
      </c>
      <c r="G6" s="70" t="s">
        <v>197</v>
      </c>
      <c r="H6" s="4"/>
      <c r="I6" s="4"/>
      <c r="J6" s="4"/>
      <c r="K6" s="4"/>
      <c r="L6" s="4"/>
      <c r="M6" s="4"/>
      <c r="N6" s="4"/>
      <c r="O6" s="4"/>
      <c r="P6" s="4"/>
      <c r="Q6" s="4"/>
      <c r="R6" s="4"/>
      <c r="S6" s="4"/>
      <c r="T6" s="4"/>
      <c r="U6" s="4"/>
      <c r="V6" s="4"/>
      <c r="W6" s="4"/>
      <c r="X6" s="4"/>
      <c r="Y6" s="4"/>
      <c r="Z6" s="4"/>
    </row>
    <row r="7" ht="15.75" customHeight="1">
      <c r="A7" s="4"/>
      <c r="B7" s="67"/>
      <c r="C7" s="70" t="s">
        <v>266</v>
      </c>
      <c r="D7" s="70" t="s">
        <v>117</v>
      </c>
      <c r="E7" s="70" t="s">
        <v>117</v>
      </c>
      <c r="F7" s="70" t="s">
        <v>197</v>
      </c>
      <c r="G7" s="70" t="s">
        <v>94</v>
      </c>
      <c r="H7" s="4"/>
      <c r="I7" s="4"/>
      <c r="J7" s="4"/>
      <c r="K7" s="4"/>
      <c r="L7" s="4"/>
      <c r="M7" s="4"/>
      <c r="N7" s="4"/>
      <c r="O7" s="4"/>
      <c r="P7" s="4"/>
      <c r="Q7" s="4"/>
      <c r="R7" s="4"/>
      <c r="S7" s="4"/>
      <c r="T7" s="4"/>
      <c r="U7" s="4"/>
      <c r="V7" s="4"/>
      <c r="W7" s="4"/>
      <c r="X7" s="4"/>
      <c r="Y7" s="4"/>
      <c r="Z7" s="4"/>
    </row>
    <row r="8" ht="15.75" customHeight="1">
      <c r="A8" s="4"/>
      <c r="B8" s="69" t="s">
        <v>292</v>
      </c>
      <c r="C8" s="70" t="s">
        <v>254</v>
      </c>
      <c r="D8" s="70" t="s">
        <v>117</v>
      </c>
      <c r="E8" s="70" t="s">
        <v>117</v>
      </c>
      <c r="F8" s="70" t="s">
        <v>117</v>
      </c>
      <c r="G8" s="70" t="s">
        <v>117</v>
      </c>
      <c r="H8" s="4"/>
      <c r="I8" s="4"/>
      <c r="J8" s="4"/>
      <c r="K8" s="4"/>
      <c r="L8" s="4"/>
      <c r="M8" s="4"/>
      <c r="N8" s="4"/>
      <c r="O8" s="4"/>
      <c r="P8" s="4"/>
      <c r="Q8" s="4"/>
      <c r="R8" s="4"/>
      <c r="S8" s="4"/>
      <c r="T8" s="4"/>
      <c r="U8" s="4"/>
      <c r="V8" s="4"/>
      <c r="W8" s="4"/>
      <c r="X8" s="4"/>
      <c r="Y8" s="4"/>
      <c r="Z8" s="4"/>
    </row>
    <row r="9" ht="15.75" customHeight="1">
      <c r="A9" s="4"/>
      <c r="B9" s="71"/>
      <c r="C9" s="70" t="s">
        <v>258</v>
      </c>
      <c r="D9" s="70" t="s">
        <v>117</v>
      </c>
      <c r="E9" s="70" t="s">
        <v>117</v>
      </c>
      <c r="F9" s="70" t="s">
        <v>117</v>
      </c>
      <c r="G9" s="70" t="s">
        <v>197</v>
      </c>
      <c r="H9" s="4"/>
      <c r="I9" s="4"/>
      <c r="J9" s="4"/>
      <c r="K9" s="4"/>
      <c r="L9" s="4"/>
      <c r="M9" s="4"/>
      <c r="N9" s="4"/>
      <c r="O9" s="4"/>
      <c r="P9" s="4"/>
      <c r="Q9" s="4"/>
      <c r="R9" s="4"/>
      <c r="S9" s="4"/>
      <c r="T9" s="4"/>
      <c r="U9" s="4"/>
      <c r="V9" s="4"/>
      <c r="W9" s="4"/>
      <c r="X9" s="4"/>
      <c r="Y9" s="4"/>
      <c r="Z9" s="4"/>
    </row>
    <row r="10" ht="15.75" customHeight="1">
      <c r="A10" s="4"/>
      <c r="B10" s="71"/>
      <c r="C10" s="70" t="s">
        <v>262</v>
      </c>
      <c r="D10" s="70" t="s">
        <v>117</v>
      </c>
      <c r="E10" s="70" t="s">
        <v>117</v>
      </c>
      <c r="F10" s="70" t="s">
        <v>197</v>
      </c>
      <c r="G10" s="70" t="s">
        <v>94</v>
      </c>
      <c r="H10" s="4"/>
      <c r="I10" s="4"/>
      <c r="J10" s="4"/>
      <c r="K10" s="4"/>
      <c r="L10" s="4"/>
      <c r="M10" s="4"/>
      <c r="N10" s="4"/>
      <c r="O10" s="4"/>
      <c r="P10" s="4"/>
      <c r="Q10" s="4"/>
      <c r="R10" s="4"/>
      <c r="S10" s="4"/>
      <c r="T10" s="4"/>
      <c r="U10" s="4"/>
      <c r="V10" s="4"/>
      <c r="W10" s="4"/>
      <c r="X10" s="4"/>
      <c r="Y10" s="4"/>
      <c r="Z10" s="4"/>
    </row>
    <row r="11" ht="15.75" customHeight="1">
      <c r="A11" s="4"/>
      <c r="B11" s="67"/>
      <c r="C11" s="70" t="s">
        <v>266</v>
      </c>
      <c r="D11" s="70" t="s">
        <v>117</v>
      </c>
      <c r="E11" s="70" t="s">
        <v>197</v>
      </c>
      <c r="F11" s="70" t="s">
        <v>94</v>
      </c>
      <c r="G11" s="70" t="s">
        <v>75</v>
      </c>
      <c r="H11" s="4"/>
      <c r="I11" s="4"/>
      <c r="J11" s="4"/>
      <c r="K11" s="4"/>
      <c r="L11" s="4"/>
      <c r="M11" s="4"/>
      <c r="N11" s="4"/>
      <c r="O11" s="4"/>
      <c r="P11" s="4"/>
      <c r="Q11" s="4"/>
      <c r="R11" s="4"/>
      <c r="S11" s="4"/>
      <c r="T11" s="4"/>
      <c r="U11" s="4"/>
      <c r="V11" s="4"/>
      <c r="W11" s="4"/>
      <c r="X11" s="4"/>
      <c r="Y11" s="4"/>
      <c r="Z11" s="4"/>
    </row>
    <row r="12" ht="15.75" customHeight="1">
      <c r="A12" s="4"/>
      <c r="B12" s="69" t="s">
        <v>295</v>
      </c>
      <c r="C12" s="70" t="s">
        <v>254</v>
      </c>
      <c r="D12" s="70" t="s">
        <v>117</v>
      </c>
      <c r="E12" s="70" t="s">
        <v>117</v>
      </c>
      <c r="F12" s="70" t="s">
        <v>117</v>
      </c>
      <c r="G12" s="70" t="s">
        <v>197</v>
      </c>
      <c r="H12" s="4"/>
      <c r="I12" s="4"/>
      <c r="J12" s="4"/>
      <c r="K12" s="4"/>
      <c r="L12" s="4"/>
      <c r="M12" s="4"/>
      <c r="N12" s="4"/>
      <c r="O12" s="4"/>
      <c r="P12" s="4"/>
      <c r="Q12" s="4"/>
      <c r="R12" s="4"/>
      <c r="S12" s="4"/>
      <c r="T12" s="4"/>
      <c r="U12" s="4"/>
      <c r="V12" s="4"/>
      <c r="W12" s="4"/>
      <c r="X12" s="4"/>
      <c r="Y12" s="4"/>
      <c r="Z12" s="4"/>
    </row>
    <row r="13" ht="15.75" customHeight="1">
      <c r="A13" s="4"/>
      <c r="B13" s="71"/>
      <c r="C13" s="70" t="s">
        <v>258</v>
      </c>
      <c r="D13" s="70" t="s">
        <v>117</v>
      </c>
      <c r="E13" s="70" t="s">
        <v>117</v>
      </c>
      <c r="F13" s="70" t="s">
        <v>197</v>
      </c>
      <c r="G13" s="70" t="s">
        <v>94</v>
      </c>
      <c r="H13" s="4"/>
      <c r="I13" s="4"/>
      <c r="J13" s="4"/>
      <c r="K13" s="4"/>
      <c r="L13" s="4"/>
      <c r="M13" s="4"/>
      <c r="N13" s="4"/>
      <c r="O13" s="4"/>
      <c r="P13" s="4"/>
      <c r="Q13" s="4"/>
      <c r="R13" s="4"/>
      <c r="S13" s="4"/>
      <c r="T13" s="4"/>
      <c r="U13" s="4"/>
      <c r="V13" s="4"/>
      <c r="W13" s="4"/>
      <c r="X13" s="4"/>
      <c r="Y13" s="4"/>
      <c r="Z13" s="4"/>
    </row>
    <row r="14" ht="15.75" customHeight="1">
      <c r="A14" s="4"/>
      <c r="B14" s="71"/>
      <c r="C14" s="70" t="s">
        <v>262</v>
      </c>
      <c r="D14" s="70" t="s">
        <v>117</v>
      </c>
      <c r="E14" s="70" t="s">
        <v>197</v>
      </c>
      <c r="F14" s="70" t="s">
        <v>94</v>
      </c>
      <c r="G14" s="70" t="s">
        <v>75</v>
      </c>
      <c r="H14" s="4"/>
      <c r="I14" s="4"/>
      <c r="J14" s="4"/>
      <c r="K14" s="4"/>
      <c r="L14" s="4"/>
      <c r="M14" s="4"/>
      <c r="N14" s="4"/>
      <c r="O14" s="4"/>
      <c r="P14" s="4"/>
      <c r="Q14" s="4"/>
      <c r="R14" s="4"/>
      <c r="S14" s="4"/>
      <c r="T14" s="4"/>
      <c r="U14" s="4"/>
      <c r="V14" s="4"/>
      <c r="W14" s="4"/>
      <c r="X14" s="4"/>
      <c r="Y14" s="4"/>
      <c r="Z14" s="4"/>
    </row>
    <row r="15" ht="15.75" customHeight="1">
      <c r="A15" s="4"/>
      <c r="B15" s="67"/>
      <c r="C15" s="70" t="s">
        <v>266</v>
      </c>
      <c r="D15" s="70" t="s">
        <v>117</v>
      </c>
      <c r="E15" s="70" t="s">
        <v>94</v>
      </c>
      <c r="F15" s="70" t="s">
        <v>75</v>
      </c>
      <c r="G15" s="70" t="s">
        <v>298</v>
      </c>
      <c r="H15" s="4"/>
      <c r="I15" s="4"/>
      <c r="J15" s="4"/>
      <c r="K15" s="4"/>
      <c r="L15" s="4"/>
      <c r="M15" s="4"/>
      <c r="N15" s="4"/>
      <c r="O15" s="4"/>
      <c r="P15" s="4"/>
      <c r="Q15" s="4"/>
      <c r="R15" s="4"/>
      <c r="S15" s="4"/>
      <c r="T15" s="4"/>
      <c r="U15" s="4"/>
      <c r="V15" s="4"/>
      <c r="W15" s="4"/>
      <c r="X15" s="4"/>
      <c r="Y15" s="4"/>
      <c r="Z15" s="4"/>
    </row>
    <row r="16" ht="15.75" customHeight="1">
      <c r="A16" s="4"/>
      <c r="B16" s="4"/>
      <c r="C16" s="4"/>
      <c r="D16" s="4"/>
      <c r="E16" s="4"/>
      <c r="F16" s="4"/>
      <c r="G16" s="4"/>
      <c r="H16" s="4"/>
      <c r="I16" s="4"/>
      <c r="J16" s="4"/>
      <c r="K16" s="4"/>
      <c r="L16" s="4"/>
      <c r="M16" s="4"/>
      <c r="N16" s="4"/>
      <c r="O16" s="4"/>
      <c r="P16" s="4"/>
      <c r="Q16" s="4"/>
      <c r="R16" s="4"/>
      <c r="S16" s="4"/>
      <c r="T16" s="4"/>
      <c r="U16" s="4"/>
      <c r="V16" s="4"/>
      <c r="W16" s="4"/>
      <c r="X16" s="4"/>
      <c r="Y16" s="4"/>
      <c r="Z16" s="4"/>
    </row>
    <row r="17" ht="15.75" customHeight="1">
      <c r="A17" s="4"/>
      <c r="B17" s="4"/>
      <c r="C17" s="4"/>
      <c r="D17" s="4"/>
      <c r="E17" s="4"/>
      <c r="F17" s="4"/>
      <c r="G17" s="4"/>
      <c r="H17" s="4"/>
      <c r="I17" s="4"/>
      <c r="J17" s="4"/>
      <c r="K17" s="4"/>
      <c r="L17" s="4"/>
      <c r="M17" s="4"/>
      <c r="N17" s="4"/>
      <c r="O17" s="4"/>
      <c r="P17" s="4"/>
      <c r="Q17" s="4"/>
      <c r="R17" s="4"/>
      <c r="S17" s="4"/>
      <c r="T17" s="4"/>
      <c r="U17" s="4"/>
      <c r="V17" s="4"/>
      <c r="W17" s="4"/>
      <c r="X17" s="4"/>
      <c r="Y17" s="4"/>
      <c r="Z17" s="4"/>
    </row>
    <row r="18" ht="15.75" customHeight="1">
      <c r="A18" s="4"/>
      <c r="B18" s="4"/>
      <c r="C18" s="4"/>
      <c r="D18" s="4"/>
      <c r="E18" s="4"/>
      <c r="F18" s="4"/>
      <c r="G18" s="4"/>
      <c r="H18" s="4"/>
      <c r="I18" s="4"/>
      <c r="J18" s="4"/>
      <c r="K18" s="4"/>
      <c r="L18" s="4"/>
      <c r="M18" s="4"/>
      <c r="N18" s="4"/>
      <c r="O18" s="4"/>
      <c r="P18" s="4"/>
      <c r="Q18" s="4"/>
      <c r="R18" s="4"/>
      <c r="S18" s="4"/>
      <c r="T18" s="4"/>
      <c r="U18" s="4"/>
      <c r="V18" s="4"/>
      <c r="W18" s="4"/>
      <c r="X18" s="4"/>
      <c r="Y18" s="4"/>
      <c r="Z18" s="4"/>
    </row>
    <row r="19" ht="15.75" customHeight="1">
      <c r="A19" s="4"/>
      <c r="B19" s="4"/>
      <c r="C19" s="4"/>
      <c r="D19" s="4"/>
      <c r="E19" s="4"/>
      <c r="F19" s="4"/>
      <c r="G19" s="4"/>
      <c r="H19" s="4"/>
      <c r="I19" s="4"/>
      <c r="J19" s="4"/>
      <c r="K19" s="4"/>
      <c r="L19" s="4"/>
      <c r="M19" s="4"/>
      <c r="N19" s="4"/>
      <c r="O19" s="4"/>
      <c r="P19" s="4"/>
      <c r="Q19" s="4"/>
      <c r="R19" s="4"/>
      <c r="S19" s="4"/>
      <c r="T19" s="4"/>
      <c r="U19" s="4"/>
      <c r="V19" s="4"/>
      <c r="W19" s="4"/>
      <c r="X19" s="4"/>
      <c r="Y19" s="4"/>
      <c r="Z19" s="4"/>
    </row>
    <row r="20" ht="15.75" customHeight="1">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6">
    <mergeCell ref="B2:B3"/>
    <mergeCell ref="C2:C3"/>
    <mergeCell ref="D2:G2"/>
    <mergeCell ref="B4:B7"/>
    <mergeCell ref="B8:B11"/>
    <mergeCell ref="B12:B15"/>
  </mergeCells>
  <drawing r:id="rId1"/>
</worksheet>
</file>