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emy\Documents\workspace\urbanmodels\"/>
    </mc:Choice>
  </mc:AlternateContent>
  <bookViews>
    <workbookView xWindow="0" yWindow="0" windowWidth="15360" windowHeight="4050"/>
  </bookViews>
  <sheets>
    <sheet name="Sheet1" sheetId="1" r:id="rId1"/>
  </sheets>
  <definedNames>
    <definedName name="solver_adj" localSheetId="0" hidden="1">Sheet1!$E$2:$E$13,Sheet1!$H$2:$H$13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Sheet1!$E$2:$E$13</definedName>
    <definedName name="solver_lhs2" localSheetId="0" hidden="1">Sheet1!$I$14</definedName>
    <definedName name="solver_lhs3" localSheetId="0" hidden="1">Sheet1!$J$2:$J$13</definedName>
    <definedName name="solver_lhs4" localSheetId="0" hidden="1">Sheet1!$J$2:$J$13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Sheet1!$E$18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hs1" localSheetId="0" hidden="1">Sheet1!$B$22</definedName>
    <definedName name="solver_rhs2" localSheetId="0" hidden="1">Sheet1!$B$23</definedName>
    <definedName name="solver_rhs3" localSheetId="0" hidden="1">Sheet1!$D$2:$D$13</definedName>
    <definedName name="solver_rhs4" localSheetId="0" hidden="1">Sheet1!$D$2:$D$13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8" i="1"/>
  <c r="D3" i="1" l="1"/>
  <c r="D4" i="1"/>
  <c r="D5" i="1"/>
  <c r="D6" i="1"/>
  <c r="D7" i="1"/>
  <c r="D2" i="1"/>
  <c r="D9" i="1"/>
  <c r="D10" i="1"/>
  <c r="D11" i="1"/>
  <c r="D12" i="1"/>
  <c r="D13" i="1"/>
  <c r="D8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J13" i="1" s="1"/>
  <c r="I3" i="1"/>
  <c r="I4" i="1"/>
  <c r="I5" i="1"/>
  <c r="I6" i="1"/>
  <c r="I7" i="1"/>
  <c r="I8" i="1"/>
  <c r="I9" i="1"/>
  <c r="I10" i="1"/>
  <c r="I11" i="1"/>
  <c r="I12" i="1"/>
  <c r="I13" i="1"/>
  <c r="I2" i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J2" i="1"/>
  <c r="H14" i="1"/>
  <c r="E14" i="1"/>
  <c r="B21" i="1"/>
  <c r="J11" i="1" l="1"/>
  <c r="J7" i="1"/>
  <c r="J10" i="1"/>
  <c r="J6" i="1"/>
  <c r="J9" i="1"/>
  <c r="J5" i="1"/>
  <c r="J12" i="1"/>
  <c r="J8" i="1"/>
  <c r="J4" i="1"/>
  <c r="J3" i="1"/>
  <c r="I14" i="1"/>
  <c r="F14" i="1"/>
  <c r="C14" i="1"/>
  <c r="B14" i="1"/>
  <c r="D14" i="1"/>
  <c r="J14" i="1" l="1"/>
  <c r="G14" i="1"/>
  <c r="E18" i="1" s="1"/>
</calcChain>
</file>

<file path=xl/sharedStrings.xml><?xml version="1.0" encoding="utf-8"?>
<sst xmlns="http://schemas.openxmlformats.org/spreadsheetml/2006/main" count="36" uniqueCount="35">
  <si>
    <t>Month</t>
  </si>
  <si>
    <t>Monthly Requirement</t>
  </si>
  <si>
    <t>Monthly Available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</si>
  <si>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</si>
  <si>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</si>
  <si>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</si>
  <si>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</si>
  <si>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</si>
  <si>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</si>
  <si>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</si>
  <si>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</si>
  <si>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</si>
  <si>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</si>
  <si>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</si>
  <si>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</si>
  <si>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</si>
  <si>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Overtime Cost per Day</t>
  </si>
  <si>
    <t>New Worker Pay per Month</t>
  </si>
  <si>
    <t>New Worker Days per Month</t>
  </si>
  <si>
    <t>New Worker Cost per Day</t>
  </si>
  <si>
    <t>Max Trainees per Month</t>
  </si>
  <si>
    <t>New Worker Days</t>
  </si>
  <si>
    <t>Trainees</t>
  </si>
  <si>
    <t>New Worker Cost</t>
  </si>
  <si>
    <t>Overtime Days</t>
  </si>
  <si>
    <t>Overtime Cost</t>
  </si>
  <si>
    <t>Additional Days</t>
  </si>
  <si>
    <t>Total Cost</t>
  </si>
  <si>
    <t>Deficit (Abs)</t>
  </si>
  <si>
    <t>Question 1: $16,744,000 is incurred in overtime if no new hires are made in the year.</t>
  </si>
  <si>
    <t>Max Overtime</t>
  </si>
  <si>
    <t>Extra Street Cleaning Days</t>
  </si>
  <si>
    <t>Question 3: 383 hires would be hired in total.  30.5 in March, 69 in April, 183.5 in May and 100 in June.</t>
  </si>
  <si>
    <t>Question 2: With hiring the total additional cost for the year is $12,988,912</t>
  </si>
  <si>
    <t>Question 4: Keeping the OT limit of $3 million and adding the additional work a total of 536 new workers would need to be hired. 30.5 in March, 69 in April, 183.5 in May, 252.5 in June and 1 in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</si>
</sst>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3" fontId="0" fillId="0" borderId="0" xfId="0" applyNumberFormat="1"/>
    <xf numFmtId="3" fontId="1" fillId="0" borderId="0" xfId="0" applyNumberFormat="1" applyFont="1" applyAlignment="1">
      <alignment vertical="center"/>
    </xf>
    <xf numFmtId="0" fontId="4" fillId="0" borderId="0" xfId="0" applyFont="1"/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vertical="center"/>
    </xf>
    <xf numFmtId="3" fontId="6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A4" workbookViewId="0">
      <pane xSplit="1" topLeftCell="B1" activePane="topRight" state="frozen"/>
      <selection pane="topRight" activeCell="A30" sqref="A30"/>
    </sheetView>
  </sheetViews>
  <sheetFormatPr defaultRowHeight="15" x14ac:dyDescent="0.25"/>
  <cols>
    <col min="1" max="1" width="26.7109375" customWidth="1"/>
    <col min="2" max="2" width="19.42578125" customWidth="1"/>
    <col min="3" max="3" width="18.28515625" customWidth="1"/>
    <col min="4" max="4" width="15.28515625" customWidth="1"/>
    <col min="6" max="6" width="17.7109375" customWidth="1"/>
    <col min="7" max="7" width="26.5703125" customWidth="1"/>
    <col min="8" max="8" width="17.42578125" customWidth="1"/>
    <col min="9" max="9" width="15.28515625" customWidth="1"/>
    <col min="10" max="10" width="16.7109375" customWidth="1"/>
    <col min="11" max="11" width="24.5703125" customWidth="1"/>
  </cols>
  <sheetData>
    <row r="1" spans="1:11" ht="15.75" x14ac:dyDescent="0.25">
      <c r="A1" s="1" t="s">
        <v>0</v>
      </c>
      <c r="B1" s="1" t="s">
        <v>1</v>
      </c>
      <c r="C1" s="1" t="s">
        <v>2</v>
      </c>
      <c r="D1" s="1" t="s">
        <v>28</v>
      </c>
      <c r="E1" s="1" t="s">
        <v>22</v>
      </c>
      <c r="F1" s="1" t="s">
        <v>21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31</v>
      </c>
    </row>
    <row r="2" spans="1:11" ht="15.75" x14ac:dyDescent="0.25">
      <c r="A2" s="1" t="s">
        <v>3</v>
      </c>
      <c r="B2" s="3">
        <v>89050</v>
      </c>
      <c r="C2" s="3">
        <v>96200</v>
      </c>
      <c r="D2" s="2">
        <f>ABS(MIN(0, C2-B2)) + K2</f>
        <v>0</v>
      </c>
      <c r="E2" s="4">
        <v>0</v>
      </c>
      <c r="F2">
        <v>0</v>
      </c>
      <c r="G2">
        <f>E2*B19</f>
        <v>0</v>
      </c>
      <c r="H2" s="4">
        <v>0</v>
      </c>
      <c r="I2">
        <f>H2*$B$18</f>
        <v>0</v>
      </c>
      <c r="J2">
        <f>F2+H2</f>
        <v>0</v>
      </c>
      <c r="K2">
        <v>0</v>
      </c>
    </row>
    <row r="3" spans="1:11" ht="15.75" x14ac:dyDescent="0.25">
      <c r="A3" s="1" t="s">
        <v>4</v>
      </c>
      <c r="B3" s="3">
        <v>86580</v>
      </c>
      <c r="C3" s="3">
        <v>92950</v>
      </c>
      <c r="D3" s="2">
        <f>ABS(MIN(0, C3-B3)) + K3</f>
        <v>0</v>
      </c>
      <c r="E3" s="4">
        <v>0</v>
      </c>
      <c r="F3">
        <f>F2+E2*$B$20</f>
        <v>0</v>
      </c>
      <c r="G3">
        <f>G2+E3*$B$19</f>
        <v>0</v>
      </c>
      <c r="H3" s="4">
        <v>0</v>
      </c>
      <c r="I3">
        <f t="shared" ref="I3:I13" si="0">H3*$B$18</f>
        <v>0</v>
      </c>
      <c r="J3">
        <f t="shared" ref="J3:J13" si="1">F3+H3</f>
        <v>0</v>
      </c>
      <c r="K3">
        <v>0</v>
      </c>
    </row>
    <row r="4" spans="1:11" ht="15.75" x14ac:dyDescent="0.25">
      <c r="A4" s="1" t="s">
        <v>5</v>
      </c>
      <c r="B4" s="3">
        <v>87360</v>
      </c>
      <c r="C4" s="3">
        <v>95160</v>
      </c>
      <c r="D4" s="2">
        <f>ABS(MIN(0, C4-B4)) + K4</f>
        <v>0</v>
      </c>
      <c r="E4" s="4">
        <v>30.588235294117638</v>
      </c>
      <c r="F4">
        <f t="shared" ref="F4:F13" si="2">F3+E3*$B$20</f>
        <v>0</v>
      </c>
      <c r="G4">
        <f t="shared" ref="G4:G13" si="3">G3+E4*$B$19</f>
        <v>102776.47058823526</v>
      </c>
      <c r="H4" s="4">
        <v>0</v>
      </c>
      <c r="I4">
        <f t="shared" si="0"/>
        <v>0</v>
      </c>
      <c r="J4">
        <f t="shared" si="1"/>
        <v>0</v>
      </c>
      <c r="K4">
        <v>0</v>
      </c>
    </row>
    <row r="5" spans="1:11" ht="15.75" x14ac:dyDescent="0.25">
      <c r="A5" s="1" t="s">
        <v>6</v>
      </c>
      <c r="B5" s="3">
        <v>90740</v>
      </c>
      <c r="C5" s="3">
        <v>90220</v>
      </c>
      <c r="D5" s="2">
        <f>ABS(MIN(0, C5-B5)) + K5</f>
        <v>520</v>
      </c>
      <c r="E5" s="4">
        <v>68.82352941176471</v>
      </c>
      <c r="F5">
        <f t="shared" si="2"/>
        <v>519.99999999999989</v>
      </c>
      <c r="G5">
        <f t="shared" si="3"/>
        <v>334023.5294117647</v>
      </c>
      <c r="H5" s="4">
        <v>0</v>
      </c>
      <c r="I5">
        <f t="shared" si="0"/>
        <v>0</v>
      </c>
      <c r="J5">
        <f t="shared" si="1"/>
        <v>519.99999999999989</v>
      </c>
      <c r="K5">
        <v>0</v>
      </c>
    </row>
    <row r="6" spans="1:11" ht="15.75" x14ac:dyDescent="0.25">
      <c r="A6" s="1" t="s">
        <v>7</v>
      </c>
      <c r="B6" s="3">
        <v>91260</v>
      </c>
      <c r="C6" s="3">
        <v>89570</v>
      </c>
      <c r="D6" s="2">
        <f>ABS(MIN(0, C6-B6)) + K6</f>
        <v>1690</v>
      </c>
      <c r="E6" s="4">
        <v>183.52941176470588</v>
      </c>
      <c r="F6">
        <f t="shared" si="2"/>
        <v>1690</v>
      </c>
      <c r="G6">
        <f t="shared" si="3"/>
        <v>950682.3529411765</v>
      </c>
      <c r="H6" s="4">
        <v>0</v>
      </c>
      <c r="I6">
        <f t="shared" si="0"/>
        <v>0</v>
      </c>
      <c r="J6">
        <f t="shared" si="1"/>
        <v>1690</v>
      </c>
      <c r="K6">
        <v>0</v>
      </c>
    </row>
    <row r="7" spans="1:11" ht="15.75" x14ac:dyDescent="0.25">
      <c r="A7" s="1" t="s">
        <v>8</v>
      </c>
      <c r="B7" s="3">
        <v>92040</v>
      </c>
      <c r="C7" s="3">
        <v>87230</v>
      </c>
      <c r="D7" s="2">
        <f>ABS(MIN(0, C7-B7)) + K7</f>
        <v>4810</v>
      </c>
      <c r="E7" s="4">
        <v>252.60504201680675</v>
      </c>
      <c r="F7">
        <f t="shared" si="2"/>
        <v>4810</v>
      </c>
      <c r="G7">
        <f t="shared" si="3"/>
        <v>1799435.2941176472</v>
      </c>
      <c r="H7" s="4">
        <v>0</v>
      </c>
      <c r="I7">
        <f t="shared" si="0"/>
        <v>0</v>
      </c>
      <c r="J7">
        <f t="shared" si="1"/>
        <v>4810</v>
      </c>
      <c r="K7">
        <v>0</v>
      </c>
    </row>
    <row r="8" spans="1:11" ht="15.75" x14ac:dyDescent="0.25">
      <c r="A8" s="1" t="s">
        <v>9</v>
      </c>
      <c r="B8" s="3">
        <v>97890</v>
      </c>
      <c r="C8" s="3">
        <v>86450</v>
      </c>
      <c r="D8" s="2">
        <f>ABS(MIN(0, C8-B8)) + K8</f>
        <v>14040</v>
      </c>
      <c r="E8" s="4">
        <v>0</v>
      </c>
      <c r="F8">
        <f t="shared" si="2"/>
        <v>9104.2857142857138</v>
      </c>
      <c r="G8">
        <f t="shared" si="3"/>
        <v>1799435.2941176472</v>
      </c>
      <c r="H8" s="4">
        <v>4935.7142857142853</v>
      </c>
      <c r="I8">
        <f t="shared" si="0"/>
        <v>1727499.9999999998</v>
      </c>
      <c r="J8">
        <f t="shared" si="1"/>
        <v>14040</v>
      </c>
      <c r="K8">
        <f>26*$B$24</f>
        <v>2600</v>
      </c>
    </row>
    <row r="9" spans="1:11" ht="15.75" x14ac:dyDescent="0.25">
      <c r="A9" s="1" t="s">
        <v>10</v>
      </c>
      <c r="B9" s="3">
        <v>95680</v>
      </c>
      <c r="C9" s="3">
        <v>85540</v>
      </c>
      <c r="D9" s="2">
        <f>ABS(MIN(0, C9-B9)) + K9</f>
        <v>12740</v>
      </c>
      <c r="E9" s="4">
        <v>0</v>
      </c>
      <c r="F9">
        <f t="shared" si="2"/>
        <v>9104.2857142857138</v>
      </c>
      <c r="G9">
        <f t="shared" si="3"/>
        <v>1799435.2941176472</v>
      </c>
      <c r="H9" s="4">
        <v>3635.7142857142853</v>
      </c>
      <c r="I9">
        <f t="shared" si="0"/>
        <v>1272499.9999999998</v>
      </c>
      <c r="J9">
        <f t="shared" si="1"/>
        <v>12740</v>
      </c>
      <c r="K9">
        <f t="shared" ref="K9:K14" si="4">26*$B$24</f>
        <v>2600</v>
      </c>
    </row>
    <row r="10" spans="1:11" ht="15.75" x14ac:dyDescent="0.25">
      <c r="A10" s="1" t="s">
        <v>11</v>
      </c>
      <c r="B10" s="3">
        <v>95160</v>
      </c>
      <c r="C10" s="3">
        <v>88920</v>
      </c>
      <c r="D10" s="2">
        <f>ABS(MIN(0, C10-B10)) + K10</f>
        <v>8840</v>
      </c>
      <c r="E10" s="4">
        <v>0</v>
      </c>
      <c r="F10">
        <f t="shared" si="2"/>
        <v>9104.2857142857138</v>
      </c>
      <c r="G10">
        <f t="shared" si="3"/>
        <v>1799435.2941176472</v>
      </c>
      <c r="H10" s="4">
        <v>0</v>
      </c>
      <c r="I10">
        <f t="shared" si="0"/>
        <v>0</v>
      </c>
      <c r="J10">
        <f t="shared" si="1"/>
        <v>9104.2857142857138</v>
      </c>
      <c r="K10">
        <f t="shared" si="4"/>
        <v>2600</v>
      </c>
    </row>
    <row r="11" spans="1:11" ht="15.75" x14ac:dyDescent="0.25">
      <c r="A11" s="1" t="s">
        <v>12</v>
      </c>
      <c r="B11" s="3">
        <v>92950</v>
      </c>
      <c r="C11" s="3">
        <v>88010</v>
      </c>
      <c r="D11" s="2">
        <f>ABS(MIN(0, C11-B11)) + K11</f>
        <v>7540</v>
      </c>
      <c r="E11" s="4">
        <v>0</v>
      </c>
      <c r="F11">
        <f t="shared" si="2"/>
        <v>9104.2857142857138</v>
      </c>
      <c r="G11">
        <f t="shared" si="3"/>
        <v>1799435.2941176472</v>
      </c>
      <c r="H11" s="4">
        <v>0</v>
      </c>
      <c r="I11">
        <f t="shared" si="0"/>
        <v>0</v>
      </c>
      <c r="J11">
        <f t="shared" si="1"/>
        <v>9104.2857142857138</v>
      </c>
      <c r="K11">
        <f t="shared" si="4"/>
        <v>2600</v>
      </c>
    </row>
    <row r="12" spans="1:11" ht="15.75" x14ac:dyDescent="0.25">
      <c r="A12" s="1" t="s">
        <v>13</v>
      </c>
      <c r="B12" s="3">
        <v>92430</v>
      </c>
      <c r="C12" s="3">
        <v>86840</v>
      </c>
      <c r="D12" s="2">
        <f>ABS(MIN(0, C12-B12)) + K12</f>
        <v>8190</v>
      </c>
      <c r="E12" s="4">
        <v>0</v>
      </c>
      <c r="F12">
        <f t="shared" si="2"/>
        <v>9104.2857142857138</v>
      </c>
      <c r="G12">
        <f t="shared" si="3"/>
        <v>1799435.2941176472</v>
      </c>
      <c r="H12" s="4">
        <v>0</v>
      </c>
      <c r="I12">
        <f t="shared" si="0"/>
        <v>0</v>
      </c>
      <c r="J12">
        <f t="shared" si="1"/>
        <v>9104.2857142857138</v>
      </c>
      <c r="K12">
        <f t="shared" si="4"/>
        <v>2600</v>
      </c>
    </row>
    <row r="13" spans="1:11" ht="15.75" x14ac:dyDescent="0.25">
      <c r="A13" s="1" t="s">
        <v>14</v>
      </c>
      <c r="B13" s="3">
        <v>91130</v>
      </c>
      <c r="C13" s="3">
        <v>88660</v>
      </c>
      <c r="D13" s="2">
        <f>ABS(MIN(0, C13-B13)) + K13</f>
        <v>5070</v>
      </c>
      <c r="E13" s="4">
        <v>0</v>
      </c>
      <c r="F13">
        <f t="shared" si="2"/>
        <v>9104.2857142857138</v>
      </c>
      <c r="G13">
        <f t="shared" si="3"/>
        <v>1799435.2941176472</v>
      </c>
      <c r="H13" s="4">
        <v>0</v>
      </c>
      <c r="I13">
        <f t="shared" si="0"/>
        <v>0</v>
      </c>
      <c r="J13">
        <f t="shared" si="1"/>
        <v>9104.2857142857138</v>
      </c>
      <c r="K13">
        <f t="shared" si="4"/>
        <v>2600</v>
      </c>
    </row>
    <row r="14" spans="1:11" s="9" customFormat="1" ht="15.75" x14ac:dyDescent="0.25">
      <c r="A14" s="7" t="s">
        <v>15</v>
      </c>
      <c r="B14" s="8">
        <f>SUM(B2:B13)</f>
        <v>1102270</v>
      </c>
      <c r="C14" s="8">
        <f t="shared" ref="C14:E14" si="5">SUM(C2:C13)</f>
        <v>1075750</v>
      </c>
      <c r="D14" s="8">
        <f t="shared" si="5"/>
        <v>63440</v>
      </c>
      <c r="E14" s="8">
        <f t="shared" si="5"/>
        <v>535.54621848739498</v>
      </c>
      <c r="F14" s="9">
        <f>SUM(F2:F13)</f>
        <v>61645.714285714275</v>
      </c>
      <c r="G14" s="9">
        <f>SUM(G2:G13)</f>
        <v>13983529.411764707</v>
      </c>
      <c r="H14" s="9">
        <f t="shared" ref="H14:K14" si="6">SUM(H2:H13)</f>
        <v>8571.4285714285706</v>
      </c>
      <c r="I14" s="9">
        <f t="shared" si="6"/>
        <v>2999999.9999999995</v>
      </c>
      <c r="J14" s="9">
        <f t="shared" si="6"/>
        <v>70217.142857142841</v>
      </c>
      <c r="K14">
        <f t="shared" si="4"/>
        <v>2600</v>
      </c>
    </row>
    <row r="18" spans="1:5" x14ac:dyDescent="0.25">
      <c r="A18" t="s">
        <v>16</v>
      </c>
      <c r="B18">
        <v>350</v>
      </c>
      <c r="D18" s="5" t="s">
        <v>27</v>
      </c>
      <c r="E18" s="6">
        <f>G14+I14</f>
        <v>16983529.411764707</v>
      </c>
    </row>
    <row r="19" spans="1:5" x14ac:dyDescent="0.25">
      <c r="A19" t="s">
        <v>17</v>
      </c>
      <c r="B19">
        <v>3360</v>
      </c>
    </row>
    <row r="20" spans="1:5" x14ac:dyDescent="0.25">
      <c r="A20" t="s">
        <v>18</v>
      </c>
      <c r="B20">
        <v>17</v>
      </c>
    </row>
    <row r="21" spans="1:5" x14ac:dyDescent="0.25">
      <c r="A21" t="s">
        <v>19</v>
      </c>
      <c r="B21">
        <f>B19/B20</f>
        <v>197.64705882352942</v>
      </c>
    </row>
    <row r="22" spans="1:5" x14ac:dyDescent="0.25">
      <c r="A22" t="s">
        <v>20</v>
      </c>
      <c r="B22">
        <v>400</v>
      </c>
    </row>
    <row r="23" spans="1:5" x14ac:dyDescent="0.25">
      <c r="A23" t="s">
        <v>30</v>
      </c>
      <c r="B23">
        <v>3000000</v>
      </c>
    </row>
    <row r="24" spans="1:5" x14ac:dyDescent="0.25">
      <c r="A24" t="s">
        <v>31</v>
      </c>
      <c r="B24">
        <v>100</v>
      </c>
    </row>
    <row r="26" spans="1:5" x14ac:dyDescent="0.25">
      <c r="A26" t="s">
        <v>29</v>
      </c>
    </row>
    <row r="27" spans="1:5" x14ac:dyDescent="0.25">
      <c r="A27" t="s">
        <v>33</v>
      </c>
    </row>
    <row r="28" spans="1:5" x14ac:dyDescent="0.25">
      <c r="A28" t="s">
        <v>32</v>
      </c>
    </row>
    <row r="29" spans="1:5" x14ac:dyDescent="0.25">
      <c r="A2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Neiman</dc:creator>
  <cp:lastModifiedBy>Jeremy Neiman</cp:lastModifiedBy>
  <dcterms:created xsi:type="dcterms:W3CDTF">2015-09-23T00:01:17Z</dcterms:created>
  <dcterms:modified xsi:type="dcterms:W3CDTF">2015-09-30T00:19:31Z</dcterms:modified>
</cp:coreProperties>
</file>