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6.xml" ContentType="application/vnd.openxmlformats-officedocument.drawingml.chart+xml"/>
  <Override PartName="/xl/drawings/drawing9.xml" ContentType="application/vnd.openxmlformats-officedocument.drawing+xml"/>
  <Override PartName="/xl/charts/chart7.xml" ContentType="application/vnd.openxmlformats-officedocument.drawingml.chart+xml"/>
  <Override PartName="/xl/drawings/drawing10.xml" ContentType="application/vnd.openxmlformats-officedocument.drawingml.chartshapes+xml"/>
  <Override PartName="/xl/drawings/drawing11.xml" ContentType="application/vnd.openxmlformats-officedocument.drawing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12.xml" ContentType="application/vnd.openxmlformats-officedocument.drawing+xml"/>
  <Override PartName="/xl/charts/chart10.xml" ContentType="application/vnd.openxmlformats-officedocument.drawingml.chart+xml"/>
  <Override PartName="/xl/drawings/drawing13.xml" ContentType="application/vnd.openxmlformats-officedocument.drawing+xml"/>
  <Override PartName="/xl/charts/chart11.xml" ContentType="application/vnd.openxmlformats-officedocument.drawingml.chart+xml"/>
  <Override PartName="/xl/drawings/drawing14.xml" ContentType="application/vnd.openxmlformats-officedocument.drawingml.chartshapes+xml"/>
  <Override PartName="/xl/drawings/drawing15.xml" ContentType="application/vnd.openxmlformats-officedocument.drawing+xml"/>
  <Override PartName="/xl/charts/chart12.xml" ContentType="application/vnd.openxmlformats-officedocument.drawingml.chart+xml"/>
  <Override PartName="/xl/drawings/drawing16.xml" ContentType="application/vnd.openxmlformats-officedocument.drawing+xml"/>
  <Override PartName="/xl/charts/chart13.xml" ContentType="application/vnd.openxmlformats-officedocument.drawingml.chart+xml"/>
  <Override PartName="/xl/drawings/drawing17.xml" ContentType="application/vnd.openxmlformats-officedocument.drawingml.chartshapes+xml"/>
  <Override PartName="/xl/drawings/drawing18.xml" ContentType="application/vnd.openxmlformats-officedocument.drawing+xml"/>
  <Override PartName="/xl/charts/chart14.xml" ContentType="application/vnd.openxmlformats-officedocument.drawingml.chart+xml"/>
  <Override PartName="/xl/drawings/drawing19.xml" ContentType="application/vnd.openxmlformats-officedocument.drawing+xml"/>
  <Override PartName="/xl/charts/chart15.xml" ContentType="application/vnd.openxmlformats-officedocument.drawingml.chart+xml"/>
  <Override PartName="/xl/drawings/drawing20.xml" ContentType="application/vnd.openxmlformats-officedocument.drawingml.chartshapes+xml"/>
  <Override PartName="/xl/drawings/drawing21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2.xml" ContentType="application/vnd.openxmlformats-officedocument.drawing+xml"/>
  <Override PartName="/xl/charts/chart18.xml" ContentType="application/vnd.openxmlformats-officedocument.drawingml.chart+xml"/>
  <Override PartName="/xl/drawings/drawing23.xml" ContentType="application/vnd.openxmlformats-officedocument.drawingml.chartshapes+xml"/>
  <Override PartName="/xl/drawings/drawing24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colors2.xml" ContentType="application/vnd.ms-office.chartcolor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style5.xml" ContentType="application/vnd.ms-office.chartstyle+xml"/>
  <Override PartName="/xl/charts/colors5.xml" ContentType="application/vnd.ms-office.chartcolorstyle+xml"/>
  <Override PartName="/xl/charts/colors6.xml" ContentType="application/vnd.ms-office.chartcolorstyle+xml"/>
  <Override PartName="/xl/charts/style6.xml" ContentType="application/vnd.ms-office.chartstyle+xml"/>
  <Override PartName="/xl/charts/style7.xml" ContentType="application/vnd.ms-office.chartstyle+xml"/>
  <Override PartName="/xl/charts/colors7.xml" ContentType="application/vnd.ms-office.chartcolor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1.xml" ContentType="application/vnd.ms-office.chartcolorstyle+xml"/>
  <Override PartName="/xl/charts/style11.xml" ContentType="application/vnd.ms-office.chartstyle+xml"/>
  <Override PartName="/xl/charts/style12.xml" ContentType="application/vnd.ms-office.chartstyle+xml"/>
  <Override PartName="/xl/charts/colors12.xml" ContentType="application/vnd.ms-office.chartcolorstyle+xml"/>
  <Override PartName="/xl/charts/colors13.xml" ContentType="application/vnd.ms-office.chartcolorstyle+xml"/>
  <Override PartName="/xl/charts/style13.xml" ContentType="application/vnd.ms-office.chartstyle+xml"/>
  <Override PartName="/xl/charts/style14.xml" ContentType="application/vnd.ms-office.chartstyle+xml"/>
  <Override PartName="/xl/charts/colors14.xml" ContentType="application/vnd.ms-office.chartcolorstyle+xml"/>
  <Override PartName="/xl/charts/colors15.xml" ContentType="application/vnd.ms-office.chartcolorstyle+xml"/>
  <Override PartName="/xl/charts/style15.xml" ContentType="application/vnd.ms-office.chartstyle+xml"/>
  <Override PartName="/xl/charts/style16.xml" ContentType="application/vnd.ms-office.chartstyle+xml"/>
  <Override PartName="/xl/charts/colors16.xml" ContentType="application/vnd.ms-office.chartcolorstyle+xml"/>
  <Override PartName="/xl/charts/style17.xml" ContentType="application/vnd.ms-office.chartstyle+xml"/>
  <Override PartName="/xl/charts/colors17.xml" ContentType="application/vnd.ms-office.chartcolorstyle+xml"/>
  <Override PartName="/xl/charts/colors18.xml" ContentType="application/vnd.ms-office.chartcolorstyle+xml"/>
  <Override PartName="/xl/charts/style18.xml" ContentType="application/vnd.ms-office.chartstyle+xml"/>
  <Override PartName="/xl/charts/colors19.xml" ContentType="application/vnd.ms-office.chartcolorstyle+xml"/>
  <Override PartName="/xl/charts/style19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/>
  <bookViews>
    <workbookView xWindow="0" yWindow="0" windowWidth="29070" windowHeight="15870" activeTab="2"/>
  </bookViews>
  <sheets>
    <sheet name="Figure 1" sheetId="22" r:id="rId1"/>
    <sheet name="Figure 2" sheetId="26" r:id="rId2"/>
    <sheet name="Figure 3" sheetId="1" r:id="rId3"/>
    <sheet name="Figure 4" sheetId="2" r:id="rId4"/>
    <sheet name="Figure 5" sheetId="32" r:id="rId5"/>
    <sheet name="Figure 6" sheetId="5" r:id="rId6"/>
    <sheet name="Figure 7" sheetId="33" r:id="rId7"/>
    <sheet name="Figure 8" sheetId="19" r:id="rId8"/>
    <sheet name="Figure 9" sheetId="25" r:id="rId9"/>
    <sheet name="Figure 10" sheetId="34" r:id="rId10"/>
    <sheet name="Figure 11" sheetId="24" r:id="rId11"/>
    <sheet name="Figure 12" sheetId="35" r:id="rId12"/>
    <sheet name="Figure 13" sheetId="9" r:id="rId13"/>
    <sheet name="Figure 14" sheetId="36" r:id="rId14"/>
    <sheet name="Figure 15a and 15b" sheetId="12" r:id="rId15"/>
    <sheet name="Figure 16" sheetId="37" r:id="rId16"/>
    <sheet name="Figure 17" sheetId="21" r:id="rId17"/>
  </sheets>
  <definedNames>
    <definedName name="_edn1" localSheetId="7">'Figure 8'!$A$4</definedName>
    <definedName name="_xlnm._FilterDatabase" localSheetId="2" hidden="1">'Figure 3'!$O$5:$P$5</definedName>
    <definedName name="_xlnm._FilterDatabase" localSheetId="3" hidden="1">'Figure 4'!$H$4:$J$4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7" i="37" l="1"/>
  <c r="E27" i="37"/>
  <c r="M26" i="37"/>
  <c r="E26" i="37"/>
  <c r="M25" i="37"/>
  <c r="E25" i="37"/>
  <c r="M24" i="37"/>
  <c r="E24" i="37"/>
  <c r="M23" i="37"/>
  <c r="E23" i="37"/>
  <c r="M22" i="37"/>
  <c r="E22" i="37"/>
  <c r="O21" i="37"/>
  <c r="R17" i="37"/>
  <c r="R27" i="37" s="1"/>
  <c r="Q17" i="37"/>
  <c r="Q27" i="37" s="1"/>
  <c r="P17" i="37"/>
  <c r="P27" i="37" s="1"/>
  <c r="O17" i="37"/>
  <c r="O27" i="37" s="1"/>
  <c r="N27" i="37"/>
  <c r="M17" i="37"/>
  <c r="M21" i="37" s="1"/>
  <c r="L17" i="37"/>
  <c r="L21" i="37" s="1"/>
  <c r="H17" i="37"/>
  <c r="H21" i="37" s="1"/>
  <c r="G17" i="37"/>
  <c r="G21" i="37" s="1"/>
  <c r="F17" i="37"/>
  <c r="F27" i="37" s="1"/>
  <c r="E17" i="37"/>
  <c r="E21" i="37" s="1"/>
  <c r="D17" i="37"/>
  <c r="D21" i="37" s="1"/>
  <c r="C17" i="37"/>
  <c r="C27" i="37" s="1"/>
  <c r="N19" i="34"/>
  <c r="R15" i="34"/>
  <c r="R25" i="34" s="1"/>
  <c r="Q15" i="34"/>
  <c r="Q25" i="34" s="1"/>
  <c r="P15" i="34"/>
  <c r="P25" i="34" s="1"/>
  <c r="O15" i="34"/>
  <c r="O19" i="34" s="1"/>
  <c r="N25" i="34"/>
  <c r="M15" i="34"/>
  <c r="M19" i="34" s="1"/>
  <c r="L15" i="34"/>
  <c r="L25" i="34" s="1"/>
  <c r="H15" i="34"/>
  <c r="H19" i="34" s="1"/>
  <c r="G15" i="34"/>
  <c r="G19" i="34" s="1"/>
  <c r="F15" i="34"/>
  <c r="F25" i="34" s="1"/>
  <c r="E15" i="34"/>
  <c r="E25" i="34" s="1"/>
  <c r="D15" i="34"/>
  <c r="D19" i="34" s="1"/>
  <c r="C15" i="34"/>
  <c r="C19" i="34" s="1"/>
  <c r="H22" i="37" l="1"/>
  <c r="H23" i="37"/>
  <c r="H24" i="37"/>
  <c r="P24" i="37"/>
  <c r="P25" i="37"/>
  <c r="H26" i="37"/>
  <c r="H27" i="37"/>
  <c r="D22" i="37"/>
  <c r="L22" i="37"/>
  <c r="D23" i="37"/>
  <c r="L23" i="37"/>
  <c r="D24" i="37"/>
  <c r="L24" i="37"/>
  <c r="D25" i="37"/>
  <c r="L25" i="37"/>
  <c r="D26" i="37"/>
  <c r="L26" i="37"/>
  <c r="D27" i="37"/>
  <c r="L27" i="37"/>
  <c r="P22" i="37"/>
  <c r="P23" i="37"/>
  <c r="H25" i="37"/>
  <c r="P26" i="37"/>
  <c r="Q21" i="37"/>
  <c r="Q22" i="37"/>
  <c r="Q23" i="37"/>
  <c r="Q24" i="37"/>
  <c r="Q25" i="37"/>
  <c r="Q26" i="37"/>
  <c r="F21" i="37"/>
  <c r="C21" i="37"/>
  <c r="N21" i="37"/>
  <c r="C22" i="37"/>
  <c r="G22" i="37"/>
  <c r="O22" i="37"/>
  <c r="C23" i="37"/>
  <c r="G23" i="37"/>
  <c r="O23" i="37"/>
  <c r="C24" i="37"/>
  <c r="G24" i="37"/>
  <c r="O24" i="37"/>
  <c r="C25" i="37"/>
  <c r="G25" i="37"/>
  <c r="O25" i="37"/>
  <c r="C26" i="37"/>
  <c r="G26" i="37"/>
  <c r="O26" i="37"/>
  <c r="G27" i="37"/>
  <c r="R21" i="37"/>
  <c r="F22" i="37"/>
  <c r="N22" i="37"/>
  <c r="R22" i="37"/>
  <c r="F23" i="37"/>
  <c r="N23" i="37"/>
  <c r="R23" i="37"/>
  <c r="F24" i="37"/>
  <c r="N24" i="37"/>
  <c r="R24" i="37"/>
  <c r="F25" i="37"/>
  <c r="N25" i="37"/>
  <c r="R25" i="37"/>
  <c r="F26" i="37"/>
  <c r="N26" i="37"/>
  <c r="R26" i="37"/>
  <c r="L19" i="34"/>
  <c r="G20" i="34"/>
  <c r="C21" i="34"/>
  <c r="G22" i="34"/>
  <c r="O22" i="34"/>
  <c r="G23" i="34"/>
  <c r="O23" i="34"/>
  <c r="G24" i="34"/>
  <c r="O24" i="34"/>
  <c r="C25" i="34"/>
  <c r="G25" i="34"/>
  <c r="O25" i="34"/>
  <c r="E19" i="34"/>
  <c r="C20" i="34"/>
  <c r="O20" i="34"/>
  <c r="G21" i="34"/>
  <c r="O21" i="34"/>
  <c r="C22" i="34"/>
  <c r="C23" i="34"/>
  <c r="C24" i="34"/>
  <c r="F19" i="34"/>
  <c r="D20" i="34"/>
  <c r="H20" i="34"/>
  <c r="L20" i="34"/>
  <c r="P20" i="34"/>
  <c r="D21" i="34"/>
  <c r="H21" i="34"/>
  <c r="L21" i="34"/>
  <c r="P21" i="34"/>
  <c r="D22" i="34"/>
  <c r="H22" i="34"/>
  <c r="L22" i="34"/>
  <c r="P22" i="34"/>
  <c r="D23" i="34"/>
  <c r="H23" i="34"/>
  <c r="L23" i="34"/>
  <c r="P23" i="34"/>
  <c r="D24" i="34"/>
  <c r="H24" i="34"/>
  <c r="L24" i="34"/>
  <c r="P24" i="34"/>
  <c r="D25" i="34"/>
  <c r="H25" i="34"/>
  <c r="Q19" i="34"/>
  <c r="E20" i="34"/>
  <c r="M20" i="34"/>
  <c r="Q20" i="34"/>
  <c r="E21" i="34"/>
  <c r="M21" i="34"/>
  <c r="Q21" i="34"/>
  <c r="E22" i="34"/>
  <c r="M22" i="34"/>
  <c r="Q22" i="34"/>
  <c r="E23" i="34"/>
  <c r="M23" i="34"/>
  <c r="Q23" i="34"/>
  <c r="E24" i="34"/>
  <c r="M24" i="34"/>
  <c r="Q24" i="34"/>
  <c r="M25" i="34"/>
  <c r="R19" i="34"/>
  <c r="F20" i="34"/>
  <c r="N20" i="34"/>
  <c r="R20" i="34"/>
  <c r="F21" i="34"/>
  <c r="N21" i="34"/>
  <c r="R21" i="34"/>
  <c r="F22" i="34"/>
  <c r="N22" i="34"/>
  <c r="R22" i="34"/>
  <c r="F23" i="34"/>
  <c r="N23" i="34"/>
  <c r="R23" i="34"/>
  <c r="F24" i="34"/>
  <c r="N24" i="34"/>
  <c r="R24" i="34"/>
  <c r="H17" i="22" l="1"/>
  <c r="H16" i="22"/>
  <c r="H15" i="22"/>
  <c r="H14" i="22"/>
  <c r="H13" i="22"/>
  <c r="H12" i="22"/>
  <c r="H11" i="22"/>
  <c r="H10" i="22"/>
  <c r="H9" i="22"/>
  <c r="H8" i="22"/>
  <c r="H7" i="22"/>
  <c r="H6" i="22"/>
  <c r="H5" i="22"/>
  <c r="G13" i="22"/>
</calcChain>
</file>

<file path=xl/sharedStrings.xml><?xml version="1.0" encoding="utf-8"?>
<sst xmlns="http://schemas.openxmlformats.org/spreadsheetml/2006/main" count="548" uniqueCount="128">
  <si>
    <t>GDP (PPP, $Million)</t>
  </si>
  <si>
    <t>clusterid</t>
  </si>
  <si>
    <t>Other Sectors</t>
  </si>
  <si>
    <t>Business, Financial, Professional Services</t>
  </si>
  <si>
    <t>stockvalue15</t>
  </si>
  <si>
    <t>Population</t>
  </si>
  <si>
    <t>Top 750 Research Universities</t>
  </si>
  <si>
    <t>Patents</t>
  </si>
  <si>
    <t>Venture Capital</t>
  </si>
  <si>
    <t>cluster</t>
  </si>
  <si>
    <t>share of tradable</t>
  </si>
  <si>
    <t>share local</t>
  </si>
  <si>
    <t>Factory China</t>
  </si>
  <si>
    <t>Knowledge Capitals</t>
  </si>
  <si>
    <t>Emerging Gateways</t>
  </si>
  <si>
    <t>Asian Anchors</t>
  </si>
  <si>
    <t>Global Giants</t>
  </si>
  <si>
    <t>American Middleweights</t>
  </si>
  <si>
    <t>Middling Magnets</t>
  </si>
  <si>
    <t>Global
Giants</t>
  </si>
  <si>
    <t>Asian
Anchors</t>
  </si>
  <si>
    <t>Knowledge
Capitals</t>
  </si>
  <si>
    <t>American
Middleweights</t>
  </si>
  <si>
    <t>Emerging
Gateways</t>
  </si>
  <si>
    <t>Factory
China</t>
  </si>
  <si>
    <t>Output per worker in Business, Financial and Professional Services in 2015 (2009 Real $)</t>
  </si>
  <si>
    <t>clustername</t>
  </si>
  <si>
    <t>Global Population</t>
  </si>
  <si>
    <t>Global Output</t>
  </si>
  <si>
    <t>Research Universities</t>
  </si>
  <si>
    <t>Venture Capital Stock</t>
  </si>
  <si>
    <t>Share of World Total</t>
  </si>
  <si>
    <t>World</t>
  </si>
  <si>
    <t>Metros</t>
  </si>
  <si>
    <t>% Metros</t>
  </si>
  <si>
    <t>Tech Patents (2008-2012)</t>
  </si>
  <si>
    <t>Venture Capital deals stock (US$ million)</t>
  </si>
  <si>
    <t>Total Publications (2010-2013)</t>
  </si>
  <si>
    <t>Total Publications in 10% most cited (2010-2013)</t>
  </si>
  <si>
    <t>Universities in Leiden ranking</t>
  </si>
  <si>
    <t>FDI stock (2009-2015, current US$ million)</t>
  </si>
  <si>
    <t>Total air passengers (2014, million)</t>
  </si>
  <si>
    <t>GDP, constant prices (2015, US$ billion)</t>
  </si>
  <si>
    <t>2015 GDP in 2009 prices (US$ billion)</t>
  </si>
  <si>
    <t>Total employment (2013, million)</t>
  </si>
  <si>
    <t>Total population (2015, million)</t>
  </si>
  <si>
    <t>Average download speed (2014, Mbps)</t>
  </si>
  <si>
    <t>FDI flow (2014, current US$ million)</t>
  </si>
  <si>
    <t>FDI flow</t>
  </si>
  <si>
    <t>A</t>
  </si>
  <si>
    <t>Airports in Top 50 by Passanger Traffic</t>
  </si>
  <si>
    <t>International Middleweights</t>
  </si>
  <si>
    <t>International
Middleweights</t>
  </si>
  <si>
    <t xml:space="preserve"> </t>
  </si>
  <si>
    <t>Groups</t>
  </si>
  <si>
    <t>Economic Characteristics</t>
  </si>
  <si>
    <t>Economic Growth</t>
  </si>
  <si>
    <t>Traded Clusters</t>
  </si>
  <si>
    <t>Innovation</t>
  </si>
  <si>
    <t>Talent</t>
  </si>
  <si>
    <t>Infrastructure</t>
  </si>
  <si>
    <t>Indicators</t>
  </si>
  <si>
    <t>-</t>
  </si>
  <si>
    <t>gmm14_2015_nomgdp</t>
  </si>
  <si>
    <t>nomgdp_pc_2015</t>
  </si>
  <si>
    <t>nom_productivity15</t>
  </si>
  <si>
    <t>compound_growth_realgdp15</t>
  </si>
  <si>
    <t>compound_growth_real_gdp_pc15</t>
  </si>
  <si>
    <t>compound_growth_producti_15</t>
  </si>
  <si>
    <t>fdistock15</t>
  </si>
  <si>
    <t>fdipc15</t>
  </si>
  <si>
    <t>share10pc13</t>
  </si>
  <si>
    <t>patentspc12</t>
  </si>
  <si>
    <t>stockvc15</t>
  </si>
  <si>
    <t>ed15</t>
  </si>
  <si>
    <t>f15</t>
  </si>
  <si>
    <t>pass15</t>
  </si>
  <si>
    <t>down15</t>
  </si>
  <si>
    <t>Cluster average</t>
  </si>
  <si>
    <t>World Average</t>
  </si>
  <si>
    <t>World Standard deviation</t>
  </si>
  <si>
    <t>Tradable Clusters</t>
  </si>
  <si>
    <t>Infrastructure Connectivity</t>
  </si>
  <si>
    <t>GDP</t>
  </si>
  <si>
    <t>GDP
per capita</t>
  </si>
  <si>
    <t>GDP
 per worker</t>
  </si>
  <si>
    <t>Traded sector
Productivity
Differential</t>
  </si>
  <si>
    <t>FDI
stock</t>
  </si>
  <si>
    <t>FDI
per capita</t>
  </si>
  <si>
    <t>Scientific
Research
Impact</t>
  </si>
  <si>
    <t>Patents
per capita</t>
  </si>
  <si>
    <t>Venture
Capital
Investment</t>
  </si>
  <si>
    <t>Population with Tertiary Education</t>
  </si>
  <si>
    <t>Foreign-born Population</t>
  </si>
  <si>
    <t>Aviation Passengers</t>
  </si>
  <si>
    <t>Download
Speed</t>
  </si>
  <si>
    <t>Normalized values</t>
  </si>
  <si>
    <t>vcpc15</t>
  </si>
  <si>
    <t>Source: Oxford Economics, U.S. Census Bureau, Moody's Analytics, fDi Intelligence data,Centre for Science and Technology Studies (CWTS) and Leiden University data, REGPAT, and Pitchbook.</t>
  </si>
  <si>
    <t>Source: Oxford Economics, U.S. Census Bureau, Moody's Analytics, fDi Intelligence data,Centre for Science and Technology Studies (CWTS) and Leiden University data, REGPAT, Pitchbook, and SABRE.</t>
  </si>
  <si>
    <t>Source: Oxford Economics, and Moody's Analytics.</t>
  </si>
  <si>
    <t>Figure 4. Gross value added by type of service, 2015</t>
  </si>
  <si>
    <t>Source: Oxford Economics, U.S. Census Bureau, and Moody's Analytics.</t>
  </si>
  <si>
    <t>Source: Brookings analysis of fDi Intelligence and Oxford Economics data.</t>
  </si>
  <si>
    <t>Figure 8: Output per worker in business, financial and professional services in metropolitan groups, (thousands of real USD), 2015</t>
  </si>
  <si>
    <t>Figure 6. Greenfield foreign direct investment in metropolitan groups (millions of USD), 2009-2015</t>
  </si>
  <si>
    <t>Source: Brookings analysis of Oxford Economics data.</t>
  </si>
  <si>
    <t>growth</t>
  </si>
  <si>
    <t>Figure 9: Aviation passengers compound annual growth in metropolitan groups, 2004-2014</t>
  </si>
  <si>
    <t>Source: Brookings analysis of SABRE data.</t>
  </si>
  <si>
    <t>Figure 10. Factory China indicators, 2015 or most recent year available</t>
  </si>
  <si>
    <t>Source: Brookings analysis of Oxford Economics and Moody's Analytics data.</t>
  </si>
  <si>
    <t>Figure 12. Knowledge Capitals indicators, 2015 or most recent years available, 2015</t>
  </si>
  <si>
    <t>Source: Brookings analysis of Oxford Economics, US Census Bureau, Centre for Science and Technology Studies (CWTS) and Leiden University, REGPAT and Pitchbook.</t>
  </si>
  <si>
    <t>Figure 15a: Share of output in traded sectors in metropolitan groups, 2015</t>
  </si>
  <si>
    <t>Figure 15b: Share of output in local services  in metropolitan groups, 2015</t>
  </si>
  <si>
    <t>Figure 16. Internatioanal Middleweights indicators, 2015 or most recent years available, 2015</t>
  </si>
  <si>
    <t>Source: Centre for Science and Technology Studies (CWTS) and Leiden University.</t>
  </si>
  <si>
    <t>Figure 17: Total number of world ranked research universities in metropolitan groups, 2010-2013</t>
  </si>
  <si>
    <t>traded_sector_prod_diff</t>
  </si>
  <si>
    <t>Figure 11. Manufacturing share of real GVA in metropolitan groups, 2015</t>
  </si>
  <si>
    <t>Figure 13. Global Share of population and innovation assets in Knowledge Capital metros, 2015 or most recent year available</t>
  </si>
  <si>
    <t>Figure 14. American Middleweights indicators, 2015 or most recent years available, 2015</t>
  </si>
  <si>
    <t>Figure 1. Global share of competitiveness factors, 123 largest metros, 2015 or most recent year available</t>
  </si>
  <si>
    <t>Figure 2. Global Giant indicators, 2015 or most recent year available</t>
  </si>
  <si>
    <t>Figure 5. Asian Anchors indicators, 2015 or most recent year available</t>
  </si>
  <si>
    <t>Figure 7. Emerging Gateways indicators, 2015 or most recent year available</t>
  </si>
  <si>
    <t>Figure 3. Average metropolitan gross domestic product  (millions of USD PPP),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</si>
</sst>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  <numFmt numFmtId="165" formatCode="0.0%"/>
    <numFmt numFmtId="166" formatCode="_(* #,##0_);_(* \(#,##0\);_(* &quot;-&quot;??_);_(@_)"/>
    <numFmt numFmtId="167" formatCode="_(* #,##0.0_);_(* \(#,##0.0\);_(* &quot;-&quot;??_);_(@_)"/>
    <numFmt numFmtId="168" formatCode="0.000"/>
    <numFmt numFmtId="169" formatCode="#,##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b/>
      <sz val="11"/>
      <name val="Times New Roman"/>
      <family val="1"/>
    </font>
    <font>
      <b/>
      <sz val="12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53">
    <xf numFmtId="0" fontId="0" fillId="0" borderId="0" xfId="0"/>
    <xf numFmtId="0" fontId="2" fillId="0" borderId="0" xfId="0" applyFont="1"/>
    <xf numFmtId="0" fontId="2" fillId="0" borderId="1" xfId="0" applyFont="1" applyBorder="1" applyAlignment="1">
      <alignment horizontal="center" vertical="top"/>
    </xf>
    <xf numFmtId="9" fontId="0" fillId="0" borderId="0" xfId="2" applyFont="1"/>
    <xf numFmtId="164" fontId="0" fillId="0" borderId="0" xfId="1" applyNumberFormat="1" applyFont="1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0" applyNumberFormat="1"/>
    <xf numFmtId="165" fontId="0" fillId="0" borderId="0" xfId="2" applyNumberFormat="1" applyFont="1"/>
    <xf numFmtId="165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wrapText="1"/>
    </xf>
    <xf numFmtId="49" fontId="2" fillId="0" borderId="1" xfId="0" applyNumberFormat="1" applyFont="1" applyBorder="1" applyAlignment="1">
      <alignment horizontal="center" vertical="top" wrapText="1"/>
    </xf>
    <xf numFmtId="165" fontId="0" fillId="0" borderId="0" xfId="0" applyNumberFormat="1"/>
    <xf numFmtId="0" fontId="0" fillId="0" borderId="0" xfId="2" applyNumberFormat="1" applyFont="1"/>
    <xf numFmtId="9" fontId="0" fillId="0" borderId="0" xfId="2" applyNumberFormat="1" applyFont="1"/>
    <xf numFmtId="9" fontId="0" fillId="0" borderId="0" xfId="2" applyNumberFormat="1" applyFont="1" applyBorder="1" applyAlignment="1">
      <alignment horizontal="right"/>
    </xf>
    <xf numFmtId="0" fontId="2" fillId="0" borderId="0" xfId="0" applyFont="1" applyAlignment="1">
      <alignment horizontal="center"/>
    </xf>
    <xf numFmtId="0" fontId="0" fillId="0" borderId="2" xfId="0" applyBorder="1"/>
    <xf numFmtId="166" fontId="0" fillId="0" borderId="3" xfId="3" applyNumberFormat="1" applyFont="1" applyBorder="1" applyAlignment="1">
      <alignment horizontal="center"/>
    </xf>
    <xf numFmtId="0" fontId="0" fillId="0" borderId="4" xfId="0" applyBorder="1"/>
    <xf numFmtId="166" fontId="0" fillId="0" borderId="0" xfId="3" applyNumberFormat="1" applyFont="1" applyBorder="1" applyAlignment="1">
      <alignment horizontal="center"/>
    </xf>
    <xf numFmtId="166" fontId="0" fillId="0" borderId="0" xfId="3" applyNumberFormat="1" applyFont="1" applyBorder="1"/>
    <xf numFmtId="166" fontId="0" fillId="0" borderId="0" xfId="0" applyNumberFormat="1" applyBorder="1"/>
    <xf numFmtId="0" fontId="0" fillId="0" borderId="5" xfId="0" applyBorder="1"/>
    <xf numFmtId="167" fontId="0" fillId="0" borderId="6" xfId="0" applyNumberFormat="1" applyBorder="1"/>
    <xf numFmtId="167" fontId="0" fillId="0" borderId="6" xfId="3" applyNumberFormat="1" applyFont="1" applyBorder="1" applyAlignment="1">
      <alignment horizontal="center"/>
    </xf>
    <xf numFmtId="10" fontId="0" fillId="0" borderId="7" xfId="2" applyNumberFormat="1" applyFont="1" applyBorder="1" applyAlignment="1">
      <alignment horizontal="right"/>
    </xf>
    <xf numFmtId="10" fontId="0" fillId="0" borderId="8" xfId="2" applyNumberFormat="1" applyFont="1" applyBorder="1" applyAlignment="1">
      <alignment horizontal="right"/>
    </xf>
    <xf numFmtId="10" fontId="0" fillId="0" borderId="9" xfId="2" applyNumberFormat="1" applyFont="1" applyBorder="1" applyAlignment="1">
      <alignment horizontal="right"/>
    </xf>
    <xf numFmtId="1" fontId="0" fillId="0" borderId="0" xfId="0" applyNumberFormat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9" fontId="0" fillId="0" borderId="0" xfId="0" applyNumberFormat="1" applyAlignment="1">
      <alignment horizontal="center" vertical="center"/>
    </xf>
    <xf numFmtId="9" fontId="0" fillId="0" borderId="0" xfId="2" applyNumberFormat="1" applyFont="1" applyAlignment="1">
      <alignment horizontal="center" vertical="center"/>
    </xf>
    <xf numFmtId="49" fontId="2" fillId="0" borderId="0" xfId="0" applyNumberFormat="1" applyFon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left"/>
    </xf>
    <xf numFmtId="49" fontId="2" fillId="0" borderId="0" xfId="0" applyNumberFormat="1" applyFont="1"/>
    <xf numFmtId="168" fontId="0" fillId="0" borderId="0" xfId="0" applyNumberFormat="1"/>
    <xf numFmtId="168" fontId="0" fillId="0" borderId="0" xfId="0" applyNumberFormat="1" applyAlignment="1">
      <alignment horizontal="right"/>
    </xf>
    <xf numFmtId="49" fontId="2" fillId="0" borderId="0" xfId="0" applyNumberFormat="1" applyFont="1" applyAlignment="1">
      <alignment horizontal="center" vertical="center" wrapText="1"/>
    </xf>
    <xf numFmtId="0" fontId="2" fillId="0" borderId="0" xfId="0" applyFont="1" applyAlignment="1"/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3" fontId="0" fillId="0" borderId="0" xfId="3" applyFont="1"/>
    <xf numFmtId="169" fontId="0" fillId="0" borderId="0" xfId="0" applyNumberFormat="1" applyAlignment="1">
      <alignment horizontal="center" vertical="center"/>
    </xf>
    <xf numFmtId="0" fontId="6" fillId="0" borderId="0" xfId="0" applyFont="1" applyAlignment="1">
      <alignment vertical="center"/>
    </xf>
    <xf numFmtId="0" fontId="2" fillId="0" borderId="0" xfId="0" applyFont="1" applyAlignment="1">
      <alignment horizontal="left"/>
    </xf>
    <xf numFmtId="49" fontId="2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 vertical="center" wrapText="1"/>
    </xf>
  </cellXfs>
  <cellStyles count="4">
    <cellStyle name="Comma" xfId="3" builtinId="3"/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604A7B"/>
      <color rgb="FFFF9900"/>
      <color rgb="FFFFCC66"/>
      <color rgb="FF0070C0"/>
      <color rgb="FF00B0F0"/>
      <color rgb="FF339966"/>
      <color rgb="FF00CC66"/>
      <color rgb="FFFF99CC"/>
      <color rgb="FFFF6600"/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3" Type="http://schemas.microsoft.com/office/2011/relationships/chartStyle" Target="style12.xml"/><Relationship Id="rId2" Type="http://schemas.microsoft.com/office/2011/relationships/chartColorStyle" Target="colors12.xml"/><Relationship Id="rId1" Type="http://schemas.openxmlformats.org/officeDocument/2006/relationships/chartUserShapes" Target="../drawings/drawing14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3" Type="http://schemas.microsoft.com/office/2011/relationships/chartStyle" Target="style14.xml"/><Relationship Id="rId2" Type="http://schemas.microsoft.com/office/2011/relationships/chartColorStyle" Target="colors14.xml"/><Relationship Id="rId1" Type="http://schemas.openxmlformats.org/officeDocument/2006/relationships/chartUserShapes" Target="../drawings/drawing17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3" Type="http://schemas.microsoft.com/office/2011/relationships/chartStyle" Target="style16.xml"/><Relationship Id="rId2" Type="http://schemas.microsoft.com/office/2011/relationships/chartColorStyle" Target="colors16.xml"/><Relationship Id="rId1" Type="http://schemas.openxmlformats.org/officeDocument/2006/relationships/chartUserShapes" Target="../drawings/drawing20.xml"/></Relationships>
</file>

<file path=xl/charts/_rels/chart18.xml.rels><?xml version="1.0" encoding="UTF-8" standalone="yes"?>
<Relationships xmlns="http://schemas.openxmlformats.org/package/2006/relationships"><Relationship Id="rId3" Type="http://schemas.microsoft.com/office/2011/relationships/chartStyle" Target="style17.xml"/><Relationship Id="rId2" Type="http://schemas.microsoft.com/office/2011/relationships/chartColorStyle" Target="colors17.xml"/><Relationship Id="rId1" Type="http://schemas.openxmlformats.org/officeDocument/2006/relationships/chartUserShapes" Target="../drawings/drawing23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3" Type="http://schemas.microsoft.com/office/2011/relationships/chartStyle" Target="style2.xml"/><Relationship Id="rId2" Type="http://schemas.microsoft.com/office/2011/relationships/chartColorStyle" Target="colors2.xml"/><Relationship Id="rId1" Type="http://schemas.openxmlformats.org/officeDocument/2006/relationships/chartUserShapes" Target="../drawings/drawing3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microsoft.com/office/2011/relationships/chartStyle" Target="style5.xml"/><Relationship Id="rId2" Type="http://schemas.microsoft.com/office/2011/relationships/chartColorStyle" Target="colors5.xml"/><Relationship Id="rId1" Type="http://schemas.openxmlformats.org/officeDocument/2006/relationships/chartUserShapes" Target="../drawings/drawing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microsoft.com/office/2011/relationships/chartStyle" Target="style7.xml"/><Relationship Id="rId2" Type="http://schemas.microsoft.com/office/2011/relationships/chartColorStyle" Target="colors7.xml"/><Relationship Id="rId1" Type="http://schemas.openxmlformats.org/officeDocument/2006/relationships/chartUserShapes" Target="../drawings/drawing10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1881064301990505E-2"/>
          <c:y val="5.058315758237332E-2"/>
          <c:w val="0.92756340485687871"/>
          <c:h val="0.80042021259683949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1'!$A$6:$A$12</c:f>
              <c:strCache>
                <c:ptCount val="7"/>
                <c:pt idx="0">
                  <c:v>Global Population</c:v>
                </c:pt>
                <c:pt idx="1">
                  <c:v>FDI flow</c:v>
                </c:pt>
                <c:pt idx="2">
                  <c:v>Global Output</c:v>
                </c:pt>
                <c:pt idx="3">
                  <c:v>Research Universities</c:v>
                </c:pt>
                <c:pt idx="4">
                  <c:v>Patents</c:v>
                </c:pt>
                <c:pt idx="5">
                  <c:v>Venture Capital Stock</c:v>
                </c:pt>
                <c:pt idx="6">
                  <c:v>Airports in Top 50 by Passanger Traffic</c:v>
                </c:pt>
              </c:strCache>
            </c:strRef>
          </c:cat>
          <c:val>
            <c:numRef>
              <c:f>'Figure 1'!$B$6:$B$12</c:f>
              <c:numCache>
                <c:formatCode>0%</c:formatCode>
                <c:ptCount val="7"/>
                <c:pt idx="0">
                  <c:v>0.13012628806657883</c:v>
                </c:pt>
                <c:pt idx="1">
                  <c:v>0.27089792634581195</c:v>
                </c:pt>
                <c:pt idx="2">
                  <c:v>0.31860540146280253</c:v>
                </c:pt>
                <c:pt idx="3">
                  <c:v>0.43733333333333335</c:v>
                </c:pt>
                <c:pt idx="4">
                  <c:v>0.64810073280130998</c:v>
                </c:pt>
                <c:pt idx="5">
                  <c:v>0.82422957571713118</c:v>
                </c:pt>
                <c:pt idx="6">
                  <c:v>0.86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4B7-4408-8323-46F6666E28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3080704"/>
        <c:axId val="83082240"/>
      </c:barChart>
      <c:catAx>
        <c:axId val="83080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82240"/>
        <c:crosses val="autoZero"/>
        <c:auto val="1"/>
        <c:lblAlgn val="ctr"/>
        <c:lblOffset val="100"/>
        <c:noMultiLvlLbl val="0"/>
      </c:catAx>
      <c:valAx>
        <c:axId val="83082240"/>
        <c:scaling>
          <c:orientation val="minMax"/>
          <c:max val="1"/>
        </c:scaling>
        <c:delete val="1"/>
        <c:axPos val="l"/>
        <c:numFmt formatCode="0%" sourceLinked="0"/>
        <c:majorTickMark val="none"/>
        <c:minorTickMark val="none"/>
        <c:tickLblPos val="nextTo"/>
        <c:crossAx val="8308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5"/>
            <c:invertIfNegative val="0"/>
            <c:bubble3D val="0"/>
            <c:spPr>
              <a:solidFill>
                <a:srgbClr val="FFCC66"/>
              </a:solidFill>
              <a:ln w="19050">
                <a:solidFill>
                  <a:srgbClr val="FF99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0508-4911-8D97-80286D80165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9'!$L$4:$L$10</c:f>
              <c:strCache>
                <c:ptCount val="7"/>
                <c:pt idx="0">
                  <c:v>American Middleweights</c:v>
                </c:pt>
                <c:pt idx="1">
                  <c:v>Knowledge Capitals</c:v>
                </c:pt>
                <c:pt idx="2">
                  <c:v>Global Giants</c:v>
                </c:pt>
                <c:pt idx="3">
                  <c:v>International Middleweights</c:v>
                </c:pt>
                <c:pt idx="4">
                  <c:v>Asian Anchors</c:v>
                </c:pt>
                <c:pt idx="5">
                  <c:v>Emerging Gateways</c:v>
                </c:pt>
                <c:pt idx="6">
                  <c:v>Factory China</c:v>
                </c:pt>
              </c:strCache>
            </c:strRef>
          </c:cat>
          <c:val>
            <c:numRef>
              <c:f>'Figure 9'!$M$4:$M$10</c:f>
              <c:numCache>
                <c:formatCode>0.0%</c:formatCode>
                <c:ptCount val="7"/>
                <c:pt idx="0">
                  <c:v>2E-3</c:v>
                </c:pt>
                <c:pt idx="1">
                  <c:v>3.0000000000000001E-3</c:v>
                </c:pt>
                <c:pt idx="2">
                  <c:v>4.0000000000000001E-3</c:v>
                </c:pt>
                <c:pt idx="3">
                  <c:v>0.01</c:v>
                </c:pt>
                <c:pt idx="4">
                  <c:v>2.3E-2</c:v>
                </c:pt>
                <c:pt idx="5">
                  <c:v>3.5000000000000003E-2</c:v>
                </c:pt>
                <c:pt idx="6">
                  <c:v>7.0999999999999994E-2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508-4911-8D97-80286D8016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054592"/>
        <c:axId val="83056128"/>
      </c:barChart>
      <c:catAx>
        <c:axId val="83054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6128"/>
        <c:crosses val="autoZero"/>
        <c:auto val="1"/>
        <c:lblAlgn val="ctr"/>
        <c:lblOffset val="100"/>
        <c:noMultiLvlLbl val="0"/>
      </c:catAx>
      <c:valAx>
        <c:axId val="83056128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054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27400741573964E-2"/>
          <c:y val="0"/>
          <c:w val="0.92206057576136313"/>
          <c:h val="0.8024222925418435"/>
        </c:manualLayout>
      </c:layout>
      <c:lineChart>
        <c:grouping val="standard"/>
        <c:varyColors val="0"/>
        <c:ser>
          <c:idx val="1"/>
          <c:order val="6"/>
          <c:tx>
            <c:strRef>
              <c:f>'Figure 10'!$B$26</c:f>
              <c:strCache>
                <c:ptCount val="1"/>
                <c:pt idx="0">
                  <c:v>World Average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'Figure 10'!$C$17:$R$18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cat>
          <c:val>
            <c:numRef>
              <c:f>'Figure 10'!$C$26:$R$26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104-4324-85D8-5A8440D6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731584"/>
        <c:axId val="83733504"/>
      </c:lineChart>
      <c:scatterChart>
        <c:scatterStyle val="lineMarker"/>
        <c:varyColors val="0"/>
        <c:ser>
          <c:idx val="2"/>
          <c:order val="0"/>
          <c:tx>
            <c:strRef>
              <c:f>'Figure 10'!$B$20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10'!$C$17:$R$18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10'!$C$20:$R$20</c:f>
              <c:numCache>
                <c:formatCode>0.000</c:formatCode>
                <c:ptCount val="16"/>
                <c:pt idx="0">
                  <c:v>-3.368231784357581E-2</c:v>
                </c:pt>
                <c:pt idx="1">
                  <c:v>1.6267176375428487</c:v>
                </c:pt>
                <c:pt idx="2">
                  <c:v>1.6668491334471098</c:v>
                </c:pt>
                <c:pt idx="3">
                  <c:v>-0.69183729969506846</c:v>
                </c:pt>
                <c:pt idx="4">
                  <c:v>-0.73642546991760194</c:v>
                </c:pt>
                <c:pt idx="5">
                  <c:v>-0.58897626935687752</c:v>
                </c:pt>
                <c:pt idx="6">
                  <c:v>-0.30019552635484914</c:v>
                </c:pt>
                <c:pt idx="7">
                  <c:v>-0.33191878678054515</c:v>
                </c:pt>
                <c:pt idx="8">
                  <c:v>-7.9631563972030667E-2</c:v>
                </c:pt>
                <c:pt idx="9">
                  <c:v>1.4842440713844249</c:v>
                </c:pt>
                <c:pt idx="10">
                  <c:v>1.982701504678289</c:v>
                </c:pt>
                <c:pt idx="11">
                  <c:v>0.98556605921353457</c:v>
                </c:pt>
                <c:pt idx="12">
                  <c:v>1.0931071862669561</c:v>
                </c:pt>
                <c:pt idx="13">
                  <c:v>0.42171086131384561</c:v>
                </c:pt>
                <c:pt idx="14">
                  <c:v>0.39354199047159982</c:v>
                </c:pt>
                <c:pt idx="15">
                  <c:v>0.54876498075860036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104-4324-85D8-5A8440D63DC1}"/>
            </c:ext>
          </c:extLst>
        </c:ser>
        <c:ser>
          <c:idx val="3"/>
          <c:order val="1"/>
          <c:tx>
            <c:strRef>
              <c:f>'Figure 10'!$B$21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10'!$C$17:$R$18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10'!$C$21:$R$21</c:f>
              <c:numCache>
                <c:formatCode>0.000</c:formatCode>
                <c:ptCount val="16"/>
                <c:pt idx="0">
                  <c:v>-8.7159729187785931E-2</c:v>
                </c:pt>
                <c:pt idx="1">
                  <c:v>-1.0312682386245258</c:v>
                </c:pt>
                <c:pt idx="2">
                  <c:v>-1.4629872755222795</c:v>
                </c:pt>
                <c:pt idx="3">
                  <c:v>0.46021778702058369</c:v>
                </c:pt>
                <c:pt idx="4">
                  <c:v>0.411110243556153</c:v>
                </c:pt>
                <c:pt idx="5">
                  <c:v>0.307590964927977</c:v>
                </c:pt>
                <c:pt idx="6">
                  <c:v>0.89636263437920261</c:v>
                </c:pt>
                <c:pt idx="7">
                  <c:v>6.0777236700201479E-2</c:v>
                </c:pt>
                <c:pt idx="8">
                  <c:v>-0.18286693314630478</c:v>
                </c:pt>
                <c:pt idx="9">
                  <c:v>-1.1638925501349093</c:v>
                </c:pt>
                <c:pt idx="10">
                  <c:v>-0.73792627749272044</c:v>
                </c:pt>
                <c:pt idx="11">
                  <c:v>-0.25201759061755047</c:v>
                </c:pt>
                <c:pt idx="12">
                  <c:v>-0.72985655297123953</c:v>
                </c:pt>
                <c:pt idx="13">
                  <c:v>-1.7338101748250399</c:v>
                </c:pt>
                <c:pt idx="14">
                  <c:v>-0.27433660530930787</c:v>
                </c:pt>
                <c:pt idx="15">
                  <c:v>-0.65985820938536122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104-4324-85D8-5A8440D63DC1}"/>
            </c:ext>
          </c:extLst>
        </c:ser>
        <c:ser>
          <c:idx val="4"/>
          <c:order val="2"/>
          <c:tx>
            <c:strRef>
              <c:f>'Figure 10'!$B$22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10'!$C$17:$R$18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10'!$C$22:$R$22</c:f>
              <c:numCache>
                <c:formatCode>0.000</c:formatCode>
                <c:ptCount val="16"/>
                <c:pt idx="0">
                  <c:v>1.1189437359777699</c:v>
                </c:pt>
                <c:pt idx="1">
                  <c:v>0.40490103582693027</c:v>
                </c:pt>
                <c:pt idx="2">
                  <c:v>-0.24522855552205525</c:v>
                </c:pt>
                <c:pt idx="3">
                  <c:v>0.23665874965597411</c:v>
                </c:pt>
                <c:pt idx="4">
                  <c:v>7.6080273691920636E-2</c:v>
                </c:pt>
                <c:pt idx="5">
                  <c:v>0.2586721502470552</c:v>
                </c:pt>
                <c:pt idx="6">
                  <c:v>0.46804652024402305</c:v>
                </c:pt>
                <c:pt idx="7">
                  <c:v>2.3039995427738282</c:v>
                </c:pt>
                <c:pt idx="8">
                  <c:v>2.4034490974616287</c:v>
                </c:pt>
                <c:pt idx="9">
                  <c:v>-0.70422824408176232</c:v>
                </c:pt>
                <c:pt idx="10">
                  <c:v>-0.27837104928448547</c:v>
                </c:pt>
                <c:pt idx="11">
                  <c:v>-0.17436725483167162</c:v>
                </c:pt>
                <c:pt idx="12">
                  <c:v>0.70619393565391197</c:v>
                </c:pt>
                <c:pt idx="13">
                  <c:v>-0.49669639516467323</c:v>
                </c:pt>
                <c:pt idx="14">
                  <c:v>1.2433839442451045</c:v>
                </c:pt>
                <c:pt idx="15">
                  <c:v>2.0324123949456183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8104-4324-85D8-5A8440D63DC1}"/>
            </c:ext>
          </c:extLst>
        </c:ser>
        <c:ser>
          <c:idx val="5"/>
          <c:order val="3"/>
          <c:tx>
            <c:strRef>
              <c:f>'Figure 10'!$B$23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10'!$C$17:$R$18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10'!$C$23:$R$23</c:f>
              <c:numCache>
                <c:formatCode>0.000</c:formatCode>
                <c:ptCount val="16"/>
                <c:pt idx="0">
                  <c:v>2.2987278979743744</c:v>
                </c:pt>
                <c:pt idx="1">
                  <c:v>0.86974933128642096</c:v>
                </c:pt>
                <c:pt idx="2">
                  <c:v>0.83923385605776302</c:v>
                </c:pt>
                <c:pt idx="3">
                  <c:v>-0.8759815444601553</c:v>
                </c:pt>
                <c:pt idx="4">
                  <c:v>-0.74410367932864663</c:v>
                </c:pt>
                <c:pt idx="5">
                  <c:v>-0.76250118244486531</c:v>
                </c:pt>
                <c:pt idx="6">
                  <c:v>-0.18220153214609783</c:v>
                </c:pt>
                <c:pt idx="7">
                  <c:v>0.9923350917023841</c:v>
                </c:pt>
                <c:pt idx="8">
                  <c:v>0.15711161835654161</c:v>
                </c:pt>
                <c:pt idx="9">
                  <c:v>0.59947368663964906</c:v>
                </c:pt>
                <c:pt idx="10">
                  <c:v>0.6595422266046177</c:v>
                </c:pt>
                <c:pt idx="11">
                  <c:v>-3.9652840821233992E-2</c:v>
                </c:pt>
                <c:pt idx="12">
                  <c:v>1.187378613299698</c:v>
                </c:pt>
                <c:pt idx="13">
                  <c:v>0.62019860115276881</c:v>
                </c:pt>
                <c:pt idx="14">
                  <c:v>2.1763478058155235</c:v>
                </c:pt>
                <c:pt idx="15">
                  <c:v>1.3690722641285118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8104-4324-85D8-5A8440D63DC1}"/>
            </c:ext>
          </c:extLst>
        </c:ser>
        <c:ser>
          <c:idx val="6"/>
          <c:order val="4"/>
          <c:tx>
            <c:strRef>
              <c:f>'Figure 10'!$B$24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10'!$C$17:$R$18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10'!$C$24:$R$24</c:f>
              <c:numCache>
                <c:formatCode>0.000</c:formatCode>
                <c:ptCount val="16"/>
                <c:pt idx="0">
                  <c:v>-0.43460162545325426</c:v>
                </c:pt>
                <c:pt idx="1">
                  <c:v>0.50335522321326553</c:v>
                </c:pt>
                <c:pt idx="2">
                  <c:v>0.69719502758633878</c:v>
                </c:pt>
                <c:pt idx="3">
                  <c:v>-0.83228184363359647</c:v>
                </c:pt>
                <c:pt idx="4">
                  <c:v>-0.86610085617118404</c:v>
                </c:pt>
                <c:pt idx="5">
                  <c:v>-0.77255632408842401</c:v>
                </c:pt>
                <c:pt idx="6">
                  <c:v>-0.62468083153762466</c:v>
                </c:pt>
                <c:pt idx="7">
                  <c:v>-0.47595003542250081</c:v>
                </c:pt>
                <c:pt idx="8">
                  <c:v>-0.43620689242139099</c:v>
                </c:pt>
                <c:pt idx="9">
                  <c:v>0.59475611162913233</c:v>
                </c:pt>
                <c:pt idx="10">
                  <c:v>-0.17501919235943483</c:v>
                </c:pt>
                <c:pt idx="11">
                  <c:v>-0.15430189521616375</c:v>
                </c:pt>
                <c:pt idx="12">
                  <c:v>0.51369879109207717</c:v>
                </c:pt>
                <c:pt idx="13">
                  <c:v>-0.50662271672509829</c:v>
                </c:pt>
                <c:pt idx="14">
                  <c:v>-0.185872386911973</c:v>
                </c:pt>
                <c:pt idx="15">
                  <c:v>1.183937332169565E-2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8104-4324-85D8-5A8440D63DC1}"/>
            </c:ext>
          </c:extLst>
        </c:ser>
        <c:ser>
          <c:idx val="7"/>
          <c:order val="5"/>
          <c:tx>
            <c:strRef>
              <c:f>'Figure 10'!$B$25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10'!$C$17:$R$18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10'!$C$25:$R$25</c:f>
              <c:numCache>
                <c:formatCode>0.000</c:formatCode>
                <c:ptCount val="16"/>
                <c:pt idx="0">
                  <c:v>-0.17897359198404367</c:v>
                </c:pt>
                <c:pt idx="1">
                  <c:v>0.30186949947885561</c:v>
                </c:pt>
                <c:pt idx="2">
                  <c:v>-1.1972230007448294E-2</c:v>
                </c:pt>
                <c:pt idx="3">
                  <c:v>-0.83781602114809428</c:v>
                </c:pt>
                <c:pt idx="4">
                  <c:v>-0.78839408134650779</c:v>
                </c:pt>
                <c:pt idx="5">
                  <c:v>-0.9025932261365287</c:v>
                </c:pt>
                <c:pt idx="6">
                  <c:v>-0.42748520714850707</c:v>
                </c:pt>
                <c:pt idx="7">
                  <c:v>-7.5901583481835996E-2</c:v>
                </c:pt>
                <c:pt idx="8">
                  <c:v>0.36253702086114109</c:v>
                </c:pt>
                <c:pt idx="9">
                  <c:v>0.18607228279564986</c:v>
                </c:pt>
                <c:pt idx="10">
                  <c:v>0.21138745854535168</c:v>
                </c:pt>
                <c:pt idx="11">
                  <c:v>-0.174500077882494</c:v>
                </c:pt>
                <c:pt idx="12">
                  <c:v>0.51320343756396702</c:v>
                </c:pt>
                <c:pt idx="13">
                  <c:v>1.0038466874454313</c:v>
                </c:pt>
                <c:pt idx="14">
                  <c:v>-0.17949055369003195</c:v>
                </c:pt>
                <c:pt idx="15">
                  <c:v>-6.6267280073906262E-4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8104-4324-85D8-5A8440D63DC1}"/>
            </c:ext>
          </c:extLst>
        </c:ser>
        <c:ser>
          <c:idx val="0"/>
          <c:order val="7"/>
          <c:tx>
            <c:strRef>
              <c:f>'Figure 10'!$B$19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0000">
                  <a:alpha val="50000"/>
                </a:srgbClr>
              </a:solidFill>
              <a:ln w="9525">
                <a:solidFill>
                  <a:srgbClr val="FF3300"/>
                </a:solidFill>
              </a:ln>
              <a:effectLst/>
            </c:spPr>
          </c:marker>
          <c:xVal>
            <c:multiLvlStrRef>
              <c:f>'Figure 10'!$C$17:$R$18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10'!$C$19:$R$19</c:f>
              <c:numCache>
                <c:formatCode>0.000</c:formatCode>
                <c:ptCount val="16"/>
                <c:pt idx="0">
                  <c:v>-0.26448427039044148</c:v>
                </c:pt>
                <c:pt idx="1">
                  <c:v>-1.1628325996531872</c:v>
                </c:pt>
                <c:pt idx="2">
                  <c:v>-0.232471094785142</c:v>
                </c:pt>
                <c:pt idx="3">
                  <c:v>1.7815669761110464</c:v>
                </c:pt>
                <c:pt idx="4">
                  <c:v>1.8565907889286646</c:v>
                </c:pt>
                <c:pt idx="5">
                  <c:v>1.8831500617249435</c:v>
                </c:pt>
                <c:pt idx="7">
                  <c:v>-0.25384871583385482</c:v>
                </c:pt>
                <c:pt idx="8">
                  <c:v>-0.50803375977233245</c:v>
                </c:pt>
                <c:pt idx="9">
                  <c:v>-1.0954962203402043</c:v>
                </c:pt>
                <c:pt idx="10">
                  <c:v>-0.99964485124728963</c:v>
                </c:pt>
                <c:pt idx="11">
                  <c:v>-0.2608105947866749</c:v>
                </c:pt>
                <c:pt idx="12">
                  <c:v>-1.5116799265334271</c:v>
                </c:pt>
                <c:pt idx="14">
                  <c:v>-0.60350241829195894</c:v>
                </c:pt>
                <c:pt idx="15">
                  <c:v>-0.56961878210890737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8104-4324-85D8-5A8440D63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731584"/>
        <c:axId val="83733504"/>
      </c:scatterChart>
      <c:catAx>
        <c:axId val="83731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733504"/>
        <c:crosses val="autoZero"/>
        <c:auto val="1"/>
        <c:lblAlgn val="ctr"/>
        <c:lblOffset val="100"/>
        <c:tickMarkSkip val="1"/>
        <c:noMultiLvlLbl val="0"/>
      </c:catAx>
      <c:valAx>
        <c:axId val="837335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731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FF0000">
                  <a:alpha val="38000"/>
                </a:srgbClr>
              </a:solidFill>
              <a:ln w="19050">
                <a:solidFill>
                  <a:srgbClr val="FF00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77B0-4D9D-9A59-43E29D0A3DD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11'!$L$6:$L$12</c:f>
              <c:strCache>
                <c:ptCount val="7"/>
                <c:pt idx="0">
                  <c:v>Global Giants</c:v>
                </c:pt>
                <c:pt idx="1">
                  <c:v>American Middleweights</c:v>
                </c:pt>
                <c:pt idx="2">
                  <c:v>Knowledge Capitals</c:v>
                </c:pt>
                <c:pt idx="3">
                  <c:v>International Middleweights</c:v>
                </c:pt>
                <c:pt idx="4">
                  <c:v>Asian Anchors</c:v>
                </c:pt>
                <c:pt idx="5">
                  <c:v>Emerging Gateways</c:v>
                </c:pt>
                <c:pt idx="6">
                  <c:v>Factory China</c:v>
                </c:pt>
              </c:strCache>
            </c:strRef>
          </c:cat>
          <c:val>
            <c:numRef>
              <c:f>'Figure 11'!$M$6:$M$12</c:f>
              <c:numCache>
                <c:formatCode>0.0%</c:formatCode>
                <c:ptCount val="7"/>
                <c:pt idx="0">
                  <c:v>0.10085176666666668</c:v>
                </c:pt>
                <c:pt idx="1">
                  <c:v>0.10720941874999999</c:v>
                </c:pt>
                <c:pt idx="2">
                  <c:v>0.12447638421052633</c:v>
                </c:pt>
                <c:pt idx="3">
                  <c:v>0.14518788461538465</c:v>
                </c:pt>
                <c:pt idx="4">
                  <c:v>0.17434254999999999</c:v>
                </c:pt>
                <c:pt idx="5">
                  <c:v>0.23652140357142856</c:v>
                </c:pt>
                <c:pt idx="6">
                  <c:v>0.39466184090909079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B0-4D9D-9A59-43E29D0A3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3929728"/>
        <c:axId val="83931520"/>
      </c:barChart>
      <c:catAx>
        <c:axId val="839297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31520"/>
        <c:crosses val="autoZero"/>
        <c:auto val="1"/>
        <c:lblAlgn val="ctr"/>
        <c:lblOffset val="100"/>
        <c:noMultiLvlLbl val="0"/>
      </c:catAx>
      <c:valAx>
        <c:axId val="83931520"/>
        <c:scaling>
          <c:orientation val="minMax"/>
        </c:scaling>
        <c:delete val="0"/>
        <c:axPos val="b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29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27400741573964E-2"/>
          <c:y val="0"/>
          <c:w val="0.92206057576136313"/>
          <c:h val="0.8024222925418435"/>
        </c:manualLayout>
      </c:layout>
      <c:lineChart>
        <c:grouping val="standard"/>
        <c:varyColors val="0"/>
        <c:ser>
          <c:idx val="1"/>
          <c:order val="6"/>
          <c:tx>
            <c:strRef>
              <c:f>'Figure 12'!$B$27</c:f>
              <c:strCache>
                <c:ptCount val="1"/>
                <c:pt idx="0">
                  <c:v>World Average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'Figure 12'!$C$18:$R$19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cat>
          <c:val>
            <c:numRef>
              <c:f>'Figure 12'!$C$27:$R$27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CA7-44B5-98BA-3C6BE4FE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984384"/>
        <c:axId val="83986304"/>
      </c:lineChart>
      <c:scatterChart>
        <c:scatterStyle val="lineMarker"/>
        <c:varyColors val="0"/>
        <c:ser>
          <c:idx val="0"/>
          <c:order val="0"/>
          <c:tx>
            <c:strRef>
              <c:f>'Figure 12'!$B$20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12'!$C$18:$R$19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12'!$C$20:$R$20</c:f>
              <c:numCache>
                <c:formatCode>0.000</c:formatCode>
                <c:ptCount val="16"/>
                <c:pt idx="0">
                  <c:v>-0.26448427039044148</c:v>
                </c:pt>
                <c:pt idx="1">
                  <c:v>-1.1628325996531872</c:v>
                </c:pt>
                <c:pt idx="2">
                  <c:v>-0.232471094785142</c:v>
                </c:pt>
                <c:pt idx="3">
                  <c:v>1.7815669761110464</c:v>
                </c:pt>
                <c:pt idx="4">
                  <c:v>1.8565907889286646</c:v>
                </c:pt>
                <c:pt idx="5">
                  <c:v>1.8831500617249435</c:v>
                </c:pt>
                <c:pt idx="7">
                  <c:v>-0.25384871583385482</c:v>
                </c:pt>
                <c:pt idx="8">
                  <c:v>-0.50803375977233245</c:v>
                </c:pt>
                <c:pt idx="9">
                  <c:v>-1.0954962203402043</c:v>
                </c:pt>
                <c:pt idx="10">
                  <c:v>-0.99964485124728963</c:v>
                </c:pt>
                <c:pt idx="11">
                  <c:v>-0.2608105947866749</c:v>
                </c:pt>
                <c:pt idx="12">
                  <c:v>-1.5116799265334271</c:v>
                </c:pt>
                <c:pt idx="14">
                  <c:v>-0.60350241829195894</c:v>
                </c:pt>
                <c:pt idx="15">
                  <c:v>-0.56961878210890737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CA7-44B5-98BA-3C6BE4FE15A8}"/>
            </c:ext>
          </c:extLst>
        </c:ser>
        <c:ser>
          <c:idx val="3"/>
          <c:order val="1"/>
          <c:tx>
            <c:strRef>
              <c:f>'Figure 12'!$B$22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12'!$C$18:$R$19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12'!$C$22:$R$22</c:f>
              <c:numCache>
                <c:formatCode>0.000</c:formatCode>
                <c:ptCount val="16"/>
                <c:pt idx="0">
                  <c:v>-8.7159729187785931E-2</c:v>
                </c:pt>
                <c:pt idx="1">
                  <c:v>-1.0312682386245258</c:v>
                </c:pt>
                <c:pt idx="2">
                  <c:v>-1.4629872755222795</c:v>
                </c:pt>
                <c:pt idx="3">
                  <c:v>0.46021778702058369</c:v>
                </c:pt>
                <c:pt idx="4">
                  <c:v>0.411110243556153</c:v>
                </c:pt>
                <c:pt idx="5">
                  <c:v>0.307590964927977</c:v>
                </c:pt>
                <c:pt idx="6">
                  <c:v>0.89636263437920261</c:v>
                </c:pt>
                <c:pt idx="7">
                  <c:v>6.0777236700201479E-2</c:v>
                </c:pt>
                <c:pt idx="8">
                  <c:v>-0.18286693314630478</c:v>
                </c:pt>
                <c:pt idx="9">
                  <c:v>-1.1638925501349093</c:v>
                </c:pt>
                <c:pt idx="10">
                  <c:v>-0.73792627749272044</c:v>
                </c:pt>
                <c:pt idx="11">
                  <c:v>-0.25201759061755047</c:v>
                </c:pt>
                <c:pt idx="12">
                  <c:v>-0.72985655297123953</c:v>
                </c:pt>
                <c:pt idx="13">
                  <c:v>-1.7338101748250399</c:v>
                </c:pt>
                <c:pt idx="14">
                  <c:v>-0.27433660530930787</c:v>
                </c:pt>
                <c:pt idx="15">
                  <c:v>-0.65985820938536122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CA7-44B5-98BA-3C6BE4FE15A8}"/>
            </c:ext>
          </c:extLst>
        </c:ser>
        <c:ser>
          <c:idx val="4"/>
          <c:order val="2"/>
          <c:tx>
            <c:strRef>
              <c:f>'Figure 12'!$B$23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12'!$C$18:$R$19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12'!$C$23:$R$23</c:f>
              <c:numCache>
                <c:formatCode>0.000</c:formatCode>
                <c:ptCount val="16"/>
                <c:pt idx="0">
                  <c:v>1.1189437359777699</c:v>
                </c:pt>
                <c:pt idx="1">
                  <c:v>0.40490103582693027</c:v>
                </c:pt>
                <c:pt idx="2">
                  <c:v>-0.24522855552205525</c:v>
                </c:pt>
                <c:pt idx="3">
                  <c:v>0.23665874965597411</c:v>
                </c:pt>
                <c:pt idx="4">
                  <c:v>7.6080273691920636E-2</c:v>
                </c:pt>
                <c:pt idx="5">
                  <c:v>0.2586721502470552</c:v>
                </c:pt>
                <c:pt idx="6">
                  <c:v>0.46804652024402305</c:v>
                </c:pt>
                <c:pt idx="7">
                  <c:v>2.3039995427738282</c:v>
                </c:pt>
                <c:pt idx="8">
                  <c:v>2.4034490974616287</c:v>
                </c:pt>
                <c:pt idx="9">
                  <c:v>-0.70422824408176232</c:v>
                </c:pt>
                <c:pt idx="10">
                  <c:v>-0.27837104928448547</c:v>
                </c:pt>
                <c:pt idx="11">
                  <c:v>-0.17436725483167162</c:v>
                </c:pt>
                <c:pt idx="12">
                  <c:v>0.70619393565391197</c:v>
                </c:pt>
                <c:pt idx="13">
                  <c:v>-0.49669639516467323</c:v>
                </c:pt>
                <c:pt idx="14">
                  <c:v>1.2433839442451045</c:v>
                </c:pt>
                <c:pt idx="15">
                  <c:v>2.0324123949456183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CCA7-44B5-98BA-3C6BE4FE15A8}"/>
            </c:ext>
          </c:extLst>
        </c:ser>
        <c:ser>
          <c:idx val="5"/>
          <c:order val="3"/>
          <c:tx>
            <c:strRef>
              <c:f>'Figure 12'!$B$24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12'!$C$18:$R$19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12'!$C$24:$R$24</c:f>
              <c:numCache>
                <c:formatCode>0.000</c:formatCode>
                <c:ptCount val="16"/>
                <c:pt idx="0">
                  <c:v>2.2987278979743744</c:v>
                </c:pt>
                <c:pt idx="1">
                  <c:v>0.86974933128642096</c:v>
                </c:pt>
                <c:pt idx="2">
                  <c:v>0.83923385605776302</c:v>
                </c:pt>
                <c:pt idx="3">
                  <c:v>-0.8759815444601553</c:v>
                </c:pt>
                <c:pt idx="4">
                  <c:v>-0.74410367932864663</c:v>
                </c:pt>
                <c:pt idx="5">
                  <c:v>-0.76250118244486531</c:v>
                </c:pt>
                <c:pt idx="6">
                  <c:v>-0.18220153214609783</c:v>
                </c:pt>
                <c:pt idx="7">
                  <c:v>0.9923350917023841</c:v>
                </c:pt>
                <c:pt idx="8">
                  <c:v>0.15711161835654161</c:v>
                </c:pt>
                <c:pt idx="9">
                  <c:v>0.59947368663964906</c:v>
                </c:pt>
                <c:pt idx="10">
                  <c:v>0.6595422266046177</c:v>
                </c:pt>
                <c:pt idx="11">
                  <c:v>-3.9652840821233992E-2</c:v>
                </c:pt>
                <c:pt idx="12">
                  <c:v>1.187378613299698</c:v>
                </c:pt>
                <c:pt idx="13">
                  <c:v>0.62019860115276881</c:v>
                </c:pt>
                <c:pt idx="14">
                  <c:v>2.1763478058155235</c:v>
                </c:pt>
                <c:pt idx="15">
                  <c:v>1.3690722641285118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CCA7-44B5-98BA-3C6BE4FE15A8}"/>
            </c:ext>
          </c:extLst>
        </c:ser>
        <c:ser>
          <c:idx val="6"/>
          <c:order val="4"/>
          <c:tx>
            <c:strRef>
              <c:f>'Figure 12'!$B$25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12'!$C$18:$R$19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12'!$C$25:$R$25</c:f>
              <c:numCache>
                <c:formatCode>0.000</c:formatCode>
                <c:ptCount val="16"/>
                <c:pt idx="0">
                  <c:v>-0.43460162545325426</c:v>
                </c:pt>
                <c:pt idx="1">
                  <c:v>0.50335522321326553</c:v>
                </c:pt>
                <c:pt idx="2">
                  <c:v>0.69719502758633878</c:v>
                </c:pt>
                <c:pt idx="3">
                  <c:v>-0.83228184363359647</c:v>
                </c:pt>
                <c:pt idx="4">
                  <c:v>-0.86610085617118404</c:v>
                </c:pt>
                <c:pt idx="5">
                  <c:v>-0.77255632408842401</c:v>
                </c:pt>
                <c:pt idx="6">
                  <c:v>-0.62468083153762466</c:v>
                </c:pt>
                <c:pt idx="7">
                  <c:v>-0.47595003542250081</c:v>
                </c:pt>
                <c:pt idx="8">
                  <c:v>-0.43620689242139099</c:v>
                </c:pt>
                <c:pt idx="9">
                  <c:v>0.59475611162913233</c:v>
                </c:pt>
                <c:pt idx="10">
                  <c:v>-0.17501919235943483</c:v>
                </c:pt>
                <c:pt idx="11">
                  <c:v>-0.15430189521616375</c:v>
                </c:pt>
                <c:pt idx="12">
                  <c:v>0.51369879109207717</c:v>
                </c:pt>
                <c:pt idx="13">
                  <c:v>-0.50662271672509829</c:v>
                </c:pt>
                <c:pt idx="14">
                  <c:v>-0.185872386911973</c:v>
                </c:pt>
                <c:pt idx="15">
                  <c:v>1.183937332169565E-2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CCA7-44B5-98BA-3C6BE4FE15A8}"/>
            </c:ext>
          </c:extLst>
        </c:ser>
        <c:ser>
          <c:idx val="7"/>
          <c:order val="5"/>
          <c:tx>
            <c:strRef>
              <c:f>'Figure 12'!$B$26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12'!$C$18:$R$19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12'!$C$26:$R$26</c:f>
              <c:numCache>
                <c:formatCode>0.000</c:formatCode>
                <c:ptCount val="16"/>
                <c:pt idx="0">
                  <c:v>-0.17897359198404367</c:v>
                </c:pt>
                <c:pt idx="1">
                  <c:v>0.30186949947885561</c:v>
                </c:pt>
                <c:pt idx="2">
                  <c:v>-1.1972230007448294E-2</c:v>
                </c:pt>
                <c:pt idx="3">
                  <c:v>-0.83781602114809428</c:v>
                </c:pt>
                <c:pt idx="4">
                  <c:v>-0.78839408134650779</c:v>
                </c:pt>
                <c:pt idx="5">
                  <c:v>-0.9025932261365287</c:v>
                </c:pt>
                <c:pt idx="6">
                  <c:v>-0.42748520714850707</c:v>
                </c:pt>
                <c:pt idx="7">
                  <c:v>-7.5901583481835996E-2</c:v>
                </c:pt>
                <c:pt idx="8">
                  <c:v>0.36253702086114109</c:v>
                </c:pt>
                <c:pt idx="9">
                  <c:v>0.18607228279564986</c:v>
                </c:pt>
                <c:pt idx="10">
                  <c:v>0.21138745854535168</c:v>
                </c:pt>
                <c:pt idx="11">
                  <c:v>-0.174500077882494</c:v>
                </c:pt>
                <c:pt idx="12">
                  <c:v>0.51320343756396702</c:v>
                </c:pt>
                <c:pt idx="13">
                  <c:v>1.0038466874454313</c:v>
                </c:pt>
                <c:pt idx="14">
                  <c:v>-0.17949055369003195</c:v>
                </c:pt>
                <c:pt idx="15">
                  <c:v>-6.6267280073906262E-4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CCA7-44B5-98BA-3C6BE4FE15A8}"/>
            </c:ext>
          </c:extLst>
        </c:ser>
        <c:ser>
          <c:idx val="2"/>
          <c:order val="7"/>
          <c:tx>
            <c:strRef>
              <c:f>'Figure 12'!$B$21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9999">
                  <a:alpha val="74000"/>
                </a:srgbClr>
              </a:solidFill>
              <a:ln w="9525">
                <a:solidFill>
                  <a:schemeClr val="accent2">
                    <a:lumMod val="75000"/>
                    <a:alpha val="35000"/>
                  </a:schemeClr>
                </a:solidFill>
              </a:ln>
              <a:effectLst/>
            </c:spPr>
          </c:marker>
          <c:xVal>
            <c:multiLvlStrRef>
              <c:f>'Figure 12'!$C$18:$R$19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12'!$C$21:$R$21</c:f>
              <c:numCache>
                <c:formatCode>0.000</c:formatCode>
                <c:ptCount val="16"/>
                <c:pt idx="0">
                  <c:v>-3.368231784357581E-2</c:v>
                </c:pt>
                <c:pt idx="1">
                  <c:v>1.6267176375428487</c:v>
                </c:pt>
                <c:pt idx="2">
                  <c:v>1.6668491334471098</c:v>
                </c:pt>
                <c:pt idx="3">
                  <c:v>-0.69183729969506846</c:v>
                </c:pt>
                <c:pt idx="4">
                  <c:v>-0.73642546991760194</c:v>
                </c:pt>
                <c:pt idx="5">
                  <c:v>-0.58897626935687752</c:v>
                </c:pt>
                <c:pt idx="6">
                  <c:v>-0.30019552635484914</c:v>
                </c:pt>
                <c:pt idx="7">
                  <c:v>-0.33191878678054515</c:v>
                </c:pt>
                <c:pt idx="8">
                  <c:v>-7.9631563972030667E-2</c:v>
                </c:pt>
                <c:pt idx="9">
                  <c:v>1.4842440713844249</c:v>
                </c:pt>
                <c:pt idx="10">
                  <c:v>1.982701504678289</c:v>
                </c:pt>
                <c:pt idx="11">
                  <c:v>0.98556605921353457</c:v>
                </c:pt>
                <c:pt idx="12">
                  <c:v>1.0931071862669561</c:v>
                </c:pt>
                <c:pt idx="13">
                  <c:v>0.42171086131384561</c:v>
                </c:pt>
                <c:pt idx="14">
                  <c:v>0.39354199047159982</c:v>
                </c:pt>
                <c:pt idx="15">
                  <c:v>0.54876498075860036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CCA7-44B5-98BA-3C6BE4FE15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984384"/>
        <c:axId val="83986304"/>
      </c:scatterChart>
      <c:catAx>
        <c:axId val="83984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86304"/>
        <c:crosses val="autoZero"/>
        <c:auto val="1"/>
        <c:lblAlgn val="ctr"/>
        <c:lblOffset val="100"/>
        <c:tickMarkSkip val="1"/>
        <c:noMultiLvlLbl val="0"/>
      </c:catAx>
      <c:valAx>
        <c:axId val="8398630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398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>
                <a:alpha val="38000"/>
              </a:srgbClr>
            </a:solidFill>
            <a:ln w="19050">
              <a:solidFill>
                <a:srgbClr val="FF0000"/>
              </a:solidFill>
            </a:ln>
            <a:effectLst/>
          </c:spPr>
          <c:invertIfNegative val="0"/>
          <c:dPt>
            <c:idx val="3"/>
            <c:invertIfNegative val="0"/>
            <c:bubble3D val="0"/>
            <c:spPr>
              <a:solidFill>
                <a:srgbClr val="FF0000">
                  <a:alpha val="38000"/>
                </a:srgbClr>
              </a:solidFill>
              <a:ln w="19050">
                <a:solidFill>
                  <a:srgbClr val="FF0000">
                    <a:alpha val="83000"/>
                  </a:srgb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A253-497B-9EA4-B205206F1B4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13'!$I$5:$I$8</c:f>
              <c:strCache>
                <c:ptCount val="4"/>
                <c:pt idx="0">
                  <c:v>Population</c:v>
                </c:pt>
                <c:pt idx="1">
                  <c:v>Top 750 Research Universities</c:v>
                </c:pt>
                <c:pt idx="2">
                  <c:v>Patents</c:v>
                </c:pt>
                <c:pt idx="3">
                  <c:v>Venture Capital</c:v>
                </c:pt>
              </c:strCache>
            </c:strRef>
          </c:cat>
          <c:val>
            <c:numRef>
              <c:f>'Figure 13'!$J$5:$J$8</c:f>
              <c:numCache>
                <c:formatCode>0%</c:formatCode>
                <c:ptCount val="4"/>
                <c:pt idx="0">
                  <c:v>0.01</c:v>
                </c:pt>
                <c:pt idx="1">
                  <c:v>0.06</c:v>
                </c:pt>
                <c:pt idx="2">
                  <c:v>0.16</c:v>
                </c:pt>
                <c:pt idx="3">
                  <c:v>0.5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396-42A5-B759-FE98E2CB2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071936"/>
        <c:axId val="84073472"/>
      </c:barChart>
      <c:catAx>
        <c:axId val="84071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073472"/>
        <c:crosses val="autoZero"/>
        <c:auto val="1"/>
        <c:lblAlgn val="ctr"/>
        <c:lblOffset val="100"/>
        <c:noMultiLvlLbl val="0"/>
      </c:catAx>
      <c:valAx>
        <c:axId val="84073472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84071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27400741573964E-2"/>
          <c:y val="0"/>
          <c:w val="0.92206057576136313"/>
          <c:h val="0.8024222925418435"/>
        </c:manualLayout>
      </c:layout>
      <c:lineChart>
        <c:grouping val="standard"/>
        <c:varyColors val="0"/>
        <c:ser>
          <c:idx val="1"/>
          <c:order val="6"/>
          <c:tx>
            <c:strRef>
              <c:f>'Figure 14'!$B$26</c:f>
              <c:strCache>
                <c:ptCount val="1"/>
                <c:pt idx="0">
                  <c:v>World Average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'Figure 14'!$C$17:$R$18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cat>
          <c:val>
            <c:numRef>
              <c:f>'Figure 14'!$C$26:$R$26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B04-426B-96F4-FF242309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4253312"/>
        <c:axId val="84271872"/>
      </c:lineChart>
      <c:scatterChart>
        <c:scatterStyle val="lineMarker"/>
        <c:varyColors val="0"/>
        <c:ser>
          <c:idx val="0"/>
          <c:order val="0"/>
          <c:tx>
            <c:strRef>
              <c:f>'Figure 14'!$B$19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14'!$C$17:$R$18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14'!$C$19:$R$19</c:f>
              <c:numCache>
                <c:formatCode>0.000</c:formatCode>
                <c:ptCount val="16"/>
                <c:pt idx="0">
                  <c:v>-0.26448427039044148</c:v>
                </c:pt>
                <c:pt idx="1">
                  <c:v>-1.1628325996531872</c:v>
                </c:pt>
                <c:pt idx="2">
                  <c:v>-0.232471094785142</c:v>
                </c:pt>
                <c:pt idx="3">
                  <c:v>1.7815669761110464</c:v>
                </c:pt>
                <c:pt idx="4">
                  <c:v>1.8565907889286646</c:v>
                </c:pt>
                <c:pt idx="5">
                  <c:v>1.8831500617249435</c:v>
                </c:pt>
                <c:pt idx="7">
                  <c:v>-0.25384871583385482</c:v>
                </c:pt>
                <c:pt idx="8">
                  <c:v>-0.50803375977233245</c:v>
                </c:pt>
                <c:pt idx="9">
                  <c:v>-1.0954962203402043</c:v>
                </c:pt>
                <c:pt idx="10">
                  <c:v>-0.99964485124728963</c:v>
                </c:pt>
                <c:pt idx="11">
                  <c:v>-0.2608105947866749</c:v>
                </c:pt>
                <c:pt idx="12">
                  <c:v>-1.5116799265334271</c:v>
                </c:pt>
                <c:pt idx="14">
                  <c:v>-0.60350241829195894</c:v>
                </c:pt>
                <c:pt idx="15">
                  <c:v>-0.56961878210890737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B04-426B-96F4-FF242309C790}"/>
            </c:ext>
          </c:extLst>
        </c:ser>
        <c:ser>
          <c:idx val="2"/>
          <c:order val="1"/>
          <c:tx>
            <c:strRef>
              <c:f>'Figure 14'!$B$20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14'!$C$17:$R$18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14'!$C$20:$R$20</c:f>
              <c:numCache>
                <c:formatCode>0.000</c:formatCode>
                <c:ptCount val="16"/>
                <c:pt idx="0">
                  <c:v>-3.368231784357581E-2</c:v>
                </c:pt>
                <c:pt idx="1">
                  <c:v>1.6267176375428487</c:v>
                </c:pt>
                <c:pt idx="2">
                  <c:v>1.6668491334471098</c:v>
                </c:pt>
                <c:pt idx="3">
                  <c:v>-0.69183729969506846</c:v>
                </c:pt>
                <c:pt idx="4">
                  <c:v>-0.73642546991760194</c:v>
                </c:pt>
                <c:pt idx="5">
                  <c:v>-0.58897626935687752</c:v>
                </c:pt>
                <c:pt idx="6">
                  <c:v>-0.30019552635484914</c:v>
                </c:pt>
                <c:pt idx="7">
                  <c:v>-0.33191878678054515</c:v>
                </c:pt>
                <c:pt idx="8">
                  <c:v>-7.9631563972030667E-2</c:v>
                </c:pt>
                <c:pt idx="9">
                  <c:v>1.4842440713844249</c:v>
                </c:pt>
                <c:pt idx="10">
                  <c:v>1.982701504678289</c:v>
                </c:pt>
                <c:pt idx="11">
                  <c:v>0.98556605921353457</c:v>
                </c:pt>
                <c:pt idx="12">
                  <c:v>1.0931071862669561</c:v>
                </c:pt>
                <c:pt idx="13">
                  <c:v>0.42171086131384561</c:v>
                </c:pt>
                <c:pt idx="14">
                  <c:v>0.39354199047159982</c:v>
                </c:pt>
                <c:pt idx="15">
                  <c:v>0.54876498075860036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B04-426B-96F4-FF242309C790}"/>
            </c:ext>
          </c:extLst>
        </c:ser>
        <c:ser>
          <c:idx val="3"/>
          <c:order val="2"/>
          <c:tx>
            <c:strRef>
              <c:f>'Figure 14'!$B$21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14'!$C$17:$R$18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14'!$C$21:$R$21</c:f>
              <c:numCache>
                <c:formatCode>0.000</c:formatCode>
                <c:ptCount val="16"/>
                <c:pt idx="0">
                  <c:v>-8.7159729187785931E-2</c:v>
                </c:pt>
                <c:pt idx="1">
                  <c:v>-1.0312682386245258</c:v>
                </c:pt>
                <c:pt idx="2">
                  <c:v>-1.4629872755222795</c:v>
                </c:pt>
                <c:pt idx="3">
                  <c:v>0.46021778702058369</c:v>
                </c:pt>
                <c:pt idx="4">
                  <c:v>0.411110243556153</c:v>
                </c:pt>
                <c:pt idx="5">
                  <c:v>0.307590964927977</c:v>
                </c:pt>
                <c:pt idx="6">
                  <c:v>0.89636263437920261</c:v>
                </c:pt>
                <c:pt idx="7">
                  <c:v>6.0777236700201479E-2</c:v>
                </c:pt>
                <c:pt idx="8">
                  <c:v>-0.18286693314630478</c:v>
                </c:pt>
                <c:pt idx="9">
                  <c:v>-1.1638925501349093</c:v>
                </c:pt>
                <c:pt idx="10">
                  <c:v>-0.73792627749272044</c:v>
                </c:pt>
                <c:pt idx="11">
                  <c:v>-0.25201759061755047</c:v>
                </c:pt>
                <c:pt idx="12">
                  <c:v>-0.72985655297123953</c:v>
                </c:pt>
                <c:pt idx="13">
                  <c:v>-1.7338101748250399</c:v>
                </c:pt>
                <c:pt idx="14">
                  <c:v>-0.27433660530930787</c:v>
                </c:pt>
                <c:pt idx="15">
                  <c:v>-0.65985820938536122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7B04-426B-96F4-FF242309C790}"/>
            </c:ext>
          </c:extLst>
        </c:ser>
        <c:ser>
          <c:idx val="4"/>
          <c:order val="3"/>
          <c:tx>
            <c:strRef>
              <c:f>'Figure 14'!$B$22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14'!$C$17:$R$18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14'!$C$22:$R$22</c:f>
              <c:numCache>
                <c:formatCode>0.000</c:formatCode>
                <c:ptCount val="16"/>
                <c:pt idx="0">
                  <c:v>1.1189437359777699</c:v>
                </c:pt>
                <c:pt idx="1">
                  <c:v>0.40490103582693027</c:v>
                </c:pt>
                <c:pt idx="2">
                  <c:v>-0.24522855552205525</c:v>
                </c:pt>
                <c:pt idx="3">
                  <c:v>0.23665874965597411</c:v>
                </c:pt>
                <c:pt idx="4">
                  <c:v>7.6080273691920636E-2</c:v>
                </c:pt>
                <c:pt idx="5">
                  <c:v>0.2586721502470552</c:v>
                </c:pt>
                <c:pt idx="6">
                  <c:v>0.46804652024402305</c:v>
                </c:pt>
                <c:pt idx="7">
                  <c:v>2.3039995427738282</c:v>
                </c:pt>
                <c:pt idx="8">
                  <c:v>2.4034490974616287</c:v>
                </c:pt>
                <c:pt idx="9">
                  <c:v>-0.70422824408176232</c:v>
                </c:pt>
                <c:pt idx="10">
                  <c:v>-0.27837104928448547</c:v>
                </c:pt>
                <c:pt idx="11">
                  <c:v>-0.17436725483167162</c:v>
                </c:pt>
                <c:pt idx="12">
                  <c:v>0.70619393565391197</c:v>
                </c:pt>
                <c:pt idx="13">
                  <c:v>-0.49669639516467323</c:v>
                </c:pt>
                <c:pt idx="14">
                  <c:v>1.2433839442451045</c:v>
                </c:pt>
                <c:pt idx="15">
                  <c:v>2.0324123949456183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7B04-426B-96F4-FF242309C790}"/>
            </c:ext>
          </c:extLst>
        </c:ser>
        <c:ser>
          <c:idx val="5"/>
          <c:order val="4"/>
          <c:tx>
            <c:strRef>
              <c:f>'Figure 14'!$B$23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14'!$C$17:$R$18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14'!$C$23:$R$23</c:f>
              <c:numCache>
                <c:formatCode>0.000</c:formatCode>
                <c:ptCount val="16"/>
                <c:pt idx="0">
                  <c:v>2.2987278979743744</c:v>
                </c:pt>
                <c:pt idx="1">
                  <c:v>0.86974933128642096</c:v>
                </c:pt>
                <c:pt idx="2">
                  <c:v>0.83923385605776302</c:v>
                </c:pt>
                <c:pt idx="3">
                  <c:v>-0.8759815444601553</c:v>
                </c:pt>
                <c:pt idx="4">
                  <c:v>-0.74410367932864663</c:v>
                </c:pt>
                <c:pt idx="5">
                  <c:v>-0.76250118244486531</c:v>
                </c:pt>
                <c:pt idx="6">
                  <c:v>-0.18220153214609783</c:v>
                </c:pt>
                <c:pt idx="7">
                  <c:v>0.9923350917023841</c:v>
                </c:pt>
                <c:pt idx="8">
                  <c:v>0.15711161835654161</c:v>
                </c:pt>
                <c:pt idx="9">
                  <c:v>0.59947368663964906</c:v>
                </c:pt>
                <c:pt idx="10">
                  <c:v>0.6595422266046177</c:v>
                </c:pt>
                <c:pt idx="11">
                  <c:v>-3.9652840821233992E-2</c:v>
                </c:pt>
                <c:pt idx="12">
                  <c:v>1.187378613299698</c:v>
                </c:pt>
                <c:pt idx="13">
                  <c:v>0.62019860115276881</c:v>
                </c:pt>
                <c:pt idx="14">
                  <c:v>2.1763478058155235</c:v>
                </c:pt>
                <c:pt idx="15">
                  <c:v>1.3690722641285118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7B04-426B-96F4-FF242309C790}"/>
            </c:ext>
          </c:extLst>
        </c:ser>
        <c:ser>
          <c:idx val="7"/>
          <c:order val="5"/>
          <c:tx>
            <c:strRef>
              <c:f>'Figure 14'!$B$25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14'!$C$17:$R$18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14'!$C$25:$R$25</c:f>
              <c:numCache>
                <c:formatCode>0.000</c:formatCode>
                <c:ptCount val="16"/>
                <c:pt idx="0">
                  <c:v>-0.17897359198404367</c:v>
                </c:pt>
                <c:pt idx="1">
                  <c:v>0.30186949947885561</c:v>
                </c:pt>
                <c:pt idx="2">
                  <c:v>-1.1972230007448294E-2</c:v>
                </c:pt>
                <c:pt idx="3">
                  <c:v>-0.83781602114809428</c:v>
                </c:pt>
                <c:pt idx="4">
                  <c:v>-0.78839408134650779</c:v>
                </c:pt>
                <c:pt idx="5">
                  <c:v>-0.9025932261365287</c:v>
                </c:pt>
                <c:pt idx="6">
                  <c:v>-0.42748520714850707</c:v>
                </c:pt>
                <c:pt idx="7">
                  <c:v>-7.5901583481835996E-2</c:v>
                </c:pt>
                <c:pt idx="8">
                  <c:v>0.36253702086114109</c:v>
                </c:pt>
                <c:pt idx="9">
                  <c:v>0.18607228279564986</c:v>
                </c:pt>
                <c:pt idx="10">
                  <c:v>0.21138745854535168</c:v>
                </c:pt>
                <c:pt idx="11">
                  <c:v>-0.174500077882494</c:v>
                </c:pt>
                <c:pt idx="12">
                  <c:v>0.51320343756396702</c:v>
                </c:pt>
                <c:pt idx="13">
                  <c:v>1.0038466874454313</c:v>
                </c:pt>
                <c:pt idx="14">
                  <c:v>-0.17949055369003195</c:v>
                </c:pt>
                <c:pt idx="15">
                  <c:v>-6.6267280073906262E-4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7B04-426B-96F4-FF242309C790}"/>
            </c:ext>
          </c:extLst>
        </c:ser>
        <c:ser>
          <c:idx val="6"/>
          <c:order val="7"/>
          <c:tx>
            <c:strRef>
              <c:f>'Figure 14'!$B$24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>
                  <a:lumMod val="40000"/>
                  <a:lumOff val="6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multiLvlStrRef>
              <c:f>'Figure 14'!$C$17:$R$18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14'!$C$24:$R$24</c:f>
              <c:numCache>
                <c:formatCode>0.000</c:formatCode>
                <c:ptCount val="16"/>
                <c:pt idx="0">
                  <c:v>-0.43460162545325426</c:v>
                </c:pt>
                <c:pt idx="1">
                  <c:v>0.50335522321326553</c:v>
                </c:pt>
                <c:pt idx="2">
                  <c:v>0.69719502758633878</c:v>
                </c:pt>
                <c:pt idx="3">
                  <c:v>-0.83228184363359647</c:v>
                </c:pt>
                <c:pt idx="4">
                  <c:v>-0.86610085617118404</c:v>
                </c:pt>
                <c:pt idx="5">
                  <c:v>-0.77255632408842401</c:v>
                </c:pt>
                <c:pt idx="6">
                  <c:v>-0.62468083153762466</c:v>
                </c:pt>
                <c:pt idx="7">
                  <c:v>-0.47595003542250081</c:v>
                </c:pt>
                <c:pt idx="8">
                  <c:v>-0.43620689242139099</c:v>
                </c:pt>
                <c:pt idx="9">
                  <c:v>0.59475611162913233</c:v>
                </c:pt>
                <c:pt idx="10">
                  <c:v>-0.17501919235943483</c:v>
                </c:pt>
                <c:pt idx="11">
                  <c:v>-0.15430189521616375</c:v>
                </c:pt>
                <c:pt idx="12">
                  <c:v>0.51369879109207717</c:v>
                </c:pt>
                <c:pt idx="13">
                  <c:v>-0.50662271672509829</c:v>
                </c:pt>
                <c:pt idx="14">
                  <c:v>-0.185872386911973</c:v>
                </c:pt>
                <c:pt idx="15">
                  <c:v>1.183937332169565E-2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7B04-426B-96F4-FF242309C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253312"/>
        <c:axId val="84271872"/>
      </c:scatterChart>
      <c:catAx>
        <c:axId val="842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271872"/>
        <c:crosses val="autoZero"/>
        <c:auto val="1"/>
        <c:lblAlgn val="ctr"/>
        <c:lblOffset val="100"/>
        <c:tickMarkSkip val="1"/>
        <c:noMultiLvlLbl val="0"/>
      </c:catAx>
      <c:valAx>
        <c:axId val="8427187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425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rgbClr val="0070C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C252-4012-A303-ADDEFE90B333}"/>
              </c:ext>
            </c:extLst>
          </c:dPt>
          <c:dPt>
            <c:idx val="6"/>
            <c:invertIfNegative val="0"/>
            <c:bubble3D val="0"/>
            <c:extLst xmlns:c16r2="http://schemas.microsoft.com/office/drawing/2015/06/chart">
              <c:ext xmlns:c16="http://schemas.microsoft.com/office/drawing/2014/chart" uri="{C3380CC4-5D6E-409C-BE32-E72D297353CC}">
                <c16:uniqueId val="{00000002-C252-4012-A303-ADDEFE90B333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'Figure 15a and 15b'!$J$7:$J$13</c:f>
              <c:strCache>
                <c:ptCount val="7"/>
                <c:pt idx="0">
                  <c:v>American Middleweights</c:v>
                </c:pt>
                <c:pt idx="1">
                  <c:v>International Middleweights</c:v>
                </c:pt>
                <c:pt idx="2">
                  <c:v>Knowledge Capitals</c:v>
                </c:pt>
                <c:pt idx="3">
                  <c:v>Global Giants</c:v>
                </c:pt>
                <c:pt idx="4">
                  <c:v>Asian Anchors</c:v>
                </c:pt>
                <c:pt idx="5">
                  <c:v>Emerging Gateways</c:v>
                </c:pt>
                <c:pt idx="6">
                  <c:v>Factory China</c:v>
                </c:pt>
              </c:strCache>
            </c:strRef>
          </c:cat>
          <c:val>
            <c:numRef>
              <c:f>'Figure 15a and 15b'!$K$7:$K$13</c:f>
              <c:numCache>
                <c:formatCode>0%</c:formatCode>
                <c:ptCount val="7"/>
                <c:pt idx="0">
                  <c:v>0.50830885000000003</c:v>
                </c:pt>
                <c:pt idx="1">
                  <c:v>0.53692000769230797</c:v>
                </c:pt>
                <c:pt idx="2">
                  <c:v>0.56716978947368402</c:v>
                </c:pt>
                <c:pt idx="3">
                  <c:v>0.57371048333333297</c:v>
                </c:pt>
                <c:pt idx="4">
                  <c:v>0.60317268333333296</c:v>
                </c:pt>
                <c:pt idx="5">
                  <c:v>0.61062930357142897</c:v>
                </c:pt>
                <c:pt idx="6">
                  <c:v>0.69273535454545498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252-4012-A303-ADDEFE90B3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75488"/>
        <c:axId val="85777024"/>
      </c:barChart>
      <c:catAx>
        <c:axId val="8577548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5777024"/>
        <c:crosses val="autoZero"/>
        <c:auto val="1"/>
        <c:lblAlgn val="ctr"/>
        <c:lblOffset val="100"/>
        <c:noMultiLvlLbl val="0"/>
      </c:catAx>
      <c:valAx>
        <c:axId val="85777024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857754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1">
                <a:lumMod val="8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</c:spPr>
          <c:invertIfNegative val="0"/>
          <c:dPt>
            <c:idx val="6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rgbClr val="0070C0"/>
                </a:solidFill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2-AD4B-454D-9E01-0AF15C4FD292}"/>
              </c:ext>
            </c:extLst>
          </c:dPt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'Figure 15a and 15b'!$J$22:$J$28</c:f>
              <c:strCache>
                <c:ptCount val="7"/>
                <c:pt idx="0">
                  <c:v>Factory China</c:v>
                </c:pt>
                <c:pt idx="1">
                  <c:v>Asian Anchors</c:v>
                </c:pt>
                <c:pt idx="2">
                  <c:v>Emerging Gateways</c:v>
                </c:pt>
                <c:pt idx="3">
                  <c:v>Global Giants</c:v>
                </c:pt>
                <c:pt idx="4">
                  <c:v>Knowledge Capitals</c:v>
                </c:pt>
                <c:pt idx="5">
                  <c:v>International Middleweights</c:v>
                </c:pt>
                <c:pt idx="6">
                  <c:v>American Middleweights</c:v>
                </c:pt>
              </c:strCache>
            </c:strRef>
          </c:cat>
          <c:val>
            <c:numRef>
              <c:f>'Figure 15a and 15b'!$K$22:$K$28</c:f>
              <c:numCache>
                <c:formatCode>0%</c:formatCode>
                <c:ptCount val="7"/>
                <c:pt idx="0">
                  <c:v>0.10370843181818179</c:v>
                </c:pt>
                <c:pt idx="1">
                  <c:v>0.13202583333333331</c:v>
                </c:pt>
                <c:pt idx="2">
                  <c:v>0.16686291071428569</c:v>
                </c:pt>
                <c:pt idx="3">
                  <c:v>0.21632541666666669</c:v>
                </c:pt>
                <c:pt idx="4">
                  <c:v>0.2443918210526316</c:v>
                </c:pt>
                <c:pt idx="5">
                  <c:v>0.25036176153846151</c:v>
                </c:pt>
                <c:pt idx="6">
                  <c:v>0.27517768125000003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AD4B-454D-9E01-0AF15C4FD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5798912"/>
        <c:axId val="85800448"/>
      </c:barChart>
      <c:catAx>
        <c:axId val="857989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crossAx val="85800448"/>
        <c:crosses val="autoZero"/>
        <c:auto val="1"/>
        <c:lblAlgn val="ctr"/>
        <c:lblOffset val="100"/>
        <c:noMultiLvlLbl val="0"/>
      </c:catAx>
      <c:valAx>
        <c:axId val="85800448"/>
        <c:scaling>
          <c:orientation val="minMax"/>
        </c:scaling>
        <c:delete val="0"/>
        <c:axPos val="b"/>
        <c:numFmt formatCode="0%" sourceLinked="0"/>
        <c:majorTickMark val="out"/>
        <c:minorTickMark val="none"/>
        <c:tickLblPos val="nextTo"/>
        <c:crossAx val="85798912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solidFill>
      <a:schemeClr val="bg1"/>
    </a:solidFill>
    <a:ln>
      <a:noFill/>
    </a:ln>
  </c:sp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27400741573964E-2"/>
          <c:y val="0"/>
          <c:w val="0.92206057576136313"/>
          <c:h val="0.8024222925418435"/>
        </c:manualLayout>
      </c:layout>
      <c:lineChart>
        <c:grouping val="standard"/>
        <c:varyColors val="0"/>
        <c:ser>
          <c:idx val="1"/>
          <c:order val="6"/>
          <c:tx>
            <c:strRef>
              <c:f>'Figure 16'!$B$28</c:f>
              <c:strCache>
                <c:ptCount val="1"/>
                <c:pt idx="0">
                  <c:v>World Average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'Figure 16'!$C$19:$R$20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cat>
          <c:val>
            <c:numRef>
              <c:f>'Figure 16'!$C$28:$R$28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9B7-454D-B36F-DF4066F3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853312"/>
        <c:axId val="85855232"/>
      </c:lineChart>
      <c:scatterChart>
        <c:scatterStyle val="lineMarker"/>
        <c:varyColors val="0"/>
        <c:ser>
          <c:idx val="0"/>
          <c:order val="0"/>
          <c:tx>
            <c:strRef>
              <c:f>'Figure 16'!$B$21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16'!$C$19:$R$20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16'!$C$21:$R$21</c:f>
              <c:numCache>
                <c:formatCode>0.000</c:formatCode>
                <c:ptCount val="16"/>
                <c:pt idx="0">
                  <c:v>-0.26448427039044148</c:v>
                </c:pt>
                <c:pt idx="1">
                  <c:v>-1.1628325996531872</c:v>
                </c:pt>
                <c:pt idx="2">
                  <c:v>-0.232471094785142</c:v>
                </c:pt>
                <c:pt idx="3">
                  <c:v>1.7815669761110464</c:v>
                </c:pt>
                <c:pt idx="4">
                  <c:v>1.8565907889286646</c:v>
                </c:pt>
                <c:pt idx="5">
                  <c:v>1.8831500617249435</c:v>
                </c:pt>
                <c:pt idx="7">
                  <c:v>-0.25384871583385482</c:v>
                </c:pt>
                <c:pt idx="8">
                  <c:v>-0.50803375977233245</c:v>
                </c:pt>
                <c:pt idx="9">
                  <c:v>-1.0954962203402043</c:v>
                </c:pt>
                <c:pt idx="10">
                  <c:v>-0.99964485124728963</c:v>
                </c:pt>
                <c:pt idx="11">
                  <c:v>-0.2608105947866749</c:v>
                </c:pt>
                <c:pt idx="12">
                  <c:v>-1.5116799265334271</c:v>
                </c:pt>
                <c:pt idx="14">
                  <c:v>-0.60350241829195894</c:v>
                </c:pt>
                <c:pt idx="15">
                  <c:v>-0.56961878210890737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9B7-454D-B36F-DF4066F3A5C9}"/>
            </c:ext>
          </c:extLst>
        </c:ser>
        <c:ser>
          <c:idx val="2"/>
          <c:order val="1"/>
          <c:tx>
            <c:strRef>
              <c:f>'Figure 16'!$B$22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16'!$C$19:$R$20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16'!$C$22:$R$22</c:f>
              <c:numCache>
                <c:formatCode>0.000</c:formatCode>
                <c:ptCount val="16"/>
                <c:pt idx="0">
                  <c:v>-3.368231784357581E-2</c:v>
                </c:pt>
                <c:pt idx="1">
                  <c:v>1.6267176375428487</c:v>
                </c:pt>
                <c:pt idx="2">
                  <c:v>1.6668491334471098</c:v>
                </c:pt>
                <c:pt idx="3">
                  <c:v>-0.69183729969506846</c:v>
                </c:pt>
                <c:pt idx="4">
                  <c:v>-0.73642546991760194</c:v>
                </c:pt>
                <c:pt idx="5">
                  <c:v>-0.58897626935687752</c:v>
                </c:pt>
                <c:pt idx="6">
                  <c:v>-0.30019552635484914</c:v>
                </c:pt>
                <c:pt idx="7">
                  <c:v>-0.33191878678054515</c:v>
                </c:pt>
                <c:pt idx="8">
                  <c:v>-7.9631563972030667E-2</c:v>
                </c:pt>
                <c:pt idx="9">
                  <c:v>1.4842440713844249</c:v>
                </c:pt>
                <c:pt idx="10">
                  <c:v>1.982701504678289</c:v>
                </c:pt>
                <c:pt idx="11">
                  <c:v>0.98556605921353457</c:v>
                </c:pt>
                <c:pt idx="12">
                  <c:v>1.0931071862669561</c:v>
                </c:pt>
                <c:pt idx="13">
                  <c:v>0.42171086131384561</c:v>
                </c:pt>
                <c:pt idx="14">
                  <c:v>0.39354199047159982</c:v>
                </c:pt>
                <c:pt idx="15">
                  <c:v>0.54876498075860036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9B7-454D-B36F-DF4066F3A5C9}"/>
            </c:ext>
          </c:extLst>
        </c:ser>
        <c:ser>
          <c:idx val="3"/>
          <c:order val="2"/>
          <c:tx>
            <c:strRef>
              <c:f>'Figure 16'!$B$23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16'!$C$19:$R$20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16'!$C$23:$R$23</c:f>
              <c:numCache>
                <c:formatCode>0.000</c:formatCode>
                <c:ptCount val="16"/>
                <c:pt idx="0">
                  <c:v>-8.7159729187785931E-2</c:v>
                </c:pt>
                <c:pt idx="1">
                  <c:v>-1.0312682386245258</c:v>
                </c:pt>
                <c:pt idx="2">
                  <c:v>-1.4629872755222795</c:v>
                </c:pt>
                <c:pt idx="3">
                  <c:v>0.46021778702058369</c:v>
                </c:pt>
                <c:pt idx="4">
                  <c:v>0.411110243556153</c:v>
                </c:pt>
                <c:pt idx="5">
                  <c:v>0.307590964927977</c:v>
                </c:pt>
                <c:pt idx="6">
                  <c:v>0.89636263437920261</c:v>
                </c:pt>
                <c:pt idx="7">
                  <c:v>6.0777236700201479E-2</c:v>
                </c:pt>
                <c:pt idx="8">
                  <c:v>-0.18286693314630478</c:v>
                </c:pt>
                <c:pt idx="9">
                  <c:v>-1.1638925501349093</c:v>
                </c:pt>
                <c:pt idx="10">
                  <c:v>-0.73792627749272044</c:v>
                </c:pt>
                <c:pt idx="11">
                  <c:v>-0.25201759061755047</c:v>
                </c:pt>
                <c:pt idx="12">
                  <c:v>-0.72985655297123953</c:v>
                </c:pt>
                <c:pt idx="13">
                  <c:v>-1.7338101748250399</c:v>
                </c:pt>
                <c:pt idx="14">
                  <c:v>-0.27433660530930787</c:v>
                </c:pt>
                <c:pt idx="15">
                  <c:v>-0.65985820938536122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9B7-454D-B36F-DF4066F3A5C9}"/>
            </c:ext>
          </c:extLst>
        </c:ser>
        <c:ser>
          <c:idx val="4"/>
          <c:order val="3"/>
          <c:tx>
            <c:strRef>
              <c:f>'Figure 16'!$B$24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16'!$C$19:$R$20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16'!$C$24:$R$24</c:f>
              <c:numCache>
                <c:formatCode>0.000</c:formatCode>
                <c:ptCount val="16"/>
                <c:pt idx="0">
                  <c:v>1.1189437359777699</c:v>
                </c:pt>
                <c:pt idx="1">
                  <c:v>0.40490103582693027</c:v>
                </c:pt>
                <c:pt idx="2">
                  <c:v>-0.24522855552205525</c:v>
                </c:pt>
                <c:pt idx="3">
                  <c:v>0.23665874965597411</c:v>
                </c:pt>
                <c:pt idx="4">
                  <c:v>7.6080273691920636E-2</c:v>
                </c:pt>
                <c:pt idx="5">
                  <c:v>0.2586721502470552</c:v>
                </c:pt>
                <c:pt idx="6">
                  <c:v>0.46804652024402305</c:v>
                </c:pt>
                <c:pt idx="7">
                  <c:v>2.3039995427738282</c:v>
                </c:pt>
                <c:pt idx="8">
                  <c:v>2.4034490974616287</c:v>
                </c:pt>
                <c:pt idx="9">
                  <c:v>-0.70422824408176232</c:v>
                </c:pt>
                <c:pt idx="10">
                  <c:v>-0.27837104928448547</c:v>
                </c:pt>
                <c:pt idx="11">
                  <c:v>-0.17436725483167162</c:v>
                </c:pt>
                <c:pt idx="12">
                  <c:v>0.70619393565391197</c:v>
                </c:pt>
                <c:pt idx="13">
                  <c:v>-0.49669639516467323</c:v>
                </c:pt>
                <c:pt idx="14">
                  <c:v>1.2433839442451045</c:v>
                </c:pt>
                <c:pt idx="15">
                  <c:v>2.0324123949456183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9B7-454D-B36F-DF4066F3A5C9}"/>
            </c:ext>
          </c:extLst>
        </c:ser>
        <c:ser>
          <c:idx val="5"/>
          <c:order val="4"/>
          <c:tx>
            <c:strRef>
              <c:f>'Figure 16'!$B$25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16'!$C$19:$R$20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16'!$C$25:$R$25</c:f>
              <c:numCache>
                <c:formatCode>0.000</c:formatCode>
                <c:ptCount val="16"/>
                <c:pt idx="0">
                  <c:v>2.2987278979743744</c:v>
                </c:pt>
                <c:pt idx="1">
                  <c:v>0.86974933128642096</c:v>
                </c:pt>
                <c:pt idx="2">
                  <c:v>0.83923385605776302</c:v>
                </c:pt>
                <c:pt idx="3">
                  <c:v>-0.8759815444601553</c:v>
                </c:pt>
                <c:pt idx="4">
                  <c:v>-0.74410367932864663</c:v>
                </c:pt>
                <c:pt idx="5">
                  <c:v>-0.76250118244486531</c:v>
                </c:pt>
                <c:pt idx="6">
                  <c:v>-0.18220153214609783</c:v>
                </c:pt>
                <c:pt idx="7">
                  <c:v>0.9923350917023841</c:v>
                </c:pt>
                <c:pt idx="8">
                  <c:v>0.15711161835654161</c:v>
                </c:pt>
                <c:pt idx="9">
                  <c:v>0.59947368663964906</c:v>
                </c:pt>
                <c:pt idx="10">
                  <c:v>0.6595422266046177</c:v>
                </c:pt>
                <c:pt idx="11">
                  <c:v>-3.9652840821233992E-2</c:v>
                </c:pt>
                <c:pt idx="12">
                  <c:v>1.187378613299698</c:v>
                </c:pt>
                <c:pt idx="13">
                  <c:v>0.62019860115276881</c:v>
                </c:pt>
                <c:pt idx="14">
                  <c:v>2.1763478058155235</c:v>
                </c:pt>
                <c:pt idx="15">
                  <c:v>1.3690722641285118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9B7-454D-B36F-DF4066F3A5C9}"/>
            </c:ext>
          </c:extLst>
        </c:ser>
        <c:ser>
          <c:idx val="6"/>
          <c:order val="5"/>
          <c:tx>
            <c:strRef>
              <c:f>'Figure 16'!$B$26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16'!$C$19:$R$20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16'!$C$26:$R$26</c:f>
              <c:numCache>
                <c:formatCode>0.000</c:formatCode>
                <c:ptCount val="16"/>
                <c:pt idx="0">
                  <c:v>-0.43460162545325426</c:v>
                </c:pt>
                <c:pt idx="1">
                  <c:v>0.50335522321326553</c:v>
                </c:pt>
                <c:pt idx="2">
                  <c:v>0.69719502758633878</c:v>
                </c:pt>
                <c:pt idx="3">
                  <c:v>-0.83228184363359647</c:v>
                </c:pt>
                <c:pt idx="4">
                  <c:v>-0.86610085617118404</c:v>
                </c:pt>
                <c:pt idx="5">
                  <c:v>-0.77255632408842401</c:v>
                </c:pt>
                <c:pt idx="6">
                  <c:v>-0.62468083153762466</c:v>
                </c:pt>
                <c:pt idx="7">
                  <c:v>-0.47595003542250081</c:v>
                </c:pt>
                <c:pt idx="8">
                  <c:v>-0.43620689242139099</c:v>
                </c:pt>
                <c:pt idx="9">
                  <c:v>0.59475611162913233</c:v>
                </c:pt>
                <c:pt idx="10">
                  <c:v>-0.17501919235943483</c:v>
                </c:pt>
                <c:pt idx="11">
                  <c:v>-0.15430189521616375</c:v>
                </c:pt>
                <c:pt idx="12">
                  <c:v>0.51369879109207717</c:v>
                </c:pt>
                <c:pt idx="13">
                  <c:v>-0.50662271672509829</c:v>
                </c:pt>
                <c:pt idx="14">
                  <c:v>-0.185872386911973</c:v>
                </c:pt>
                <c:pt idx="15">
                  <c:v>1.183937332169565E-2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9B7-454D-B36F-DF4066F3A5C9}"/>
            </c:ext>
          </c:extLst>
        </c:ser>
        <c:ser>
          <c:idx val="7"/>
          <c:order val="7"/>
          <c:tx>
            <c:strRef>
              <c:f>'Figure 16'!$B$27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bg1">
                  <a:lumMod val="65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xVal>
            <c:multiLvlStrRef>
              <c:f>'Figure 16'!$C$19:$R$20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16'!$C$27:$R$27</c:f>
              <c:numCache>
                <c:formatCode>0.000</c:formatCode>
                <c:ptCount val="16"/>
                <c:pt idx="0">
                  <c:v>-0.17897359198404367</c:v>
                </c:pt>
                <c:pt idx="1">
                  <c:v>0.30186949947885561</c:v>
                </c:pt>
                <c:pt idx="2">
                  <c:v>-1.1972230007448294E-2</c:v>
                </c:pt>
                <c:pt idx="3">
                  <c:v>-0.83781602114809428</c:v>
                </c:pt>
                <c:pt idx="4">
                  <c:v>-0.78839408134650779</c:v>
                </c:pt>
                <c:pt idx="5">
                  <c:v>-0.9025932261365287</c:v>
                </c:pt>
                <c:pt idx="6">
                  <c:v>-0.42748520714850707</c:v>
                </c:pt>
                <c:pt idx="7">
                  <c:v>-7.5901583481835996E-2</c:v>
                </c:pt>
                <c:pt idx="8">
                  <c:v>0.36253702086114109</c:v>
                </c:pt>
                <c:pt idx="9">
                  <c:v>0.18607228279564986</c:v>
                </c:pt>
                <c:pt idx="10">
                  <c:v>0.21138745854535168</c:v>
                </c:pt>
                <c:pt idx="11">
                  <c:v>-0.174500077882494</c:v>
                </c:pt>
                <c:pt idx="12">
                  <c:v>0.51320343756396702</c:v>
                </c:pt>
                <c:pt idx="13">
                  <c:v>1.0038466874454313</c:v>
                </c:pt>
                <c:pt idx="14">
                  <c:v>-0.17949055369003195</c:v>
                </c:pt>
                <c:pt idx="15">
                  <c:v>-6.6267280073906262E-4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9B7-454D-B36F-DF4066F3A5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853312"/>
        <c:axId val="85855232"/>
      </c:scatterChart>
      <c:catAx>
        <c:axId val="858533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55232"/>
        <c:crosses val="autoZero"/>
        <c:auto val="1"/>
        <c:lblAlgn val="ctr"/>
        <c:lblOffset val="100"/>
        <c:tickMarkSkip val="1"/>
        <c:noMultiLvlLbl val="0"/>
      </c:catAx>
      <c:valAx>
        <c:axId val="858552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58533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5881600"/>
        <c:axId val="85883136"/>
      </c:barChart>
      <c:catAx>
        <c:axId val="858816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3136"/>
        <c:crosses val="autoZero"/>
        <c:auto val="1"/>
        <c:lblAlgn val="ctr"/>
        <c:lblOffset val="100"/>
        <c:noMultiLvlLbl val="0"/>
      </c:catAx>
      <c:valAx>
        <c:axId val="8588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881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27400741573964E-2"/>
          <c:y val="0"/>
          <c:w val="0.92206057576136313"/>
          <c:h val="0.8024222925418435"/>
        </c:manualLayout>
      </c:layout>
      <c:lineChart>
        <c:grouping val="standard"/>
        <c:varyColors val="0"/>
        <c:ser>
          <c:idx val="1"/>
          <c:order val="6"/>
          <c:tx>
            <c:strRef>
              <c:f>'Figure 2'!$B$26</c:f>
              <c:strCache>
                <c:ptCount val="1"/>
                <c:pt idx="0">
                  <c:v>World Average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'Figure 2'!$C$17:$R$18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cat>
          <c:val>
            <c:numRef>
              <c:f>'Figure 2'!$C$26:$R$26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826-4715-857B-056A9AC6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1407360"/>
        <c:axId val="121774080"/>
      </c:lineChart>
      <c:scatterChart>
        <c:scatterStyle val="lineMarker"/>
        <c:varyColors val="0"/>
        <c:ser>
          <c:idx val="0"/>
          <c:order val="0"/>
          <c:tx>
            <c:strRef>
              <c:f>'Figure 2'!$B$19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2'!$C$17:$R$18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2'!$C$19:$R$19</c:f>
              <c:numCache>
                <c:formatCode>0.000</c:formatCode>
                <c:ptCount val="16"/>
                <c:pt idx="0">
                  <c:v>-0.26448427039044148</c:v>
                </c:pt>
                <c:pt idx="1">
                  <c:v>-1.1628325996531872</c:v>
                </c:pt>
                <c:pt idx="2">
                  <c:v>-0.232471094785142</c:v>
                </c:pt>
                <c:pt idx="3">
                  <c:v>1.7815669761110464</c:v>
                </c:pt>
                <c:pt idx="4">
                  <c:v>1.8565907889286646</c:v>
                </c:pt>
                <c:pt idx="5">
                  <c:v>1.8831500617249435</c:v>
                </c:pt>
                <c:pt idx="7">
                  <c:v>-0.25384871583385482</c:v>
                </c:pt>
                <c:pt idx="8">
                  <c:v>-0.50803375977233245</c:v>
                </c:pt>
                <c:pt idx="9">
                  <c:v>-1.0954962203402043</c:v>
                </c:pt>
                <c:pt idx="10">
                  <c:v>-0.99964485124728963</c:v>
                </c:pt>
                <c:pt idx="11">
                  <c:v>-0.2608105947866749</c:v>
                </c:pt>
                <c:pt idx="12">
                  <c:v>-1.5116799265334271</c:v>
                </c:pt>
                <c:pt idx="14">
                  <c:v>-0.60350241829195894</c:v>
                </c:pt>
                <c:pt idx="15">
                  <c:v>-0.56961878210890737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826-4715-857B-056A9AC6B851}"/>
            </c:ext>
          </c:extLst>
        </c:ser>
        <c:ser>
          <c:idx val="2"/>
          <c:order val="1"/>
          <c:tx>
            <c:strRef>
              <c:f>'Figure 2'!$B$20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2'!$C$17:$R$18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2'!$C$20:$R$20</c:f>
              <c:numCache>
                <c:formatCode>0.000</c:formatCode>
                <c:ptCount val="16"/>
                <c:pt idx="0">
                  <c:v>-3.368231784357581E-2</c:v>
                </c:pt>
                <c:pt idx="1">
                  <c:v>1.6267176375428487</c:v>
                </c:pt>
                <c:pt idx="2">
                  <c:v>1.6668491334471098</c:v>
                </c:pt>
                <c:pt idx="3">
                  <c:v>-0.69183729969506846</c:v>
                </c:pt>
                <c:pt idx="4">
                  <c:v>-0.73642546991760194</c:v>
                </c:pt>
                <c:pt idx="5">
                  <c:v>-0.58897626935687752</c:v>
                </c:pt>
                <c:pt idx="6">
                  <c:v>-0.30019552635484914</c:v>
                </c:pt>
                <c:pt idx="7">
                  <c:v>-0.33191878678054515</c:v>
                </c:pt>
                <c:pt idx="8">
                  <c:v>-7.9631563972030667E-2</c:v>
                </c:pt>
                <c:pt idx="9">
                  <c:v>1.4842440713844249</c:v>
                </c:pt>
                <c:pt idx="10">
                  <c:v>1.982701504678289</c:v>
                </c:pt>
                <c:pt idx="11">
                  <c:v>0.98556605921353457</c:v>
                </c:pt>
                <c:pt idx="12">
                  <c:v>1.0931071862669561</c:v>
                </c:pt>
                <c:pt idx="13">
                  <c:v>0.42171086131384561</c:v>
                </c:pt>
                <c:pt idx="14">
                  <c:v>0.39354199047159982</c:v>
                </c:pt>
                <c:pt idx="15">
                  <c:v>0.54876498075860036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826-4715-857B-056A9AC6B851}"/>
            </c:ext>
          </c:extLst>
        </c:ser>
        <c:ser>
          <c:idx val="3"/>
          <c:order val="2"/>
          <c:tx>
            <c:strRef>
              <c:f>'Figure 2'!$B$21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2'!$C$17:$R$18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2'!$C$21:$R$21</c:f>
              <c:numCache>
                <c:formatCode>0.000</c:formatCode>
                <c:ptCount val="16"/>
                <c:pt idx="0">
                  <c:v>-8.7159729187785931E-2</c:v>
                </c:pt>
                <c:pt idx="1">
                  <c:v>-1.0312682386245258</c:v>
                </c:pt>
                <c:pt idx="2">
                  <c:v>-1.4629872755222795</c:v>
                </c:pt>
                <c:pt idx="3">
                  <c:v>0.46021778702058369</c:v>
                </c:pt>
                <c:pt idx="4">
                  <c:v>0.411110243556153</c:v>
                </c:pt>
                <c:pt idx="5">
                  <c:v>0.307590964927977</c:v>
                </c:pt>
                <c:pt idx="6">
                  <c:v>0.89636263437920261</c:v>
                </c:pt>
                <c:pt idx="7">
                  <c:v>6.0777236700201479E-2</c:v>
                </c:pt>
                <c:pt idx="8">
                  <c:v>-0.18286693314630478</c:v>
                </c:pt>
                <c:pt idx="9">
                  <c:v>-1.1638925501349093</c:v>
                </c:pt>
                <c:pt idx="10">
                  <c:v>-0.73792627749272044</c:v>
                </c:pt>
                <c:pt idx="11">
                  <c:v>-0.25201759061755047</c:v>
                </c:pt>
                <c:pt idx="12">
                  <c:v>-0.72985655297123953</c:v>
                </c:pt>
                <c:pt idx="13">
                  <c:v>-1.7338101748250399</c:v>
                </c:pt>
                <c:pt idx="14">
                  <c:v>-0.27433660530930787</c:v>
                </c:pt>
                <c:pt idx="15">
                  <c:v>-0.65985820938536122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E826-4715-857B-056A9AC6B851}"/>
            </c:ext>
          </c:extLst>
        </c:ser>
        <c:ser>
          <c:idx val="4"/>
          <c:order val="3"/>
          <c:tx>
            <c:strRef>
              <c:f>'Figure 2'!$B$22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2'!$C$17:$R$18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2'!$C$22:$R$22</c:f>
              <c:numCache>
                <c:formatCode>0.000</c:formatCode>
                <c:ptCount val="16"/>
                <c:pt idx="0">
                  <c:v>1.1189437359777699</c:v>
                </c:pt>
                <c:pt idx="1">
                  <c:v>0.40490103582693027</c:v>
                </c:pt>
                <c:pt idx="2">
                  <c:v>-0.24522855552205525</c:v>
                </c:pt>
                <c:pt idx="3">
                  <c:v>0.23665874965597411</c:v>
                </c:pt>
                <c:pt idx="4">
                  <c:v>7.6080273691920636E-2</c:v>
                </c:pt>
                <c:pt idx="5">
                  <c:v>0.2586721502470552</c:v>
                </c:pt>
                <c:pt idx="6">
                  <c:v>0.46804652024402305</c:v>
                </c:pt>
                <c:pt idx="7">
                  <c:v>2.3039995427738282</c:v>
                </c:pt>
                <c:pt idx="8">
                  <c:v>2.4034490974616287</c:v>
                </c:pt>
                <c:pt idx="9">
                  <c:v>-0.70422824408176232</c:v>
                </c:pt>
                <c:pt idx="10">
                  <c:v>-0.27837104928448547</c:v>
                </c:pt>
                <c:pt idx="11">
                  <c:v>-0.17436725483167162</c:v>
                </c:pt>
                <c:pt idx="12">
                  <c:v>0.70619393565391197</c:v>
                </c:pt>
                <c:pt idx="13">
                  <c:v>-0.49669639516467323</c:v>
                </c:pt>
                <c:pt idx="14">
                  <c:v>1.2433839442451045</c:v>
                </c:pt>
                <c:pt idx="15">
                  <c:v>2.0324123949456183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E826-4715-857B-056A9AC6B851}"/>
            </c:ext>
          </c:extLst>
        </c:ser>
        <c:ser>
          <c:idx val="6"/>
          <c:order val="4"/>
          <c:tx>
            <c:strRef>
              <c:f>'Figure 2'!$B$24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2'!$C$17:$R$18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2'!$C$24:$R$24</c:f>
              <c:numCache>
                <c:formatCode>0.000</c:formatCode>
                <c:ptCount val="16"/>
                <c:pt idx="0">
                  <c:v>-0.43460162545325426</c:v>
                </c:pt>
                <c:pt idx="1">
                  <c:v>0.50335522321326553</c:v>
                </c:pt>
                <c:pt idx="2">
                  <c:v>0.69719502758633878</c:v>
                </c:pt>
                <c:pt idx="3">
                  <c:v>-0.83228184363359647</c:v>
                </c:pt>
                <c:pt idx="4">
                  <c:v>-0.86610085617118404</c:v>
                </c:pt>
                <c:pt idx="5">
                  <c:v>-0.77255632408842401</c:v>
                </c:pt>
                <c:pt idx="6">
                  <c:v>-0.62468083153762466</c:v>
                </c:pt>
                <c:pt idx="7">
                  <c:v>-0.47595003542250081</c:v>
                </c:pt>
                <c:pt idx="8">
                  <c:v>-0.43620689242139099</c:v>
                </c:pt>
                <c:pt idx="9">
                  <c:v>0.59475611162913233</c:v>
                </c:pt>
                <c:pt idx="10">
                  <c:v>-0.17501919235943483</c:v>
                </c:pt>
                <c:pt idx="11">
                  <c:v>-0.15430189521616375</c:v>
                </c:pt>
                <c:pt idx="12">
                  <c:v>0.51369879109207717</c:v>
                </c:pt>
                <c:pt idx="13">
                  <c:v>-0.50662271672509829</c:v>
                </c:pt>
                <c:pt idx="14">
                  <c:v>-0.185872386911973</c:v>
                </c:pt>
                <c:pt idx="15">
                  <c:v>1.183937332169565E-2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E826-4715-857B-056A9AC6B851}"/>
            </c:ext>
          </c:extLst>
        </c:ser>
        <c:ser>
          <c:idx val="7"/>
          <c:order val="5"/>
          <c:tx>
            <c:strRef>
              <c:f>'Figure 2'!$B$25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2'!$C$17:$R$18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2'!$C$25:$R$25</c:f>
              <c:numCache>
                <c:formatCode>0.000</c:formatCode>
                <c:ptCount val="16"/>
                <c:pt idx="0">
                  <c:v>-0.17897359198404367</c:v>
                </c:pt>
                <c:pt idx="1">
                  <c:v>0.30186949947885561</c:v>
                </c:pt>
                <c:pt idx="2">
                  <c:v>-1.1972230007448294E-2</c:v>
                </c:pt>
                <c:pt idx="3">
                  <c:v>-0.83781602114809428</c:v>
                </c:pt>
                <c:pt idx="4">
                  <c:v>-0.78839408134650779</c:v>
                </c:pt>
                <c:pt idx="5">
                  <c:v>-0.9025932261365287</c:v>
                </c:pt>
                <c:pt idx="6">
                  <c:v>-0.42748520714850707</c:v>
                </c:pt>
                <c:pt idx="7">
                  <c:v>-7.5901583481835996E-2</c:v>
                </c:pt>
                <c:pt idx="8">
                  <c:v>0.36253702086114109</c:v>
                </c:pt>
                <c:pt idx="9">
                  <c:v>0.18607228279564986</c:v>
                </c:pt>
                <c:pt idx="10">
                  <c:v>0.21138745854535168</c:v>
                </c:pt>
                <c:pt idx="11">
                  <c:v>-0.174500077882494</c:v>
                </c:pt>
                <c:pt idx="12">
                  <c:v>0.51320343756396702</c:v>
                </c:pt>
                <c:pt idx="13">
                  <c:v>1.0038466874454313</c:v>
                </c:pt>
                <c:pt idx="14">
                  <c:v>-0.17949055369003195</c:v>
                </c:pt>
                <c:pt idx="15">
                  <c:v>-6.6267280073906262E-4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E826-4715-857B-056A9AC6B851}"/>
            </c:ext>
          </c:extLst>
        </c:ser>
        <c:ser>
          <c:idx val="5"/>
          <c:order val="7"/>
          <c:tx>
            <c:strRef>
              <c:f>'Figure 2'!$B$23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04A7B">
                  <a:alpha val="71000"/>
                </a:srgbClr>
              </a:solidFill>
              <a:ln w="9525">
                <a:solidFill>
                  <a:srgbClr val="604A7B"/>
                </a:solidFill>
              </a:ln>
              <a:effectLst/>
            </c:spPr>
          </c:marker>
          <c:xVal>
            <c:multiLvlStrRef>
              <c:f>'Figure 2'!$C$17:$R$18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2'!$C$23:$R$23</c:f>
              <c:numCache>
                <c:formatCode>0.000</c:formatCode>
                <c:ptCount val="16"/>
                <c:pt idx="0">
                  <c:v>2.2987278979743744</c:v>
                </c:pt>
                <c:pt idx="1">
                  <c:v>0.86974933128642096</c:v>
                </c:pt>
                <c:pt idx="2">
                  <c:v>0.83923385605776302</c:v>
                </c:pt>
                <c:pt idx="3">
                  <c:v>-0.8759815444601553</c:v>
                </c:pt>
                <c:pt idx="4">
                  <c:v>-0.74410367932864663</c:v>
                </c:pt>
                <c:pt idx="5">
                  <c:v>-0.76250118244486531</c:v>
                </c:pt>
                <c:pt idx="6">
                  <c:v>-0.18220153214609783</c:v>
                </c:pt>
                <c:pt idx="7">
                  <c:v>0.9923350917023841</c:v>
                </c:pt>
                <c:pt idx="8">
                  <c:v>0.15711161835654161</c:v>
                </c:pt>
                <c:pt idx="9">
                  <c:v>0.59947368663964906</c:v>
                </c:pt>
                <c:pt idx="10">
                  <c:v>0.6595422266046177</c:v>
                </c:pt>
                <c:pt idx="11">
                  <c:v>-3.9652840821233992E-2</c:v>
                </c:pt>
                <c:pt idx="12">
                  <c:v>1.187378613299698</c:v>
                </c:pt>
                <c:pt idx="13">
                  <c:v>0.62019860115276881</c:v>
                </c:pt>
                <c:pt idx="14">
                  <c:v>2.1763478058155235</c:v>
                </c:pt>
                <c:pt idx="15">
                  <c:v>1.3690722641285118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E826-4715-857B-056A9AC6B8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1407360"/>
        <c:axId val="121774080"/>
      </c:scatterChart>
      <c:catAx>
        <c:axId val="12140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1774080"/>
        <c:crosses val="autoZero"/>
        <c:auto val="1"/>
        <c:lblAlgn val="ctr"/>
        <c:lblOffset val="100"/>
        <c:tickMarkSkip val="1"/>
        <c:noMultiLvlLbl val="0"/>
      </c:catAx>
      <c:valAx>
        <c:axId val="121774080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121407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17'!$H$4</c:f>
              <c:strCache>
                <c:ptCount val="1"/>
                <c:pt idx="0">
                  <c:v>Output per worker in Business, Financial and Professional Services in 2015 (2009 Real $)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6"/>
            <c:invertIfNegative val="0"/>
            <c:bubble3D val="0"/>
            <c:spPr>
              <a:solidFill>
                <a:srgbClr val="00B0F0"/>
              </a:solidFill>
              <a:ln w="19050">
                <a:solidFill>
                  <a:srgbClr val="0070C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3E9-4D57-AE8D-4D5DD35A9D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17'!$G$5:$G$11</c:f>
              <c:strCache>
                <c:ptCount val="7"/>
                <c:pt idx="0">
                  <c:v>American Middleweights</c:v>
                </c:pt>
                <c:pt idx="1">
                  <c:v>Factory China</c:v>
                </c:pt>
                <c:pt idx="2">
                  <c:v>Global Giants</c:v>
                </c:pt>
                <c:pt idx="3">
                  <c:v>Asian Anchors</c:v>
                </c:pt>
                <c:pt idx="4">
                  <c:v>Knowledge Capitals</c:v>
                </c:pt>
                <c:pt idx="5">
                  <c:v>Emerging Gateways</c:v>
                </c:pt>
                <c:pt idx="6">
                  <c:v>International Middleweights</c:v>
                </c:pt>
              </c:strCache>
            </c:strRef>
          </c:cat>
          <c:val>
            <c:numRef>
              <c:f>'Figure 17'!$H$5:$H$11</c:f>
              <c:numCache>
                <c:formatCode>General</c:formatCode>
                <c:ptCount val="7"/>
                <c:pt idx="0">
                  <c:v>20</c:v>
                </c:pt>
                <c:pt idx="1">
                  <c:v>21</c:v>
                </c:pt>
                <c:pt idx="2">
                  <c:v>42</c:v>
                </c:pt>
                <c:pt idx="3">
                  <c:v>46</c:v>
                </c:pt>
                <c:pt idx="4">
                  <c:v>51</c:v>
                </c:pt>
                <c:pt idx="5">
                  <c:v>63</c:v>
                </c:pt>
                <c:pt idx="6">
                  <c:v>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89B-4E26-8780-FFC5139A1E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137856"/>
        <c:axId val="86143744"/>
      </c:barChart>
      <c:catAx>
        <c:axId val="861378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43744"/>
        <c:crosses val="autoZero"/>
        <c:auto val="1"/>
        <c:lblAlgn val="ctr"/>
        <c:lblOffset val="100"/>
        <c:noMultiLvlLbl val="0"/>
      </c:catAx>
      <c:valAx>
        <c:axId val="8614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137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3.0555555555555555E-2"/>
          <c:y val="5.0925925925925923E-2"/>
          <c:w val="0.93888888888888888"/>
          <c:h val="0.721304316127150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3'!$P$5</c:f>
              <c:strCache>
                <c:ptCount val="1"/>
                <c:pt idx="0">
                  <c:v>GDP (PPP, $Million)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9050" cap="flat" cmpd="sng" algn="ctr">
              <a:solidFill>
                <a:schemeClr val="bg1">
                  <a:lumMod val="65000"/>
                </a:schemeClr>
              </a:solidFill>
              <a:prstDash val="solid"/>
              <a:miter lim="800000"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>
                  <a:alpha val="71765"/>
                </a:srgbClr>
              </a:solidFill>
              <a:ln w="19050" cap="flat" cmpd="sng" algn="ctr">
                <a:solidFill>
                  <a:srgbClr val="604A7B"/>
                </a:solidFill>
                <a:prstDash val="solid"/>
                <a:miter lim="800000"/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09CF-492E-A28D-5DBB8BE20BD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3'!$O$6:$O$12</c:f>
              <c:strCache>
                <c:ptCount val="7"/>
                <c:pt idx="0">
                  <c:v>Global
Giants</c:v>
                </c:pt>
                <c:pt idx="1">
                  <c:v>Asian
Anchors</c:v>
                </c:pt>
                <c:pt idx="2">
                  <c:v>Knowledge
Capitals</c:v>
                </c:pt>
                <c:pt idx="3">
                  <c:v>International
Middleweights</c:v>
                </c:pt>
                <c:pt idx="4">
                  <c:v>American
Middleweights</c:v>
                </c:pt>
                <c:pt idx="5">
                  <c:v>Emerging
Gateways</c:v>
                </c:pt>
                <c:pt idx="6">
                  <c:v>Factory
China</c:v>
                </c:pt>
              </c:strCache>
            </c:strRef>
          </c:cat>
          <c:val>
            <c:numRef>
              <c:f>'Figure 3'!$P$6:$P$12</c:f>
              <c:numCache>
                <c:formatCode>_("$"* #,##0_);_("$"* \(#,##0\);_("$"* "-"??_);_(@_)</c:formatCode>
                <c:ptCount val="7"/>
                <c:pt idx="0">
                  <c:v>1081229.2833333299</c:v>
                </c:pt>
                <c:pt idx="1">
                  <c:v>331636.183333333</c:v>
                </c:pt>
                <c:pt idx="2">
                  <c:v>259852.02</c:v>
                </c:pt>
                <c:pt idx="3">
                  <c:v>236900.08076923099</c:v>
                </c:pt>
                <c:pt idx="4">
                  <c:v>134823</c:v>
                </c:pt>
                <c:pt idx="5">
                  <c:v>126265.439285714</c:v>
                </c:pt>
                <c:pt idx="6">
                  <c:v>96091.2954545455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55-4516-B131-C778B23F0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399808"/>
        <c:axId val="125401728"/>
      </c:barChart>
      <c:catAx>
        <c:axId val="125399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01728"/>
        <c:crosses val="autoZero"/>
        <c:auto val="1"/>
        <c:lblAlgn val="ctr"/>
        <c:lblOffset val="100"/>
        <c:tickLblSkip val="1"/>
        <c:noMultiLvlLbl val="0"/>
      </c:catAx>
      <c:valAx>
        <c:axId val="12540172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125399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331533038063296E-2"/>
          <c:y val="5.6288478452066845E-2"/>
          <c:w val="0.94733693392387341"/>
          <c:h val="0.7605684249890927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'Figure 4'!$I$4</c:f>
              <c:strCache>
                <c:ptCount val="1"/>
                <c:pt idx="0">
                  <c:v>Business, Financial, Professional Services</c:v>
                </c:pt>
              </c:strCache>
            </c:strRef>
          </c:tx>
          <c:spPr>
            <a:solidFill>
              <a:schemeClr val="bg1">
                <a:lumMod val="65000"/>
                <a:alpha val="82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>
                  <a:alpha val="72000"/>
                </a:srgbClr>
              </a:solidFill>
              <a:ln w="19050">
                <a:solidFill>
                  <a:srgbClr val="604A7B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1CE4-4651-B8A1-1D31C82912A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4'!$H$5:$H$11</c:f>
              <c:strCache>
                <c:ptCount val="7"/>
                <c:pt idx="0">
                  <c:v>Global
Giants</c:v>
                </c:pt>
                <c:pt idx="1">
                  <c:v>Knowledge
Capitals</c:v>
                </c:pt>
                <c:pt idx="2">
                  <c:v>American
Middleweights</c:v>
                </c:pt>
                <c:pt idx="3">
                  <c:v>Asian
Anchors</c:v>
                </c:pt>
                <c:pt idx="4">
                  <c:v>International Middleweights</c:v>
                </c:pt>
                <c:pt idx="5">
                  <c:v>Emerging
Gateways</c:v>
                </c:pt>
                <c:pt idx="6">
                  <c:v>Factory
China</c:v>
                </c:pt>
              </c:strCache>
            </c:strRef>
          </c:cat>
          <c:val>
            <c:numRef>
              <c:f>'Figure 4'!$I$5:$I$11</c:f>
              <c:numCache>
                <c:formatCode>0%</c:formatCode>
                <c:ptCount val="7"/>
                <c:pt idx="0">
                  <c:v>0.405878866666667</c:v>
                </c:pt>
                <c:pt idx="1">
                  <c:v>0.39783536315789497</c:v>
                </c:pt>
                <c:pt idx="2">
                  <c:v>0.36041345000000002</c:v>
                </c:pt>
                <c:pt idx="3">
                  <c:v>0.31763045000000001</c:v>
                </c:pt>
                <c:pt idx="4">
                  <c:v>0.31091693846153801</c:v>
                </c:pt>
                <c:pt idx="5">
                  <c:v>0.25642281785714299</c:v>
                </c:pt>
                <c:pt idx="6">
                  <c:v>0.121055995454545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0C-4AD0-AE42-740BF4192D6D}"/>
            </c:ext>
          </c:extLst>
        </c:ser>
        <c:ser>
          <c:idx val="1"/>
          <c:order val="1"/>
          <c:tx>
            <c:strRef>
              <c:f>'Figure 4'!$J$4</c:f>
              <c:strCache>
                <c:ptCount val="1"/>
                <c:pt idx="0">
                  <c:v>Other Sectors</c:v>
                </c:pt>
              </c:strCache>
            </c:strRef>
          </c:tx>
          <c:spPr>
            <a:solidFill>
              <a:schemeClr val="bg1">
                <a:lumMod val="85000"/>
                <a:alpha val="81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604A7B">
                  <a:alpha val="81000"/>
                </a:srgbClr>
              </a:solidFill>
              <a:ln w="19050">
                <a:solidFill>
                  <a:srgbClr val="7030A0">
                    <a:alpha val="72000"/>
                  </a:srgbClr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1CE4-4651-B8A1-1D31C82912AB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bg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4'!$H$5:$H$11</c:f>
              <c:strCache>
                <c:ptCount val="7"/>
                <c:pt idx="0">
                  <c:v>Global
Giants</c:v>
                </c:pt>
                <c:pt idx="1">
                  <c:v>Knowledge
Capitals</c:v>
                </c:pt>
                <c:pt idx="2">
                  <c:v>American
Middleweights</c:v>
                </c:pt>
                <c:pt idx="3">
                  <c:v>Asian
Anchors</c:v>
                </c:pt>
                <c:pt idx="4">
                  <c:v>International Middleweights</c:v>
                </c:pt>
                <c:pt idx="5">
                  <c:v>Emerging
Gateways</c:v>
                </c:pt>
                <c:pt idx="6">
                  <c:v>Factory
China</c:v>
                </c:pt>
              </c:strCache>
            </c:strRef>
          </c:cat>
          <c:val>
            <c:numRef>
              <c:f>'Figure 4'!$J$5:$J$11</c:f>
              <c:numCache>
                <c:formatCode>0%</c:formatCode>
                <c:ptCount val="7"/>
                <c:pt idx="0">
                  <c:v>0.59412113333333294</c:v>
                </c:pt>
                <c:pt idx="1">
                  <c:v>0.60216463684210497</c:v>
                </c:pt>
                <c:pt idx="2">
                  <c:v>0.63958654999999998</c:v>
                </c:pt>
                <c:pt idx="3">
                  <c:v>0.68236954999999999</c:v>
                </c:pt>
                <c:pt idx="4">
                  <c:v>0.68908306153846199</c:v>
                </c:pt>
                <c:pt idx="5">
                  <c:v>0.74357718214285695</c:v>
                </c:pt>
                <c:pt idx="6">
                  <c:v>0.87894400454545496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0C-4AD0-AE42-740BF4192D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8572544"/>
        <c:axId val="78582528"/>
      </c:barChart>
      <c:catAx>
        <c:axId val="78572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582528"/>
        <c:crosses val="autoZero"/>
        <c:auto val="1"/>
        <c:lblAlgn val="ctr"/>
        <c:lblOffset val="100"/>
        <c:noMultiLvlLbl val="0"/>
      </c:catAx>
      <c:valAx>
        <c:axId val="78582528"/>
        <c:scaling>
          <c:orientation val="minMax"/>
        </c:scaling>
        <c:delete val="1"/>
        <c:axPos val="l"/>
        <c:numFmt formatCode="0%" sourceLinked="1"/>
        <c:majorTickMark val="none"/>
        <c:minorTickMark val="none"/>
        <c:tickLblPos val="nextTo"/>
        <c:crossAx val="78572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27400741573964E-2"/>
          <c:y val="0"/>
          <c:w val="0.92206057576136313"/>
          <c:h val="0.8024222925418435"/>
        </c:manualLayout>
      </c:layout>
      <c:lineChart>
        <c:grouping val="standard"/>
        <c:varyColors val="0"/>
        <c:ser>
          <c:idx val="1"/>
          <c:order val="6"/>
          <c:tx>
            <c:strRef>
              <c:f>'Figure 5'!$B$26</c:f>
              <c:strCache>
                <c:ptCount val="1"/>
                <c:pt idx="0">
                  <c:v>World Average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'Figure 5'!$C$17:$R$18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cat>
          <c:val>
            <c:numRef>
              <c:f>'Figure 5'!$C$26:$R$26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47A-4C84-890C-2C7D8DC8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1363712"/>
        <c:axId val="81365632"/>
      </c:lineChart>
      <c:scatterChart>
        <c:scatterStyle val="lineMarker"/>
        <c:varyColors val="0"/>
        <c:ser>
          <c:idx val="0"/>
          <c:order val="0"/>
          <c:tx>
            <c:strRef>
              <c:f>'Figure 5'!$B$19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5'!$C$17:$R$18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5'!$C$19:$R$19</c:f>
              <c:numCache>
                <c:formatCode>0.000</c:formatCode>
                <c:ptCount val="16"/>
                <c:pt idx="0">
                  <c:v>-0.26448427039044148</c:v>
                </c:pt>
                <c:pt idx="1">
                  <c:v>-1.1628325996531872</c:v>
                </c:pt>
                <c:pt idx="2">
                  <c:v>-0.232471094785142</c:v>
                </c:pt>
                <c:pt idx="3">
                  <c:v>1.7815669761110464</c:v>
                </c:pt>
                <c:pt idx="4">
                  <c:v>1.8565907889286646</c:v>
                </c:pt>
                <c:pt idx="5">
                  <c:v>1.8831500617249435</c:v>
                </c:pt>
                <c:pt idx="7">
                  <c:v>-0.25384871583385482</c:v>
                </c:pt>
                <c:pt idx="8">
                  <c:v>-0.50803375977233245</c:v>
                </c:pt>
                <c:pt idx="9">
                  <c:v>-1.0954962203402043</c:v>
                </c:pt>
                <c:pt idx="10">
                  <c:v>-0.99964485124728963</c:v>
                </c:pt>
                <c:pt idx="11">
                  <c:v>-0.2608105947866749</c:v>
                </c:pt>
                <c:pt idx="12">
                  <c:v>-1.5116799265334271</c:v>
                </c:pt>
                <c:pt idx="14">
                  <c:v>-0.60350241829195894</c:v>
                </c:pt>
                <c:pt idx="15">
                  <c:v>-0.56961878210890737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47A-4C84-890C-2C7D8DC8BDD9}"/>
            </c:ext>
          </c:extLst>
        </c:ser>
        <c:ser>
          <c:idx val="2"/>
          <c:order val="1"/>
          <c:tx>
            <c:strRef>
              <c:f>'Figure 5'!$B$20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5'!$C$17:$R$18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5'!$C$20:$R$20</c:f>
              <c:numCache>
                <c:formatCode>0.000</c:formatCode>
                <c:ptCount val="16"/>
                <c:pt idx="0">
                  <c:v>-3.368231784357581E-2</c:v>
                </c:pt>
                <c:pt idx="1">
                  <c:v>1.6267176375428487</c:v>
                </c:pt>
                <c:pt idx="2">
                  <c:v>1.6668491334471098</c:v>
                </c:pt>
                <c:pt idx="3">
                  <c:v>-0.69183729969506846</c:v>
                </c:pt>
                <c:pt idx="4">
                  <c:v>-0.73642546991760194</c:v>
                </c:pt>
                <c:pt idx="5">
                  <c:v>-0.58897626935687752</c:v>
                </c:pt>
                <c:pt idx="6">
                  <c:v>-0.30019552635484914</c:v>
                </c:pt>
                <c:pt idx="7">
                  <c:v>-0.33191878678054515</c:v>
                </c:pt>
                <c:pt idx="8">
                  <c:v>-7.9631563972030667E-2</c:v>
                </c:pt>
                <c:pt idx="9">
                  <c:v>1.4842440713844249</c:v>
                </c:pt>
                <c:pt idx="10">
                  <c:v>1.982701504678289</c:v>
                </c:pt>
                <c:pt idx="11">
                  <c:v>0.98556605921353457</c:v>
                </c:pt>
                <c:pt idx="12">
                  <c:v>1.0931071862669561</c:v>
                </c:pt>
                <c:pt idx="13">
                  <c:v>0.42171086131384561</c:v>
                </c:pt>
                <c:pt idx="14">
                  <c:v>0.39354199047159982</c:v>
                </c:pt>
                <c:pt idx="15">
                  <c:v>0.54876498075860036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47A-4C84-890C-2C7D8DC8BDD9}"/>
            </c:ext>
          </c:extLst>
        </c:ser>
        <c:ser>
          <c:idx val="3"/>
          <c:order val="2"/>
          <c:tx>
            <c:strRef>
              <c:f>'Figure 5'!$B$21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5'!$C$17:$R$18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5'!$C$21:$R$21</c:f>
              <c:numCache>
                <c:formatCode>0.000</c:formatCode>
                <c:ptCount val="16"/>
                <c:pt idx="0">
                  <c:v>-8.7159729187785931E-2</c:v>
                </c:pt>
                <c:pt idx="1">
                  <c:v>-1.0312682386245258</c:v>
                </c:pt>
                <c:pt idx="2">
                  <c:v>-1.4629872755222795</c:v>
                </c:pt>
                <c:pt idx="3">
                  <c:v>0.46021778702058369</c:v>
                </c:pt>
                <c:pt idx="4">
                  <c:v>0.411110243556153</c:v>
                </c:pt>
                <c:pt idx="5">
                  <c:v>0.307590964927977</c:v>
                </c:pt>
                <c:pt idx="6">
                  <c:v>0.89636263437920261</c:v>
                </c:pt>
                <c:pt idx="7">
                  <c:v>6.0777236700201479E-2</c:v>
                </c:pt>
                <c:pt idx="8">
                  <c:v>-0.18286693314630478</c:v>
                </c:pt>
                <c:pt idx="9">
                  <c:v>-1.1638925501349093</c:v>
                </c:pt>
                <c:pt idx="10">
                  <c:v>-0.73792627749272044</c:v>
                </c:pt>
                <c:pt idx="11">
                  <c:v>-0.25201759061755047</c:v>
                </c:pt>
                <c:pt idx="12">
                  <c:v>-0.72985655297123953</c:v>
                </c:pt>
                <c:pt idx="13">
                  <c:v>-1.7338101748250399</c:v>
                </c:pt>
                <c:pt idx="14">
                  <c:v>-0.27433660530930787</c:v>
                </c:pt>
                <c:pt idx="15">
                  <c:v>-0.65985820938536122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447A-4C84-890C-2C7D8DC8BDD9}"/>
            </c:ext>
          </c:extLst>
        </c:ser>
        <c:ser>
          <c:idx val="5"/>
          <c:order val="3"/>
          <c:tx>
            <c:strRef>
              <c:f>'Figure 5'!$B$23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5'!$C$17:$R$18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5'!$C$23:$R$23</c:f>
              <c:numCache>
                <c:formatCode>0.000</c:formatCode>
                <c:ptCount val="16"/>
                <c:pt idx="0">
                  <c:v>2.2987278979743744</c:v>
                </c:pt>
                <c:pt idx="1">
                  <c:v>0.86974933128642096</c:v>
                </c:pt>
                <c:pt idx="2">
                  <c:v>0.83923385605776302</c:v>
                </c:pt>
                <c:pt idx="3">
                  <c:v>-0.8759815444601553</c:v>
                </c:pt>
                <c:pt idx="4">
                  <c:v>-0.74410367932864663</c:v>
                </c:pt>
                <c:pt idx="5">
                  <c:v>-0.76250118244486531</c:v>
                </c:pt>
                <c:pt idx="6">
                  <c:v>-0.18220153214609783</c:v>
                </c:pt>
                <c:pt idx="7">
                  <c:v>0.9923350917023841</c:v>
                </c:pt>
                <c:pt idx="8">
                  <c:v>0.15711161835654161</c:v>
                </c:pt>
                <c:pt idx="9">
                  <c:v>0.59947368663964906</c:v>
                </c:pt>
                <c:pt idx="10">
                  <c:v>0.6595422266046177</c:v>
                </c:pt>
                <c:pt idx="11">
                  <c:v>-3.9652840821233992E-2</c:v>
                </c:pt>
                <c:pt idx="12">
                  <c:v>1.187378613299698</c:v>
                </c:pt>
                <c:pt idx="13">
                  <c:v>0.62019860115276881</c:v>
                </c:pt>
                <c:pt idx="14">
                  <c:v>2.1763478058155235</c:v>
                </c:pt>
                <c:pt idx="15">
                  <c:v>1.3690722641285118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447A-4C84-890C-2C7D8DC8BDD9}"/>
            </c:ext>
          </c:extLst>
        </c:ser>
        <c:ser>
          <c:idx val="6"/>
          <c:order val="4"/>
          <c:tx>
            <c:strRef>
              <c:f>'Figure 5'!$B$24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5'!$C$17:$R$18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5'!$C$24:$R$24</c:f>
              <c:numCache>
                <c:formatCode>0.000</c:formatCode>
                <c:ptCount val="16"/>
                <c:pt idx="0">
                  <c:v>-0.43460162545325426</c:v>
                </c:pt>
                <c:pt idx="1">
                  <c:v>0.50335522321326553</c:v>
                </c:pt>
                <c:pt idx="2">
                  <c:v>0.69719502758633878</c:v>
                </c:pt>
                <c:pt idx="3">
                  <c:v>-0.83228184363359647</c:v>
                </c:pt>
                <c:pt idx="4">
                  <c:v>-0.86610085617118404</c:v>
                </c:pt>
                <c:pt idx="5">
                  <c:v>-0.77255632408842401</c:v>
                </c:pt>
                <c:pt idx="6">
                  <c:v>-0.62468083153762466</c:v>
                </c:pt>
                <c:pt idx="7">
                  <c:v>-0.47595003542250081</c:v>
                </c:pt>
                <c:pt idx="8">
                  <c:v>-0.43620689242139099</c:v>
                </c:pt>
                <c:pt idx="9">
                  <c:v>0.59475611162913233</c:v>
                </c:pt>
                <c:pt idx="10">
                  <c:v>-0.17501919235943483</c:v>
                </c:pt>
                <c:pt idx="11">
                  <c:v>-0.15430189521616375</c:v>
                </c:pt>
                <c:pt idx="12">
                  <c:v>0.51369879109207717</c:v>
                </c:pt>
                <c:pt idx="13">
                  <c:v>-0.50662271672509829</c:v>
                </c:pt>
                <c:pt idx="14">
                  <c:v>-0.185872386911973</c:v>
                </c:pt>
                <c:pt idx="15">
                  <c:v>1.183937332169565E-2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447A-4C84-890C-2C7D8DC8BDD9}"/>
            </c:ext>
          </c:extLst>
        </c:ser>
        <c:ser>
          <c:idx val="7"/>
          <c:order val="5"/>
          <c:tx>
            <c:strRef>
              <c:f>'Figure 5'!$B$25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5'!$C$17:$R$18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5'!$C$25:$R$25</c:f>
              <c:numCache>
                <c:formatCode>0.000</c:formatCode>
                <c:ptCount val="16"/>
                <c:pt idx="0">
                  <c:v>-0.17897359198404367</c:v>
                </c:pt>
                <c:pt idx="1">
                  <c:v>0.30186949947885561</c:v>
                </c:pt>
                <c:pt idx="2">
                  <c:v>-1.1972230007448294E-2</c:v>
                </c:pt>
                <c:pt idx="3">
                  <c:v>-0.83781602114809428</c:v>
                </c:pt>
                <c:pt idx="4">
                  <c:v>-0.78839408134650779</c:v>
                </c:pt>
                <c:pt idx="5">
                  <c:v>-0.9025932261365287</c:v>
                </c:pt>
                <c:pt idx="6">
                  <c:v>-0.42748520714850707</c:v>
                </c:pt>
                <c:pt idx="7">
                  <c:v>-7.5901583481835996E-2</c:v>
                </c:pt>
                <c:pt idx="8">
                  <c:v>0.36253702086114109</c:v>
                </c:pt>
                <c:pt idx="9">
                  <c:v>0.18607228279564986</c:v>
                </c:pt>
                <c:pt idx="10">
                  <c:v>0.21138745854535168</c:v>
                </c:pt>
                <c:pt idx="11">
                  <c:v>-0.174500077882494</c:v>
                </c:pt>
                <c:pt idx="12">
                  <c:v>0.51320343756396702</c:v>
                </c:pt>
                <c:pt idx="13">
                  <c:v>1.0038466874454313</c:v>
                </c:pt>
                <c:pt idx="14">
                  <c:v>-0.17949055369003195</c:v>
                </c:pt>
                <c:pt idx="15">
                  <c:v>-6.6267280073906262E-4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447A-4C84-890C-2C7D8DC8BDD9}"/>
            </c:ext>
          </c:extLst>
        </c:ser>
        <c:ser>
          <c:idx val="4"/>
          <c:order val="7"/>
          <c:tx>
            <c:strRef>
              <c:f>'Figure 5'!$B$22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B050">
                  <a:alpha val="40000"/>
                </a:srgbClr>
              </a:solidFill>
              <a:ln w="9525">
                <a:solidFill>
                  <a:srgbClr val="00B050">
                    <a:alpha val="57000"/>
                  </a:srgbClr>
                </a:solidFill>
              </a:ln>
              <a:effectLst/>
            </c:spPr>
          </c:marker>
          <c:xVal>
            <c:multiLvlStrRef>
              <c:f>'Figure 5'!$C$17:$R$18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5'!$C$22:$R$22</c:f>
              <c:numCache>
                <c:formatCode>0.000</c:formatCode>
                <c:ptCount val="16"/>
                <c:pt idx="0">
                  <c:v>1.1189437359777699</c:v>
                </c:pt>
                <c:pt idx="1">
                  <c:v>0.40490103582693027</c:v>
                </c:pt>
                <c:pt idx="2">
                  <c:v>-0.24522855552205525</c:v>
                </c:pt>
                <c:pt idx="3">
                  <c:v>0.23665874965597411</c:v>
                </c:pt>
                <c:pt idx="4">
                  <c:v>7.6080273691920636E-2</c:v>
                </c:pt>
                <c:pt idx="5">
                  <c:v>0.2586721502470552</c:v>
                </c:pt>
                <c:pt idx="6">
                  <c:v>0.46804652024402305</c:v>
                </c:pt>
                <c:pt idx="7">
                  <c:v>2.3039995427738282</c:v>
                </c:pt>
                <c:pt idx="8">
                  <c:v>2.4034490974616287</c:v>
                </c:pt>
                <c:pt idx="9">
                  <c:v>-0.70422824408176232</c:v>
                </c:pt>
                <c:pt idx="10">
                  <c:v>-0.27837104928448547</c:v>
                </c:pt>
                <c:pt idx="11">
                  <c:v>-0.17436725483167162</c:v>
                </c:pt>
                <c:pt idx="12">
                  <c:v>0.70619393565391197</c:v>
                </c:pt>
                <c:pt idx="13">
                  <c:v>-0.49669639516467323</c:v>
                </c:pt>
                <c:pt idx="14">
                  <c:v>1.2433839442451045</c:v>
                </c:pt>
                <c:pt idx="15">
                  <c:v>2.0324123949456183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447A-4C84-890C-2C7D8DC8B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1363712"/>
        <c:axId val="81365632"/>
      </c:scatterChart>
      <c:catAx>
        <c:axId val="81363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65632"/>
        <c:crosses val="autoZero"/>
        <c:auto val="1"/>
        <c:lblAlgn val="ctr"/>
        <c:lblOffset val="100"/>
        <c:tickMarkSkip val="1"/>
        <c:noMultiLvlLbl val="0"/>
      </c:catAx>
      <c:valAx>
        <c:axId val="8136563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1363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6545995450126592E-2"/>
          <c:y val="3.5947712418300651E-2"/>
          <c:w val="0.94690800909974682"/>
          <c:h val="0.8523421337038752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'Figure 6'!$K$5</c:f>
              <c:strCache>
                <c:ptCount val="1"/>
                <c:pt idx="0">
                  <c:v>stockvalue15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CC66">
                  <a:alpha val="57000"/>
                </a:srgbClr>
              </a:solidFill>
              <a:ln w="19050">
                <a:solidFill>
                  <a:srgbClr val="339966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F5EE-4E89-AEF7-B7D20D97BF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6'!$J$6:$J$12</c:f>
              <c:strCache>
                <c:ptCount val="7"/>
                <c:pt idx="0">
                  <c:v>Asian
Anchors</c:v>
                </c:pt>
                <c:pt idx="1">
                  <c:v>Global
Giants</c:v>
                </c:pt>
                <c:pt idx="2">
                  <c:v>Emerging
Gateways</c:v>
                </c:pt>
                <c:pt idx="3">
                  <c:v>International Middleweights</c:v>
                </c:pt>
                <c:pt idx="4">
                  <c:v>Factory
China</c:v>
                </c:pt>
                <c:pt idx="5">
                  <c:v>Knowledge
Capitals</c:v>
                </c:pt>
                <c:pt idx="6">
                  <c:v>American
Middleweights</c:v>
                </c:pt>
              </c:strCache>
            </c:strRef>
          </c:cat>
          <c:val>
            <c:numRef>
              <c:f>'Figure 6'!$K$6:$K$12</c:f>
              <c:numCache>
                <c:formatCode>_("$"* #,##0_);_("$"* \(#,##0\);_("$"* "-"??_);_(@_)</c:formatCode>
                <c:ptCount val="7"/>
                <c:pt idx="0">
                  <c:v>45965.500166666701</c:v>
                </c:pt>
                <c:pt idx="1">
                  <c:v>25416.684783333301</c:v>
                </c:pt>
                <c:pt idx="2">
                  <c:v>10822.7002875</c:v>
                </c:pt>
                <c:pt idx="3">
                  <c:v>8681.4606415384605</c:v>
                </c:pt>
                <c:pt idx="4">
                  <c:v>5893.70287272727</c:v>
                </c:pt>
                <c:pt idx="5">
                  <c:v>4670.6404899999998</c:v>
                </c:pt>
                <c:pt idx="6">
                  <c:v>2414.2161643750001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9C41-4147-8531-9C38A0E3F5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1381632"/>
        <c:axId val="81399808"/>
      </c:barChart>
      <c:catAx>
        <c:axId val="81381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1399808"/>
        <c:crosses val="autoZero"/>
        <c:auto val="0"/>
        <c:lblAlgn val="ctr"/>
        <c:lblOffset val="100"/>
        <c:noMultiLvlLbl val="0"/>
      </c:catAx>
      <c:valAx>
        <c:axId val="81399808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81381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4.2127400741573964E-2"/>
          <c:y val="0"/>
          <c:w val="0.92206057576136313"/>
          <c:h val="0.8024222925418435"/>
        </c:manualLayout>
      </c:layout>
      <c:lineChart>
        <c:grouping val="standard"/>
        <c:varyColors val="0"/>
        <c:ser>
          <c:idx val="1"/>
          <c:order val="6"/>
          <c:tx>
            <c:strRef>
              <c:f>'Figure 7'!$B$27</c:f>
              <c:strCache>
                <c:ptCount val="1"/>
                <c:pt idx="0">
                  <c:v>World Average</c:v>
                </c:pt>
              </c:strCache>
            </c:strRef>
          </c:tx>
          <c:spPr>
            <a:ln w="31750" cap="rnd">
              <a:solidFill>
                <a:schemeClr val="bg1">
                  <a:lumMod val="65000"/>
                </a:schemeClr>
              </a:solidFill>
              <a:round/>
            </a:ln>
            <a:effectLst/>
          </c:spPr>
          <c:marker>
            <c:symbol val="none"/>
          </c:marker>
          <c:cat>
            <c:multiLvlStrRef>
              <c:f>'Figure 7'!$C$18:$R$19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cat>
          <c:val>
            <c:numRef>
              <c:f>'Figure 7'!$C$27:$R$27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002-45BD-A748-D7915B11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136448"/>
        <c:axId val="82138624"/>
      </c:lineChart>
      <c:scatterChart>
        <c:scatterStyle val="lineMarker"/>
        <c:varyColors val="0"/>
        <c:ser>
          <c:idx val="0"/>
          <c:order val="0"/>
          <c:tx>
            <c:strRef>
              <c:f>'Figure 7'!$B$20</c:f>
              <c:strCache>
                <c:ptCount val="1"/>
                <c:pt idx="0">
                  <c:v>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7'!$C$18:$R$19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7'!$C$20:$R$20</c:f>
              <c:numCache>
                <c:formatCode>0.000</c:formatCode>
                <c:ptCount val="16"/>
                <c:pt idx="0">
                  <c:v>-0.26448427039044148</c:v>
                </c:pt>
                <c:pt idx="1">
                  <c:v>-1.1628325996531872</c:v>
                </c:pt>
                <c:pt idx="2">
                  <c:v>-0.232471094785142</c:v>
                </c:pt>
                <c:pt idx="3">
                  <c:v>1.7815669761110464</c:v>
                </c:pt>
                <c:pt idx="4">
                  <c:v>1.8565907889286646</c:v>
                </c:pt>
                <c:pt idx="5">
                  <c:v>1.8831500617249435</c:v>
                </c:pt>
                <c:pt idx="7">
                  <c:v>-0.25384871583385482</c:v>
                </c:pt>
                <c:pt idx="8">
                  <c:v>-0.50803375977233245</c:v>
                </c:pt>
                <c:pt idx="9">
                  <c:v>-1.0954962203402043</c:v>
                </c:pt>
                <c:pt idx="10">
                  <c:v>-0.99964485124728963</c:v>
                </c:pt>
                <c:pt idx="11">
                  <c:v>-0.2608105947866749</c:v>
                </c:pt>
                <c:pt idx="12">
                  <c:v>-1.5116799265334271</c:v>
                </c:pt>
                <c:pt idx="14">
                  <c:v>-0.60350241829195894</c:v>
                </c:pt>
                <c:pt idx="15">
                  <c:v>-0.56961878210890737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002-45BD-A748-D7915B116B09}"/>
            </c:ext>
          </c:extLst>
        </c:ser>
        <c:ser>
          <c:idx val="2"/>
          <c:order val="1"/>
          <c:tx>
            <c:strRef>
              <c:f>'Figure 7'!$B$21</c:f>
              <c:strCache>
                <c:ptCount val="1"/>
                <c:pt idx="0">
                  <c:v>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7'!$C$18:$R$19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7'!$C$21:$R$21</c:f>
              <c:numCache>
                <c:formatCode>0.000</c:formatCode>
                <c:ptCount val="16"/>
                <c:pt idx="0">
                  <c:v>-3.368231784357581E-2</c:v>
                </c:pt>
                <c:pt idx="1">
                  <c:v>1.6267176375428487</c:v>
                </c:pt>
                <c:pt idx="2">
                  <c:v>1.6668491334471098</c:v>
                </c:pt>
                <c:pt idx="3">
                  <c:v>-0.69183729969506846</c:v>
                </c:pt>
                <c:pt idx="4">
                  <c:v>-0.73642546991760194</c:v>
                </c:pt>
                <c:pt idx="5">
                  <c:v>-0.58897626935687752</c:v>
                </c:pt>
                <c:pt idx="6">
                  <c:v>-0.30019552635484914</c:v>
                </c:pt>
                <c:pt idx="7">
                  <c:v>-0.33191878678054515</c:v>
                </c:pt>
                <c:pt idx="8">
                  <c:v>-7.9631563972030667E-2</c:v>
                </c:pt>
                <c:pt idx="9">
                  <c:v>1.4842440713844249</c:v>
                </c:pt>
                <c:pt idx="10">
                  <c:v>1.982701504678289</c:v>
                </c:pt>
                <c:pt idx="11">
                  <c:v>0.98556605921353457</c:v>
                </c:pt>
                <c:pt idx="12">
                  <c:v>1.0931071862669561</c:v>
                </c:pt>
                <c:pt idx="13">
                  <c:v>0.42171086131384561</c:v>
                </c:pt>
                <c:pt idx="14">
                  <c:v>0.39354199047159982</c:v>
                </c:pt>
                <c:pt idx="15">
                  <c:v>0.54876498075860036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002-45BD-A748-D7915B116B09}"/>
            </c:ext>
          </c:extLst>
        </c:ser>
        <c:ser>
          <c:idx val="4"/>
          <c:order val="2"/>
          <c:tx>
            <c:strRef>
              <c:f>'Figure 7'!$B$23</c:f>
              <c:strCache>
                <c:ptCount val="1"/>
                <c:pt idx="0">
                  <c:v>4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7'!$C$18:$R$19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7'!$C$23:$R$23</c:f>
              <c:numCache>
                <c:formatCode>0.000</c:formatCode>
                <c:ptCount val="16"/>
                <c:pt idx="0">
                  <c:v>1.1189437359777699</c:v>
                </c:pt>
                <c:pt idx="1">
                  <c:v>0.40490103582693027</c:v>
                </c:pt>
                <c:pt idx="2">
                  <c:v>-0.24522855552205525</c:v>
                </c:pt>
                <c:pt idx="3">
                  <c:v>0.23665874965597411</c:v>
                </c:pt>
                <c:pt idx="4">
                  <c:v>7.6080273691920636E-2</c:v>
                </c:pt>
                <c:pt idx="5">
                  <c:v>0.2586721502470552</c:v>
                </c:pt>
                <c:pt idx="6">
                  <c:v>0.46804652024402305</c:v>
                </c:pt>
                <c:pt idx="7">
                  <c:v>2.3039995427738282</c:v>
                </c:pt>
                <c:pt idx="8">
                  <c:v>2.4034490974616287</c:v>
                </c:pt>
                <c:pt idx="9">
                  <c:v>-0.70422824408176232</c:v>
                </c:pt>
                <c:pt idx="10">
                  <c:v>-0.27837104928448547</c:v>
                </c:pt>
                <c:pt idx="11">
                  <c:v>-0.17436725483167162</c:v>
                </c:pt>
                <c:pt idx="12">
                  <c:v>0.70619393565391197</c:v>
                </c:pt>
                <c:pt idx="13">
                  <c:v>-0.49669639516467323</c:v>
                </c:pt>
                <c:pt idx="14">
                  <c:v>1.2433839442451045</c:v>
                </c:pt>
                <c:pt idx="15">
                  <c:v>2.0324123949456183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002-45BD-A748-D7915B116B09}"/>
            </c:ext>
          </c:extLst>
        </c:ser>
        <c:ser>
          <c:idx val="5"/>
          <c:order val="3"/>
          <c:tx>
            <c:strRef>
              <c:f>'Figure 7'!$B$24</c:f>
              <c:strCache>
                <c:ptCount val="1"/>
                <c:pt idx="0">
                  <c:v>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7'!$C$18:$R$19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7'!$C$24:$R$24</c:f>
              <c:numCache>
                <c:formatCode>0.000</c:formatCode>
                <c:ptCount val="16"/>
                <c:pt idx="0">
                  <c:v>2.2987278979743744</c:v>
                </c:pt>
                <c:pt idx="1">
                  <c:v>0.86974933128642096</c:v>
                </c:pt>
                <c:pt idx="2">
                  <c:v>0.83923385605776302</c:v>
                </c:pt>
                <c:pt idx="3">
                  <c:v>-0.8759815444601553</c:v>
                </c:pt>
                <c:pt idx="4">
                  <c:v>-0.74410367932864663</c:v>
                </c:pt>
                <c:pt idx="5">
                  <c:v>-0.76250118244486531</c:v>
                </c:pt>
                <c:pt idx="6">
                  <c:v>-0.18220153214609783</c:v>
                </c:pt>
                <c:pt idx="7">
                  <c:v>0.9923350917023841</c:v>
                </c:pt>
                <c:pt idx="8">
                  <c:v>0.15711161835654161</c:v>
                </c:pt>
                <c:pt idx="9">
                  <c:v>0.59947368663964906</c:v>
                </c:pt>
                <c:pt idx="10">
                  <c:v>0.6595422266046177</c:v>
                </c:pt>
                <c:pt idx="11">
                  <c:v>-3.9652840821233992E-2</c:v>
                </c:pt>
                <c:pt idx="12">
                  <c:v>1.187378613299698</c:v>
                </c:pt>
                <c:pt idx="13">
                  <c:v>0.62019860115276881</c:v>
                </c:pt>
                <c:pt idx="14">
                  <c:v>2.1763478058155235</c:v>
                </c:pt>
                <c:pt idx="15">
                  <c:v>1.3690722641285118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002-45BD-A748-D7915B116B09}"/>
            </c:ext>
          </c:extLst>
        </c:ser>
        <c:ser>
          <c:idx val="6"/>
          <c:order val="4"/>
          <c:tx>
            <c:strRef>
              <c:f>'Figure 7'!$B$25</c:f>
              <c:strCache>
                <c:ptCount val="1"/>
                <c:pt idx="0">
                  <c:v>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7'!$C$18:$R$19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7'!$C$25:$R$25</c:f>
              <c:numCache>
                <c:formatCode>0.000</c:formatCode>
                <c:ptCount val="16"/>
                <c:pt idx="0">
                  <c:v>-0.43460162545325426</c:v>
                </c:pt>
                <c:pt idx="1">
                  <c:v>0.50335522321326553</c:v>
                </c:pt>
                <c:pt idx="2">
                  <c:v>0.69719502758633878</c:v>
                </c:pt>
                <c:pt idx="3">
                  <c:v>-0.83228184363359647</c:v>
                </c:pt>
                <c:pt idx="4">
                  <c:v>-0.86610085617118404</c:v>
                </c:pt>
                <c:pt idx="5">
                  <c:v>-0.77255632408842401</c:v>
                </c:pt>
                <c:pt idx="6">
                  <c:v>-0.62468083153762466</c:v>
                </c:pt>
                <c:pt idx="7">
                  <c:v>-0.47595003542250081</c:v>
                </c:pt>
                <c:pt idx="8">
                  <c:v>-0.43620689242139099</c:v>
                </c:pt>
                <c:pt idx="9">
                  <c:v>0.59475611162913233</c:v>
                </c:pt>
                <c:pt idx="10">
                  <c:v>-0.17501919235943483</c:v>
                </c:pt>
                <c:pt idx="11">
                  <c:v>-0.15430189521616375</c:v>
                </c:pt>
                <c:pt idx="12">
                  <c:v>0.51369879109207717</c:v>
                </c:pt>
                <c:pt idx="13">
                  <c:v>-0.50662271672509829</c:v>
                </c:pt>
                <c:pt idx="14">
                  <c:v>-0.185872386911973</c:v>
                </c:pt>
                <c:pt idx="15">
                  <c:v>1.183937332169565E-2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0002-45BD-A748-D7915B116B09}"/>
            </c:ext>
          </c:extLst>
        </c:ser>
        <c:ser>
          <c:idx val="7"/>
          <c:order val="5"/>
          <c:tx>
            <c:strRef>
              <c:f>'Figure 7'!$B$26</c:f>
              <c:strCache>
                <c:ptCount val="1"/>
                <c:pt idx="0">
                  <c:v>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bg1">
                  <a:lumMod val="85000"/>
                </a:schemeClr>
              </a:solidFill>
              <a:ln w="9525">
                <a:solidFill>
                  <a:schemeClr val="bg1">
                    <a:lumMod val="75000"/>
                  </a:schemeClr>
                </a:solidFill>
              </a:ln>
              <a:effectLst/>
            </c:spPr>
          </c:marker>
          <c:xVal>
            <c:multiLvlStrRef>
              <c:f>'Figure 7'!$C$18:$R$19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7'!$C$26:$R$26</c:f>
              <c:numCache>
                <c:formatCode>0.000</c:formatCode>
                <c:ptCount val="16"/>
                <c:pt idx="0">
                  <c:v>-0.17897359198404367</c:v>
                </c:pt>
                <c:pt idx="1">
                  <c:v>0.30186949947885561</c:v>
                </c:pt>
                <c:pt idx="2">
                  <c:v>-1.1972230007448294E-2</c:v>
                </c:pt>
                <c:pt idx="3">
                  <c:v>-0.83781602114809428</c:v>
                </c:pt>
                <c:pt idx="4">
                  <c:v>-0.78839408134650779</c:v>
                </c:pt>
                <c:pt idx="5">
                  <c:v>-0.9025932261365287</c:v>
                </c:pt>
                <c:pt idx="6">
                  <c:v>-0.42748520714850707</c:v>
                </c:pt>
                <c:pt idx="7">
                  <c:v>-7.5901583481835996E-2</c:v>
                </c:pt>
                <c:pt idx="8">
                  <c:v>0.36253702086114109</c:v>
                </c:pt>
                <c:pt idx="9">
                  <c:v>0.18607228279564986</c:v>
                </c:pt>
                <c:pt idx="10">
                  <c:v>0.21138745854535168</c:v>
                </c:pt>
                <c:pt idx="11">
                  <c:v>-0.174500077882494</c:v>
                </c:pt>
                <c:pt idx="12">
                  <c:v>0.51320343756396702</c:v>
                </c:pt>
                <c:pt idx="13">
                  <c:v>1.0038466874454313</c:v>
                </c:pt>
                <c:pt idx="14">
                  <c:v>-0.17949055369003195</c:v>
                </c:pt>
                <c:pt idx="15">
                  <c:v>-6.6267280073906262E-4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0002-45BD-A748-D7915B116B09}"/>
            </c:ext>
          </c:extLst>
        </c:ser>
        <c:ser>
          <c:idx val="3"/>
          <c:order val="7"/>
          <c:tx>
            <c:strRef>
              <c:f>'Figure 7'!$B$22</c:f>
              <c:strCache>
                <c:ptCount val="1"/>
                <c:pt idx="0">
                  <c:v>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66"/>
              </a:solidFill>
              <a:ln w="9525">
                <a:solidFill>
                  <a:srgbClr val="FF9933"/>
                </a:solidFill>
              </a:ln>
              <a:effectLst/>
            </c:spPr>
          </c:marker>
          <c:xVal>
            <c:multiLvlStrRef>
              <c:f>'Figure 7'!$C$18:$R$19</c:f>
              <c:multiLvlStrCache>
                <c:ptCount val="16"/>
                <c:lvl>
                  <c:pt idx="0">
                    <c:v>GDP</c:v>
                  </c:pt>
                  <c:pt idx="1">
                    <c:v>GDP
per capita</c:v>
                  </c:pt>
                  <c:pt idx="2">
                    <c:v>GDP
 per worker</c:v>
                  </c:pt>
                  <c:pt idx="3">
                    <c:v>GDP</c:v>
                  </c:pt>
                  <c:pt idx="4">
                    <c:v>GDP
per capita</c:v>
                  </c:pt>
                  <c:pt idx="5">
                    <c:v>GDP
 per worker</c:v>
                  </c:pt>
                  <c:pt idx="6">
                    <c:v>Traded sector
Productivity
Differential</c:v>
                  </c:pt>
                  <c:pt idx="7">
                    <c:v>FDI
stock</c:v>
                  </c:pt>
                  <c:pt idx="8">
                    <c:v>FDI
per capita</c:v>
                  </c:pt>
                  <c:pt idx="9">
                    <c:v>Scientific
Research
Impact</c:v>
                  </c:pt>
                  <c:pt idx="10">
                    <c:v>Patents
per capita</c:v>
                  </c:pt>
                  <c:pt idx="11">
                    <c:v>Venture
Capital
Investment</c:v>
                  </c:pt>
                  <c:pt idx="12">
                    <c:v>Population with Tertiary Education</c:v>
                  </c:pt>
                  <c:pt idx="13">
                    <c:v>Foreign-born Population</c:v>
                  </c:pt>
                  <c:pt idx="14">
                    <c:v>Aviation Passengers</c:v>
                  </c:pt>
                  <c:pt idx="15">
                    <c:v>Download
Speed</c:v>
                  </c:pt>
                </c:lvl>
                <c:lvl>
                  <c:pt idx="0">
                    <c:v>Economic Characteristics</c:v>
                  </c:pt>
                  <c:pt idx="3">
                    <c:v>Economic Growth</c:v>
                  </c:pt>
                  <c:pt idx="6">
                    <c:v>Tradable Clusters</c:v>
                  </c:pt>
                  <c:pt idx="9">
                    <c:v>Innovation</c:v>
                  </c:pt>
                  <c:pt idx="12">
                    <c:v>Talent</c:v>
                  </c:pt>
                  <c:pt idx="14">
                    <c:v>Infrastructure Connectivity</c:v>
                  </c:pt>
                </c:lvl>
              </c:multiLvlStrCache>
            </c:multiLvlStrRef>
          </c:xVal>
          <c:yVal>
            <c:numRef>
              <c:f>'Figure 7'!$C$22:$R$22</c:f>
              <c:numCache>
                <c:formatCode>0.000</c:formatCode>
                <c:ptCount val="16"/>
                <c:pt idx="0">
                  <c:v>-8.7159729187785931E-2</c:v>
                </c:pt>
                <c:pt idx="1">
                  <c:v>-1.0312682386245258</c:v>
                </c:pt>
                <c:pt idx="2">
                  <c:v>-1.4629872755222795</c:v>
                </c:pt>
                <c:pt idx="3">
                  <c:v>0.46021778702058369</c:v>
                </c:pt>
                <c:pt idx="4">
                  <c:v>0.411110243556153</c:v>
                </c:pt>
                <c:pt idx="5">
                  <c:v>0.307590964927977</c:v>
                </c:pt>
                <c:pt idx="6">
                  <c:v>0.89636263437920261</c:v>
                </c:pt>
                <c:pt idx="7">
                  <c:v>6.0777236700201479E-2</c:v>
                </c:pt>
                <c:pt idx="8">
                  <c:v>-0.18286693314630478</c:v>
                </c:pt>
                <c:pt idx="9">
                  <c:v>-1.1638925501349093</c:v>
                </c:pt>
                <c:pt idx="10">
                  <c:v>-0.73792627749272044</c:v>
                </c:pt>
                <c:pt idx="11">
                  <c:v>-0.25201759061755047</c:v>
                </c:pt>
                <c:pt idx="12">
                  <c:v>-0.72985655297123953</c:v>
                </c:pt>
                <c:pt idx="13">
                  <c:v>-1.7338101748250399</c:v>
                </c:pt>
                <c:pt idx="14">
                  <c:v>-0.27433660530930787</c:v>
                </c:pt>
                <c:pt idx="15">
                  <c:v>-0.65985820938536122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0002-45BD-A748-D7915B116B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136448"/>
        <c:axId val="82138624"/>
      </c:scatterChart>
      <c:catAx>
        <c:axId val="82136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bg1">
                  <a:lumMod val="85000"/>
                </a:schemeClr>
              </a:solidFill>
              <a:prstDash val="dash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bg1">
                <a:lumMod val="85000"/>
              </a:schemeClr>
            </a:solidFill>
            <a:prstDash val="dash"/>
            <a:round/>
          </a:ln>
          <a:effectLst/>
        </c:spPr>
        <c:txPr>
          <a:bodyPr rot="0" spcFirstLastPara="1" vertOverflow="ellipsis" wrap="square" anchor="ctr" anchorCtr="0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38624"/>
        <c:crosses val="autoZero"/>
        <c:auto val="1"/>
        <c:lblAlgn val="ctr"/>
        <c:lblOffset val="100"/>
        <c:tickMarkSkip val="1"/>
        <c:noMultiLvlLbl val="0"/>
      </c:catAx>
      <c:valAx>
        <c:axId val="82138624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136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'Figure 8'!$P$4</c:f>
              <c:strCache>
                <c:ptCount val="1"/>
                <c:pt idx="0">
                  <c:v>Output per worker in Business, Financial and Professional Services in 2015 (2009 Real $)</c:v>
                </c:pt>
              </c:strCache>
            </c:strRef>
          </c:tx>
          <c:spPr>
            <a:solidFill>
              <a:schemeClr val="bg1">
                <a:lumMod val="85000"/>
              </a:schemeClr>
            </a:solidFill>
            <a:ln w="19050">
              <a:solidFill>
                <a:schemeClr val="bg1">
                  <a:lumMod val="65000"/>
                </a:schemeClr>
              </a:solidFill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CC66"/>
              </a:solidFill>
              <a:ln w="19050">
                <a:solidFill>
                  <a:srgbClr val="FF9900"/>
                </a:solidFill>
              </a:ln>
              <a:effectLst/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0-55AC-4A4B-91FB-9028A16587D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'Figure 8'!$O$5:$O$10</c:f>
              <c:strCache>
                <c:ptCount val="6"/>
                <c:pt idx="0">
                  <c:v>Emerging Gateways</c:v>
                </c:pt>
                <c:pt idx="1">
                  <c:v>Asian Anchors</c:v>
                </c:pt>
                <c:pt idx="2">
                  <c:v>International Middleweights</c:v>
                </c:pt>
                <c:pt idx="3">
                  <c:v>American Middleweights</c:v>
                </c:pt>
                <c:pt idx="4">
                  <c:v>Global Giants</c:v>
                </c:pt>
                <c:pt idx="5">
                  <c:v>Knowledge Capitals</c:v>
                </c:pt>
              </c:strCache>
            </c:strRef>
          </c:cat>
          <c:val>
            <c:numRef>
              <c:f>'Figure 8'!$P$5:$P$10</c:f>
              <c:numCache>
                <c:formatCode>0</c:formatCode>
                <c:ptCount val="6"/>
                <c:pt idx="0">
                  <c:v>52.6</c:v>
                </c:pt>
                <c:pt idx="1">
                  <c:v>66.099999999999994</c:v>
                </c:pt>
                <c:pt idx="2">
                  <c:v>158.1</c:v>
                </c:pt>
                <c:pt idx="3">
                  <c:v>229.4</c:v>
                </c:pt>
                <c:pt idx="4">
                  <c:v>247.8</c:v>
                </c:pt>
                <c:pt idx="5">
                  <c:v>253.9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315-4361-8DF5-3408A281B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158720"/>
        <c:axId val="82160256"/>
      </c:barChart>
      <c:catAx>
        <c:axId val="8215872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60256"/>
        <c:crosses val="autoZero"/>
        <c:auto val="1"/>
        <c:lblAlgn val="ctr"/>
        <c:lblOffset val="100"/>
        <c:noMultiLvlLbl val="0"/>
      </c:catAx>
      <c:valAx>
        <c:axId val="8216025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587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2191488"/>
        <c:axId val="82193024"/>
      </c:barChart>
      <c:catAx>
        <c:axId val="82191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3024"/>
        <c:crosses val="autoZero"/>
        <c:auto val="1"/>
        <c:lblAlgn val="ctr"/>
        <c:lblOffset val="100"/>
        <c:noMultiLvlLbl val="0"/>
      </c:catAx>
      <c:valAx>
        <c:axId val="82193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191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228600</xdr:colOff>
      <xdr:row>19</xdr:row>
      <xdr:rowOff>57150</xdr:rowOff>
    </xdr:from>
    <xdr:to>
      <xdr:col>3</xdr:col>
      <xdr:colOff>1952625</xdr:colOff>
      <xdr:row>35</xdr:row>
      <xdr:rowOff>28574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0.04176</cdr:x>
      <cdr:y>0.47946</cdr:y>
    </cdr:from>
    <cdr:to>
      <cdr:x>0.07805</cdr:x>
      <cdr:y>0.47946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81025" y="2149475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0.92789</cdr:x>
      <cdr:y>0.48017</cdr:y>
    </cdr:from>
    <cdr:to>
      <cdr:x>0.96417</cdr:x>
      <cdr:y>0.48017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12909550" y="2152650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0.07855</cdr:x>
      <cdr:y>0.42645</cdr:y>
    </cdr:from>
    <cdr:to>
      <cdr:x>0.10269</cdr:x>
      <cdr:y>0.48371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092793" y="1911802"/>
          <a:ext cx="335958" cy="2567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(+)</a:t>
          </a:r>
        </a:p>
      </cdr:txBody>
    </cdr:sp>
  </cdr:relSizeAnchor>
  <cdr:relSizeAnchor xmlns:cdr="http://schemas.openxmlformats.org/drawingml/2006/chartDrawing">
    <cdr:from>
      <cdr:x>0.07873</cdr:x>
      <cdr:y>0.48363</cdr:y>
    </cdr:from>
    <cdr:to>
      <cdr:x>0.18005</cdr:x>
      <cdr:y>0.54785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95376" y="2168172"/>
          <a:ext cx="1409700" cy="2879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bg1">
                  <a:lumMod val="65000"/>
                </a:schemeClr>
              </a:solidFill>
            </a:rPr>
            <a:t>(-)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     </a:t>
          </a:r>
          <a:r>
            <a:rPr lang="en-US" sz="800" b="1">
              <a:solidFill>
                <a:schemeClr val="bg1">
                  <a:lumMod val="65000"/>
                </a:schemeClr>
              </a:solidFill>
            </a:rPr>
            <a:t>Metro Average (n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=123)</a:t>
          </a:r>
          <a:endParaRPr lang="en-US" sz="800" b="1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3</xdr:row>
      <xdr:rowOff>28575</xdr:rowOff>
    </xdr:from>
    <xdr:to>
      <xdr:col>7</xdr:col>
      <xdr:colOff>333375</xdr:colOff>
      <xdr:row>7</xdr:row>
      <xdr:rowOff>714375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514350</xdr:colOff>
      <xdr:row>14</xdr:row>
      <xdr:rowOff>0</xdr:rowOff>
    </xdr:from>
    <xdr:to>
      <xdr:col>11</xdr:col>
      <xdr:colOff>209550</xdr:colOff>
      <xdr:row>19</xdr:row>
      <xdr:rowOff>457200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61912</xdr:colOff>
      <xdr:row>3</xdr:row>
      <xdr:rowOff>9525</xdr:rowOff>
    </xdr:from>
    <xdr:to>
      <xdr:col>6</xdr:col>
      <xdr:colOff>14287</xdr:colOff>
      <xdr:row>17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28</xdr:row>
      <xdr:rowOff>69850</xdr:rowOff>
    </xdr:from>
    <xdr:to>
      <xdr:col>16</xdr:col>
      <xdr:colOff>796925</xdr:colOff>
      <xdr:row>51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c:userShapes xmlns:c="http://schemas.openxmlformats.org/drawingml/2006/chart">
  <cdr:relSizeAnchor xmlns:cdr="http://schemas.openxmlformats.org/drawingml/2006/chartDrawing">
    <cdr:from>
      <cdr:x>0.04176</cdr:x>
      <cdr:y>0.47946</cdr:y>
    </cdr:from>
    <cdr:to>
      <cdr:x>0.07805</cdr:x>
      <cdr:y>0.47946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81025" y="2149475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0.92789</cdr:x>
      <cdr:y>0.48017</cdr:y>
    </cdr:from>
    <cdr:to>
      <cdr:x>0.96417</cdr:x>
      <cdr:y>0.48017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12909550" y="2152650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0.07855</cdr:x>
      <cdr:y>0.42645</cdr:y>
    </cdr:from>
    <cdr:to>
      <cdr:x>0.10269</cdr:x>
      <cdr:y>0.48371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092793" y="1911802"/>
          <a:ext cx="335958" cy="2567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(+)</a:t>
          </a:r>
        </a:p>
      </cdr:txBody>
    </cdr:sp>
  </cdr:relSizeAnchor>
  <cdr:relSizeAnchor xmlns:cdr="http://schemas.openxmlformats.org/drawingml/2006/chartDrawing">
    <cdr:from>
      <cdr:x>0.07873</cdr:x>
      <cdr:y>0.48363</cdr:y>
    </cdr:from>
    <cdr:to>
      <cdr:x>0.18005</cdr:x>
      <cdr:y>0.54785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95376" y="2168172"/>
          <a:ext cx="1409700" cy="2879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bg1">
                  <a:lumMod val="65000"/>
                </a:schemeClr>
              </a:solidFill>
            </a:rPr>
            <a:t>(-)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     </a:t>
          </a:r>
          <a:r>
            <a:rPr lang="en-US" sz="800" b="1">
              <a:solidFill>
                <a:schemeClr val="bg1">
                  <a:lumMod val="65000"/>
                </a:schemeClr>
              </a:solidFill>
            </a:rPr>
            <a:t>Metro Average (n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=123)</a:t>
          </a:r>
          <a:endParaRPr lang="en-US" sz="800" b="1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</xdr:colOff>
      <xdr:row>2</xdr:row>
      <xdr:rowOff>180975</xdr:rowOff>
    </xdr:from>
    <xdr:to>
      <xdr:col>7</xdr:col>
      <xdr:colOff>328612</xdr:colOff>
      <xdr:row>17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16</xdr:col>
      <xdr:colOff>720725</xdr:colOff>
      <xdr:row>53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c:userShapes xmlns:c="http://schemas.openxmlformats.org/drawingml/2006/chart">
  <cdr:relSizeAnchor xmlns:cdr="http://schemas.openxmlformats.org/drawingml/2006/chartDrawing">
    <cdr:from>
      <cdr:x>0.04176</cdr:x>
      <cdr:y>0.47946</cdr:y>
    </cdr:from>
    <cdr:to>
      <cdr:x>0.07805</cdr:x>
      <cdr:y>0.47946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81025" y="2149475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0.92789</cdr:x>
      <cdr:y>0.48017</cdr:y>
    </cdr:from>
    <cdr:to>
      <cdr:x>0.96417</cdr:x>
      <cdr:y>0.48017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12909550" y="2152650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0.07855</cdr:x>
      <cdr:y>0.42645</cdr:y>
    </cdr:from>
    <cdr:to>
      <cdr:x>0.10269</cdr:x>
      <cdr:y>0.48371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092793" y="1911802"/>
          <a:ext cx="335958" cy="2567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(+)</a:t>
          </a:r>
        </a:p>
      </cdr:txBody>
    </cdr:sp>
  </cdr:relSizeAnchor>
  <cdr:relSizeAnchor xmlns:cdr="http://schemas.openxmlformats.org/drawingml/2006/chartDrawing">
    <cdr:from>
      <cdr:x>0.07873</cdr:x>
      <cdr:y>0.48363</cdr:y>
    </cdr:from>
    <cdr:to>
      <cdr:x>0.18005</cdr:x>
      <cdr:y>0.54785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95376" y="2168172"/>
          <a:ext cx="1409700" cy="2879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bg1">
                  <a:lumMod val="65000"/>
                </a:schemeClr>
              </a:solidFill>
            </a:rPr>
            <a:t>(-)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     </a:t>
          </a:r>
          <a:r>
            <a:rPr lang="en-US" sz="800" b="1">
              <a:solidFill>
                <a:schemeClr val="bg1">
                  <a:lumMod val="65000"/>
                </a:schemeClr>
              </a:solidFill>
            </a:rPr>
            <a:t>Metro Average (n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=123)</a:t>
          </a:r>
          <a:endParaRPr lang="en-US" sz="800" b="1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</xdr:row>
      <xdr:rowOff>76200</xdr:rowOff>
    </xdr:from>
    <xdr:to>
      <xdr:col>2</xdr:col>
      <xdr:colOff>1457325</xdr:colOff>
      <xdr:row>16</xdr:row>
      <xdr:rowOff>152400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16</xdr:col>
      <xdr:colOff>720725</xdr:colOff>
      <xdr:row>51</xdr:row>
      <xdr:rowOff>101600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16</xdr:col>
      <xdr:colOff>720725</xdr:colOff>
      <xdr:row>51</xdr:row>
      <xdr:rowOff>101600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c:userShapes xmlns:c="http://schemas.openxmlformats.org/drawingml/2006/chart">
  <cdr:relSizeAnchor xmlns:cdr="http://schemas.openxmlformats.org/drawingml/2006/chartDrawing">
    <cdr:from>
      <cdr:x>0.04176</cdr:x>
      <cdr:y>0.47946</cdr:y>
    </cdr:from>
    <cdr:to>
      <cdr:x>0.07805</cdr:x>
      <cdr:y>0.47946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81025" y="2149475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0.92789</cdr:x>
      <cdr:y>0.48017</cdr:y>
    </cdr:from>
    <cdr:to>
      <cdr:x>0.96417</cdr:x>
      <cdr:y>0.48017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12909550" y="2152650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0.07855</cdr:x>
      <cdr:y>0.42645</cdr:y>
    </cdr:from>
    <cdr:to>
      <cdr:x>0.10269</cdr:x>
      <cdr:y>0.48371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092793" y="1911802"/>
          <a:ext cx="335958" cy="2567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(+)</a:t>
          </a:r>
        </a:p>
      </cdr:txBody>
    </cdr:sp>
  </cdr:relSizeAnchor>
  <cdr:relSizeAnchor xmlns:cdr="http://schemas.openxmlformats.org/drawingml/2006/chartDrawing">
    <cdr:from>
      <cdr:x>0.07873</cdr:x>
      <cdr:y>0.48363</cdr:y>
    </cdr:from>
    <cdr:to>
      <cdr:x>0.18005</cdr:x>
      <cdr:y>0.54785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95376" y="2168172"/>
          <a:ext cx="1409700" cy="2879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bg1">
                  <a:lumMod val="65000"/>
                </a:schemeClr>
              </a:solidFill>
            </a:rPr>
            <a:t>(-)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     </a:t>
          </a:r>
          <a:r>
            <a:rPr lang="en-US" sz="800" b="1">
              <a:solidFill>
                <a:schemeClr val="bg1">
                  <a:lumMod val="65000"/>
                </a:schemeClr>
              </a:solidFill>
            </a:rPr>
            <a:t>Metro Average (n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=123)</a:t>
          </a:r>
          <a:endParaRPr lang="en-US" sz="800" b="1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257175</xdr:colOff>
      <xdr:row>5</xdr:row>
      <xdr:rowOff>23812</xdr:rowOff>
    </xdr:from>
    <xdr:to>
      <xdr:col>7</xdr:col>
      <xdr:colOff>561975</xdr:colOff>
      <xdr:row>19</xdr:row>
      <xdr:rowOff>100012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447675</xdr:colOff>
      <xdr:row>22</xdr:row>
      <xdr:rowOff>28575</xdr:rowOff>
    </xdr:from>
    <xdr:to>
      <xdr:col>8</xdr:col>
      <xdr:colOff>142875</xdr:colOff>
      <xdr:row>36</xdr:row>
      <xdr:rowOff>104775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0</xdr:rowOff>
    </xdr:from>
    <xdr:to>
      <xdr:col>16</xdr:col>
      <xdr:colOff>720725</xdr:colOff>
      <xdr:row>53</xdr:row>
      <xdr:rowOff>101600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3.xml><?xml version="1.0" encoding="utf-8"?>
<c:userShapes xmlns:c="http://schemas.openxmlformats.org/drawingml/2006/chart">
  <cdr:relSizeAnchor xmlns:cdr="http://schemas.openxmlformats.org/drawingml/2006/chartDrawing">
    <cdr:from>
      <cdr:x>0.04176</cdr:x>
      <cdr:y>0.47946</cdr:y>
    </cdr:from>
    <cdr:to>
      <cdr:x>0.07805</cdr:x>
      <cdr:y>0.47946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81025" y="2149475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0.92789</cdr:x>
      <cdr:y>0.48017</cdr:y>
    </cdr:from>
    <cdr:to>
      <cdr:x>0.96417</cdr:x>
      <cdr:y>0.48017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12909550" y="2152650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0.07855</cdr:x>
      <cdr:y>0.42645</cdr:y>
    </cdr:from>
    <cdr:to>
      <cdr:x>0.10269</cdr:x>
      <cdr:y>0.48371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092793" y="1911802"/>
          <a:ext cx="335958" cy="2567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(+)</a:t>
          </a:r>
        </a:p>
      </cdr:txBody>
    </cdr:sp>
  </cdr:relSizeAnchor>
  <cdr:relSizeAnchor xmlns:cdr="http://schemas.openxmlformats.org/drawingml/2006/chartDrawing">
    <cdr:from>
      <cdr:x>0.07873</cdr:x>
      <cdr:y>0.48363</cdr:y>
    </cdr:from>
    <cdr:to>
      <cdr:x>0.18005</cdr:x>
      <cdr:y>0.54785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95376" y="2168172"/>
          <a:ext cx="1409700" cy="2879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bg1">
                  <a:lumMod val="65000"/>
                </a:schemeClr>
              </a:solidFill>
            </a:rPr>
            <a:t>(-)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     </a:t>
          </a:r>
          <a:r>
            <a:rPr lang="en-US" sz="800" b="1">
              <a:solidFill>
                <a:schemeClr val="bg1">
                  <a:lumMod val="65000"/>
                </a:schemeClr>
              </a:solidFill>
            </a:rPr>
            <a:t>Metro Average (n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=123)</a:t>
          </a:r>
          <a:endParaRPr lang="en-US" sz="800" b="1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3</xdr:row>
      <xdr:rowOff>0</xdr:rowOff>
    </xdr:from>
    <xdr:to>
      <xdr:col>11</xdr:col>
      <xdr:colOff>209550</xdr:colOff>
      <xdr:row>8</xdr:row>
      <xdr:rowOff>457200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4</xdr:row>
      <xdr:rowOff>47625</xdr:rowOff>
    </xdr:from>
    <xdr:to>
      <xdr:col>6</xdr:col>
      <xdr:colOff>38100</xdr:colOff>
      <xdr:row>9</xdr:row>
      <xdr:rowOff>238125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0.04176</cdr:x>
      <cdr:y>0.47946</cdr:y>
    </cdr:from>
    <cdr:to>
      <cdr:x>0.07805</cdr:x>
      <cdr:y>0.47946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81025" y="2149475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0.92789</cdr:x>
      <cdr:y>0.48017</cdr:y>
    </cdr:from>
    <cdr:to>
      <cdr:x>0.96417</cdr:x>
      <cdr:y>0.48017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12909550" y="2152650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0.07855</cdr:x>
      <cdr:y>0.42645</cdr:y>
    </cdr:from>
    <cdr:to>
      <cdr:x>0.10269</cdr:x>
      <cdr:y>0.48371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092793" y="1911802"/>
          <a:ext cx="335958" cy="2567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(+)</a:t>
          </a:r>
        </a:p>
      </cdr:txBody>
    </cdr:sp>
  </cdr:relSizeAnchor>
  <cdr:relSizeAnchor xmlns:cdr="http://schemas.openxmlformats.org/drawingml/2006/chartDrawing">
    <cdr:from>
      <cdr:x>0.07873</cdr:x>
      <cdr:y>0.48363</cdr:y>
    </cdr:from>
    <cdr:to>
      <cdr:x>0.18005</cdr:x>
      <cdr:y>0.54785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95376" y="2168172"/>
          <a:ext cx="1409700" cy="2879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bg1">
                  <a:lumMod val="65000"/>
                </a:schemeClr>
              </a:solidFill>
            </a:rPr>
            <a:t>(-)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     </a:t>
          </a:r>
          <a:r>
            <a:rPr lang="en-US" sz="800" b="1">
              <a:solidFill>
                <a:schemeClr val="bg1">
                  <a:lumMod val="65000"/>
                </a:schemeClr>
              </a:solidFill>
            </a:rPr>
            <a:t>Metro Average (n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=123)</a:t>
          </a:r>
          <a:endParaRPr lang="en-US" sz="800" b="1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3</xdr:row>
      <xdr:rowOff>19049</xdr:rowOff>
    </xdr:from>
    <xdr:to>
      <xdr:col>6</xdr:col>
      <xdr:colOff>523875</xdr:colOff>
      <xdr:row>11</xdr:row>
      <xdr:rowOff>266700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</xdr:colOff>
      <xdr:row>3</xdr:row>
      <xdr:rowOff>9525</xdr:rowOff>
    </xdr:from>
    <xdr:to>
      <xdr:col>5</xdr:col>
      <xdr:colOff>381000</xdr:colOff>
      <xdr:row>9</xdr:row>
      <xdr:rowOff>571500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28</xdr:row>
      <xdr:rowOff>0</xdr:rowOff>
    </xdr:from>
    <xdr:to>
      <xdr:col>16</xdr:col>
      <xdr:colOff>720725</xdr:colOff>
      <xdr:row>51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0.04176</cdr:x>
      <cdr:y>0.47946</cdr:y>
    </cdr:from>
    <cdr:to>
      <cdr:x>0.07805</cdr:x>
      <cdr:y>0.47946</cdr:y>
    </cdr:to>
    <cdr:cxnSp macro="">
      <cdr:nvCxnSpPr>
        <cdr:cNvPr id="3" name="Straight Connector 2"/>
        <cdr:cNvCxnSpPr/>
      </cdr:nvCxnSpPr>
      <cdr:spPr>
        <a:xfrm xmlns:a="http://schemas.openxmlformats.org/drawingml/2006/main">
          <a:off x="581025" y="2149475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0.92789</cdr:x>
      <cdr:y>0.48017</cdr:y>
    </cdr:from>
    <cdr:to>
      <cdr:x>0.96417</cdr:x>
      <cdr:y>0.48017</cdr:y>
    </cdr:to>
    <cdr:cxnSp macro="">
      <cdr:nvCxnSpPr>
        <cdr:cNvPr id="9" name="Straight Connector 8"/>
        <cdr:cNvCxnSpPr/>
      </cdr:nvCxnSpPr>
      <cdr:spPr>
        <a:xfrm xmlns:a="http://schemas.openxmlformats.org/drawingml/2006/main">
          <a:off x="12909550" y="2152650"/>
          <a:ext cx="504825" cy="0"/>
        </a:xfrm>
        <a:prstGeom xmlns:a="http://schemas.openxmlformats.org/drawingml/2006/main" prst="line">
          <a:avLst/>
        </a:prstGeom>
        <a:ln xmlns:a="http://schemas.openxmlformats.org/drawingml/2006/main" w="31750">
          <a:solidFill>
            <a:schemeClr val="bg1">
              <a:lumMod val="65000"/>
            </a:schemeClr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0.07855</cdr:x>
      <cdr:y>0.42645</cdr:y>
    </cdr:from>
    <cdr:to>
      <cdr:x>0.10269</cdr:x>
      <cdr:y>0.48371</cdr:y>
    </cdr:to>
    <cdr:sp macro="" textlink="">
      <cdr:nvSpPr>
        <cdr:cNvPr id="11" name="TextBox 1"/>
        <cdr:cNvSpPr txBox="1"/>
      </cdr:nvSpPr>
      <cdr:spPr>
        <a:xfrm xmlns:a="http://schemas.openxmlformats.org/drawingml/2006/main">
          <a:off x="1092793" y="1911802"/>
          <a:ext cx="335958" cy="25672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r>
            <a:rPr lang="en-US" sz="1000" b="1">
              <a:solidFill>
                <a:schemeClr val="bg1">
                  <a:lumMod val="65000"/>
                </a:schemeClr>
              </a:solidFill>
            </a:rPr>
            <a:t>(+)</a:t>
          </a:r>
        </a:p>
      </cdr:txBody>
    </cdr:sp>
  </cdr:relSizeAnchor>
  <cdr:relSizeAnchor xmlns:cdr="http://schemas.openxmlformats.org/drawingml/2006/chartDrawing">
    <cdr:from>
      <cdr:x>0.07873</cdr:x>
      <cdr:y>0.48363</cdr:y>
    </cdr:from>
    <cdr:to>
      <cdr:x>0.18005</cdr:x>
      <cdr:y>0.54785</cdr:y>
    </cdr:to>
    <cdr:sp macro="" textlink="">
      <cdr:nvSpPr>
        <cdr:cNvPr id="7" name="TextBox 1"/>
        <cdr:cNvSpPr txBox="1"/>
      </cdr:nvSpPr>
      <cdr:spPr>
        <a:xfrm xmlns:a="http://schemas.openxmlformats.org/drawingml/2006/main">
          <a:off x="1095376" y="2168172"/>
          <a:ext cx="1409700" cy="287904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lang="en-US" sz="1000" b="1">
              <a:solidFill>
                <a:schemeClr val="bg1">
                  <a:lumMod val="65000"/>
                </a:schemeClr>
              </a:solidFill>
            </a:rPr>
            <a:t>(-)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     </a:t>
          </a:r>
          <a:r>
            <a:rPr lang="en-US" sz="800" b="1">
              <a:solidFill>
                <a:schemeClr val="bg1">
                  <a:lumMod val="65000"/>
                </a:schemeClr>
              </a:solidFill>
            </a:rPr>
            <a:t>Metro Average (n</a:t>
          </a:r>
          <a:r>
            <a:rPr lang="en-US" sz="800" b="1" baseline="0">
              <a:solidFill>
                <a:schemeClr val="bg1">
                  <a:lumMod val="65000"/>
                </a:schemeClr>
              </a:solidFill>
            </a:rPr>
            <a:t>=123)</a:t>
          </a:r>
          <a:endParaRPr lang="en-US" sz="800" b="1">
            <a:solidFill>
              <a:schemeClr val="bg1">
                <a:lumMod val="65000"/>
              </a:schemeClr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3</xdr:row>
      <xdr:rowOff>66675</xdr:rowOff>
    </xdr:from>
    <xdr:to>
      <xdr:col>8</xdr:col>
      <xdr:colOff>90489</xdr:colOff>
      <xdr:row>16</xdr:row>
      <xdr:rowOff>333375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29</xdr:row>
      <xdr:rowOff>0</xdr:rowOff>
    </xdr:from>
    <xdr:to>
      <xdr:col>16</xdr:col>
      <xdr:colOff>720725</xdr:colOff>
      <xdr:row>52</xdr:row>
      <xdr:rowOff>101600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A2" sqref="A2"/>
    </sheetView>
  </sheetViews>
  <sheetFormatPr defaultRowHeight="15" x14ac:dyDescent="0.25"/>
  <cols>
    <col min="1" max="1" width="20.28515625" bestFit="1" customWidth="1"/>
    <col min="4" max="4" width="44.28515625" bestFit="1" customWidth="1"/>
    <col min="5" max="5" width="44.28515625" customWidth="1"/>
    <col min="6" max="6" width="12.5703125" bestFit="1" customWidth="1"/>
    <col min="7" max="7" width="10.5703125" bestFit="1" customWidth="1"/>
  </cols>
  <sheetData>
    <row r="1" spans="1:8" x14ac:dyDescent="0.25">
      <c r="A1" s="30" t="s">
        <v>123</v>
      </c>
    </row>
    <row r="2" spans="1:8" x14ac:dyDescent="0.25">
      <c r="A2" s="30"/>
      <c r="F2" s="16"/>
      <c r="G2" s="16"/>
      <c r="H2" s="16"/>
    </row>
    <row r="3" spans="1:8" x14ac:dyDescent="0.25">
      <c r="A3" s="30" t="s">
        <v>98</v>
      </c>
      <c r="F3" s="16"/>
      <c r="G3" s="16"/>
      <c r="H3" s="16"/>
    </row>
    <row r="4" spans="1:8" x14ac:dyDescent="0.25">
      <c r="A4" s="30"/>
      <c r="F4" s="16" t="s">
        <v>32</v>
      </c>
      <c r="G4" s="16" t="s">
        <v>33</v>
      </c>
      <c r="H4" s="16" t="s">
        <v>34</v>
      </c>
    </row>
    <row r="5" spans="1:8" x14ac:dyDescent="0.25">
      <c r="A5" t="s">
        <v>49</v>
      </c>
      <c r="B5" t="s">
        <v>31</v>
      </c>
      <c r="E5" s="17" t="s">
        <v>35</v>
      </c>
      <c r="F5" s="18">
        <v>830189.8955078125</v>
      </c>
      <c r="G5" s="18">
        <v>538046.67964285612</v>
      </c>
      <c r="H5" s="26">
        <f>$G5/$F5</f>
        <v>0.64810073280130986</v>
      </c>
    </row>
    <row r="6" spans="1:8" x14ac:dyDescent="0.25">
      <c r="A6" t="s">
        <v>27</v>
      </c>
      <c r="B6" s="14">
        <v>0.13012628806657883</v>
      </c>
      <c r="E6" s="19" t="s">
        <v>36</v>
      </c>
      <c r="F6" s="20">
        <v>551565.65625</v>
      </c>
      <c r="G6" s="20">
        <v>454616.72683107853</v>
      </c>
      <c r="H6" s="27">
        <f t="shared" ref="H6:H17" si="0">$G6/$F6</f>
        <v>0.82422957571713118</v>
      </c>
    </row>
    <row r="7" spans="1:8" x14ac:dyDescent="0.25">
      <c r="A7" t="s">
        <v>48</v>
      </c>
      <c r="B7" s="7">
        <v>0.27089792634581195</v>
      </c>
      <c r="E7" s="19" t="s">
        <v>37</v>
      </c>
      <c r="F7" s="20">
        <v>5297291</v>
      </c>
      <c r="G7" s="20">
        <v>2823941</v>
      </c>
      <c r="H7" s="27">
        <f t="shared" si="0"/>
        <v>0.53309153678738808</v>
      </c>
    </row>
    <row r="8" spans="1:8" x14ac:dyDescent="0.25">
      <c r="A8" t="s">
        <v>28</v>
      </c>
      <c r="B8" s="15">
        <v>0.31860540146280253</v>
      </c>
      <c r="E8" s="19" t="s">
        <v>38</v>
      </c>
      <c r="F8" s="20">
        <v>697811.67708587646</v>
      </c>
      <c r="G8" s="20">
        <v>387841.36198425293</v>
      </c>
      <c r="H8" s="27">
        <f t="shared" si="0"/>
        <v>0.55579660633354966</v>
      </c>
    </row>
    <row r="9" spans="1:8" x14ac:dyDescent="0.25">
      <c r="A9" t="s">
        <v>29</v>
      </c>
      <c r="B9" s="14">
        <v>0.43733333333333335</v>
      </c>
      <c r="E9" s="19" t="s">
        <v>39</v>
      </c>
      <c r="F9" s="20">
        <v>750</v>
      </c>
      <c r="G9" s="20">
        <v>328</v>
      </c>
      <c r="H9" s="27">
        <f t="shared" si="0"/>
        <v>0.43733333333333335</v>
      </c>
    </row>
    <row r="10" spans="1:8" x14ac:dyDescent="0.25">
      <c r="A10" t="s">
        <v>7</v>
      </c>
      <c r="B10" s="14">
        <v>0.64810073280130998</v>
      </c>
      <c r="E10" s="19" t="s">
        <v>40</v>
      </c>
      <c r="F10" s="20">
        <v>109794261.83106501</v>
      </c>
      <c r="G10" s="20">
        <v>5398396.6671791077</v>
      </c>
      <c r="H10" s="27">
        <f t="shared" si="0"/>
        <v>4.9168295110771386E-2</v>
      </c>
    </row>
    <row r="11" spans="1:8" x14ac:dyDescent="0.25">
      <c r="A11" t="s">
        <v>30</v>
      </c>
      <c r="B11" s="14">
        <v>0.82422957571713118</v>
      </c>
      <c r="E11" s="19" t="s">
        <v>47</v>
      </c>
      <c r="F11" s="20">
        <v>649000</v>
      </c>
      <c r="G11" s="20">
        <v>175812.75419843197</v>
      </c>
      <c r="H11" s="27">
        <f t="shared" si="0"/>
        <v>0.27089792634581195</v>
      </c>
    </row>
    <row r="12" spans="1:8" x14ac:dyDescent="0.25">
      <c r="A12" t="s">
        <v>50</v>
      </c>
      <c r="B12" s="14">
        <v>0.86</v>
      </c>
      <c r="E12" s="19" t="s">
        <v>41</v>
      </c>
      <c r="F12" s="20">
        <v>3217.848503126012</v>
      </c>
      <c r="G12" s="21">
        <v>4940.2120150000001</v>
      </c>
      <c r="H12" s="27">
        <f t="shared" si="0"/>
        <v>1.5352531389221029</v>
      </c>
    </row>
    <row r="13" spans="1:8" x14ac:dyDescent="0.25">
      <c r="E13" s="19" t="s">
        <v>42</v>
      </c>
      <c r="F13" s="21">
        <v>113523.58100000005</v>
      </c>
      <c r="G13" s="21">
        <f>36169226.1/(1000)</f>
        <v>36169.2261</v>
      </c>
      <c r="H13" s="27">
        <f t="shared" si="0"/>
        <v>0.31860540146280253</v>
      </c>
    </row>
    <row r="14" spans="1:8" x14ac:dyDescent="0.25">
      <c r="E14" s="19" t="s">
        <v>43</v>
      </c>
      <c r="F14" s="21">
        <v>109497.85064522552</v>
      </c>
      <c r="G14" s="21">
        <v>30810.563392418098</v>
      </c>
      <c r="H14" s="27">
        <f t="shared" si="0"/>
        <v>0.28138053131512808</v>
      </c>
    </row>
    <row r="15" spans="1:8" x14ac:dyDescent="0.25">
      <c r="E15" s="19" t="s">
        <v>44</v>
      </c>
      <c r="F15" s="21">
        <v>3136.065028</v>
      </c>
      <c r="G15" s="21">
        <v>409.11484799999999</v>
      </c>
      <c r="H15" s="27">
        <f t="shared" si="0"/>
        <v>0.13045483570884678</v>
      </c>
    </row>
    <row r="16" spans="1:8" x14ac:dyDescent="0.25">
      <c r="E16" s="19" t="s">
        <v>45</v>
      </c>
      <c r="F16" s="20">
        <v>7214.4190000000044</v>
      </c>
      <c r="G16" s="22">
        <v>938.78556502700008</v>
      </c>
      <c r="H16" s="27">
        <f t="shared" si="0"/>
        <v>0.13012628806657883</v>
      </c>
    </row>
    <row r="17" spans="1:8" x14ac:dyDescent="0.25">
      <c r="E17" s="23" t="s">
        <v>46</v>
      </c>
      <c r="F17" s="24">
        <v>14.133650793650798</v>
      </c>
      <c r="G17" s="25">
        <v>25.45523386</v>
      </c>
      <c r="H17" s="28">
        <f t="shared" si="0"/>
        <v>1.8010374128838071</v>
      </c>
    </row>
    <row r="19" spans="1:8" x14ac:dyDescent="0.25">
      <c r="A19" s="49"/>
      <c r="B19" s="49"/>
      <c r="C19" s="49"/>
      <c r="D19" s="49"/>
      <c r="E19" s="43"/>
    </row>
  </sheetData>
  <sortState ref="A3:B8">
    <sortCondition ref="B3:B8"/>
  </sortState>
  <mergeCells count="1">
    <mergeCell ref="A19:D19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2"/>
  <sheetViews>
    <sheetView zoomScale="70" zoomScaleNormal="70" workbookViewId="0">
      <selection activeCell="A2" sqref="A2"/>
    </sheetView>
  </sheetViews>
  <sheetFormatPr defaultRowHeight="15" x14ac:dyDescent="0.25"/>
  <cols>
    <col min="1" max="1" width="11" style="35" customWidth="1"/>
    <col min="2" max="2" width="6.85546875" style="35" customWidth="1"/>
    <col min="3" max="22" width="12.85546875" customWidth="1"/>
  </cols>
  <sheetData>
    <row r="1" spans="1:18" x14ac:dyDescent="0.25">
      <c r="A1" s="30" t="s">
        <v>110</v>
      </c>
    </row>
    <row r="2" spans="1:18" x14ac:dyDescent="0.25">
      <c r="A2" s="30"/>
    </row>
    <row r="3" spans="1:18" x14ac:dyDescent="0.25">
      <c r="A3" s="30" t="s">
        <v>99</v>
      </c>
    </row>
    <row r="5" spans="1:18" s="35" customFormat="1" ht="15" customHeight="1" x14ac:dyDescent="0.25">
      <c r="A5" s="34" t="s">
        <v>54</v>
      </c>
      <c r="C5" s="50" t="s">
        <v>55</v>
      </c>
      <c r="D5" s="50"/>
      <c r="E5" s="50"/>
      <c r="F5" s="50" t="s">
        <v>56</v>
      </c>
      <c r="G5" s="50"/>
      <c r="H5" s="50"/>
      <c r="I5" s="50" t="s">
        <v>57</v>
      </c>
      <c r="J5" s="50"/>
      <c r="K5" s="50"/>
      <c r="L5" s="50" t="s">
        <v>58</v>
      </c>
      <c r="M5" s="50"/>
      <c r="N5" s="50"/>
      <c r="O5" s="50" t="s">
        <v>59</v>
      </c>
      <c r="P5" s="50"/>
      <c r="Q5" s="50" t="s">
        <v>60</v>
      </c>
      <c r="R5" s="50"/>
    </row>
    <row r="6" spans="1:18" s="35" customFormat="1" ht="15" customHeight="1" x14ac:dyDescent="0.25">
      <c r="A6" s="34" t="s">
        <v>61</v>
      </c>
      <c r="B6" s="36" t="s">
        <v>62</v>
      </c>
      <c r="C6" s="37" t="s">
        <v>63</v>
      </c>
      <c r="D6" s="37" t="s">
        <v>64</v>
      </c>
      <c r="E6" s="37" t="s">
        <v>65</v>
      </c>
      <c r="F6" s="37" t="s">
        <v>66</v>
      </c>
      <c r="G6" s="37" t="s">
        <v>67</v>
      </c>
      <c r="H6" s="37" t="s">
        <v>68</v>
      </c>
      <c r="I6" s="37" t="s">
        <v>119</v>
      </c>
      <c r="J6" s="37" t="s">
        <v>69</v>
      </c>
      <c r="K6" s="37" t="s">
        <v>70</v>
      </c>
      <c r="L6" s="37" t="s">
        <v>71</v>
      </c>
      <c r="M6" s="37" t="s">
        <v>72</v>
      </c>
      <c r="N6" s="37" t="s">
        <v>73</v>
      </c>
      <c r="O6" s="37" t="s">
        <v>74</v>
      </c>
      <c r="P6" s="37" t="s">
        <v>75</v>
      </c>
      <c r="Q6" s="37" t="s">
        <v>76</v>
      </c>
      <c r="R6" s="37" t="s">
        <v>77</v>
      </c>
    </row>
    <row r="7" spans="1:18" ht="15" customHeight="1" x14ac:dyDescent="0.25">
      <c r="A7" s="52" t="s">
        <v>78</v>
      </c>
      <c r="B7" s="38">
        <v>1</v>
      </c>
      <c r="C7" s="39">
        <v>205657.25909090906</v>
      </c>
      <c r="D7" s="39">
        <v>25803.512562467564</v>
      </c>
      <c r="E7" s="39">
        <v>89.965695539319867</v>
      </c>
      <c r="F7" s="39">
        <v>0.12627428181818182</v>
      </c>
      <c r="G7" s="39">
        <v>0.11314624090909092</v>
      </c>
      <c r="H7" s="39">
        <v>7.5926768181818191E-2</v>
      </c>
      <c r="J7" s="39">
        <v>5893.7028954245825</v>
      </c>
      <c r="K7" s="39">
        <v>684.84530272727272</v>
      </c>
      <c r="L7" s="39">
        <v>8.710652307692307E-2</v>
      </c>
      <c r="M7" s="39">
        <v>3.0578504545454542E-2</v>
      </c>
      <c r="N7" s="45">
        <v>4.3439409090909103E-3</v>
      </c>
      <c r="O7" s="39">
        <v>9.7545454545454522</v>
      </c>
      <c r="P7" s="40"/>
      <c r="Q7" s="29">
        <v>14457232.714285715</v>
      </c>
      <c r="R7" s="39">
        <v>21.759187272727271</v>
      </c>
    </row>
    <row r="8" spans="1:18" ht="15" customHeight="1" x14ac:dyDescent="0.25">
      <c r="A8" s="52"/>
      <c r="B8" s="38">
        <v>2</v>
      </c>
      <c r="C8" s="39">
        <v>282800.73684210528</v>
      </c>
      <c r="D8" s="39">
        <v>69348.006147180407</v>
      </c>
      <c r="E8" s="39">
        <v>136.2415072347022</v>
      </c>
      <c r="F8" s="39">
        <v>2.1970099999999999E-2</v>
      </c>
      <c r="G8" s="39">
        <v>9.3468947368421044E-3</v>
      </c>
      <c r="H8" s="39">
        <v>1.3815110526315785E-2</v>
      </c>
      <c r="I8">
        <v>0.187937668421053</v>
      </c>
      <c r="J8" s="39">
        <v>4670.6404804430513</v>
      </c>
      <c r="K8" s="39">
        <v>1259.1472263157891</v>
      </c>
      <c r="L8" s="39">
        <v>0.1769553388888889</v>
      </c>
      <c r="M8" s="39">
        <v>2.1597602421052629</v>
      </c>
      <c r="N8" s="45">
        <v>4.3441541473684202</v>
      </c>
      <c r="O8" s="39">
        <v>40.676451578947372</v>
      </c>
      <c r="P8" s="39">
        <v>18.095263105263157</v>
      </c>
      <c r="Q8" s="29">
        <v>57471775.052631579</v>
      </c>
      <c r="R8" s="39">
        <v>38.536550526315793</v>
      </c>
    </row>
    <row r="9" spans="1:18" ht="15" customHeight="1" x14ac:dyDescent="0.25">
      <c r="A9" s="52"/>
      <c r="B9" s="38">
        <v>3</v>
      </c>
      <c r="C9" s="39">
        <v>264926.3928571429</v>
      </c>
      <c r="D9" s="39">
        <v>27857.214051116105</v>
      </c>
      <c r="E9" s="39">
        <v>59.984898082689121</v>
      </c>
      <c r="F9" s="39">
        <v>7.0552600000000007E-2</v>
      </c>
      <c r="G9" s="39">
        <v>5.5283150000000003E-2</v>
      </c>
      <c r="H9" s="39">
        <v>3.6341174999999996E-2</v>
      </c>
      <c r="I9">
        <v>1.1340309928571399</v>
      </c>
      <c r="J9" s="39">
        <v>10822.700303213936</v>
      </c>
      <c r="K9" s="39">
        <v>1120.7532785714286</v>
      </c>
      <c r="L9" s="39">
        <v>8.472437272727272E-2</v>
      </c>
      <c r="M9" s="39">
        <v>0.21742682499999999</v>
      </c>
      <c r="N9" s="45">
        <v>3.4960664285714302E-2</v>
      </c>
      <c r="O9" s="39">
        <v>19.035714285714288</v>
      </c>
      <c r="P9" s="39">
        <v>3.4375000000000004</v>
      </c>
      <c r="Q9" s="29">
        <v>28658121.535714287</v>
      </c>
      <c r="R9" s="39">
        <v>20.405466214285717</v>
      </c>
    </row>
    <row r="10" spans="1:18" ht="15" customHeight="1" x14ac:dyDescent="0.25">
      <c r="A10" s="52"/>
      <c r="B10" s="38">
        <v>4</v>
      </c>
      <c r="C10" s="39">
        <v>668055.63333333342</v>
      </c>
      <c r="D10" s="39">
        <v>50275.617894157673</v>
      </c>
      <c r="E10" s="39">
        <v>89.654867569398178</v>
      </c>
      <c r="F10" s="39">
        <v>6.1125050000000007E-2</v>
      </c>
      <c r="G10" s="39">
        <v>4.1871783333333329E-2</v>
      </c>
      <c r="H10" s="39">
        <v>3.51121E-2</v>
      </c>
      <c r="I10">
        <v>0.795370466666667</v>
      </c>
      <c r="J10" s="39">
        <v>45965.500325520836</v>
      </c>
      <c r="K10" s="39">
        <v>4587.8836666666666</v>
      </c>
      <c r="L10" s="39">
        <v>0.10073385</v>
      </c>
      <c r="M10" s="39">
        <v>0.54551634999999998</v>
      </c>
      <c r="N10" s="45">
        <v>0.30533456666666697</v>
      </c>
      <c r="O10" s="39">
        <v>36.083333333333336</v>
      </c>
      <c r="P10" s="39">
        <v>11.850000000000001</v>
      </c>
      <c r="Q10" s="29">
        <v>94135701.333333328</v>
      </c>
      <c r="R10" s="39">
        <v>60.793393333333334</v>
      </c>
    </row>
    <row r="11" spans="1:18" ht="15" customHeight="1" x14ac:dyDescent="0.25">
      <c r="A11" s="52"/>
      <c r="B11" s="38">
        <v>5</v>
      </c>
      <c r="C11" s="39">
        <v>1062387.8833333333</v>
      </c>
      <c r="D11" s="39">
        <v>57531.835527236282</v>
      </c>
      <c r="E11" s="39">
        <v>116.07715150184269</v>
      </c>
      <c r="F11" s="39">
        <v>1.4204683333333334E-2</v>
      </c>
      <c r="G11" s="39">
        <v>9.0395333333333338E-3</v>
      </c>
      <c r="H11" s="39">
        <v>9.455333333333333E-3</v>
      </c>
      <c r="I11">
        <v>0.28123303333333299</v>
      </c>
      <c r="J11" s="39">
        <v>25416.684733072918</v>
      </c>
      <c r="K11" s="39">
        <v>1576.5173666666667</v>
      </c>
      <c r="L11" s="39">
        <v>0.14614000000000002</v>
      </c>
      <c r="M11" s="39">
        <v>1.2151192666666668</v>
      </c>
      <c r="N11" s="45">
        <v>0.77440223333333302</v>
      </c>
      <c r="O11" s="39">
        <v>41.795565000000003</v>
      </c>
      <c r="P11" s="39">
        <v>19.445</v>
      </c>
      <c r="Q11" s="29">
        <v>134385677.33333334</v>
      </c>
      <c r="R11" s="39">
        <v>50.842338333333338</v>
      </c>
    </row>
    <row r="12" spans="1:18" ht="15" customHeight="1" x14ac:dyDescent="0.25">
      <c r="A12" s="52"/>
      <c r="B12" s="38">
        <v>6</v>
      </c>
      <c r="C12" s="39">
        <v>148797.0625</v>
      </c>
      <c r="D12" s="39">
        <v>51812.47414928706</v>
      </c>
      <c r="E12" s="39">
        <v>112.61645962794317</v>
      </c>
      <c r="F12" s="39">
        <v>1.60475125E-2</v>
      </c>
      <c r="G12" s="39">
        <v>4.1559437500000001E-3</v>
      </c>
      <c r="H12" s="39">
        <v>9.2026999999999994E-3</v>
      </c>
      <c r="I12">
        <v>-6.8626024999999993E-2</v>
      </c>
      <c r="J12" s="39">
        <v>2414.2161598205566</v>
      </c>
      <c r="K12" s="39">
        <v>781.13404374999982</v>
      </c>
      <c r="L12" s="39">
        <v>0.14597569333333332</v>
      </c>
      <c r="M12" s="39">
        <v>0.61930217499999984</v>
      </c>
      <c r="N12" s="45">
        <v>0.37520096874999997</v>
      </c>
      <c r="O12" s="39">
        <v>33.798188124999996</v>
      </c>
      <c r="P12" s="39">
        <v>11.782500000000001</v>
      </c>
      <c r="Q12" s="29">
        <v>32474649.5</v>
      </c>
      <c r="R12" s="39">
        <v>30.481895000000002</v>
      </c>
    </row>
    <row r="13" spans="1:18" ht="15" customHeight="1" x14ac:dyDescent="0.25">
      <c r="A13" s="52"/>
      <c r="B13" s="38">
        <v>7</v>
      </c>
      <c r="C13" s="39">
        <v>234238.43461538461</v>
      </c>
      <c r="D13" s="39">
        <v>48667.309854492654</v>
      </c>
      <c r="E13" s="39">
        <v>95.338019697102908</v>
      </c>
      <c r="F13" s="39">
        <v>1.5814134615384615E-2</v>
      </c>
      <c r="G13" s="39">
        <v>7.2665730769230774E-3</v>
      </c>
      <c r="H13" s="39">
        <v>5.9355499999999995E-3</v>
      </c>
      <c r="I13">
        <v>8.7292400000000006E-2</v>
      </c>
      <c r="J13" s="39">
        <v>8681.4606980543867</v>
      </c>
      <c r="K13" s="39">
        <v>1851.9039192307691</v>
      </c>
      <c r="L13" s="39">
        <v>0.13174179615384618</v>
      </c>
      <c r="M13" s="39">
        <v>0.89516885384615397</v>
      </c>
      <c r="N13" s="45">
        <v>0.30487208461538501</v>
      </c>
      <c r="O13" s="39">
        <v>33.792307692307688</v>
      </c>
      <c r="P13" s="39">
        <v>22.053846153846152</v>
      </c>
      <c r="Q13" s="29">
        <v>32749974.884615384</v>
      </c>
      <c r="R13" s="39">
        <v>30.294346346153841</v>
      </c>
    </row>
    <row r="14" spans="1:18" ht="15" customHeight="1" x14ac:dyDescent="0.25">
      <c r="A14" s="52"/>
      <c r="B14" s="34" t="s">
        <v>79</v>
      </c>
      <c r="C14" s="39">
        <v>294058.7487804878</v>
      </c>
      <c r="D14" s="39">
        <v>43955.168697038476</v>
      </c>
      <c r="E14" s="39">
        <v>95.629715985681969</v>
      </c>
      <c r="F14" s="39">
        <v>5.1145081300813015E-2</v>
      </c>
      <c r="G14" s="39">
        <v>3.882626341463416E-2</v>
      </c>
      <c r="H14" s="39">
        <v>2.8613016260162591E-2</v>
      </c>
      <c r="I14">
        <v>0.42529594554455441</v>
      </c>
      <c r="J14" s="39">
        <v>9870.5511250069467</v>
      </c>
      <c r="K14" s="39">
        <v>1365.8986874796747</v>
      </c>
      <c r="L14" s="39">
        <v>0.12526115377358485</v>
      </c>
      <c r="M14" s="39">
        <v>0.74425334552845568</v>
      </c>
      <c r="N14">
        <v>0.91247109298245599</v>
      </c>
      <c r="O14" s="39">
        <v>27.699975447154461</v>
      </c>
      <c r="P14" s="39">
        <v>15.227586195402299</v>
      </c>
      <c r="Q14" s="29">
        <v>40493565.795081966</v>
      </c>
      <c r="R14" s="39">
        <v>30.3042873902439</v>
      </c>
    </row>
    <row r="15" spans="1:18" ht="15" customHeight="1" x14ac:dyDescent="0.25">
      <c r="B15" s="34" t="s">
        <v>80</v>
      </c>
      <c r="C15" s="39">
        <f>_xlfn.STDEV.S(C$7:C$13)</f>
        <v>334241.0100951455</v>
      </c>
      <c r="D15" s="39">
        <f>_xlfn.STDEV.S(D$7:D$13)</f>
        <v>15609.86176340826</v>
      </c>
      <c r="E15" s="39">
        <f>_xlfn.STDEV.S(E$7:E$13)</f>
        <v>24.364407332434123</v>
      </c>
      <c r="F15" s="39">
        <f>_xlfn.STDEV.S(F$7:F$13)</f>
        <v>4.2170292514832702E-2</v>
      </c>
      <c r="G15" s="39">
        <f t="shared" ref="G15:R15" si="0">_xlfn.STDEV.S(G$7:G$13)</f>
        <v>4.0030349141903634E-2</v>
      </c>
      <c r="H15" s="39">
        <f t="shared" si="0"/>
        <v>2.512479110576921E-2</v>
      </c>
      <c r="I15">
        <v>0.79067892851584221</v>
      </c>
      <c r="J15" s="39">
        <v>15666.213699443057</v>
      </c>
      <c r="K15" s="39">
        <v>1340.5671801370161</v>
      </c>
      <c r="L15" s="39">
        <f t="shared" si="0"/>
        <v>3.4828628331381124E-2</v>
      </c>
      <c r="M15" s="39">
        <f t="shared" si="0"/>
        <v>0.71392839176085954</v>
      </c>
      <c r="N15">
        <v>3.4819411873054866</v>
      </c>
      <c r="O15" s="39">
        <f t="shared" si="0"/>
        <v>11.871183626656558</v>
      </c>
      <c r="P15" s="39">
        <f t="shared" si="0"/>
        <v>6.8001020911023584</v>
      </c>
      <c r="Q15" s="29">
        <f t="shared" si="0"/>
        <v>43142052.610964917</v>
      </c>
      <c r="R15" s="39">
        <f t="shared" si="0"/>
        <v>15.001436725593893</v>
      </c>
    </row>
    <row r="16" spans="1:18" ht="15" customHeight="1" x14ac:dyDescent="0.25">
      <c r="B16" s="3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29"/>
      <c r="R16" s="39"/>
    </row>
    <row r="17" spans="1:18" s="35" customFormat="1" ht="15" customHeight="1" x14ac:dyDescent="0.25">
      <c r="A17" s="34" t="s">
        <v>54</v>
      </c>
      <c r="C17" s="50" t="s">
        <v>55</v>
      </c>
      <c r="D17" s="50"/>
      <c r="E17" s="50"/>
      <c r="F17" s="50" t="s">
        <v>56</v>
      </c>
      <c r="G17" s="50"/>
      <c r="H17" s="50"/>
      <c r="I17" s="50" t="s">
        <v>81</v>
      </c>
      <c r="J17" s="50"/>
      <c r="K17" s="50"/>
      <c r="L17" s="50" t="s">
        <v>58</v>
      </c>
      <c r="M17" s="50"/>
      <c r="N17" s="50"/>
      <c r="O17" s="50" t="s">
        <v>59</v>
      </c>
      <c r="P17" s="50"/>
      <c r="Q17" s="50" t="s">
        <v>82</v>
      </c>
      <c r="R17" s="50"/>
    </row>
    <row r="18" spans="1:18" s="35" customFormat="1" ht="15" customHeight="1" x14ac:dyDescent="0.25">
      <c r="A18" s="34" t="s">
        <v>61</v>
      </c>
      <c r="B18" s="36" t="s">
        <v>62</v>
      </c>
      <c r="C18" s="41" t="s">
        <v>83</v>
      </c>
      <c r="D18" s="41" t="s">
        <v>84</v>
      </c>
      <c r="E18" s="41" t="s">
        <v>85</v>
      </c>
      <c r="F18" s="41" t="s">
        <v>83</v>
      </c>
      <c r="G18" s="41" t="s">
        <v>84</v>
      </c>
      <c r="H18" s="41" t="s">
        <v>85</v>
      </c>
      <c r="I18" s="44" t="s">
        <v>86</v>
      </c>
      <c r="J18" s="44" t="s">
        <v>87</v>
      </c>
      <c r="K18" s="44" t="s">
        <v>88</v>
      </c>
      <c r="L18" s="41" t="s">
        <v>89</v>
      </c>
      <c r="M18" s="41" t="s">
        <v>90</v>
      </c>
      <c r="N18" s="41" t="s">
        <v>91</v>
      </c>
      <c r="O18" s="41" t="s">
        <v>92</v>
      </c>
      <c r="P18" s="41" t="s">
        <v>93</v>
      </c>
      <c r="Q18" s="41" t="s">
        <v>94</v>
      </c>
      <c r="R18" s="41" t="s">
        <v>95</v>
      </c>
    </row>
    <row r="19" spans="1:18" ht="15" customHeight="1" x14ac:dyDescent="0.25">
      <c r="A19" s="52" t="s">
        <v>96</v>
      </c>
      <c r="B19" s="38">
        <v>1</v>
      </c>
      <c r="C19" s="39">
        <f>STANDARDIZE(C7,C$14,C$15)</f>
        <v>-0.26448427039044148</v>
      </c>
      <c r="D19" s="39">
        <f>STANDARDIZE(D7,D$14,D$15)</f>
        <v>-1.1628325996531872</v>
      </c>
      <c r="E19" s="39">
        <f>STANDARDIZE(E7,E$14,E$15)</f>
        <v>-0.232471094785142</v>
      </c>
      <c r="F19" s="39">
        <f>STANDARDIZE(F7,F$14,F$15)</f>
        <v>1.7815669761110464</v>
      </c>
      <c r="G19" s="39">
        <f t="shared" ref="G19:H19" si="1">STANDARDIZE(G7,G$14,G$15)</f>
        <v>1.8565907889286646</v>
      </c>
      <c r="H19" s="39">
        <f t="shared" si="1"/>
        <v>1.8831500617249435</v>
      </c>
      <c r="I19" s="39"/>
      <c r="J19" s="39">
        <v>-0.25384871583385482</v>
      </c>
      <c r="K19" s="39">
        <v>-0.50803375977233245</v>
      </c>
      <c r="L19" s="39">
        <f t="shared" ref="L19:R19" si="2">STANDARDIZE(L7,L$14,L$15)</f>
        <v>-1.0954962203402043</v>
      </c>
      <c r="M19" s="39">
        <f t="shared" si="2"/>
        <v>-0.99964485124728963</v>
      </c>
      <c r="N19" s="39">
        <f t="shared" si="2"/>
        <v>-0.2608105947866749</v>
      </c>
      <c r="O19" s="39">
        <f t="shared" si="2"/>
        <v>-1.5116799265334271</v>
      </c>
      <c r="P19" s="40"/>
      <c r="Q19" s="39">
        <f t="shared" si="2"/>
        <v>-0.60350241829195894</v>
      </c>
      <c r="R19" s="39">
        <f t="shared" si="2"/>
        <v>-0.56961878210890737</v>
      </c>
    </row>
    <row r="20" spans="1:18" ht="15" customHeight="1" x14ac:dyDescent="0.25">
      <c r="A20" s="52"/>
      <c r="B20" s="38">
        <v>2</v>
      </c>
      <c r="C20" s="39">
        <f t="shared" ref="C20:H25" si="3">STANDARDIZE(C8,C$14,C$15)</f>
        <v>-3.368231784357581E-2</v>
      </c>
      <c r="D20" s="39">
        <f t="shared" si="3"/>
        <v>1.6267176375428487</v>
      </c>
      <c r="E20" s="39">
        <f t="shared" si="3"/>
        <v>1.6668491334471098</v>
      </c>
      <c r="F20" s="39">
        <f t="shared" si="3"/>
        <v>-0.69183729969506846</v>
      </c>
      <c r="G20" s="39">
        <f t="shared" si="3"/>
        <v>-0.73642546991760194</v>
      </c>
      <c r="H20" s="39">
        <f t="shared" si="3"/>
        <v>-0.58897626935687752</v>
      </c>
      <c r="I20" s="39">
        <v>-0.30019552635484914</v>
      </c>
      <c r="J20" s="39">
        <v>-0.33191878678054515</v>
      </c>
      <c r="K20" s="39">
        <v>-7.9631563972030667E-2</v>
      </c>
      <c r="L20" s="39">
        <f t="shared" ref="L20:R25" si="4">STANDARDIZE(L8,L$14,L$15)</f>
        <v>1.4842440713844249</v>
      </c>
      <c r="M20" s="39">
        <f t="shared" si="4"/>
        <v>1.982701504678289</v>
      </c>
      <c r="N20" s="39">
        <f t="shared" si="4"/>
        <v>0.98556605921353457</v>
      </c>
      <c r="O20" s="39">
        <f t="shared" si="4"/>
        <v>1.0931071862669561</v>
      </c>
      <c r="P20" s="39">
        <f t="shared" si="4"/>
        <v>0.42171086131384561</v>
      </c>
      <c r="Q20" s="39">
        <f t="shared" si="4"/>
        <v>0.39354199047159982</v>
      </c>
      <c r="R20" s="39">
        <f t="shared" si="4"/>
        <v>0.54876498075860036</v>
      </c>
    </row>
    <row r="21" spans="1:18" ht="15" customHeight="1" x14ac:dyDescent="0.25">
      <c r="A21" s="52"/>
      <c r="B21" s="38">
        <v>3</v>
      </c>
      <c r="C21" s="39">
        <f t="shared" si="3"/>
        <v>-8.7159729187785931E-2</v>
      </c>
      <c r="D21" s="39">
        <f t="shared" si="3"/>
        <v>-1.0312682386245258</v>
      </c>
      <c r="E21" s="39">
        <f t="shared" si="3"/>
        <v>-1.4629872755222795</v>
      </c>
      <c r="F21" s="39">
        <f t="shared" si="3"/>
        <v>0.46021778702058369</v>
      </c>
      <c r="G21" s="39">
        <f t="shared" si="3"/>
        <v>0.411110243556153</v>
      </c>
      <c r="H21" s="39">
        <f t="shared" si="3"/>
        <v>0.307590964927977</v>
      </c>
      <c r="I21" s="39">
        <v>0.89636263437920261</v>
      </c>
      <c r="J21" s="39">
        <v>6.0777236700201479E-2</v>
      </c>
      <c r="K21" s="39">
        <v>-0.18286693314630478</v>
      </c>
      <c r="L21" s="39">
        <f t="shared" si="4"/>
        <v>-1.1638925501349093</v>
      </c>
      <c r="M21" s="39">
        <f t="shared" si="4"/>
        <v>-0.73792627749272044</v>
      </c>
      <c r="N21" s="39">
        <f t="shared" si="4"/>
        <v>-0.25201759061755047</v>
      </c>
      <c r="O21" s="39">
        <f t="shared" si="4"/>
        <v>-0.72985655297123953</v>
      </c>
      <c r="P21" s="39">
        <f t="shared" si="4"/>
        <v>-1.7338101748250399</v>
      </c>
      <c r="Q21" s="39">
        <f t="shared" si="4"/>
        <v>-0.27433660530930787</v>
      </c>
      <c r="R21" s="39">
        <f t="shared" si="4"/>
        <v>-0.65985820938536122</v>
      </c>
    </row>
    <row r="22" spans="1:18" ht="15" customHeight="1" x14ac:dyDescent="0.25">
      <c r="A22" s="52"/>
      <c r="B22" s="38">
        <v>4</v>
      </c>
      <c r="C22" s="39">
        <f t="shared" si="3"/>
        <v>1.1189437359777699</v>
      </c>
      <c r="D22" s="39">
        <f t="shared" si="3"/>
        <v>0.40490103582693027</v>
      </c>
      <c r="E22" s="39">
        <f t="shared" si="3"/>
        <v>-0.24522855552205525</v>
      </c>
      <c r="F22" s="39">
        <f t="shared" si="3"/>
        <v>0.23665874965597411</v>
      </c>
      <c r="G22" s="39">
        <f t="shared" si="3"/>
        <v>7.6080273691920636E-2</v>
      </c>
      <c r="H22" s="39">
        <f t="shared" si="3"/>
        <v>0.2586721502470552</v>
      </c>
      <c r="I22" s="39">
        <v>0.46804652024402305</v>
      </c>
      <c r="J22" s="39">
        <v>2.3039995427738282</v>
      </c>
      <c r="K22" s="39">
        <v>2.4034490974616287</v>
      </c>
      <c r="L22" s="39">
        <f t="shared" si="4"/>
        <v>-0.70422824408176232</v>
      </c>
      <c r="M22" s="39">
        <f t="shared" si="4"/>
        <v>-0.27837104928448547</v>
      </c>
      <c r="N22" s="39">
        <f t="shared" si="4"/>
        <v>-0.17436725483167162</v>
      </c>
      <c r="O22" s="39">
        <f t="shared" si="4"/>
        <v>0.70619393565391197</v>
      </c>
      <c r="P22" s="39">
        <f t="shared" si="4"/>
        <v>-0.49669639516467323</v>
      </c>
      <c r="Q22" s="39">
        <f t="shared" si="4"/>
        <v>1.2433839442451045</v>
      </c>
      <c r="R22" s="39">
        <f t="shared" si="4"/>
        <v>2.0324123949456183</v>
      </c>
    </row>
    <row r="23" spans="1:18" ht="15" customHeight="1" x14ac:dyDescent="0.25">
      <c r="A23" s="52"/>
      <c r="B23" s="38">
        <v>5</v>
      </c>
      <c r="C23" s="39">
        <f t="shared" si="3"/>
        <v>2.2987278979743744</v>
      </c>
      <c r="D23" s="39">
        <f t="shared" si="3"/>
        <v>0.86974933128642096</v>
      </c>
      <c r="E23" s="39">
        <f t="shared" si="3"/>
        <v>0.83923385605776302</v>
      </c>
      <c r="F23" s="39">
        <f t="shared" si="3"/>
        <v>-0.8759815444601553</v>
      </c>
      <c r="G23" s="39">
        <f t="shared" si="3"/>
        <v>-0.74410367932864663</v>
      </c>
      <c r="H23" s="39">
        <f t="shared" si="3"/>
        <v>-0.76250118244486531</v>
      </c>
      <c r="I23" s="39">
        <v>-0.18220153214609783</v>
      </c>
      <c r="J23" s="39">
        <v>0.9923350917023841</v>
      </c>
      <c r="K23" s="39">
        <v>0.15711161835654161</v>
      </c>
      <c r="L23" s="39">
        <f t="shared" si="4"/>
        <v>0.59947368663964906</v>
      </c>
      <c r="M23" s="39">
        <f t="shared" si="4"/>
        <v>0.6595422266046177</v>
      </c>
      <c r="N23" s="39">
        <f t="shared" si="4"/>
        <v>-3.9652840821233992E-2</v>
      </c>
      <c r="O23" s="39">
        <f t="shared" si="4"/>
        <v>1.187378613299698</v>
      </c>
      <c r="P23" s="39">
        <f t="shared" si="4"/>
        <v>0.62019860115276881</v>
      </c>
      <c r="Q23" s="39">
        <f t="shared" si="4"/>
        <v>2.1763478058155235</v>
      </c>
      <c r="R23" s="39">
        <f t="shared" si="4"/>
        <v>1.3690722641285118</v>
      </c>
    </row>
    <row r="24" spans="1:18" ht="15" customHeight="1" x14ac:dyDescent="0.25">
      <c r="A24" s="52"/>
      <c r="B24" s="38">
        <v>6</v>
      </c>
      <c r="C24" s="39">
        <f t="shared" si="3"/>
        <v>-0.43460162545325426</v>
      </c>
      <c r="D24" s="39">
        <f t="shared" si="3"/>
        <v>0.50335522321326553</v>
      </c>
      <c r="E24" s="39">
        <f t="shared" si="3"/>
        <v>0.69719502758633878</v>
      </c>
      <c r="F24" s="39">
        <f t="shared" si="3"/>
        <v>-0.83228184363359647</v>
      </c>
      <c r="G24" s="39">
        <f t="shared" si="3"/>
        <v>-0.86610085617118404</v>
      </c>
      <c r="H24" s="39">
        <f t="shared" si="3"/>
        <v>-0.77255632408842401</v>
      </c>
      <c r="I24" s="39">
        <v>-0.62468083153762466</v>
      </c>
      <c r="J24" s="39">
        <v>-0.47595003542250081</v>
      </c>
      <c r="K24" s="39">
        <v>-0.43620689242139099</v>
      </c>
      <c r="L24" s="39">
        <f t="shared" si="4"/>
        <v>0.59475611162913233</v>
      </c>
      <c r="M24" s="39">
        <f t="shared" si="4"/>
        <v>-0.17501919235943483</v>
      </c>
      <c r="N24" s="39">
        <f t="shared" si="4"/>
        <v>-0.15430189521616375</v>
      </c>
      <c r="O24" s="39">
        <f t="shared" si="4"/>
        <v>0.51369879109207717</v>
      </c>
      <c r="P24" s="39">
        <f t="shared" si="4"/>
        <v>-0.50662271672509829</v>
      </c>
      <c r="Q24" s="39">
        <f t="shared" si="4"/>
        <v>-0.185872386911973</v>
      </c>
      <c r="R24" s="39">
        <f t="shared" si="4"/>
        <v>1.183937332169565E-2</v>
      </c>
    </row>
    <row r="25" spans="1:18" ht="15" customHeight="1" x14ac:dyDescent="0.25">
      <c r="A25" s="52"/>
      <c r="B25" s="38">
        <v>7</v>
      </c>
      <c r="C25" s="39">
        <f t="shared" si="3"/>
        <v>-0.17897359198404367</v>
      </c>
      <c r="D25" s="39">
        <f t="shared" si="3"/>
        <v>0.30186949947885561</v>
      </c>
      <c r="E25" s="39">
        <f t="shared" si="3"/>
        <v>-1.1972230007448294E-2</v>
      </c>
      <c r="F25" s="39">
        <f t="shared" si="3"/>
        <v>-0.83781602114809428</v>
      </c>
      <c r="G25" s="39">
        <f t="shared" si="3"/>
        <v>-0.78839408134650779</v>
      </c>
      <c r="H25" s="39">
        <f t="shared" si="3"/>
        <v>-0.9025932261365287</v>
      </c>
      <c r="I25" s="39">
        <v>-0.42748520714850707</v>
      </c>
      <c r="J25" s="39">
        <v>-7.5901583481835996E-2</v>
      </c>
      <c r="K25" s="39">
        <v>0.36253702086114109</v>
      </c>
      <c r="L25" s="39">
        <f t="shared" si="4"/>
        <v>0.18607228279564986</v>
      </c>
      <c r="M25" s="39">
        <f t="shared" si="4"/>
        <v>0.21138745854535168</v>
      </c>
      <c r="N25" s="39">
        <f t="shared" si="4"/>
        <v>-0.174500077882494</v>
      </c>
      <c r="O25" s="39">
        <f t="shared" si="4"/>
        <v>0.51320343756396702</v>
      </c>
      <c r="P25" s="39">
        <f t="shared" si="4"/>
        <v>1.0038466874454313</v>
      </c>
      <c r="Q25" s="39">
        <f t="shared" si="4"/>
        <v>-0.17949055369003195</v>
      </c>
      <c r="R25" s="39">
        <f t="shared" si="4"/>
        <v>-6.6267280073906262E-4</v>
      </c>
    </row>
    <row r="26" spans="1:18" ht="15" customHeight="1" x14ac:dyDescent="0.25">
      <c r="B26" s="38" t="s">
        <v>79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</row>
    <row r="27" spans="1:18" ht="15" customHeight="1" x14ac:dyDescent="0.25">
      <c r="B27" s="3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6"/>
    </row>
    <row r="29" spans="1:18" x14ac:dyDescent="0.25"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x14ac:dyDescent="0.25"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</row>
    <row r="31" spans="1:18" x14ac:dyDescent="0.25"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</row>
    <row r="32" spans="1:18" x14ac:dyDescent="0.25"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</row>
  </sheetData>
  <mergeCells count="15">
    <mergeCell ref="Q17:R17"/>
    <mergeCell ref="A19:A25"/>
    <mergeCell ref="A28:Q28"/>
    <mergeCell ref="A7:A14"/>
    <mergeCell ref="C17:E17"/>
    <mergeCell ref="F17:H17"/>
    <mergeCell ref="I17:K17"/>
    <mergeCell ref="L17:N17"/>
    <mergeCell ref="O17:P17"/>
    <mergeCell ref="Q5:R5"/>
    <mergeCell ref="C5:E5"/>
    <mergeCell ref="F5:H5"/>
    <mergeCell ref="I5:K5"/>
    <mergeCell ref="L5:N5"/>
    <mergeCell ref="O5:P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workbookViewId="0">
      <selection activeCell="A2" sqref="A2"/>
    </sheetView>
  </sheetViews>
  <sheetFormatPr defaultRowHeight="15" x14ac:dyDescent="0.25"/>
  <sheetData>
    <row r="1" spans="1:13" x14ac:dyDescent="0.25">
      <c r="A1" s="30" t="s">
        <v>120</v>
      </c>
    </row>
    <row r="2" spans="1:13" x14ac:dyDescent="0.25">
      <c r="A2" s="30" t="s">
        <v>111</v>
      </c>
    </row>
    <row r="5" spans="1:13" x14ac:dyDescent="0.25">
      <c r="L5" t="s">
        <v>9</v>
      </c>
      <c r="M5" t="s">
        <v>11</v>
      </c>
    </row>
    <row r="6" spans="1:13" x14ac:dyDescent="0.25">
      <c r="L6" t="s">
        <v>16</v>
      </c>
      <c r="M6" s="9">
        <v>0.10085176666666668</v>
      </c>
    </row>
    <row r="7" spans="1:13" x14ac:dyDescent="0.25">
      <c r="L7" t="s">
        <v>17</v>
      </c>
      <c r="M7" s="9">
        <v>0.10720941874999999</v>
      </c>
    </row>
    <row r="8" spans="1:13" x14ac:dyDescent="0.25">
      <c r="L8" t="s">
        <v>13</v>
      </c>
      <c r="M8" s="9">
        <v>0.12447638421052633</v>
      </c>
    </row>
    <row r="9" spans="1:13" x14ac:dyDescent="0.25">
      <c r="L9" t="s">
        <v>51</v>
      </c>
      <c r="M9" s="9">
        <v>0.14518788461538465</v>
      </c>
    </row>
    <row r="10" spans="1:13" x14ac:dyDescent="0.25">
      <c r="L10" t="s">
        <v>15</v>
      </c>
      <c r="M10" s="9">
        <v>0.17434254999999999</v>
      </c>
    </row>
    <row r="11" spans="1:13" x14ac:dyDescent="0.25">
      <c r="L11" t="s">
        <v>14</v>
      </c>
      <c r="M11" s="9">
        <v>0.23652140357142856</v>
      </c>
    </row>
    <row r="12" spans="1:13" x14ac:dyDescent="0.25">
      <c r="L12" t="s">
        <v>12</v>
      </c>
      <c r="M12" s="9">
        <v>0.39466184090909079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"/>
  <sheetViews>
    <sheetView zoomScale="70" zoomScaleNormal="70" workbookViewId="0">
      <selection activeCell="A2" sqref="A2"/>
    </sheetView>
  </sheetViews>
  <sheetFormatPr defaultRowHeight="15" x14ac:dyDescent="0.25"/>
  <cols>
    <col min="1" max="1" width="11" style="35" customWidth="1"/>
    <col min="2" max="2" width="6.85546875" style="35" customWidth="1"/>
    <col min="3" max="22" width="12.85546875" customWidth="1"/>
  </cols>
  <sheetData>
    <row r="1" spans="1:18" x14ac:dyDescent="0.25">
      <c r="A1" s="30" t="s">
        <v>112</v>
      </c>
    </row>
    <row r="2" spans="1:18" x14ac:dyDescent="0.25">
      <c r="A2" s="30"/>
    </row>
    <row r="3" spans="1:18" x14ac:dyDescent="0.25">
      <c r="A3" s="30" t="s">
        <v>99</v>
      </c>
    </row>
    <row r="4" spans="1:18" x14ac:dyDescent="0.25">
      <c r="A4" s="30"/>
    </row>
    <row r="5" spans="1:18" x14ac:dyDescent="0.25">
      <c r="A5" s="30"/>
    </row>
    <row r="6" spans="1:18" s="35" customFormat="1" ht="15" customHeight="1" x14ac:dyDescent="0.25">
      <c r="A6" s="34" t="s">
        <v>54</v>
      </c>
      <c r="C6" s="50" t="s">
        <v>55</v>
      </c>
      <c r="D6" s="50"/>
      <c r="E6" s="50"/>
      <c r="F6" s="50" t="s">
        <v>56</v>
      </c>
      <c r="G6" s="50"/>
      <c r="H6" s="50"/>
      <c r="I6" s="50" t="s">
        <v>57</v>
      </c>
      <c r="J6" s="50"/>
      <c r="K6" s="50"/>
      <c r="L6" s="50" t="s">
        <v>58</v>
      </c>
      <c r="M6" s="50"/>
      <c r="N6" s="50"/>
      <c r="O6" s="50" t="s">
        <v>59</v>
      </c>
      <c r="P6" s="50"/>
      <c r="Q6" s="50" t="s">
        <v>60</v>
      </c>
      <c r="R6" s="50"/>
    </row>
    <row r="7" spans="1:18" s="35" customFormat="1" ht="15" customHeight="1" x14ac:dyDescent="0.25">
      <c r="A7" s="34" t="s">
        <v>61</v>
      </c>
      <c r="B7" s="36" t="s">
        <v>62</v>
      </c>
      <c r="C7" s="37" t="s">
        <v>63</v>
      </c>
      <c r="D7" s="37" t="s">
        <v>64</v>
      </c>
      <c r="E7" s="37" t="s">
        <v>65</v>
      </c>
      <c r="F7" s="37" t="s">
        <v>66</v>
      </c>
      <c r="G7" s="37" t="s">
        <v>67</v>
      </c>
      <c r="H7" s="37" t="s">
        <v>68</v>
      </c>
      <c r="I7" s="37" t="s">
        <v>119</v>
      </c>
      <c r="J7" s="37" t="s">
        <v>69</v>
      </c>
      <c r="K7" s="37" t="s">
        <v>70</v>
      </c>
      <c r="L7" s="37" t="s">
        <v>71</v>
      </c>
      <c r="M7" s="37" t="s">
        <v>72</v>
      </c>
      <c r="N7" s="37" t="s">
        <v>73</v>
      </c>
      <c r="O7" s="37" t="s">
        <v>74</v>
      </c>
      <c r="P7" s="37" t="s">
        <v>75</v>
      </c>
      <c r="Q7" s="37" t="s">
        <v>76</v>
      </c>
      <c r="R7" s="37" t="s">
        <v>77</v>
      </c>
    </row>
    <row r="8" spans="1:18" ht="15" customHeight="1" x14ac:dyDescent="0.25">
      <c r="A8" s="52" t="s">
        <v>78</v>
      </c>
      <c r="B8" s="38">
        <v>1</v>
      </c>
      <c r="C8" s="39">
        <v>205657.25909090906</v>
      </c>
      <c r="D8" s="39">
        <v>25803.512562467564</v>
      </c>
      <c r="E8" s="39">
        <v>89.965695539319867</v>
      </c>
      <c r="F8" s="39">
        <v>0.12627428181818182</v>
      </c>
      <c r="G8" s="39">
        <v>0.11314624090909092</v>
      </c>
      <c r="H8" s="39">
        <v>7.5926768181818191E-2</v>
      </c>
      <c r="J8" s="39">
        <v>5893.7028954245825</v>
      </c>
      <c r="K8" s="39">
        <v>684.84530272727272</v>
      </c>
      <c r="L8" s="39">
        <v>8.710652307692307E-2</v>
      </c>
      <c r="M8" s="39">
        <v>3.0578504545454542E-2</v>
      </c>
      <c r="N8" s="45">
        <v>4.3439409090909103E-3</v>
      </c>
      <c r="O8" s="39">
        <v>9.7545454545454522</v>
      </c>
      <c r="P8" s="40"/>
      <c r="Q8" s="29">
        <v>14457232.714285715</v>
      </c>
      <c r="R8" s="39">
        <v>21.759187272727271</v>
      </c>
    </row>
    <row r="9" spans="1:18" ht="15" customHeight="1" x14ac:dyDescent="0.25">
      <c r="A9" s="52"/>
      <c r="B9" s="38">
        <v>2</v>
      </c>
      <c r="C9" s="39">
        <v>282800.73684210528</v>
      </c>
      <c r="D9" s="39">
        <v>69348.006147180407</v>
      </c>
      <c r="E9" s="39">
        <v>136.2415072347022</v>
      </c>
      <c r="F9" s="39">
        <v>2.1970099999999999E-2</v>
      </c>
      <c r="G9" s="39">
        <v>9.3468947368421044E-3</v>
      </c>
      <c r="H9" s="39">
        <v>1.3815110526315785E-2</v>
      </c>
      <c r="I9">
        <v>0.187937668421053</v>
      </c>
      <c r="J9" s="39">
        <v>4670.6404804430513</v>
      </c>
      <c r="K9" s="39">
        <v>1259.1472263157891</v>
      </c>
      <c r="L9" s="39">
        <v>0.1769553388888889</v>
      </c>
      <c r="M9" s="39">
        <v>2.1597602421052629</v>
      </c>
      <c r="N9" s="45">
        <v>4.3441541473684202</v>
      </c>
      <c r="O9" s="39">
        <v>40.676451578947372</v>
      </c>
      <c r="P9" s="39">
        <v>18.095263105263157</v>
      </c>
      <c r="Q9" s="29">
        <v>57471775.052631579</v>
      </c>
      <c r="R9" s="39">
        <v>38.536550526315793</v>
      </c>
    </row>
    <row r="10" spans="1:18" ht="15" customHeight="1" x14ac:dyDescent="0.25">
      <c r="A10" s="52"/>
      <c r="B10" s="38">
        <v>3</v>
      </c>
      <c r="C10" s="39">
        <v>264926.3928571429</v>
      </c>
      <c r="D10" s="39">
        <v>27857.214051116105</v>
      </c>
      <c r="E10" s="39">
        <v>59.984898082689121</v>
      </c>
      <c r="F10" s="39">
        <v>7.0552600000000007E-2</v>
      </c>
      <c r="G10" s="39">
        <v>5.5283150000000003E-2</v>
      </c>
      <c r="H10" s="39">
        <v>3.6341174999999996E-2</v>
      </c>
      <c r="I10">
        <v>1.1340309928571399</v>
      </c>
      <c r="J10" s="39">
        <v>10822.700303213936</v>
      </c>
      <c r="K10" s="39">
        <v>1120.7532785714286</v>
      </c>
      <c r="L10" s="39">
        <v>8.472437272727272E-2</v>
      </c>
      <c r="M10" s="39">
        <v>0.21742682499999999</v>
      </c>
      <c r="N10" s="45">
        <v>3.4960664285714302E-2</v>
      </c>
      <c r="O10" s="39">
        <v>19.035714285714288</v>
      </c>
      <c r="P10" s="39">
        <v>3.4375000000000004</v>
      </c>
      <c r="Q10" s="29">
        <v>28658121.535714287</v>
      </c>
      <c r="R10" s="39">
        <v>20.405466214285717</v>
      </c>
    </row>
    <row r="11" spans="1:18" ht="15" customHeight="1" x14ac:dyDescent="0.25">
      <c r="A11" s="52"/>
      <c r="B11" s="38">
        <v>4</v>
      </c>
      <c r="C11" s="39">
        <v>668055.63333333342</v>
      </c>
      <c r="D11" s="39">
        <v>50275.617894157673</v>
      </c>
      <c r="E11" s="39">
        <v>89.654867569398178</v>
      </c>
      <c r="F11" s="39">
        <v>6.1125050000000007E-2</v>
      </c>
      <c r="G11" s="39">
        <v>4.1871783333333329E-2</v>
      </c>
      <c r="H11" s="39">
        <v>3.51121E-2</v>
      </c>
      <c r="I11">
        <v>0.795370466666667</v>
      </c>
      <c r="J11" s="39">
        <v>45965.500325520836</v>
      </c>
      <c r="K11" s="39">
        <v>4587.8836666666666</v>
      </c>
      <c r="L11" s="39">
        <v>0.10073385</v>
      </c>
      <c r="M11" s="39">
        <v>0.54551634999999998</v>
      </c>
      <c r="N11" s="45">
        <v>0.30533456666666697</v>
      </c>
      <c r="O11" s="39">
        <v>36.083333333333336</v>
      </c>
      <c r="P11" s="39">
        <v>11.850000000000001</v>
      </c>
      <c r="Q11" s="29">
        <v>94135701.333333328</v>
      </c>
      <c r="R11" s="39">
        <v>60.793393333333334</v>
      </c>
    </row>
    <row r="12" spans="1:18" ht="15" customHeight="1" x14ac:dyDescent="0.25">
      <c r="A12" s="52"/>
      <c r="B12" s="38">
        <v>5</v>
      </c>
      <c r="C12" s="39">
        <v>1062387.8833333333</v>
      </c>
      <c r="D12" s="39">
        <v>57531.835527236282</v>
      </c>
      <c r="E12" s="39">
        <v>116.07715150184269</v>
      </c>
      <c r="F12" s="39">
        <v>1.4204683333333334E-2</v>
      </c>
      <c r="G12" s="39">
        <v>9.0395333333333338E-3</v>
      </c>
      <c r="H12" s="39">
        <v>9.455333333333333E-3</v>
      </c>
      <c r="I12">
        <v>0.28123303333333299</v>
      </c>
      <c r="J12" s="39">
        <v>25416.684733072918</v>
      </c>
      <c r="K12" s="39">
        <v>1576.5173666666667</v>
      </c>
      <c r="L12" s="39">
        <v>0.14614000000000002</v>
      </c>
      <c r="M12" s="39">
        <v>1.2151192666666668</v>
      </c>
      <c r="N12" s="45">
        <v>0.77440223333333302</v>
      </c>
      <c r="O12" s="39">
        <v>41.795565000000003</v>
      </c>
      <c r="P12" s="39">
        <v>19.445</v>
      </c>
      <c r="Q12" s="29">
        <v>134385677.33333334</v>
      </c>
      <c r="R12" s="39">
        <v>50.842338333333338</v>
      </c>
    </row>
    <row r="13" spans="1:18" ht="15" customHeight="1" x14ac:dyDescent="0.25">
      <c r="A13" s="52"/>
      <c r="B13" s="38">
        <v>6</v>
      </c>
      <c r="C13" s="39">
        <v>148797.0625</v>
      </c>
      <c r="D13" s="39">
        <v>51812.47414928706</v>
      </c>
      <c r="E13" s="39">
        <v>112.61645962794317</v>
      </c>
      <c r="F13" s="39">
        <v>1.60475125E-2</v>
      </c>
      <c r="G13" s="39">
        <v>4.1559437500000001E-3</v>
      </c>
      <c r="H13" s="39">
        <v>9.2026999999999994E-3</v>
      </c>
      <c r="I13">
        <v>-6.8626024999999993E-2</v>
      </c>
      <c r="J13" s="39">
        <v>2414.2161598205566</v>
      </c>
      <c r="K13" s="39">
        <v>781.13404374999982</v>
      </c>
      <c r="L13" s="39">
        <v>0.14597569333333332</v>
      </c>
      <c r="M13" s="39">
        <v>0.61930217499999984</v>
      </c>
      <c r="N13" s="45">
        <v>0.37520096874999997</v>
      </c>
      <c r="O13" s="39">
        <v>33.798188124999996</v>
      </c>
      <c r="P13" s="39">
        <v>11.782500000000001</v>
      </c>
      <c r="Q13" s="29">
        <v>32474649.5</v>
      </c>
      <c r="R13" s="39">
        <v>30.481895000000002</v>
      </c>
    </row>
    <row r="14" spans="1:18" ht="15" customHeight="1" x14ac:dyDescent="0.25">
      <c r="A14" s="52"/>
      <c r="B14" s="38">
        <v>7</v>
      </c>
      <c r="C14" s="39">
        <v>234238.43461538461</v>
      </c>
      <c r="D14" s="39">
        <v>48667.309854492654</v>
      </c>
      <c r="E14" s="39">
        <v>95.338019697102908</v>
      </c>
      <c r="F14" s="39">
        <v>1.5814134615384615E-2</v>
      </c>
      <c r="G14" s="39">
        <v>7.2665730769230774E-3</v>
      </c>
      <c r="H14" s="39">
        <v>5.9355499999999995E-3</v>
      </c>
      <c r="I14">
        <v>8.7292400000000006E-2</v>
      </c>
      <c r="J14" s="39">
        <v>8681.4606980543867</v>
      </c>
      <c r="K14" s="39">
        <v>1851.9039192307691</v>
      </c>
      <c r="L14" s="39">
        <v>0.13174179615384618</v>
      </c>
      <c r="M14" s="39">
        <v>0.89516885384615397</v>
      </c>
      <c r="N14" s="45">
        <v>0.30487208461538501</v>
      </c>
      <c r="O14" s="39">
        <v>33.792307692307688</v>
      </c>
      <c r="P14" s="39">
        <v>22.053846153846152</v>
      </c>
      <c r="Q14" s="29">
        <v>32749974.884615384</v>
      </c>
      <c r="R14" s="39">
        <v>30.294346346153841</v>
      </c>
    </row>
    <row r="15" spans="1:18" ht="15" customHeight="1" x14ac:dyDescent="0.25">
      <c r="A15" s="52"/>
      <c r="B15" s="34" t="s">
        <v>79</v>
      </c>
      <c r="C15" s="39">
        <v>294058.7487804878</v>
      </c>
      <c r="D15" s="39">
        <v>43955.168697038476</v>
      </c>
      <c r="E15" s="39">
        <v>95.629715985681969</v>
      </c>
      <c r="F15" s="39">
        <v>5.1145081300813015E-2</v>
      </c>
      <c r="G15" s="39">
        <v>3.882626341463416E-2</v>
      </c>
      <c r="H15" s="39">
        <v>2.8613016260162591E-2</v>
      </c>
      <c r="I15">
        <v>0.42529594554455441</v>
      </c>
      <c r="J15" s="39">
        <v>9870.5511250069467</v>
      </c>
      <c r="K15" s="39">
        <v>1365.8986874796747</v>
      </c>
      <c r="L15" s="39">
        <v>0.12526115377358485</v>
      </c>
      <c r="M15" s="39">
        <v>0.74425334552845568</v>
      </c>
      <c r="N15">
        <v>0.91247109298245599</v>
      </c>
      <c r="O15" s="39">
        <v>27.699975447154461</v>
      </c>
      <c r="P15" s="39">
        <v>15.227586195402299</v>
      </c>
      <c r="Q15" s="29">
        <v>40493565.795081966</v>
      </c>
      <c r="R15" s="39">
        <v>30.3042873902439</v>
      </c>
    </row>
    <row r="16" spans="1:18" ht="15" customHeight="1" x14ac:dyDescent="0.25">
      <c r="B16" s="34" t="s">
        <v>80</v>
      </c>
      <c r="C16" s="39">
        <v>334241.0100951455</v>
      </c>
      <c r="D16" s="39">
        <v>15609.86176340826</v>
      </c>
      <c r="E16" s="39">
        <v>24.364407332434123</v>
      </c>
      <c r="F16" s="39">
        <v>4.2170292514832702E-2</v>
      </c>
      <c r="G16" s="39">
        <v>4.0030349141903634E-2</v>
      </c>
      <c r="H16" s="39">
        <v>2.512479110576921E-2</v>
      </c>
      <c r="I16">
        <v>0.79067892851584221</v>
      </c>
      <c r="J16" s="39">
        <v>15666.213699443057</v>
      </c>
      <c r="K16" s="39">
        <v>1340.5671801370161</v>
      </c>
      <c r="L16" s="39">
        <v>3.4828628331381124E-2</v>
      </c>
      <c r="M16" s="39">
        <v>0.71392839176085954</v>
      </c>
      <c r="N16">
        <v>3.4819411873054866</v>
      </c>
      <c r="O16" s="39">
        <v>11.871183626656558</v>
      </c>
      <c r="P16" s="39">
        <v>6.8001020911023584</v>
      </c>
      <c r="Q16" s="29">
        <v>43142052.610964917</v>
      </c>
      <c r="R16" s="39">
        <v>15.001436725593893</v>
      </c>
    </row>
    <row r="17" spans="1:18" ht="15" customHeight="1" x14ac:dyDescent="0.25">
      <c r="B17" s="34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29"/>
      <c r="R17" s="39"/>
    </row>
    <row r="18" spans="1:18" s="35" customFormat="1" ht="15" customHeight="1" x14ac:dyDescent="0.25">
      <c r="A18" s="34" t="s">
        <v>54</v>
      </c>
      <c r="C18" s="50" t="s">
        <v>55</v>
      </c>
      <c r="D18" s="50"/>
      <c r="E18" s="50"/>
      <c r="F18" s="50" t="s">
        <v>56</v>
      </c>
      <c r="G18" s="50"/>
      <c r="H18" s="50"/>
      <c r="I18" s="50" t="s">
        <v>81</v>
      </c>
      <c r="J18" s="50"/>
      <c r="K18" s="50"/>
      <c r="L18" s="50" t="s">
        <v>58</v>
      </c>
      <c r="M18" s="50"/>
      <c r="N18" s="50"/>
      <c r="O18" s="50" t="s">
        <v>59</v>
      </c>
      <c r="P18" s="50"/>
      <c r="Q18" s="50" t="s">
        <v>82</v>
      </c>
      <c r="R18" s="50"/>
    </row>
    <row r="19" spans="1:18" s="35" customFormat="1" ht="15" customHeight="1" x14ac:dyDescent="0.25">
      <c r="A19" s="34" t="s">
        <v>61</v>
      </c>
      <c r="B19" s="36" t="s">
        <v>62</v>
      </c>
      <c r="C19" s="41" t="s">
        <v>83</v>
      </c>
      <c r="D19" s="41" t="s">
        <v>84</v>
      </c>
      <c r="E19" s="41" t="s">
        <v>85</v>
      </c>
      <c r="F19" s="41" t="s">
        <v>83</v>
      </c>
      <c r="G19" s="41" t="s">
        <v>84</v>
      </c>
      <c r="H19" s="41" t="s">
        <v>85</v>
      </c>
      <c r="I19" s="44" t="s">
        <v>86</v>
      </c>
      <c r="J19" s="44" t="s">
        <v>87</v>
      </c>
      <c r="K19" s="44" t="s">
        <v>88</v>
      </c>
      <c r="L19" s="41" t="s">
        <v>89</v>
      </c>
      <c r="M19" s="41" t="s">
        <v>90</v>
      </c>
      <c r="N19" s="41" t="s">
        <v>91</v>
      </c>
      <c r="O19" s="41" t="s">
        <v>92</v>
      </c>
      <c r="P19" s="41" t="s">
        <v>93</v>
      </c>
      <c r="Q19" s="41" t="s">
        <v>94</v>
      </c>
      <c r="R19" s="41" t="s">
        <v>95</v>
      </c>
    </row>
    <row r="20" spans="1:18" ht="15" customHeight="1" x14ac:dyDescent="0.25">
      <c r="A20" s="52" t="s">
        <v>96</v>
      </c>
      <c r="B20" s="38">
        <v>1</v>
      </c>
      <c r="C20" s="39">
        <v>-0.26448427039044148</v>
      </c>
      <c r="D20" s="39">
        <v>-1.1628325996531872</v>
      </c>
      <c r="E20" s="39">
        <v>-0.232471094785142</v>
      </c>
      <c r="F20" s="39">
        <v>1.7815669761110464</v>
      </c>
      <c r="G20" s="39">
        <v>1.8565907889286646</v>
      </c>
      <c r="H20" s="39">
        <v>1.8831500617249435</v>
      </c>
      <c r="I20" s="39"/>
      <c r="J20" s="39">
        <v>-0.25384871583385482</v>
      </c>
      <c r="K20" s="39">
        <v>-0.50803375977233245</v>
      </c>
      <c r="L20" s="39">
        <v>-1.0954962203402043</v>
      </c>
      <c r="M20" s="39">
        <v>-0.99964485124728963</v>
      </c>
      <c r="N20" s="39">
        <v>-0.2608105947866749</v>
      </c>
      <c r="O20" s="39">
        <v>-1.5116799265334271</v>
      </c>
      <c r="P20" s="40"/>
      <c r="Q20" s="39">
        <v>-0.60350241829195894</v>
      </c>
      <c r="R20" s="39">
        <v>-0.56961878210890737</v>
      </c>
    </row>
    <row r="21" spans="1:18" ht="15" customHeight="1" x14ac:dyDescent="0.25">
      <c r="A21" s="52"/>
      <c r="B21" s="38">
        <v>2</v>
      </c>
      <c r="C21" s="39">
        <v>-3.368231784357581E-2</v>
      </c>
      <c r="D21" s="39">
        <v>1.6267176375428487</v>
      </c>
      <c r="E21" s="39">
        <v>1.6668491334471098</v>
      </c>
      <c r="F21" s="39">
        <v>-0.69183729969506846</v>
      </c>
      <c r="G21" s="39">
        <v>-0.73642546991760194</v>
      </c>
      <c r="H21" s="39">
        <v>-0.58897626935687752</v>
      </c>
      <c r="I21" s="39">
        <v>-0.30019552635484914</v>
      </c>
      <c r="J21" s="39">
        <v>-0.33191878678054515</v>
      </c>
      <c r="K21" s="39">
        <v>-7.9631563972030667E-2</v>
      </c>
      <c r="L21" s="39">
        <v>1.4842440713844249</v>
      </c>
      <c r="M21" s="39">
        <v>1.982701504678289</v>
      </c>
      <c r="N21" s="39">
        <v>0.98556605921353457</v>
      </c>
      <c r="O21" s="39">
        <v>1.0931071862669561</v>
      </c>
      <c r="P21" s="39">
        <v>0.42171086131384561</v>
      </c>
      <c r="Q21" s="39">
        <v>0.39354199047159982</v>
      </c>
      <c r="R21" s="39">
        <v>0.54876498075860036</v>
      </c>
    </row>
    <row r="22" spans="1:18" ht="15" customHeight="1" x14ac:dyDescent="0.25">
      <c r="A22" s="52"/>
      <c r="B22" s="38">
        <v>3</v>
      </c>
      <c r="C22" s="39">
        <v>-8.7159729187785931E-2</v>
      </c>
      <c r="D22" s="39">
        <v>-1.0312682386245258</v>
      </c>
      <c r="E22" s="39">
        <v>-1.4629872755222795</v>
      </c>
      <c r="F22" s="39">
        <v>0.46021778702058369</v>
      </c>
      <c r="G22" s="39">
        <v>0.411110243556153</v>
      </c>
      <c r="H22" s="39">
        <v>0.307590964927977</v>
      </c>
      <c r="I22" s="39">
        <v>0.89636263437920261</v>
      </c>
      <c r="J22" s="39">
        <v>6.0777236700201479E-2</v>
      </c>
      <c r="K22" s="39">
        <v>-0.18286693314630478</v>
      </c>
      <c r="L22" s="39">
        <v>-1.1638925501349093</v>
      </c>
      <c r="M22" s="39">
        <v>-0.73792627749272044</v>
      </c>
      <c r="N22" s="39">
        <v>-0.25201759061755047</v>
      </c>
      <c r="O22" s="39">
        <v>-0.72985655297123953</v>
      </c>
      <c r="P22" s="39">
        <v>-1.7338101748250399</v>
      </c>
      <c r="Q22" s="39">
        <v>-0.27433660530930787</v>
      </c>
      <c r="R22" s="39">
        <v>-0.65985820938536122</v>
      </c>
    </row>
    <row r="23" spans="1:18" ht="15" customHeight="1" x14ac:dyDescent="0.25">
      <c r="A23" s="52"/>
      <c r="B23" s="38">
        <v>4</v>
      </c>
      <c r="C23" s="39">
        <v>1.1189437359777699</v>
      </c>
      <c r="D23" s="39">
        <v>0.40490103582693027</v>
      </c>
      <c r="E23" s="39">
        <v>-0.24522855552205525</v>
      </c>
      <c r="F23" s="39">
        <v>0.23665874965597411</v>
      </c>
      <c r="G23" s="39">
        <v>7.6080273691920636E-2</v>
      </c>
      <c r="H23" s="39">
        <v>0.2586721502470552</v>
      </c>
      <c r="I23" s="39">
        <v>0.46804652024402305</v>
      </c>
      <c r="J23" s="39">
        <v>2.3039995427738282</v>
      </c>
      <c r="K23" s="39">
        <v>2.4034490974616287</v>
      </c>
      <c r="L23" s="39">
        <v>-0.70422824408176232</v>
      </c>
      <c r="M23" s="39">
        <v>-0.27837104928448547</v>
      </c>
      <c r="N23" s="39">
        <v>-0.17436725483167162</v>
      </c>
      <c r="O23" s="39">
        <v>0.70619393565391197</v>
      </c>
      <c r="P23" s="39">
        <v>-0.49669639516467323</v>
      </c>
      <c r="Q23" s="39">
        <v>1.2433839442451045</v>
      </c>
      <c r="R23" s="39">
        <v>2.0324123949456183</v>
      </c>
    </row>
    <row r="24" spans="1:18" ht="15" customHeight="1" x14ac:dyDescent="0.25">
      <c r="A24" s="52"/>
      <c r="B24" s="38">
        <v>5</v>
      </c>
      <c r="C24" s="39">
        <v>2.2987278979743744</v>
      </c>
      <c r="D24" s="39">
        <v>0.86974933128642096</v>
      </c>
      <c r="E24" s="39">
        <v>0.83923385605776302</v>
      </c>
      <c r="F24" s="39">
        <v>-0.8759815444601553</v>
      </c>
      <c r="G24" s="39">
        <v>-0.74410367932864663</v>
      </c>
      <c r="H24" s="39">
        <v>-0.76250118244486531</v>
      </c>
      <c r="I24" s="39">
        <v>-0.18220153214609783</v>
      </c>
      <c r="J24" s="39">
        <v>0.9923350917023841</v>
      </c>
      <c r="K24" s="39">
        <v>0.15711161835654161</v>
      </c>
      <c r="L24" s="39">
        <v>0.59947368663964906</v>
      </c>
      <c r="M24" s="39">
        <v>0.6595422266046177</v>
      </c>
      <c r="N24" s="39">
        <v>-3.9652840821233992E-2</v>
      </c>
      <c r="O24" s="39">
        <v>1.187378613299698</v>
      </c>
      <c r="P24" s="39">
        <v>0.62019860115276881</v>
      </c>
      <c r="Q24" s="39">
        <v>2.1763478058155235</v>
      </c>
      <c r="R24" s="39">
        <v>1.3690722641285118</v>
      </c>
    </row>
    <row r="25" spans="1:18" ht="15" customHeight="1" x14ac:dyDescent="0.25">
      <c r="A25" s="52"/>
      <c r="B25" s="38">
        <v>6</v>
      </c>
      <c r="C25" s="39">
        <v>-0.43460162545325426</v>
      </c>
      <c r="D25" s="39">
        <v>0.50335522321326553</v>
      </c>
      <c r="E25" s="39">
        <v>0.69719502758633878</v>
      </c>
      <c r="F25" s="39">
        <v>-0.83228184363359647</v>
      </c>
      <c r="G25" s="39">
        <v>-0.86610085617118404</v>
      </c>
      <c r="H25" s="39">
        <v>-0.77255632408842401</v>
      </c>
      <c r="I25" s="39">
        <v>-0.62468083153762466</v>
      </c>
      <c r="J25" s="39">
        <v>-0.47595003542250081</v>
      </c>
      <c r="K25" s="39">
        <v>-0.43620689242139099</v>
      </c>
      <c r="L25" s="39">
        <v>0.59475611162913233</v>
      </c>
      <c r="M25" s="39">
        <v>-0.17501919235943483</v>
      </c>
      <c r="N25" s="39">
        <v>-0.15430189521616375</v>
      </c>
      <c r="O25" s="39">
        <v>0.51369879109207717</v>
      </c>
      <c r="P25" s="39">
        <v>-0.50662271672509829</v>
      </c>
      <c r="Q25" s="39">
        <v>-0.185872386911973</v>
      </c>
      <c r="R25" s="39">
        <v>1.183937332169565E-2</v>
      </c>
    </row>
    <row r="26" spans="1:18" ht="15" customHeight="1" x14ac:dyDescent="0.25">
      <c r="A26" s="52"/>
      <c r="B26" s="38">
        <v>7</v>
      </c>
      <c r="C26" s="39">
        <v>-0.17897359198404367</v>
      </c>
      <c r="D26" s="39">
        <v>0.30186949947885561</v>
      </c>
      <c r="E26" s="39">
        <v>-1.1972230007448294E-2</v>
      </c>
      <c r="F26" s="39">
        <v>-0.83781602114809428</v>
      </c>
      <c r="G26" s="39">
        <v>-0.78839408134650779</v>
      </c>
      <c r="H26" s="39">
        <v>-0.9025932261365287</v>
      </c>
      <c r="I26" s="39">
        <v>-0.42748520714850707</v>
      </c>
      <c r="J26" s="39">
        <v>-7.5901583481835996E-2</v>
      </c>
      <c r="K26" s="39">
        <v>0.36253702086114109</v>
      </c>
      <c r="L26" s="39">
        <v>0.18607228279564986</v>
      </c>
      <c r="M26" s="39">
        <v>0.21138745854535168</v>
      </c>
      <c r="N26" s="39">
        <v>-0.174500077882494</v>
      </c>
      <c r="O26" s="39">
        <v>0.51320343756396702</v>
      </c>
      <c r="P26" s="39">
        <v>1.0038466874454313</v>
      </c>
      <c r="Q26" s="39">
        <v>-0.17949055369003195</v>
      </c>
      <c r="R26" s="39">
        <v>-6.6267280073906262E-4</v>
      </c>
    </row>
    <row r="27" spans="1:18" ht="15" customHeight="1" x14ac:dyDescent="0.25">
      <c r="B27" s="38" t="s">
        <v>79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5" customHeight="1" x14ac:dyDescent="0.25">
      <c r="B28" s="3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30" spans="1:18" ht="15.75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</row>
    <row r="36" spans="9:16" x14ac:dyDescent="0.25">
      <c r="I36" s="42"/>
      <c r="J36" s="42"/>
      <c r="K36" s="42"/>
      <c r="L36" s="42"/>
      <c r="M36" s="42"/>
      <c r="N36" s="42"/>
      <c r="O36" s="42"/>
      <c r="P36" s="42"/>
    </row>
  </sheetData>
  <mergeCells count="15">
    <mergeCell ref="Q18:R18"/>
    <mergeCell ref="A20:A26"/>
    <mergeCell ref="A30:Q30"/>
    <mergeCell ref="A8:A15"/>
    <mergeCell ref="C18:E18"/>
    <mergeCell ref="F18:H18"/>
    <mergeCell ref="I18:K18"/>
    <mergeCell ref="L18:N18"/>
    <mergeCell ref="O18:P18"/>
    <mergeCell ref="Q6:R6"/>
    <mergeCell ref="C6:E6"/>
    <mergeCell ref="F6:H6"/>
    <mergeCell ref="I6:K6"/>
    <mergeCell ref="L6:N6"/>
    <mergeCell ref="O6:P6"/>
  </mergeCells>
  <pageMargins left="0.7" right="0.7" top="0.75" bottom="0.75" header="0.3" footer="0.3"/>
  <pageSetup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workbookViewId="0"/>
  </sheetViews>
  <sheetFormatPr defaultRowHeight="15" x14ac:dyDescent="0.25"/>
  <cols>
    <col min="1" max="1" width="27.7109375" bestFit="1" customWidth="1"/>
    <col min="2" max="2" width="19.140625" bestFit="1" customWidth="1"/>
    <col min="3" max="3" width="27.7109375" bestFit="1" customWidth="1"/>
    <col min="4" max="4" width="15.5703125" bestFit="1" customWidth="1"/>
  </cols>
  <sheetData>
    <row r="1" spans="1:10" x14ac:dyDescent="0.25">
      <c r="A1" s="31" t="s">
        <v>121</v>
      </c>
    </row>
    <row r="2" spans="1:10" x14ac:dyDescent="0.25">
      <c r="A2" t="s">
        <v>113</v>
      </c>
    </row>
    <row r="5" spans="1:10" x14ac:dyDescent="0.25">
      <c r="I5" t="s">
        <v>5</v>
      </c>
      <c r="J5" s="7">
        <v>0.01</v>
      </c>
    </row>
    <row r="6" spans="1:10" x14ac:dyDescent="0.25">
      <c r="I6" t="s">
        <v>6</v>
      </c>
      <c r="J6" s="14">
        <v>0.06</v>
      </c>
    </row>
    <row r="7" spans="1:10" x14ac:dyDescent="0.25">
      <c r="I7" t="s">
        <v>7</v>
      </c>
      <c r="J7" s="7">
        <v>0.16</v>
      </c>
    </row>
    <row r="8" spans="1:10" x14ac:dyDescent="0.25">
      <c r="I8" t="s">
        <v>8</v>
      </c>
      <c r="J8" s="7">
        <v>0.5</v>
      </c>
    </row>
    <row r="14" spans="1:10" x14ac:dyDescent="0.25">
      <c r="B14" t="s">
        <v>53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70" zoomScaleNormal="70" workbookViewId="0">
      <selection activeCell="A2" sqref="A2"/>
    </sheetView>
  </sheetViews>
  <sheetFormatPr defaultRowHeight="15" x14ac:dyDescent="0.25"/>
  <cols>
    <col min="1" max="1" width="11" style="35" customWidth="1"/>
    <col min="2" max="2" width="6.85546875" style="35" customWidth="1"/>
    <col min="3" max="12" width="12.85546875" customWidth="1"/>
    <col min="13" max="13" width="20.140625" customWidth="1"/>
    <col min="14" max="14" width="15.5703125" customWidth="1"/>
    <col min="15" max="22" width="12.85546875" customWidth="1"/>
  </cols>
  <sheetData>
    <row r="1" spans="1:18" x14ac:dyDescent="0.25">
      <c r="A1" s="30" t="s">
        <v>122</v>
      </c>
    </row>
    <row r="2" spans="1:18" x14ac:dyDescent="0.25">
      <c r="A2" s="30"/>
    </row>
    <row r="3" spans="1:18" x14ac:dyDescent="0.25">
      <c r="A3" s="30" t="s">
        <v>99</v>
      </c>
    </row>
    <row r="5" spans="1:18" s="35" customFormat="1" ht="15" customHeight="1" x14ac:dyDescent="0.25">
      <c r="A5" s="34" t="s">
        <v>54</v>
      </c>
      <c r="C5" s="50" t="s">
        <v>55</v>
      </c>
      <c r="D5" s="50"/>
      <c r="E5" s="50"/>
      <c r="F5" s="50" t="s">
        <v>56</v>
      </c>
      <c r="G5" s="50"/>
      <c r="H5" s="50"/>
      <c r="I5" s="50" t="s">
        <v>57</v>
      </c>
      <c r="J5" s="50"/>
      <c r="K5" s="50"/>
      <c r="L5" s="50" t="s">
        <v>58</v>
      </c>
      <c r="M5" s="50"/>
      <c r="N5" s="50"/>
      <c r="O5" s="50" t="s">
        <v>59</v>
      </c>
      <c r="P5" s="50"/>
      <c r="Q5" s="50" t="s">
        <v>60</v>
      </c>
      <c r="R5" s="50"/>
    </row>
    <row r="6" spans="1:18" s="35" customFormat="1" ht="15" customHeight="1" x14ac:dyDescent="0.25">
      <c r="A6" s="34" t="s">
        <v>61</v>
      </c>
      <c r="B6" s="36" t="s">
        <v>62</v>
      </c>
      <c r="C6" s="37" t="s">
        <v>63</v>
      </c>
      <c r="D6" s="37" t="s">
        <v>64</v>
      </c>
      <c r="E6" s="37" t="s">
        <v>65</v>
      </c>
      <c r="F6" s="37" t="s">
        <v>66</v>
      </c>
      <c r="G6" s="37" t="s">
        <v>67</v>
      </c>
      <c r="H6" s="37" t="s">
        <v>68</v>
      </c>
      <c r="I6" s="37" t="s">
        <v>119</v>
      </c>
      <c r="J6" s="37" t="s">
        <v>69</v>
      </c>
      <c r="K6" s="37" t="s">
        <v>70</v>
      </c>
      <c r="L6" s="37" t="s">
        <v>71</v>
      </c>
      <c r="M6" s="37" t="s">
        <v>72</v>
      </c>
      <c r="N6" s="37" t="s">
        <v>97</v>
      </c>
      <c r="O6" s="37" t="s">
        <v>74</v>
      </c>
      <c r="P6" s="37" t="s">
        <v>75</v>
      </c>
      <c r="Q6" s="37" t="s">
        <v>76</v>
      </c>
      <c r="R6" s="37" t="s">
        <v>77</v>
      </c>
    </row>
    <row r="7" spans="1:18" ht="15" customHeight="1" x14ac:dyDescent="0.25">
      <c r="A7" s="52" t="s">
        <v>78</v>
      </c>
      <c r="B7" s="38">
        <v>1</v>
      </c>
      <c r="C7" s="39">
        <v>205657.25909090906</v>
      </c>
      <c r="D7" s="39">
        <v>25803.512562467564</v>
      </c>
      <c r="E7" s="39">
        <v>89.965695539319867</v>
      </c>
      <c r="F7" s="39">
        <v>0.12627428181818182</v>
      </c>
      <c r="G7" s="39">
        <v>0.11314624090909092</v>
      </c>
      <c r="H7" s="39">
        <v>7.5926768181818191E-2</v>
      </c>
      <c r="J7" s="39">
        <v>5893.7028954245825</v>
      </c>
      <c r="K7" s="39">
        <v>684.84530272727272</v>
      </c>
      <c r="L7" s="39">
        <v>8.710652307692307E-2</v>
      </c>
      <c r="M7" s="39">
        <v>3.0578504545454542E-2</v>
      </c>
      <c r="N7" s="45">
        <v>4.3439409090909103E-3</v>
      </c>
      <c r="O7" s="39">
        <v>9.7545454545454522</v>
      </c>
      <c r="P7" s="40"/>
      <c r="Q7" s="29">
        <v>14457232.714285715</v>
      </c>
      <c r="R7" s="39">
        <v>21.759187272727271</v>
      </c>
    </row>
    <row r="8" spans="1:18" ht="15" customHeight="1" x14ac:dyDescent="0.25">
      <c r="A8" s="52"/>
      <c r="B8" s="38">
        <v>2</v>
      </c>
      <c r="C8" s="39">
        <v>282800.73684210528</v>
      </c>
      <c r="D8" s="39">
        <v>69348.006147180407</v>
      </c>
      <c r="E8" s="39">
        <v>136.2415072347022</v>
      </c>
      <c r="F8" s="39">
        <v>2.1970099999999999E-2</v>
      </c>
      <c r="G8" s="39">
        <v>9.3468947368421044E-3</v>
      </c>
      <c r="H8" s="39">
        <v>1.3815110526315785E-2</v>
      </c>
      <c r="I8">
        <v>0.187937668421053</v>
      </c>
      <c r="J8" s="39">
        <v>4670.6404804430513</v>
      </c>
      <c r="K8" s="39">
        <v>1259.1472263157891</v>
      </c>
      <c r="L8" s="39">
        <v>0.1769553388888889</v>
      </c>
      <c r="M8" s="39">
        <v>2.1597602421052629</v>
      </c>
      <c r="N8" s="45">
        <v>4.3441541473684202</v>
      </c>
      <c r="O8" s="39">
        <v>40.676451578947372</v>
      </c>
      <c r="P8" s="39">
        <v>18.095263105263157</v>
      </c>
      <c r="Q8" s="29">
        <v>57471775.052631579</v>
      </c>
      <c r="R8" s="39">
        <v>38.536550526315793</v>
      </c>
    </row>
    <row r="9" spans="1:18" ht="15" customHeight="1" x14ac:dyDescent="0.25">
      <c r="A9" s="52"/>
      <c r="B9" s="38">
        <v>3</v>
      </c>
      <c r="C9" s="39">
        <v>264926.3928571429</v>
      </c>
      <c r="D9" s="39">
        <v>27857.214051116105</v>
      </c>
      <c r="E9" s="39">
        <v>59.984898082689121</v>
      </c>
      <c r="F9" s="39">
        <v>7.0552600000000007E-2</v>
      </c>
      <c r="G9" s="39">
        <v>5.5283150000000003E-2</v>
      </c>
      <c r="H9" s="39">
        <v>3.6341174999999996E-2</v>
      </c>
      <c r="I9">
        <v>1.1340309928571399</v>
      </c>
      <c r="J9" s="39">
        <v>10822.700303213936</v>
      </c>
      <c r="K9" s="39">
        <v>1120.7532785714286</v>
      </c>
      <c r="L9" s="39">
        <v>8.472437272727272E-2</v>
      </c>
      <c r="M9" s="39">
        <v>0.21742682499999999</v>
      </c>
      <c r="N9" s="45">
        <v>3.4960664285714302E-2</v>
      </c>
      <c r="O9" s="39">
        <v>19.035714285714288</v>
      </c>
      <c r="P9" s="39">
        <v>3.4375000000000004</v>
      </c>
      <c r="Q9" s="29">
        <v>28658121.535714287</v>
      </c>
      <c r="R9" s="39">
        <v>20.405466214285717</v>
      </c>
    </row>
    <row r="10" spans="1:18" ht="15" customHeight="1" x14ac:dyDescent="0.25">
      <c r="A10" s="52"/>
      <c r="B10" s="38">
        <v>4</v>
      </c>
      <c r="C10" s="39">
        <v>668055.63333333342</v>
      </c>
      <c r="D10" s="39">
        <v>50275.617894157673</v>
      </c>
      <c r="E10" s="39">
        <v>89.654867569398178</v>
      </c>
      <c r="F10" s="39">
        <v>6.1125050000000007E-2</v>
      </c>
      <c r="G10" s="39">
        <v>4.1871783333333329E-2</v>
      </c>
      <c r="H10" s="39">
        <v>3.51121E-2</v>
      </c>
      <c r="I10">
        <v>0.795370466666667</v>
      </c>
      <c r="J10" s="39">
        <v>45965.500325520836</v>
      </c>
      <c r="K10" s="39">
        <v>4587.8836666666666</v>
      </c>
      <c r="L10" s="39">
        <v>0.10073385</v>
      </c>
      <c r="M10" s="39">
        <v>0.54551634999999998</v>
      </c>
      <c r="N10" s="45">
        <v>0.30533456666666697</v>
      </c>
      <c r="O10" s="39">
        <v>36.083333333333336</v>
      </c>
      <c r="P10" s="39">
        <v>11.850000000000001</v>
      </c>
      <c r="Q10" s="29">
        <v>94135701.333333328</v>
      </c>
      <c r="R10" s="39">
        <v>60.793393333333334</v>
      </c>
    </row>
    <row r="11" spans="1:18" ht="15" customHeight="1" x14ac:dyDescent="0.25">
      <c r="A11" s="52"/>
      <c r="B11" s="38">
        <v>5</v>
      </c>
      <c r="C11" s="39">
        <v>1062387.8833333333</v>
      </c>
      <c r="D11" s="39">
        <v>57531.835527236282</v>
      </c>
      <c r="E11" s="39">
        <v>116.07715150184269</v>
      </c>
      <c r="F11" s="39">
        <v>1.4204683333333334E-2</v>
      </c>
      <c r="G11" s="39">
        <v>9.0395333333333338E-3</v>
      </c>
      <c r="H11" s="39">
        <v>9.455333333333333E-3</v>
      </c>
      <c r="I11">
        <v>0.28123303333333299</v>
      </c>
      <c r="J11" s="39">
        <v>25416.684733072918</v>
      </c>
      <c r="K11" s="39">
        <v>1576.5173666666667</v>
      </c>
      <c r="L11" s="39">
        <v>0.14614000000000002</v>
      </c>
      <c r="M11" s="39">
        <v>1.2151192666666668</v>
      </c>
      <c r="N11" s="45">
        <v>0.77440223333333302</v>
      </c>
      <c r="O11" s="39">
        <v>41.795565000000003</v>
      </c>
      <c r="P11" s="39">
        <v>19.445</v>
      </c>
      <c r="Q11" s="29">
        <v>134385677.33333334</v>
      </c>
      <c r="R11" s="39">
        <v>50.842338333333338</v>
      </c>
    </row>
    <row r="12" spans="1:18" ht="15" customHeight="1" x14ac:dyDescent="0.25">
      <c r="A12" s="52"/>
      <c r="B12" s="38">
        <v>6</v>
      </c>
      <c r="C12" s="39">
        <v>148797.0625</v>
      </c>
      <c r="D12" s="39">
        <v>51812.47414928706</v>
      </c>
      <c r="E12" s="39">
        <v>112.61645962794317</v>
      </c>
      <c r="F12" s="39">
        <v>1.60475125E-2</v>
      </c>
      <c r="G12" s="39">
        <v>4.1559437500000001E-3</v>
      </c>
      <c r="H12" s="39">
        <v>9.2026999999999994E-3</v>
      </c>
      <c r="I12">
        <v>-6.8626024999999993E-2</v>
      </c>
      <c r="J12" s="39">
        <v>2414.2161598205566</v>
      </c>
      <c r="K12" s="39">
        <v>781.13404374999982</v>
      </c>
      <c r="L12" s="39">
        <v>0.14597569333333332</v>
      </c>
      <c r="M12" s="39">
        <v>0.61930217499999984</v>
      </c>
      <c r="N12" s="45">
        <v>0.37520096874999997</v>
      </c>
      <c r="O12" s="39">
        <v>33.798188124999996</v>
      </c>
      <c r="P12" s="39">
        <v>11.782500000000001</v>
      </c>
      <c r="Q12" s="29">
        <v>32474649.5</v>
      </c>
      <c r="R12" s="39">
        <v>30.481895000000002</v>
      </c>
    </row>
    <row r="13" spans="1:18" ht="15" customHeight="1" x14ac:dyDescent="0.25">
      <c r="A13" s="52"/>
      <c r="B13" s="38">
        <v>7</v>
      </c>
      <c r="C13" s="39">
        <v>234238.43461538461</v>
      </c>
      <c r="D13" s="39">
        <v>48667.309854492654</v>
      </c>
      <c r="E13" s="39">
        <v>95.338019697102908</v>
      </c>
      <c r="F13" s="39">
        <v>1.5814134615384615E-2</v>
      </c>
      <c r="G13" s="39">
        <v>7.2665730769230774E-3</v>
      </c>
      <c r="H13" s="39">
        <v>5.9355499999999995E-3</v>
      </c>
      <c r="I13">
        <v>8.7292400000000006E-2</v>
      </c>
      <c r="J13" s="39">
        <v>8681.4606980543867</v>
      </c>
      <c r="K13" s="39">
        <v>1851.9039192307691</v>
      </c>
      <c r="L13" s="39">
        <v>0.13174179615384618</v>
      </c>
      <c r="M13" s="39">
        <v>0.89516885384615397</v>
      </c>
      <c r="N13" s="45">
        <v>0.30487208461538501</v>
      </c>
      <c r="O13" s="39">
        <v>33.792307692307688</v>
      </c>
      <c r="P13" s="39">
        <v>22.053846153846152</v>
      </c>
      <c r="Q13" s="29">
        <v>32749974.884615384</v>
      </c>
      <c r="R13" s="39">
        <v>30.294346346153841</v>
      </c>
    </row>
    <row r="14" spans="1:18" ht="15" customHeight="1" x14ac:dyDescent="0.25">
      <c r="A14" s="52"/>
      <c r="B14" s="34" t="s">
        <v>79</v>
      </c>
      <c r="C14" s="39">
        <v>294058.7487804878</v>
      </c>
      <c r="D14" s="39">
        <v>43955.168697038476</v>
      </c>
      <c r="E14" s="39">
        <v>95.629715985681969</v>
      </c>
      <c r="F14" s="39">
        <v>5.1145081300813015E-2</v>
      </c>
      <c r="G14" s="39">
        <v>3.882626341463416E-2</v>
      </c>
      <c r="H14" s="39">
        <v>2.8613016260162591E-2</v>
      </c>
      <c r="I14">
        <v>0.42529594554455441</v>
      </c>
      <c r="J14" s="39">
        <v>9870.5511250069467</v>
      </c>
      <c r="K14" s="39">
        <v>1365.8986874796747</v>
      </c>
      <c r="L14" s="39">
        <v>0.12526115377358485</v>
      </c>
      <c r="M14" s="39">
        <v>0.74425334552845568</v>
      </c>
      <c r="N14">
        <v>0.91247109298245599</v>
      </c>
      <c r="O14" s="39">
        <v>27.699975447154461</v>
      </c>
      <c r="P14" s="39">
        <v>15.227586195402299</v>
      </c>
      <c r="Q14" s="29">
        <v>40493565.795081966</v>
      </c>
      <c r="R14" s="39">
        <v>30.3042873902439</v>
      </c>
    </row>
    <row r="15" spans="1:18" ht="15" customHeight="1" x14ac:dyDescent="0.25">
      <c r="B15" s="34" t="s">
        <v>80</v>
      </c>
      <c r="C15" s="39">
        <v>334241.0100951455</v>
      </c>
      <c r="D15" s="39">
        <v>15609.86176340826</v>
      </c>
      <c r="E15" s="39">
        <v>24.364407332434123</v>
      </c>
      <c r="F15" s="39">
        <v>4.2170292514832702E-2</v>
      </c>
      <c r="G15" s="39">
        <v>4.0030349141903634E-2</v>
      </c>
      <c r="H15" s="39">
        <v>2.512479110576921E-2</v>
      </c>
      <c r="I15">
        <v>0.79067892851584221</v>
      </c>
      <c r="J15" s="39">
        <v>15666.213699443057</v>
      </c>
      <c r="K15" s="39">
        <v>1340.5671801370161</v>
      </c>
      <c r="L15" s="39">
        <v>3.4828628331381124E-2</v>
      </c>
      <c r="M15" s="39">
        <v>0.71392839176085954</v>
      </c>
      <c r="N15">
        <v>3.4819411873054866</v>
      </c>
      <c r="O15" s="39">
        <v>11.871183626656558</v>
      </c>
      <c r="P15" s="39">
        <v>6.8001020911023584</v>
      </c>
      <c r="Q15" s="29">
        <v>43142052.610964917</v>
      </c>
      <c r="R15" s="39">
        <v>15.001436725593893</v>
      </c>
    </row>
    <row r="16" spans="1:18" ht="15" customHeight="1" x14ac:dyDescent="0.25">
      <c r="B16" s="3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29"/>
      <c r="R16" s="39"/>
    </row>
    <row r="17" spans="1:18" s="35" customFormat="1" ht="15" customHeight="1" x14ac:dyDescent="0.25">
      <c r="A17" s="34" t="s">
        <v>54</v>
      </c>
      <c r="C17" s="50" t="s">
        <v>55</v>
      </c>
      <c r="D17" s="50"/>
      <c r="E17" s="50"/>
      <c r="F17" s="50" t="s">
        <v>56</v>
      </c>
      <c r="G17" s="50"/>
      <c r="H17" s="50"/>
      <c r="I17" s="50" t="s">
        <v>81</v>
      </c>
      <c r="J17" s="50"/>
      <c r="K17" s="50"/>
      <c r="L17" s="50" t="s">
        <v>58</v>
      </c>
      <c r="M17" s="50"/>
      <c r="N17" s="50"/>
      <c r="O17" s="50" t="s">
        <v>59</v>
      </c>
      <c r="P17" s="50"/>
      <c r="Q17" s="50" t="s">
        <v>82</v>
      </c>
      <c r="R17" s="50"/>
    </row>
    <row r="18" spans="1:18" s="35" customFormat="1" ht="15" customHeight="1" x14ac:dyDescent="0.25">
      <c r="A18" s="34" t="s">
        <v>61</v>
      </c>
      <c r="B18" s="36" t="s">
        <v>62</v>
      </c>
      <c r="C18" s="41" t="s">
        <v>83</v>
      </c>
      <c r="D18" s="41" t="s">
        <v>84</v>
      </c>
      <c r="E18" s="41" t="s">
        <v>85</v>
      </c>
      <c r="F18" s="41" t="s">
        <v>83</v>
      </c>
      <c r="G18" s="41" t="s">
        <v>84</v>
      </c>
      <c r="H18" s="41" t="s">
        <v>85</v>
      </c>
      <c r="I18" s="44" t="s">
        <v>86</v>
      </c>
      <c r="J18" s="44" t="s">
        <v>87</v>
      </c>
      <c r="K18" s="44" t="s">
        <v>88</v>
      </c>
      <c r="L18" s="41" t="s">
        <v>89</v>
      </c>
      <c r="M18" s="41" t="s">
        <v>90</v>
      </c>
      <c r="N18" s="41" t="s">
        <v>91</v>
      </c>
      <c r="O18" s="41" t="s">
        <v>92</v>
      </c>
      <c r="P18" s="41" t="s">
        <v>93</v>
      </c>
      <c r="Q18" s="41" t="s">
        <v>94</v>
      </c>
      <c r="R18" s="41" t="s">
        <v>95</v>
      </c>
    </row>
    <row r="19" spans="1:18" ht="15" customHeight="1" x14ac:dyDescent="0.25">
      <c r="A19" s="52" t="s">
        <v>96</v>
      </c>
      <c r="B19" s="38">
        <v>1</v>
      </c>
      <c r="C19" s="39">
        <v>-0.26448427039044148</v>
      </c>
      <c r="D19" s="39">
        <v>-1.1628325996531872</v>
      </c>
      <c r="E19" s="39">
        <v>-0.232471094785142</v>
      </c>
      <c r="F19" s="39">
        <v>1.7815669761110464</v>
      </c>
      <c r="G19" s="39">
        <v>1.8565907889286646</v>
      </c>
      <c r="H19" s="39">
        <v>1.8831500617249435</v>
      </c>
      <c r="I19" s="39"/>
      <c r="J19" s="39">
        <v>-0.25384871583385482</v>
      </c>
      <c r="K19" s="39">
        <v>-0.50803375977233245</v>
      </c>
      <c r="L19" s="39">
        <v>-1.0954962203402043</v>
      </c>
      <c r="M19" s="39">
        <v>-0.99964485124728963</v>
      </c>
      <c r="N19" s="39">
        <v>-0.2608105947866749</v>
      </c>
      <c r="O19" s="39">
        <v>-1.5116799265334271</v>
      </c>
      <c r="P19" s="40"/>
      <c r="Q19" s="39">
        <v>-0.60350241829195894</v>
      </c>
      <c r="R19" s="39">
        <v>-0.56961878210890737</v>
      </c>
    </row>
    <row r="20" spans="1:18" ht="15" customHeight="1" x14ac:dyDescent="0.25">
      <c r="A20" s="52"/>
      <c r="B20" s="38">
        <v>2</v>
      </c>
      <c r="C20" s="39">
        <v>-3.368231784357581E-2</v>
      </c>
      <c r="D20" s="39">
        <v>1.6267176375428487</v>
      </c>
      <c r="E20" s="39">
        <v>1.6668491334471098</v>
      </c>
      <c r="F20" s="39">
        <v>-0.69183729969506846</v>
      </c>
      <c r="G20" s="39">
        <v>-0.73642546991760194</v>
      </c>
      <c r="H20" s="39">
        <v>-0.58897626935687752</v>
      </c>
      <c r="I20" s="39">
        <v>-0.30019552635484914</v>
      </c>
      <c r="J20" s="39">
        <v>-0.33191878678054515</v>
      </c>
      <c r="K20" s="39">
        <v>-7.9631563972030667E-2</v>
      </c>
      <c r="L20" s="39">
        <v>1.4842440713844249</v>
      </c>
      <c r="M20" s="39">
        <v>1.982701504678289</v>
      </c>
      <c r="N20" s="39">
        <v>0.98556605921353457</v>
      </c>
      <c r="O20" s="39">
        <v>1.0931071862669561</v>
      </c>
      <c r="P20" s="39">
        <v>0.42171086131384561</v>
      </c>
      <c r="Q20" s="39">
        <v>0.39354199047159982</v>
      </c>
      <c r="R20" s="39">
        <v>0.54876498075860036</v>
      </c>
    </row>
    <row r="21" spans="1:18" ht="15" customHeight="1" x14ac:dyDescent="0.25">
      <c r="A21" s="52"/>
      <c r="B21" s="38">
        <v>3</v>
      </c>
      <c r="C21" s="39">
        <v>-8.7159729187785931E-2</v>
      </c>
      <c r="D21" s="39">
        <v>-1.0312682386245258</v>
      </c>
      <c r="E21" s="39">
        <v>-1.4629872755222795</v>
      </c>
      <c r="F21" s="39">
        <v>0.46021778702058369</v>
      </c>
      <c r="G21" s="39">
        <v>0.411110243556153</v>
      </c>
      <c r="H21" s="39">
        <v>0.307590964927977</v>
      </c>
      <c r="I21" s="39">
        <v>0.89636263437920261</v>
      </c>
      <c r="J21" s="39">
        <v>6.0777236700201479E-2</v>
      </c>
      <c r="K21" s="39">
        <v>-0.18286693314630478</v>
      </c>
      <c r="L21" s="39">
        <v>-1.1638925501349093</v>
      </c>
      <c r="M21" s="39">
        <v>-0.73792627749272044</v>
      </c>
      <c r="N21" s="39">
        <v>-0.25201759061755047</v>
      </c>
      <c r="O21" s="39">
        <v>-0.72985655297123953</v>
      </c>
      <c r="P21" s="39">
        <v>-1.7338101748250399</v>
      </c>
      <c r="Q21" s="39">
        <v>-0.27433660530930787</v>
      </c>
      <c r="R21" s="39">
        <v>-0.65985820938536122</v>
      </c>
    </row>
    <row r="22" spans="1:18" ht="15" customHeight="1" x14ac:dyDescent="0.25">
      <c r="A22" s="52"/>
      <c r="B22" s="38">
        <v>4</v>
      </c>
      <c r="C22" s="39">
        <v>1.1189437359777699</v>
      </c>
      <c r="D22" s="39">
        <v>0.40490103582693027</v>
      </c>
      <c r="E22" s="39">
        <v>-0.24522855552205525</v>
      </c>
      <c r="F22" s="39">
        <v>0.23665874965597411</v>
      </c>
      <c r="G22" s="39">
        <v>7.6080273691920636E-2</v>
      </c>
      <c r="H22" s="39">
        <v>0.2586721502470552</v>
      </c>
      <c r="I22" s="39">
        <v>0.46804652024402305</v>
      </c>
      <c r="J22" s="39">
        <v>2.3039995427738282</v>
      </c>
      <c r="K22" s="39">
        <v>2.4034490974616287</v>
      </c>
      <c r="L22" s="39">
        <v>-0.70422824408176232</v>
      </c>
      <c r="M22" s="39">
        <v>-0.27837104928448547</v>
      </c>
      <c r="N22" s="39">
        <v>-0.17436725483167162</v>
      </c>
      <c r="O22" s="39">
        <v>0.70619393565391197</v>
      </c>
      <c r="P22" s="39">
        <v>-0.49669639516467323</v>
      </c>
      <c r="Q22" s="39">
        <v>1.2433839442451045</v>
      </c>
      <c r="R22" s="39">
        <v>2.0324123949456183</v>
      </c>
    </row>
    <row r="23" spans="1:18" ht="15" customHeight="1" x14ac:dyDescent="0.25">
      <c r="A23" s="52"/>
      <c r="B23" s="38">
        <v>5</v>
      </c>
      <c r="C23" s="39">
        <v>2.2987278979743744</v>
      </c>
      <c r="D23" s="39">
        <v>0.86974933128642096</v>
      </c>
      <c r="E23" s="39">
        <v>0.83923385605776302</v>
      </c>
      <c r="F23" s="39">
        <v>-0.8759815444601553</v>
      </c>
      <c r="G23" s="39">
        <v>-0.74410367932864663</v>
      </c>
      <c r="H23" s="39">
        <v>-0.76250118244486531</v>
      </c>
      <c r="I23" s="39">
        <v>-0.18220153214609783</v>
      </c>
      <c r="J23" s="39">
        <v>0.9923350917023841</v>
      </c>
      <c r="K23" s="39">
        <v>0.15711161835654161</v>
      </c>
      <c r="L23" s="39">
        <v>0.59947368663964906</v>
      </c>
      <c r="M23" s="39">
        <v>0.6595422266046177</v>
      </c>
      <c r="N23" s="39">
        <v>-3.9652840821233992E-2</v>
      </c>
      <c r="O23" s="39">
        <v>1.187378613299698</v>
      </c>
      <c r="P23" s="39">
        <v>0.62019860115276881</v>
      </c>
      <c r="Q23" s="39">
        <v>2.1763478058155235</v>
      </c>
      <c r="R23" s="39">
        <v>1.3690722641285118</v>
      </c>
    </row>
    <row r="24" spans="1:18" ht="15" customHeight="1" x14ac:dyDescent="0.25">
      <c r="A24" s="52"/>
      <c r="B24" s="38">
        <v>6</v>
      </c>
      <c r="C24" s="39">
        <v>-0.43460162545325426</v>
      </c>
      <c r="D24" s="39">
        <v>0.50335522321326553</v>
      </c>
      <c r="E24" s="39">
        <v>0.69719502758633878</v>
      </c>
      <c r="F24" s="39">
        <v>-0.83228184363359647</v>
      </c>
      <c r="G24" s="39">
        <v>-0.86610085617118404</v>
      </c>
      <c r="H24" s="39">
        <v>-0.77255632408842401</v>
      </c>
      <c r="I24" s="39">
        <v>-0.62468083153762466</v>
      </c>
      <c r="J24" s="39">
        <v>-0.47595003542250081</v>
      </c>
      <c r="K24" s="39">
        <v>-0.43620689242139099</v>
      </c>
      <c r="L24" s="39">
        <v>0.59475611162913233</v>
      </c>
      <c r="M24" s="39">
        <v>-0.17501919235943483</v>
      </c>
      <c r="N24" s="39">
        <v>-0.15430189521616375</v>
      </c>
      <c r="O24" s="39">
        <v>0.51369879109207717</v>
      </c>
      <c r="P24" s="39">
        <v>-0.50662271672509829</v>
      </c>
      <c r="Q24" s="39">
        <v>-0.185872386911973</v>
      </c>
      <c r="R24" s="39">
        <v>1.183937332169565E-2</v>
      </c>
    </row>
    <row r="25" spans="1:18" ht="15" customHeight="1" x14ac:dyDescent="0.25">
      <c r="A25" s="52"/>
      <c r="B25" s="38">
        <v>7</v>
      </c>
      <c r="C25" s="39">
        <v>-0.17897359198404367</v>
      </c>
      <c r="D25" s="39">
        <v>0.30186949947885561</v>
      </c>
      <c r="E25" s="39">
        <v>-1.1972230007448294E-2</v>
      </c>
      <c r="F25" s="39">
        <v>-0.83781602114809428</v>
      </c>
      <c r="G25" s="39">
        <v>-0.78839408134650779</v>
      </c>
      <c r="H25" s="39">
        <v>-0.9025932261365287</v>
      </c>
      <c r="I25" s="39">
        <v>-0.42748520714850707</v>
      </c>
      <c r="J25" s="39">
        <v>-7.5901583481835996E-2</v>
      </c>
      <c r="K25" s="39">
        <v>0.36253702086114109</v>
      </c>
      <c r="L25" s="39">
        <v>0.18607228279564986</v>
      </c>
      <c r="M25" s="39">
        <v>0.21138745854535168</v>
      </c>
      <c r="N25" s="39">
        <v>-0.174500077882494</v>
      </c>
      <c r="O25" s="39">
        <v>0.51320343756396702</v>
      </c>
      <c r="P25" s="39">
        <v>1.0038466874454313</v>
      </c>
      <c r="Q25" s="39">
        <v>-0.17949055369003195</v>
      </c>
      <c r="R25" s="39">
        <v>-6.6267280073906262E-4</v>
      </c>
    </row>
    <row r="26" spans="1:18" ht="15" customHeight="1" x14ac:dyDescent="0.25">
      <c r="B26" s="38" t="s">
        <v>79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</row>
    <row r="27" spans="1:18" ht="15" customHeight="1" x14ac:dyDescent="0.25">
      <c r="B27" s="3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</row>
  </sheetData>
  <mergeCells count="15">
    <mergeCell ref="A28:Q28"/>
    <mergeCell ref="Q17:R17"/>
    <mergeCell ref="A19:A25"/>
    <mergeCell ref="A7:A14"/>
    <mergeCell ref="C17:E17"/>
    <mergeCell ref="F17:H17"/>
    <mergeCell ref="I17:K17"/>
    <mergeCell ref="L17:N17"/>
    <mergeCell ref="O17:P17"/>
    <mergeCell ref="Q5:R5"/>
    <mergeCell ref="C5:E5"/>
    <mergeCell ref="F5:H5"/>
    <mergeCell ref="I5:K5"/>
    <mergeCell ref="L5:N5"/>
    <mergeCell ref="O5:P5"/>
  </mergeCells>
  <pageMargins left="0.7" right="0.7" top="0.75" bottom="0.75" header="0.3" footer="0.3"/>
  <pageSetup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8"/>
  <sheetViews>
    <sheetView workbookViewId="0">
      <selection activeCell="J13" sqref="J13"/>
    </sheetView>
  </sheetViews>
  <sheetFormatPr defaultRowHeight="15" x14ac:dyDescent="0.25"/>
  <sheetData>
    <row r="1" spans="1:11" x14ac:dyDescent="0.25">
      <c r="A1" s="30" t="s">
        <v>114</v>
      </c>
    </row>
    <row r="2" spans="1:11" x14ac:dyDescent="0.25">
      <c r="A2" s="48" t="s">
        <v>111</v>
      </c>
    </row>
    <row r="3" spans="1:11" x14ac:dyDescent="0.25">
      <c r="A3" s="30" t="s">
        <v>115</v>
      </c>
    </row>
    <row r="4" spans="1:11" x14ac:dyDescent="0.25">
      <c r="A4" s="48" t="s">
        <v>111</v>
      </c>
    </row>
    <row r="5" spans="1:11" x14ac:dyDescent="0.25">
      <c r="A5" s="48"/>
    </row>
    <row r="6" spans="1:11" x14ac:dyDescent="0.25">
      <c r="J6" t="s">
        <v>9</v>
      </c>
      <c r="K6" t="s">
        <v>10</v>
      </c>
    </row>
    <row r="7" spans="1:11" x14ac:dyDescent="0.25">
      <c r="J7" t="s">
        <v>17</v>
      </c>
      <c r="K7" s="33">
        <v>0.50830885000000003</v>
      </c>
    </row>
    <row r="8" spans="1:11" x14ac:dyDescent="0.25">
      <c r="J8" t="s">
        <v>51</v>
      </c>
      <c r="K8" s="33">
        <v>0.53692000769230797</v>
      </c>
    </row>
    <row r="9" spans="1:11" x14ac:dyDescent="0.25">
      <c r="J9" t="s">
        <v>13</v>
      </c>
      <c r="K9" s="33">
        <v>0.56716978947368402</v>
      </c>
    </row>
    <row r="10" spans="1:11" x14ac:dyDescent="0.25">
      <c r="J10" t="s">
        <v>16</v>
      </c>
      <c r="K10" s="33">
        <v>0.57371048333333297</v>
      </c>
    </row>
    <row r="11" spans="1:11" x14ac:dyDescent="0.25">
      <c r="J11" t="s">
        <v>15</v>
      </c>
      <c r="K11" s="33">
        <v>0.60317268333333296</v>
      </c>
    </row>
    <row r="12" spans="1:11" x14ac:dyDescent="0.25">
      <c r="J12" t="s">
        <v>14</v>
      </c>
      <c r="K12" s="33">
        <v>0.61062930357142897</v>
      </c>
    </row>
    <row r="13" spans="1:11" x14ac:dyDescent="0.25">
      <c r="J13" s="5" t="s">
        <v>12</v>
      </c>
      <c r="K13" s="33">
        <v>0.69273535454545498</v>
      </c>
    </row>
    <row r="21" spans="2:11" x14ac:dyDescent="0.25">
      <c r="J21" t="s">
        <v>9</v>
      </c>
      <c r="K21" t="s">
        <v>11</v>
      </c>
    </row>
    <row r="22" spans="2:11" x14ac:dyDescent="0.25">
      <c r="J22" t="s">
        <v>12</v>
      </c>
      <c r="K22" s="32">
        <v>0.10370843181818179</v>
      </c>
    </row>
    <row r="23" spans="2:11" x14ac:dyDescent="0.25">
      <c r="J23" t="s">
        <v>15</v>
      </c>
      <c r="K23" s="32">
        <v>0.13202583333333331</v>
      </c>
    </row>
    <row r="24" spans="2:11" x14ac:dyDescent="0.25">
      <c r="J24" t="s">
        <v>14</v>
      </c>
      <c r="K24" s="32">
        <v>0.16686291071428569</v>
      </c>
    </row>
    <row r="25" spans="2:11" x14ac:dyDescent="0.25">
      <c r="B25" s="5"/>
      <c r="J25" t="s">
        <v>16</v>
      </c>
      <c r="K25" s="32">
        <v>0.21632541666666669</v>
      </c>
    </row>
    <row r="26" spans="2:11" x14ac:dyDescent="0.25">
      <c r="J26" t="s">
        <v>13</v>
      </c>
      <c r="K26" s="32">
        <v>0.2443918210526316</v>
      </c>
    </row>
    <row r="27" spans="2:11" x14ac:dyDescent="0.25">
      <c r="J27" t="s">
        <v>51</v>
      </c>
      <c r="K27" s="32">
        <v>0.25036176153846151</v>
      </c>
    </row>
    <row r="28" spans="2:11" x14ac:dyDescent="0.25">
      <c r="J28" t="s">
        <v>17</v>
      </c>
      <c r="K28" s="32">
        <v>0.27517768125000003</v>
      </c>
    </row>
  </sheetData>
  <pageMargins left="0.7" right="0.7" top="0.75" bottom="0.75" header="0.3" footer="0.3"/>
  <pageSetup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0"/>
  <sheetViews>
    <sheetView zoomScale="70" zoomScaleNormal="70" workbookViewId="0">
      <selection activeCell="A2" sqref="A2"/>
    </sheetView>
  </sheetViews>
  <sheetFormatPr defaultRowHeight="15" x14ac:dyDescent="0.25"/>
  <cols>
    <col min="1" max="1" width="11" style="35" customWidth="1"/>
    <col min="2" max="2" width="6.85546875" style="35" customWidth="1"/>
    <col min="3" max="22" width="12.85546875" customWidth="1"/>
  </cols>
  <sheetData>
    <row r="1" spans="1:18" x14ac:dyDescent="0.25">
      <c r="A1" s="30" t="s">
        <v>116</v>
      </c>
    </row>
    <row r="2" spans="1:18" x14ac:dyDescent="0.25">
      <c r="A2" s="30"/>
    </row>
    <row r="3" spans="1:18" x14ac:dyDescent="0.25">
      <c r="A3" s="30" t="s">
        <v>99</v>
      </c>
    </row>
    <row r="7" spans="1:18" s="35" customFormat="1" ht="15" customHeight="1" x14ac:dyDescent="0.25">
      <c r="A7" s="34" t="s">
        <v>54</v>
      </c>
      <c r="C7" s="50" t="s">
        <v>55</v>
      </c>
      <c r="D7" s="50"/>
      <c r="E7" s="50"/>
      <c r="F7" s="50" t="s">
        <v>56</v>
      </c>
      <c r="G7" s="50"/>
      <c r="H7" s="50"/>
      <c r="I7" s="50" t="s">
        <v>57</v>
      </c>
      <c r="J7" s="50"/>
      <c r="K7" s="50"/>
      <c r="L7" s="50" t="s">
        <v>58</v>
      </c>
      <c r="M7" s="50"/>
      <c r="N7" s="50"/>
      <c r="O7" s="50" t="s">
        <v>59</v>
      </c>
      <c r="P7" s="50"/>
      <c r="Q7" s="50" t="s">
        <v>60</v>
      </c>
      <c r="R7" s="50"/>
    </row>
    <row r="8" spans="1:18" s="35" customFormat="1" ht="15" customHeight="1" x14ac:dyDescent="0.25">
      <c r="A8" s="34" t="s">
        <v>61</v>
      </c>
      <c r="B8" s="36" t="s">
        <v>62</v>
      </c>
      <c r="C8" s="37" t="s">
        <v>63</v>
      </c>
      <c r="D8" s="37" t="s">
        <v>64</v>
      </c>
      <c r="E8" s="37" t="s">
        <v>65</v>
      </c>
      <c r="F8" s="37" t="s">
        <v>66</v>
      </c>
      <c r="G8" s="37" t="s">
        <v>67</v>
      </c>
      <c r="H8" s="37" t="s">
        <v>68</v>
      </c>
      <c r="I8" s="37" t="s">
        <v>119</v>
      </c>
      <c r="J8" s="37" t="s">
        <v>69</v>
      </c>
      <c r="K8" s="37" t="s">
        <v>70</v>
      </c>
      <c r="L8" s="37" t="s">
        <v>71</v>
      </c>
      <c r="M8" s="37" t="s">
        <v>72</v>
      </c>
      <c r="N8" s="37" t="s">
        <v>73</v>
      </c>
      <c r="O8" s="37" t="s">
        <v>74</v>
      </c>
      <c r="P8" s="37" t="s">
        <v>75</v>
      </c>
      <c r="Q8" s="37" t="s">
        <v>76</v>
      </c>
      <c r="R8" s="37" t="s">
        <v>77</v>
      </c>
    </row>
    <row r="9" spans="1:18" ht="15" customHeight="1" x14ac:dyDescent="0.25">
      <c r="A9" s="52" t="s">
        <v>78</v>
      </c>
      <c r="B9" s="38">
        <v>1</v>
      </c>
      <c r="C9" s="39">
        <v>205657.25909090906</v>
      </c>
      <c r="D9" s="39">
        <v>25803.512562467564</v>
      </c>
      <c r="E9" s="39">
        <v>89.965695539319867</v>
      </c>
      <c r="F9" s="39">
        <v>0.12627428181818182</v>
      </c>
      <c r="G9" s="39">
        <v>0.11314624090909092</v>
      </c>
      <c r="H9" s="39">
        <v>7.5926768181818191E-2</v>
      </c>
      <c r="J9" s="39">
        <v>5893.7028954245825</v>
      </c>
      <c r="K9" s="39">
        <v>684.84530272727272</v>
      </c>
      <c r="L9" s="39">
        <v>8.710652307692307E-2</v>
      </c>
      <c r="M9" s="39">
        <v>3.0578504545454542E-2</v>
      </c>
      <c r="N9" s="45">
        <v>4.3439409090909103E-3</v>
      </c>
      <c r="O9" s="39">
        <v>9.7545454545454522</v>
      </c>
      <c r="P9" s="40"/>
      <c r="Q9" s="29">
        <v>14457232.714285715</v>
      </c>
      <c r="R9" s="39">
        <v>21.759187272727271</v>
      </c>
    </row>
    <row r="10" spans="1:18" ht="15" customHeight="1" x14ac:dyDescent="0.25">
      <c r="A10" s="52"/>
      <c r="B10" s="38">
        <v>2</v>
      </c>
      <c r="C10" s="39">
        <v>282800.73684210528</v>
      </c>
      <c r="D10" s="39">
        <v>69348.006147180407</v>
      </c>
      <c r="E10" s="39">
        <v>136.2415072347022</v>
      </c>
      <c r="F10" s="39">
        <v>2.1970099999999999E-2</v>
      </c>
      <c r="G10" s="39">
        <v>9.3468947368421044E-3</v>
      </c>
      <c r="H10" s="39">
        <v>1.3815110526315785E-2</v>
      </c>
      <c r="I10">
        <v>0.187937668421053</v>
      </c>
      <c r="J10" s="39">
        <v>4670.6404804430513</v>
      </c>
      <c r="K10" s="39">
        <v>1259.1472263157891</v>
      </c>
      <c r="L10" s="39">
        <v>0.1769553388888889</v>
      </c>
      <c r="M10" s="39">
        <v>2.1597602421052629</v>
      </c>
      <c r="N10" s="45">
        <v>4.3441541473684202</v>
      </c>
      <c r="O10" s="39">
        <v>40.676451578947372</v>
      </c>
      <c r="P10" s="39">
        <v>18.095263105263157</v>
      </c>
      <c r="Q10" s="29">
        <v>57471775.052631579</v>
      </c>
      <c r="R10" s="39">
        <v>38.536550526315793</v>
      </c>
    </row>
    <row r="11" spans="1:18" ht="15" customHeight="1" x14ac:dyDescent="0.25">
      <c r="A11" s="52"/>
      <c r="B11" s="38">
        <v>3</v>
      </c>
      <c r="C11" s="39">
        <v>264926.3928571429</v>
      </c>
      <c r="D11" s="39">
        <v>27857.214051116105</v>
      </c>
      <c r="E11" s="39">
        <v>59.984898082689121</v>
      </c>
      <c r="F11" s="39">
        <v>7.0552600000000007E-2</v>
      </c>
      <c r="G11" s="39">
        <v>5.5283150000000003E-2</v>
      </c>
      <c r="H11" s="39">
        <v>3.6341174999999996E-2</v>
      </c>
      <c r="I11">
        <v>1.1340309928571399</v>
      </c>
      <c r="J11" s="39">
        <v>10822.700303213936</v>
      </c>
      <c r="K11" s="39">
        <v>1120.7532785714286</v>
      </c>
      <c r="L11" s="39">
        <v>8.472437272727272E-2</v>
      </c>
      <c r="M11" s="39">
        <v>0.21742682499999999</v>
      </c>
      <c r="N11" s="45">
        <v>3.4960664285714302E-2</v>
      </c>
      <c r="O11" s="39">
        <v>19.035714285714288</v>
      </c>
      <c r="P11" s="39">
        <v>3.4375000000000004</v>
      </c>
      <c r="Q11" s="29">
        <v>28658121.535714287</v>
      </c>
      <c r="R11" s="39">
        <v>20.405466214285717</v>
      </c>
    </row>
    <row r="12" spans="1:18" ht="15" customHeight="1" x14ac:dyDescent="0.25">
      <c r="A12" s="52"/>
      <c r="B12" s="38">
        <v>4</v>
      </c>
      <c r="C12" s="39">
        <v>668055.63333333342</v>
      </c>
      <c r="D12" s="39">
        <v>50275.617894157673</v>
      </c>
      <c r="E12" s="39">
        <v>89.654867569398178</v>
      </c>
      <c r="F12" s="39">
        <v>6.1125050000000007E-2</v>
      </c>
      <c r="G12" s="39">
        <v>4.1871783333333329E-2</v>
      </c>
      <c r="H12" s="39">
        <v>3.51121E-2</v>
      </c>
      <c r="I12">
        <v>0.795370466666667</v>
      </c>
      <c r="J12" s="39">
        <v>45965.500325520836</v>
      </c>
      <c r="K12" s="39">
        <v>4587.8836666666666</v>
      </c>
      <c r="L12" s="39">
        <v>0.10073385</v>
      </c>
      <c r="M12" s="39">
        <v>0.54551634999999998</v>
      </c>
      <c r="N12" s="45">
        <v>0.30533456666666697</v>
      </c>
      <c r="O12" s="39">
        <v>36.083333333333336</v>
      </c>
      <c r="P12" s="39">
        <v>11.850000000000001</v>
      </c>
      <c r="Q12" s="29">
        <v>94135701.333333328</v>
      </c>
      <c r="R12" s="39">
        <v>60.793393333333334</v>
      </c>
    </row>
    <row r="13" spans="1:18" ht="15" customHeight="1" x14ac:dyDescent="0.25">
      <c r="A13" s="52"/>
      <c r="B13" s="38">
        <v>5</v>
      </c>
      <c r="C13" s="39">
        <v>1062387.8833333333</v>
      </c>
      <c r="D13" s="39">
        <v>57531.835527236282</v>
      </c>
      <c r="E13" s="39">
        <v>116.07715150184269</v>
      </c>
      <c r="F13" s="39">
        <v>1.4204683333333334E-2</v>
      </c>
      <c r="G13" s="39">
        <v>9.0395333333333338E-3</v>
      </c>
      <c r="H13" s="39">
        <v>9.455333333333333E-3</v>
      </c>
      <c r="I13">
        <v>0.28123303333333299</v>
      </c>
      <c r="J13" s="39">
        <v>25416.684733072918</v>
      </c>
      <c r="K13" s="39">
        <v>1576.5173666666667</v>
      </c>
      <c r="L13" s="39">
        <v>0.14614000000000002</v>
      </c>
      <c r="M13" s="39">
        <v>1.2151192666666668</v>
      </c>
      <c r="N13" s="45">
        <v>0.77440223333333302</v>
      </c>
      <c r="O13" s="39">
        <v>41.795565000000003</v>
      </c>
      <c r="P13" s="39">
        <v>19.445</v>
      </c>
      <c r="Q13" s="29">
        <v>134385677.33333334</v>
      </c>
      <c r="R13" s="39">
        <v>50.842338333333338</v>
      </c>
    </row>
    <row r="14" spans="1:18" ht="15" customHeight="1" x14ac:dyDescent="0.25">
      <c r="A14" s="52"/>
      <c r="B14" s="38">
        <v>6</v>
      </c>
      <c r="C14" s="39">
        <v>148797.0625</v>
      </c>
      <c r="D14" s="39">
        <v>51812.47414928706</v>
      </c>
      <c r="E14" s="39">
        <v>112.61645962794317</v>
      </c>
      <c r="F14" s="39">
        <v>1.60475125E-2</v>
      </c>
      <c r="G14" s="39">
        <v>4.1559437500000001E-3</v>
      </c>
      <c r="H14" s="39">
        <v>9.2026999999999994E-3</v>
      </c>
      <c r="I14">
        <v>-6.8626024999999993E-2</v>
      </c>
      <c r="J14" s="39">
        <v>2414.2161598205566</v>
      </c>
      <c r="K14" s="39">
        <v>781.13404374999982</v>
      </c>
      <c r="L14" s="39">
        <v>0.14597569333333332</v>
      </c>
      <c r="M14" s="39">
        <v>0.61930217499999984</v>
      </c>
      <c r="N14" s="45">
        <v>0.37520096874999997</v>
      </c>
      <c r="O14" s="39">
        <v>33.798188124999996</v>
      </c>
      <c r="P14" s="39">
        <v>11.782500000000001</v>
      </c>
      <c r="Q14" s="29">
        <v>32474649.5</v>
      </c>
      <c r="R14" s="39">
        <v>30.481895000000002</v>
      </c>
    </row>
    <row r="15" spans="1:18" ht="15" customHeight="1" x14ac:dyDescent="0.25">
      <c r="A15" s="52"/>
      <c r="B15" s="38">
        <v>7</v>
      </c>
      <c r="C15" s="39">
        <v>234238.43461538461</v>
      </c>
      <c r="D15" s="39">
        <v>48667.309854492654</v>
      </c>
      <c r="E15" s="39">
        <v>95.338019697102908</v>
      </c>
      <c r="F15" s="39">
        <v>1.5814134615384615E-2</v>
      </c>
      <c r="G15" s="39">
        <v>7.2665730769230774E-3</v>
      </c>
      <c r="H15" s="39">
        <v>5.9355499999999995E-3</v>
      </c>
      <c r="I15">
        <v>8.7292400000000006E-2</v>
      </c>
      <c r="J15" s="39">
        <v>8681.4606980543867</v>
      </c>
      <c r="K15" s="39">
        <v>1851.9039192307691</v>
      </c>
      <c r="L15" s="39">
        <v>0.13174179615384618</v>
      </c>
      <c r="M15" s="39">
        <v>0.89516885384615397</v>
      </c>
      <c r="N15" s="45">
        <v>0.30487208461538501</v>
      </c>
      <c r="O15" s="39">
        <v>33.792307692307688</v>
      </c>
      <c r="P15" s="39">
        <v>22.053846153846152</v>
      </c>
      <c r="Q15" s="29">
        <v>32749974.884615384</v>
      </c>
      <c r="R15" s="39">
        <v>30.294346346153841</v>
      </c>
    </row>
    <row r="16" spans="1:18" ht="15" customHeight="1" x14ac:dyDescent="0.25">
      <c r="A16" s="52"/>
      <c r="B16" s="34" t="s">
        <v>79</v>
      </c>
      <c r="C16" s="39">
        <v>294058.7487804878</v>
      </c>
      <c r="D16" s="39">
        <v>43955.168697038476</v>
      </c>
      <c r="E16" s="39">
        <v>95.629715985681969</v>
      </c>
      <c r="F16" s="39">
        <v>5.1145081300813015E-2</v>
      </c>
      <c r="G16" s="39">
        <v>3.882626341463416E-2</v>
      </c>
      <c r="H16" s="39">
        <v>2.8613016260162591E-2</v>
      </c>
      <c r="I16">
        <v>0.42529594554455441</v>
      </c>
      <c r="J16" s="39">
        <v>9870.5511250069467</v>
      </c>
      <c r="K16" s="39">
        <v>1365.8986874796747</v>
      </c>
      <c r="L16" s="39">
        <v>0.12526115377358485</v>
      </c>
      <c r="M16" s="39">
        <v>0.74425334552845568</v>
      </c>
      <c r="N16">
        <v>0.91247109298245599</v>
      </c>
      <c r="O16" s="39">
        <v>27.699975447154461</v>
      </c>
      <c r="P16" s="39">
        <v>15.227586195402299</v>
      </c>
      <c r="Q16" s="29">
        <v>40493565.795081966</v>
      </c>
      <c r="R16" s="39">
        <v>30.3042873902439</v>
      </c>
    </row>
    <row r="17" spans="1:18" ht="15" customHeight="1" x14ac:dyDescent="0.25">
      <c r="B17" s="34" t="s">
        <v>80</v>
      </c>
      <c r="C17" s="39">
        <f>_xlfn.STDEV.S(C$9:C$15)</f>
        <v>334241.0100951455</v>
      </c>
      <c r="D17" s="39">
        <f>_xlfn.STDEV.S(D$9:D$15)</f>
        <v>15609.86176340826</v>
      </c>
      <c r="E17" s="39">
        <f>_xlfn.STDEV.S(E$9:E$15)</f>
        <v>24.364407332434123</v>
      </c>
      <c r="F17" s="39">
        <f>_xlfn.STDEV.S(F$9:F$15)</f>
        <v>4.2170292514832702E-2</v>
      </c>
      <c r="G17" s="39">
        <f t="shared" ref="G17:R17" si="0">_xlfn.STDEV.S(G$9:G$15)</f>
        <v>4.0030349141903634E-2</v>
      </c>
      <c r="H17" s="39">
        <f t="shared" si="0"/>
        <v>2.512479110576921E-2</v>
      </c>
      <c r="I17">
        <v>0.79067892851584221</v>
      </c>
      <c r="J17" s="39">
        <v>15666.213699443057</v>
      </c>
      <c r="K17" s="39">
        <v>1340.5671801370161</v>
      </c>
      <c r="L17" s="39">
        <f t="shared" si="0"/>
        <v>3.4828628331381124E-2</v>
      </c>
      <c r="M17" s="39">
        <f t="shared" si="0"/>
        <v>0.71392839176085954</v>
      </c>
      <c r="N17">
        <v>3.4819411873054866</v>
      </c>
      <c r="O17" s="39">
        <f t="shared" si="0"/>
        <v>11.871183626656558</v>
      </c>
      <c r="P17" s="39">
        <f t="shared" si="0"/>
        <v>6.8001020911023584</v>
      </c>
      <c r="Q17" s="29">
        <f t="shared" si="0"/>
        <v>43142052.610964917</v>
      </c>
      <c r="R17" s="39">
        <f t="shared" si="0"/>
        <v>15.001436725593893</v>
      </c>
    </row>
    <row r="18" spans="1:18" ht="15" customHeight="1" x14ac:dyDescent="0.25">
      <c r="B18" s="34"/>
      <c r="C18" s="39"/>
      <c r="D18" s="39"/>
      <c r="E18" s="39"/>
      <c r="F18" s="39"/>
      <c r="G18" s="39"/>
      <c r="H18" s="39"/>
      <c r="I18" s="39"/>
      <c r="J18" s="39"/>
      <c r="K18" s="39"/>
      <c r="L18" s="39"/>
      <c r="M18" s="39"/>
      <c r="N18" s="39"/>
      <c r="O18" s="39"/>
      <c r="P18" s="39"/>
      <c r="Q18" s="29"/>
      <c r="R18" s="39"/>
    </row>
    <row r="19" spans="1:18" s="35" customFormat="1" ht="15" customHeight="1" x14ac:dyDescent="0.25">
      <c r="A19" s="34" t="s">
        <v>54</v>
      </c>
      <c r="C19" s="50" t="s">
        <v>55</v>
      </c>
      <c r="D19" s="50"/>
      <c r="E19" s="50"/>
      <c r="F19" s="50" t="s">
        <v>56</v>
      </c>
      <c r="G19" s="50"/>
      <c r="H19" s="50"/>
      <c r="I19" s="50" t="s">
        <v>81</v>
      </c>
      <c r="J19" s="50"/>
      <c r="K19" s="50"/>
      <c r="L19" s="50" t="s">
        <v>58</v>
      </c>
      <c r="M19" s="50"/>
      <c r="N19" s="50"/>
      <c r="O19" s="50" t="s">
        <v>59</v>
      </c>
      <c r="P19" s="50"/>
      <c r="Q19" s="50" t="s">
        <v>82</v>
      </c>
      <c r="R19" s="50"/>
    </row>
    <row r="20" spans="1:18" s="35" customFormat="1" ht="15" customHeight="1" x14ac:dyDescent="0.25">
      <c r="A20" s="34" t="s">
        <v>61</v>
      </c>
      <c r="B20" s="36" t="s">
        <v>62</v>
      </c>
      <c r="C20" s="41" t="s">
        <v>83</v>
      </c>
      <c r="D20" s="41" t="s">
        <v>84</v>
      </c>
      <c r="E20" s="41" t="s">
        <v>85</v>
      </c>
      <c r="F20" s="41" t="s">
        <v>83</v>
      </c>
      <c r="G20" s="41" t="s">
        <v>84</v>
      </c>
      <c r="H20" s="41" t="s">
        <v>85</v>
      </c>
      <c r="I20" s="44" t="s">
        <v>86</v>
      </c>
      <c r="J20" s="44" t="s">
        <v>87</v>
      </c>
      <c r="K20" s="44" t="s">
        <v>88</v>
      </c>
      <c r="L20" s="41" t="s">
        <v>89</v>
      </c>
      <c r="M20" s="41" t="s">
        <v>90</v>
      </c>
      <c r="N20" s="41" t="s">
        <v>91</v>
      </c>
      <c r="O20" s="41" t="s">
        <v>92</v>
      </c>
      <c r="P20" s="41" t="s">
        <v>93</v>
      </c>
      <c r="Q20" s="41" t="s">
        <v>94</v>
      </c>
      <c r="R20" s="41" t="s">
        <v>95</v>
      </c>
    </row>
    <row r="21" spans="1:18" ht="15" customHeight="1" x14ac:dyDescent="0.25">
      <c r="A21" s="52" t="s">
        <v>96</v>
      </c>
      <c r="B21" s="38">
        <v>1</v>
      </c>
      <c r="C21" s="39">
        <f>STANDARDIZE(C9,C$16,C$17)</f>
        <v>-0.26448427039044148</v>
      </c>
      <c r="D21" s="39">
        <f>STANDARDIZE(D9,D$16,D$17)</f>
        <v>-1.1628325996531872</v>
      </c>
      <c r="E21" s="39">
        <f>STANDARDIZE(E9,E$16,E$17)</f>
        <v>-0.232471094785142</v>
      </c>
      <c r="F21" s="39">
        <f>STANDARDIZE(F9,F$16,F$17)</f>
        <v>1.7815669761110464</v>
      </c>
      <c r="G21" s="39">
        <f t="shared" ref="G21:H21" si="1">STANDARDIZE(G9,G$16,G$17)</f>
        <v>1.8565907889286646</v>
      </c>
      <c r="H21" s="39">
        <f t="shared" si="1"/>
        <v>1.8831500617249435</v>
      </c>
      <c r="I21" s="39"/>
      <c r="J21" s="39">
        <v>-0.25384871583385482</v>
      </c>
      <c r="K21" s="39">
        <v>-0.50803375977233245</v>
      </c>
      <c r="L21" s="39">
        <f t="shared" ref="L21:R21" si="2">STANDARDIZE(L9,L$16,L$17)</f>
        <v>-1.0954962203402043</v>
      </c>
      <c r="M21" s="39">
        <f t="shared" si="2"/>
        <v>-0.99964485124728963</v>
      </c>
      <c r="N21" s="39">
        <f t="shared" si="2"/>
        <v>-0.2608105947866749</v>
      </c>
      <c r="O21" s="39">
        <f t="shared" si="2"/>
        <v>-1.5116799265334271</v>
      </c>
      <c r="P21" s="40"/>
      <c r="Q21" s="39">
        <f t="shared" si="2"/>
        <v>-0.60350241829195894</v>
      </c>
      <c r="R21" s="39">
        <f t="shared" si="2"/>
        <v>-0.56961878210890737</v>
      </c>
    </row>
    <row r="22" spans="1:18" ht="15" customHeight="1" x14ac:dyDescent="0.25">
      <c r="A22" s="52"/>
      <c r="B22" s="38">
        <v>2</v>
      </c>
      <c r="C22" s="39">
        <f t="shared" ref="C22:H27" si="3">STANDARDIZE(C10,C$16,C$17)</f>
        <v>-3.368231784357581E-2</v>
      </c>
      <c r="D22" s="39">
        <f t="shared" si="3"/>
        <v>1.6267176375428487</v>
      </c>
      <c r="E22" s="39">
        <f t="shared" si="3"/>
        <v>1.6668491334471098</v>
      </c>
      <c r="F22" s="39">
        <f t="shared" si="3"/>
        <v>-0.69183729969506846</v>
      </c>
      <c r="G22" s="39">
        <f t="shared" si="3"/>
        <v>-0.73642546991760194</v>
      </c>
      <c r="H22" s="39">
        <f t="shared" si="3"/>
        <v>-0.58897626935687752</v>
      </c>
      <c r="I22" s="39">
        <v>-0.30019552635484914</v>
      </c>
      <c r="J22" s="39">
        <v>-0.33191878678054515</v>
      </c>
      <c r="K22" s="39">
        <v>-7.9631563972030667E-2</v>
      </c>
      <c r="L22" s="39">
        <f t="shared" ref="L22:R27" si="4">STANDARDIZE(L10,L$16,L$17)</f>
        <v>1.4842440713844249</v>
      </c>
      <c r="M22" s="39">
        <f t="shared" si="4"/>
        <v>1.982701504678289</v>
      </c>
      <c r="N22" s="39">
        <f t="shared" si="4"/>
        <v>0.98556605921353457</v>
      </c>
      <c r="O22" s="39">
        <f t="shared" si="4"/>
        <v>1.0931071862669561</v>
      </c>
      <c r="P22" s="39">
        <f t="shared" si="4"/>
        <v>0.42171086131384561</v>
      </c>
      <c r="Q22" s="39">
        <f t="shared" si="4"/>
        <v>0.39354199047159982</v>
      </c>
      <c r="R22" s="39">
        <f t="shared" si="4"/>
        <v>0.54876498075860036</v>
      </c>
    </row>
    <row r="23" spans="1:18" ht="15" customHeight="1" x14ac:dyDescent="0.25">
      <c r="A23" s="52"/>
      <c r="B23" s="38">
        <v>3</v>
      </c>
      <c r="C23" s="39">
        <f t="shared" si="3"/>
        <v>-8.7159729187785931E-2</v>
      </c>
      <c r="D23" s="39">
        <f t="shared" si="3"/>
        <v>-1.0312682386245258</v>
      </c>
      <c r="E23" s="39">
        <f t="shared" si="3"/>
        <v>-1.4629872755222795</v>
      </c>
      <c r="F23" s="39">
        <f t="shared" si="3"/>
        <v>0.46021778702058369</v>
      </c>
      <c r="G23" s="39">
        <f t="shared" si="3"/>
        <v>0.411110243556153</v>
      </c>
      <c r="H23" s="39">
        <f t="shared" si="3"/>
        <v>0.307590964927977</v>
      </c>
      <c r="I23" s="39">
        <v>0.89636263437920261</v>
      </c>
      <c r="J23" s="39">
        <v>6.0777236700201479E-2</v>
      </c>
      <c r="K23" s="39">
        <v>-0.18286693314630478</v>
      </c>
      <c r="L23" s="39">
        <f t="shared" si="4"/>
        <v>-1.1638925501349093</v>
      </c>
      <c r="M23" s="39">
        <f t="shared" si="4"/>
        <v>-0.73792627749272044</v>
      </c>
      <c r="N23" s="39">
        <f t="shared" si="4"/>
        <v>-0.25201759061755047</v>
      </c>
      <c r="O23" s="39">
        <f t="shared" si="4"/>
        <v>-0.72985655297123953</v>
      </c>
      <c r="P23" s="39">
        <f t="shared" si="4"/>
        <v>-1.7338101748250399</v>
      </c>
      <c r="Q23" s="39">
        <f t="shared" si="4"/>
        <v>-0.27433660530930787</v>
      </c>
      <c r="R23" s="39">
        <f t="shared" si="4"/>
        <v>-0.65985820938536122</v>
      </c>
    </row>
    <row r="24" spans="1:18" ht="15" customHeight="1" x14ac:dyDescent="0.25">
      <c r="A24" s="52"/>
      <c r="B24" s="38">
        <v>4</v>
      </c>
      <c r="C24" s="39">
        <f t="shared" si="3"/>
        <v>1.1189437359777699</v>
      </c>
      <c r="D24" s="39">
        <f t="shared" si="3"/>
        <v>0.40490103582693027</v>
      </c>
      <c r="E24" s="39">
        <f t="shared" si="3"/>
        <v>-0.24522855552205525</v>
      </c>
      <c r="F24" s="39">
        <f t="shared" si="3"/>
        <v>0.23665874965597411</v>
      </c>
      <c r="G24" s="39">
        <f t="shared" si="3"/>
        <v>7.6080273691920636E-2</v>
      </c>
      <c r="H24" s="39">
        <f t="shared" si="3"/>
        <v>0.2586721502470552</v>
      </c>
      <c r="I24" s="39">
        <v>0.46804652024402305</v>
      </c>
      <c r="J24" s="39">
        <v>2.3039995427738282</v>
      </c>
      <c r="K24" s="39">
        <v>2.4034490974616287</v>
      </c>
      <c r="L24" s="39">
        <f t="shared" si="4"/>
        <v>-0.70422824408176232</v>
      </c>
      <c r="M24" s="39">
        <f t="shared" si="4"/>
        <v>-0.27837104928448547</v>
      </c>
      <c r="N24" s="39">
        <f t="shared" si="4"/>
        <v>-0.17436725483167162</v>
      </c>
      <c r="O24" s="39">
        <f t="shared" si="4"/>
        <v>0.70619393565391197</v>
      </c>
      <c r="P24" s="39">
        <f t="shared" si="4"/>
        <v>-0.49669639516467323</v>
      </c>
      <c r="Q24" s="39">
        <f t="shared" si="4"/>
        <v>1.2433839442451045</v>
      </c>
      <c r="R24" s="39">
        <f t="shared" si="4"/>
        <v>2.0324123949456183</v>
      </c>
    </row>
    <row r="25" spans="1:18" ht="15" customHeight="1" x14ac:dyDescent="0.25">
      <c r="A25" s="52"/>
      <c r="B25" s="38">
        <v>5</v>
      </c>
      <c r="C25" s="39">
        <f t="shared" si="3"/>
        <v>2.2987278979743744</v>
      </c>
      <c r="D25" s="39">
        <f t="shared" si="3"/>
        <v>0.86974933128642096</v>
      </c>
      <c r="E25" s="39">
        <f t="shared" si="3"/>
        <v>0.83923385605776302</v>
      </c>
      <c r="F25" s="39">
        <f t="shared" si="3"/>
        <v>-0.8759815444601553</v>
      </c>
      <c r="G25" s="39">
        <f t="shared" si="3"/>
        <v>-0.74410367932864663</v>
      </c>
      <c r="H25" s="39">
        <f t="shared" si="3"/>
        <v>-0.76250118244486531</v>
      </c>
      <c r="I25" s="39">
        <v>-0.18220153214609783</v>
      </c>
      <c r="J25" s="39">
        <v>0.9923350917023841</v>
      </c>
      <c r="K25" s="39">
        <v>0.15711161835654161</v>
      </c>
      <c r="L25" s="39">
        <f t="shared" si="4"/>
        <v>0.59947368663964906</v>
      </c>
      <c r="M25" s="39">
        <f t="shared" si="4"/>
        <v>0.6595422266046177</v>
      </c>
      <c r="N25" s="39">
        <f t="shared" si="4"/>
        <v>-3.9652840821233992E-2</v>
      </c>
      <c r="O25" s="39">
        <f t="shared" si="4"/>
        <v>1.187378613299698</v>
      </c>
      <c r="P25" s="39">
        <f t="shared" si="4"/>
        <v>0.62019860115276881</v>
      </c>
      <c r="Q25" s="39">
        <f t="shared" si="4"/>
        <v>2.1763478058155235</v>
      </c>
      <c r="R25" s="39">
        <f t="shared" si="4"/>
        <v>1.3690722641285118</v>
      </c>
    </row>
    <row r="26" spans="1:18" ht="15" customHeight="1" x14ac:dyDescent="0.25">
      <c r="A26" s="52"/>
      <c r="B26" s="38">
        <v>6</v>
      </c>
      <c r="C26" s="39">
        <f t="shared" si="3"/>
        <v>-0.43460162545325426</v>
      </c>
      <c r="D26" s="39">
        <f t="shared" si="3"/>
        <v>0.50335522321326553</v>
      </c>
      <c r="E26" s="39">
        <f t="shared" si="3"/>
        <v>0.69719502758633878</v>
      </c>
      <c r="F26" s="39">
        <f t="shared" si="3"/>
        <v>-0.83228184363359647</v>
      </c>
      <c r="G26" s="39">
        <f t="shared" si="3"/>
        <v>-0.86610085617118404</v>
      </c>
      <c r="H26" s="39">
        <f t="shared" si="3"/>
        <v>-0.77255632408842401</v>
      </c>
      <c r="I26" s="39">
        <v>-0.62468083153762466</v>
      </c>
      <c r="J26" s="39">
        <v>-0.47595003542250081</v>
      </c>
      <c r="K26" s="39">
        <v>-0.43620689242139099</v>
      </c>
      <c r="L26" s="39">
        <f t="shared" si="4"/>
        <v>0.59475611162913233</v>
      </c>
      <c r="M26" s="39">
        <f t="shared" si="4"/>
        <v>-0.17501919235943483</v>
      </c>
      <c r="N26" s="39">
        <f t="shared" si="4"/>
        <v>-0.15430189521616375</v>
      </c>
      <c r="O26" s="39">
        <f t="shared" si="4"/>
        <v>0.51369879109207717</v>
      </c>
      <c r="P26" s="39">
        <f t="shared" si="4"/>
        <v>-0.50662271672509829</v>
      </c>
      <c r="Q26" s="39">
        <f t="shared" si="4"/>
        <v>-0.185872386911973</v>
      </c>
      <c r="R26" s="39">
        <f t="shared" si="4"/>
        <v>1.183937332169565E-2</v>
      </c>
    </row>
    <row r="27" spans="1:18" ht="15" customHeight="1" x14ac:dyDescent="0.25">
      <c r="A27" s="52"/>
      <c r="B27" s="38">
        <v>7</v>
      </c>
      <c r="C27" s="39">
        <f t="shared" si="3"/>
        <v>-0.17897359198404367</v>
      </c>
      <c r="D27" s="39">
        <f t="shared" si="3"/>
        <v>0.30186949947885561</v>
      </c>
      <c r="E27" s="39">
        <f t="shared" si="3"/>
        <v>-1.1972230007448294E-2</v>
      </c>
      <c r="F27" s="39">
        <f t="shared" si="3"/>
        <v>-0.83781602114809428</v>
      </c>
      <c r="G27" s="39">
        <f t="shared" si="3"/>
        <v>-0.78839408134650779</v>
      </c>
      <c r="H27" s="39">
        <f t="shared" si="3"/>
        <v>-0.9025932261365287</v>
      </c>
      <c r="I27" s="39">
        <v>-0.42748520714850707</v>
      </c>
      <c r="J27" s="39">
        <v>-7.5901583481835996E-2</v>
      </c>
      <c r="K27" s="39">
        <v>0.36253702086114109</v>
      </c>
      <c r="L27" s="39">
        <f t="shared" si="4"/>
        <v>0.18607228279564986</v>
      </c>
      <c r="M27" s="39">
        <f t="shared" si="4"/>
        <v>0.21138745854535168</v>
      </c>
      <c r="N27" s="39">
        <f t="shared" si="4"/>
        <v>-0.174500077882494</v>
      </c>
      <c r="O27" s="39">
        <f t="shared" si="4"/>
        <v>0.51320343756396702</v>
      </c>
      <c r="P27" s="39">
        <f t="shared" si="4"/>
        <v>1.0038466874454313</v>
      </c>
      <c r="Q27" s="39">
        <f t="shared" si="4"/>
        <v>-0.17949055369003195</v>
      </c>
      <c r="R27" s="39">
        <f t="shared" si="4"/>
        <v>-6.6267280073906262E-4</v>
      </c>
    </row>
    <row r="28" spans="1:18" ht="15" customHeight="1" x14ac:dyDescent="0.25">
      <c r="B28" s="38" t="s">
        <v>79</v>
      </c>
      <c r="C28" s="6">
        <v>0</v>
      </c>
      <c r="D28" s="6">
        <v>0</v>
      </c>
      <c r="E28" s="6">
        <v>0</v>
      </c>
      <c r="F28" s="6">
        <v>0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</row>
    <row r="29" spans="1:18" ht="15" customHeight="1" x14ac:dyDescent="0.25">
      <c r="B29" s="38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</row>
    <row r="30" spans="1:18" ht="15.75" x14ac:dyDescent="0.25">
      <c r="A30" s="51"/>
      <c r="B30" s="51"/>
      <c r="C30" s="51"/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</row>
  </sheetData>
  <mergeCells count="15">
    <mergeCell ref="A30:Q30"/>
    <mergeCell ref="Q19:R19"/>
    <mergeCell ref="A21:A27"/>
    <mergeCell ref="A9:A16"/>
    <mergeCell ref="C19:E19"/>
    <mergeCell ref="F19:H19"/>
    <mergeCell ref="I19:K19"/>
    <mergeCell ref="L19:N19"/>
    <mergeCell ref="O19:P19"/>
    <mergeCell ref="Q7:R7"/>
    <mergeCell ref="C7:E7"/>
    <mergeCell ref="F7:H7"/>
    <mergeCell ref="I7:K7"/>
    <mergeCell ref="L7:N7"/>
    <mergeCell ref="O7:P7"/>
  </mergeCells>
  <pageMargins left="0.7" right="0.7" top="0.75" bottom="0.75" header="0.3" footer="0.3"/>
  <pageSetup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workbookViewId="0">
      <selection activeCell="B14" sqref="B14"/>
    </sheetView>
  </sheetViews>
  <sheetFormatPr defaultRowHeight="15" x14ac:dyDescent="0.25"/>
  <cols>
    <col min="2" max="2" width="22.28515625" customWidth="1"/>
  </cols>
  <sheetData>
    <row r="1" spans="1:8" x14ac:dyDescent="0.25">
      <c r="A1" s="30" t="s">
        <v>118</v>
      </c>
    </row>
    <row r="2" spans="1:8" x14ac:dyDescent="0.25">
      <c r="A2" t="s">
        <v>117</v>
      </c>
    </row>
    <row r="4" spans="1:8" x14ac:dyDescent="0.25">
      <c r="F4" s="1" t="s">
        <v>1</v>
      </c>
      <c r="G4" s="1" t="s">
        <v>26</v>
      </c>
      <c r="H4" s="1" t="s">
        <v>25</v>
      </c>
    </row>
    <row r="5" spans="1:8" ht="60" x14ac:dyDescent="0.25">
      <c r="F5">
        <v>6</v>
      </c>
      <c r="G5" s="10" t="s">
        <v>17</v>
      </c>
      <c r="H5" s="6">
        <v>20</v>
      </c>
    </row>
    <row r="6" spans="1:8" ht="30" x14ac:dyDescent="0.25">
      <c r="F6">
        <v>1</v>
      </c>
      <c r="G6" s="10" t="s">
        <v>12</v>
      </c>
      <c r="H6" s="6">
        <v>21</v>
      </c>
    </row>
    <row r="7" spans="1:8" ht="30" x14ac:dyDescent="0.25">
      <c r="F7">
        <v>5</v>
      </c>
      <c r="G7" s="10" t="s">
        <v>16</v>
      </c>
      <c r="H7" s="6">
        <v>42</v>
      </c>
    </row>
    <row r="8" spans="1:8" ht="30" x14ac:dyDescent="0.25">
      <c r="F8">
        <v>4</v>
      </c>
      <c r="G8" s="10" t="s">
        <v>15</v>
      </c>
      <c r="H8" s="6">
        <v>46</v>
      </c>
    </row>
    <row r="9" spans="1:8" ht="45" x14ac:dyDescent="0.25">
      <c r="F9">
        <v>2</v>
      </c>
      <c r="G9" s="10" t="s">
        <v>13</v>
      </c>
      <c r="H9" s="13">
        <v>51</v>
      </c>
    </row>
    <row r="10" spans="1:8" ht="60" x14ac:dyDescent="0.25">
      <c r="F10">
        <v>3</v>
      </c>
      <c r="G10" s="10" t="s">
        <v>14</v>
      </c>
      <c r="H10" s="6">
        <v>63</v>
      </c>
    </row>
    <row r="11" spans="1:8" ht="60" x14ac:dyDescent="0.25">
      <c r="F11">
        <v>7</v>
      </c>
      <c r="G11" s="10" t="s">
        <v>51</v>
      </c>
      <c r="H11" s="6">
        <v>85</v>
      </c>
    </row>
  </sheetData>
  <sortState ref="F4:H10">
    <sortCondition ref="H2:H8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80" zoomScaleNormal="80" workbookViewId="0">
      <selection activeCell="A2" sqref="A2"/>
    </sheetView>
  </sheetViews>
  <sheetFormatPr defaultRowHeight="15" x14ac:dyDescent="0.25"/>
  <cols>
    <col min="1" max="1" width="11" style="35" customWidth="1"/>
    <col min="2" max="2" width="6.85546875" style="35" customWidth="1"/>
    <col min="3" max="3" width="22" bestFit="1" customWidth="1"/>
    <col min="4" max="22" width="12.85546875" customWidth="1"/>
  </cols>
  <sheetData>
    <row r="1" spans="1:18" x14ac:dyDescent="0.25">
      <c r="A1" s="30" t="s">
        <v>124</v>
      </c>
    </row>
    <row r="2" spans="1:18" x14ac:dyDescent="0.25">
      <c r="A2" s="30"/>
    </row>
    <row r="3" spans="1:18" x14ac:dyDescent="0.25">
      <c r="A3" s="30" t="s">
        <v>99</v>
      </c>
    </row>
    <row r="4" spans="1:18" x14ac:dyDescent="0.25">
      <c r="A4" s="30"/>
    </row>
    <row r="5" spans="1:18" s="35" customFormat="1" ht="15" customHeight="1" x14ac:dyDescent="0.25">
      <c r="A5" s="34" t="s">
        <v>54</v>
      </c>
      <c r="C5" s="50" t="s">
        <v>55</v>
      </c>
      <c r="D5" s="50"/>
      <c r="E5" s="50"/>
      <c r="F5" s="50" t="s">
        <v>56</v>
      </c>
      <c r="G5" s="50"/>
      <c r="H5" s="50"/>
      <c r="I5" s="50" t="s">
        <v>57</v>
      </c>
      <c r="J5" s="50"/>
      <c r="K5" s="50"/>
      <c r="L5" s="50" t="s">
        <v>58</v>
      </c>
      <c r="M5" s="50"/>
      <c r="N5" s="50"/>
      <c r="O5" s="50" t="s">
        <v>59</v>
      </c>
      <c r="P5" s="50"/>
      <c r="Q5" s="50" t="s">
        <v>60</v>
      </c>
      <c r="R5" s="50"/>
    </row>
    <row r="6" spans="1:18" s="35" customFormat="1" ht="15" customHeight="1" x14ac:dyDescent="0.25">
      <c r="A6" s="34" t="s">
        <v>61</v>
      </c>
      <c r="B6" s="36" t="s">
        <v>62</v>
      </c>
      <c r="C6" s="37" t="s">
        <v>63</v>
      </c>
      <c r="D6" s="37" t="s">
        <v>64</v>
      </c>
      <c r="E6" s="37" t="s">
        <v>65</v>
      </c>
      <c r="F6" s="37" t="s">
        <v>66</v>
      </c>
      <c r="G6" s="37" t="s">
        <v>67</v>
      </c>
      <c r="H6" s="37" t="s">
        <v>68</v>
      </c>
      <c r="I6" s="37" t="s">
        <v>119</v>
      </c>
      <c r="J6" s="37" t="s">
        <v>69</v>
      </c>
      <c r="K6" s="37" t="s">
        <v>70</v>
      </c>
      <c r="L6" s="37" t="s">
        <v>71</v>
      </c>
      <c r="M6" s="37" t="s">
        <v>72</v>
      </c>
      <c r="N6" s="37" t="s">
        <v>97</v>
      </c>
      <c r="O6" s="37" t="s">
        <v>74</v>
      </c>
      <c r="P6" s="37" t="s">
        <v>75</v>
      </c>
      <c r="Q6" s="37" t="s">
        <v>76</v>
      </c>
      <c r="R6" s="37" t="s">
        <v>77</v>
      </c>
    </row>
    <row r="7" spans="1:18" ht="15" customHeight="1" x14ac:dyDescent="0.25">
      <c r="A7" s="52" t="s">
        <v>78</v>
      </c>
      <c r="B7" s="38">
        <v>1</v>
      </c>
      <c r="C7" s="46">
        <v>205657.25909090906</v>
      </c>
      <c r="D7" s="47">
        <v>25803.512562467564</v>
      </c>
      <c r="E7" s="39">
        <v>89.965695539319867</v>
      </c>
      <c r="F7" s="39">
        <v>0.12627428181818182</v>
      </c>
      <c r="G7" s="39">
        <v>0.11314624090909092</v>
      </c>
      <c r="H7" s="39">
        <v>7.5926768181818191E-2</v>
      </c>
      <c r="J7" s="39">
        <v>5893.7028954245825</v>
      </c>
      <c r="K7" s="39">
        <v>684.84530272727272</v>
      </c>
      <c r="L7" s="39">
        <v>8.710652307692307E-2</v>
      </c>
      <c r="M7" s="39">
        <v>3.0578504545454542E-2</v>
      </c>
      <c r="N7" s="45">
        <v>4.3439409090909103E-3</v>
      </c>
      <c r="O7" s="39">
        <v>9.7545454545454522</v>
      </c>
      <c r="P7" s="40"/>
      <c r="Q7" s="29">
        <v>14457232.714285715</v>
      </c>
      <c r="R7" s="39">
        <v>21.759187272727271</v>
      </c>
    </row>
    <row r="8" spans="1:18" ht="15" customHeight="1" x14ac:dyDescent="0.25">
      <c r="A8" s="52"/>
      <c r="B8" s="38">
        <v>2</v>
      </c>
      <c r="C8" s="46">
        <v>282800.73684210528</v>
      </c>
      <c r="D8" s="47">
        <v>69348.006147180407</v>
      </c>
      <c r="E8" s="39">
        <v>136.2415072347022</v>
      </c>
      <c r="F8" s="39">
        <v>2.1970099999999999E-2</v>
      </c>
      <c r="G8" s="39">
        <v>9.3468947368421044E-3</v>
      </c>
      <c r="H8" s="39">
        <v>1.3815110526315785E-2</v>
      </c>
      <c r="I8">
        <v>0.187937668421053</v>
      </c>
      <c r="J8" s="39">
        <v>4670.6404804430513</v>
      </c>
      <c r="K8" s="39">
        <v>1259.1472263157891</v>
      </c>
      <c r="L8" s="39">
        <v>0.1769553388888889</v>
      </c>
      <c r="M8" s="39">
        <v>2.1597602421052629</v>
      </c>
      <c r="N8" s="45">
        <v>4.3441541473684202</v>
      </c>
      <c r="O8" s="39">
        <v>40.676451578947372</v>
      </c>
      <c r="P8" s="39">
        <v>18.095263105263157</v>
      </c>
      <c r="Q8" s="29">
        <v>57471775.052631579</v>
      </c>
      <c r="R8" s="39">
        <v>38.536550526315793</v>
      </c>
    </row>
    <row r="9" spans="1:18" ht="15" customHeight="1" x14ac:dyDescent="0.25">
      <c r="A9" s="52"/>
      <c r="B9" s="38">
        <v>3</v>
      </c>
      <c r="C9" s="46">
        <v>264926.3928571429</v>
      </c>
      <c r="D9" s="47">
        <v>27857.214051116105</v>
      </c>
      <c r="E9" s="39">
        <v>59.984898082689121</v>
      </c>
      <c r="F9" s="39">
        <v>7.0552600000000007E-2</v>
      </c>
      <c r="G9" s="39">
        <v>5.5283150000000003E-2</v>
      </c>
      <c r="H9" s="39">
        <v>3.6341174999999996E-2</v>
      </c>
      <c r="I9">
        <v>1.1340309928571399</v>
      </c>
      <c r="J9" s="39">
        <v>10822.700303213936</v>
      </c>
      <c r="K9" s="39">
        <v>1120.7532785714286</v>
      </c>
      <c r="L9" s="39">
        <v>8.472437272727272E-2</v>
      </c>
      <c r="M9" s="39">
        <v>0.21742682499999999</v>
      </c>
      <c r="N9" s="45">
        <v>3.4960664285714302E-2</v>
      </c>
      <c r="O9" s="39">
        <v>19.035714285714288</v>
      </c>
      <c r="P9" s="39">
        <v>3.4375000000000004</v>
      </c>
      <c r="Q9" s="29">
        <v>28658121.535714287</v>
      </c>
      <c r="R9" s="39">
        <v>20.405466214285717</v>
      </c>
    </row>
    <row r="10" spans="1:18" ht="15" customHeight="1" x14ac:dyDescent="0.25">
      <c r="A10" s="52"/>
      <c r="B10" s="38">
        <v>4</v>
      </c>
      <c r="C10" s="46">
        <v>668055.63333333342</v>
      </c>
      <c r="D10" s="47">
        <v>50275.617894157673</v>
      </c>
      <c r="E10" s="39">
        <v>89.654867569398178</v>
      </c>
      <c r="F10" s="39">
        <v>6.1125050000000007E-2</v>
      </c>
      <c r="G10" s="39">
        <v>4.1871783333333329E-2</v>
      </c>
      <c r="H10" s="39">
        <v>3.51121E-2</v>
      </c>
      <c r="I10">
        <v>0.795370466666667</v>
      </c>
      <c r="J10" s="39">
        <v>45965.500325520836</v>
      </c>
      <c r="K10" s="39">
        <v>4587.8836666666666</v>
      </c>
      <c r="L10" s="39">
        <v>0.10073385</v>
      </c>
      <c r="M10" s="39">
        <v>0.54551634999999998</v>
      </c>
      <c r="N10" s="45">
        <v>0.30533456666666697</v>
      </c>
      <c r="O10" s="39">
        <v>36.083333333333336</v>
      </c>
      <c r="P10" s="39">
        <v>11.850000000000001</v>
      </c>
      <c r="Q10" s="29">
        <v>94135701.333333328</v>
      </c>
      <c r="R10" s="39">
        <v>60.793393333333334</v>
      </c>
    </row>
    <row r="11" spans="1:18" ht="15" customHeight="1" x14ac:dyDescent="0.25">
      <c r="A11" s="52"/>
      <c r="B11" s="38">
        <v>5</v>
      </c>
      <c r="C11" s="46">
        <v>1062387.8833333333</v>
      </c>
      <c r="D11" s="47">
        <v>57531.835527236282</v>
      </c>
      <c r="E11" s="39">
        <v>116.07715150184269</v>
      </c>
      <c r="F11" s="39">
        <v>1.4204683333333334E-2</v>
      </c>
      <c r="G11" s="39">
        <v>9.0395333333333338E-3</v>
      </c>
      <c r="H11" s="39">
        <v>9.455333333333333E-3</v>
      </c>
      <c r="I11">
        <v>0.28123303333333299</v>
      </c>
      <c r="J11" s="39">
        <v>25416.684733072918</v>
      </c>
      <c r="K11" s="39">
        <v>1576.5173666666667</v>
      </c>
      <c r="L11" s="39">
        <v>0.14614000000000002</v>
      </c>
      <c r="M11" s="39">
        <v>1.2151192666666668</v>
      </c>
      <c r="N11" s="45">
        <v>0.77440223333333302</v>
      </c>
      <c r="O11" s="39">
        <v>41.795565000000003</v>
      </c>
      <c r="P11" s="39">
        <v>19.445</v>
      </c>
      <c r="Q11" s="29">
        <v>134385677.33333334</v>
      </c>
      <c r="R11" s="39">
        <v>50.842338333333338</v>
      </c>
    </row>
    <row r="12" spans="1:18" ht="15" customHeight="1" x14ac:dyDescent="0.25">
      <c r="A12" s="52"/>
      <c r="B12" s="38">
        <v>6</v>
      </c>
      <c r="C12" s="46">
        <v>148797.0625</v>
      </c>
      <c r="D12" s="47">
        <v>51812.47414928706</v>
      </c>
      <c r="E12" s="39">
        <v>112.61645962794317</v>
      </c>
      <c r="F12" s="39">
        <v>1.60475125E-2</v>
      </c>
      <c r="G12" s="39">
        <v>4.1559437500000001E-3</v>
      </c>
      <c r="H12" s="39">
        <v>9.2026999999999994E-3</v>
      </c>
      <c r="I12">
        <v>-6.8626024999999993E-2</v>
      </c>
      <c r="J12" s="39">
        <v>2414.2161598205566</v>
      </c>
      <c r="K12" s="39">
        <v>781.13404374999982</v>
      </c>
      <c r="L12" s="39">
        <v>0.14597569333333332</v>
      </c>
      <c r="M12" s="39">
        <v>0.61930217499999984</v>
      </c>
      <c r="N12" s="45">
        <v>0.37520096874999997</v>
      </c>
      <c r="O12" s="39">
        <v>33.798188124999996</v>
      </c>
      <c r="P12" s="39">
        <v>11.782500000000001</v>
      </c>
      <c r="Q12" s="29">
        <v>32474649.5</v>
      </c>
      <c r="R12" s="39">
        <v>30.481895000000002</v>
      </c>
    </row>
    <row r="13" spans="1:18" ht="15" customHeight="1" x14ac:dyDescent="0.25">
      <c r="A13" s="52"/>
      <c r="B13" s="38">
        <v>7</v>
      </c>
      <c r="C13" s="46">
        <v>234238.43461538461</v>
      </c>
      <c r="D13" s="47">
        <v>48667.309854492654</v>
      </c>
      <c r="E13" s="39">
        <v>95.338019697102908</v>
      </c>
      <c r="F13" s="39">
        <v>1.5814134615384615E-2</v>
      </c>
      <c r="G13" s="39">
        <v>7.2665730769230774E-3</v>
      </c>
      <c r="H13" s="39">
        <v>5.9355499999999995E-3</v>
      </c>
      <c r="I13">
        <v>8.7292400000000006E-2</v>
      </c>
      <c r="J13" s="39">
        <v>8681.4606980543867</v>
      </c>
      <c r="K13" s="39">
        <v>1851.9039192307691</v>
      </c>
      <c r="L13" s="39">
        <v>0.13174179615384618</v>
      </c>
      <c r="M13" s="39">
        <v>0.89516885384615397</v>
      </c>
      <c r="N13" s="45">
        <v>0.30487208461538501</v>
      </c>
      <c r="O13" s="39">
        <v>33.792307692307688</v>
      </c>
      <c r="P13" s="39">
        <v>22.053846153846152</v>
      </c>
      <c r="Q13" s="29">
        <v>32749974.884615384</v>
      </c>
      <c r="R13" s="39">
        <v>30.294346346153841</v>
      </c>
    </row>
    <row r="14" spans="1:18" ht="15" customHeight="1" x14ac:dyDescent="0.25">
      <c r="A14" s="52"/>
      <c r="B14" s="34" t="s">
        <v>79</v>
      </c>
      <c r="C14" s="46">
        <v>294058.7487804878</v>
      </c>
      <c r="D14" s="47">
        <v>43955.168697038476</v>
      </c>
      <c r="E14" s="39">
        <v>95.629715985681969</v>
      </c>
      <c r="F14" s="39">
        <v>5.1145081300813015E-2</v>
      </c>
      <c r="G14" s="39">
        <v>3.882626341463416E-2</v>
      </c>
      <c r="H14" s="39">
        <v>2.8613016260162591E-2</v>
      </c>
      <c r="I14">
        <v>0.42529594554455441</v>
      </c>
      <c r="J14" s="39">
        <v>9870.5511250069467</v>
      </c>
      <c r="K14" s="39">
        <v>1365.8986874796747</v>
      </c>
      <c r="L14" s="39">
        <v>0.12526115377358485</v>
      </c>
      <c r="M14" s="39">
        <v>0.74425334552845568</v>
      </c>
      <c r="N14">
        <v>0.91247109298245599</v>
      </c>
      <c r="O14" s="39">
        <v>27.699975447154461</v>
      </c>
      <c r="P14" s="39">
        <v>15.227586195402299</v>
      </c>
      <c r="Q14" s="29">
        <v>40493565.795081966</v>
      </c>
      <c r="R14" s="39">
        <v>30.3042873902439</v>
      </c>
    </row>
    <row r="15" spans="1:18" ht="15" customHeight="1" x14ac:dyDescent="0.25">
      <c r="B15" s="34" t="s">
        <v>80</v>
      </c>
      <c r="C15" s="46">
        <v>334241.0100951455</v>
      </c>
      <c r="D15" s="47">
        <v>15609.86176340826</v>
      </c>
      <c r="E15" s="39">
        <v>24.364407332434123</v>
      </c>
      <c r="F15" s="39">
        <v>4.2170292514832702E-2</v>
      </c>
      <c r="G15" s="39">
        <v>4.0030349141903634E-2</v>
      </c>
      <c r="H15" s="39">
        <v>2.512479110576921E-2</v>
      </c>
      <c r="I15">
        <v>0.79067892851584221</v>
      </c>
      <c r="J15" s="39">
        <v>15666.213699443057</v>
      </c>
      <c r="K15" s="39">
        <v>1340.5671801370161</v>
      </c>
      <c r="L15" s="39">
        <v>3.4828628331381124E-2</v>
      </c>
      <c r="M15" s="39">
        <v>0.71392839176085954</v>
      </c>
      <c r="N15">
        <v>3.4819411873054866</v>
      </c>
      <c r="O15" s="39">
        <v>11.871183626656558</v>
      </c>
      <c r="P15" s="39">
        <v>6.8001020911023584</v>
      </c>
      <c r="Q15" s="29">
        <v>43142052.610964917</v>
      </c>
      <c r="R15" s="39">
        <v>15.001436725593893</v>
      </c>
    </row>
    <row r="16" spans="1:18" ht="15" customHeight="1" x14ac:dyDescent="0.25">
      <c r="B16" s="3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29"/>
      <c r="R16" s="39"/>
    </row>
    <row r="17" spans="1:18" s="35" customFormat="1" ht="15" customHeight="1" x14ac:dyDescent="0.25">
      <c r="A17" s="34" t="s">
        <v>54</v>
      </c>
      <c r="C17" s="50" t="s">
        <v>55</v>
      </c>
      <c r="D17" s="50"/>
      <c r="E17" s="50"/>
      <c r="F17" s="50" t="s">
        <v>56</v>
      </c>
      <c r="G17" s="50"/>
      <c r="H17" s="50"/>
      <c r="I17" s="50" t="s">
        <v>81</v>
      </c>
      <c r="J17" s="50"/>
      <c r="K17" s="50"/>
      <c r="L17" s="50" t="s">
        <v>58</v>
      </c>
      <c r="M17" s="50"/>
      <c r="N17" s="50"/>
      <c r="O17" s="50" t="s">
        <v>59</v>
      </c>
      <c r="P17" s="50"/>
      <c r="Q17" s="50" t="s">
        <v>82</v>
      </c>
      <c r="R17" s="50"/>
    </row>
    <row r="18" spans="1:18" s="35" customFormat="1" ht="15" customHeight="1" x14ac:dyDescent="0.25">
      <c r="A18" s="34" t="s">
        <v>61</v>
      </c>
      <c r="B18" s="36" t="s">
        <v>62</v>
      </c>
      <c r="C18" s="41" t="s">
        <v>83</v>
      </c>
      <c r="D18" s="41" t="s">
        <v>84</v>
      </c>
      <c r="E18" s="41" t="s">
        <v>85</v>
      </c>
      <c r="F18" s="41" t="s">
        <v>83</v>
      </c>
      <c r="G18" s="41" t="s">
        <v>84</v>
      </c>
      <c r="H18" s="41" t="s">
        <v>85</v>
      </c>
      <c r="I18" s="41" t="s">
        <v>86</v>
      </c>
      <c r="J18" s="41" t="s">
        <v>87</v>
      </c>
      <c r="K18" s="41" t="s">
        <v>88</v>
      </c>
      <c r="L18" s="41" t="s">
        <v>89</v>
      </c>
      <c r="M18" s="41" t="s">
        <v>90</v>
      </c>
      <c r="N18" s="41" t="s">
        <v>91</v>
      </c>
      <c r="O18" s="41" t="s">
        <v>92</v>
      </c>
      <c r="P18" s="41" t="s">
        <v>93</v>
      </c>
      <c r="Q18" s="41" t="s">
        <v>94</v>
      </c>
      <c r="R18" s="41" t="s">
        <v>95</v>
      </c>
    </row>
    <row r="19" spans="1:18" ht="15" customHeight="1" x14ac:dyDescent="0.25">
      <c r="A19" s="52" t="s">
        <v>96</v>
      </c>
      <c r="B19" s="38">
        <v>1</v>
      </c>
      <c r="C19" s="39">
        <v>-0.26448427039044148</v>
      </c>
      <c r="D19" s="39">
        <v>-1.1628325996531872</v>
      </c>
      <c r="E19" s="39">
        <v>-0.232471094785142</v>
      </c>
      <c r="F19" s="39">
        <v>1.7815669761110464</v>
      </c>
      <c r="G19" s="39">
        <v>1.8565907889286646</v>
      </c>
      <c r="H19" s="39">
        <v>1.8831500617249435</v>
      </c>
      <c r="I19" s="39"/>
      <c r="J19" s="39">
        <v>-0.25384871583385482</v>
      </c>
      <c r="K19" s="39">
        <v>-0.50803375977233245</v>
      </c>
      <c r="L19" s="39">
        <v>-1.0954962203402043</v>
      </c>
      <c r="M19" s="39">
        <v>-0.99964485124728963</v>
      </c>
      <c r="N19" s="39">
        <v>-0.2608105947866749</v>
      </c>
      <c r="O19" s="39">
        <v>-1.5116799265334271</v>
      </c>
      <c r="P19" s="40"/>
      <c r="Q19" s="39">
        <v>-0.60350241829195894</v>
      </c>
      <c r="R19" s="39">
        <v>-0.56961878210890737</v>
      </c>
    </row>
    <row r="20" spans="1:18" ht="15" customHeight="1" x14ac:dyDescent="0.25">
      <c r="A20" s="52"/>
      <c r="B20" s="38">
        <v>2</v>
      </c>
      <c r="C20" s="39">
        <v>-3.368231784357581E-2</v>
      </c>
      <c r="D20" s="39">
        <v>1.6267176375428487</v>
      </c>
      <c r="E20" s="39">
        <v>1.6668491334471098</v>
      </c>
      <c r="F20" s="39">
        <v>-0.69183729969506846</v>
      </c>
      <c r="G20" s="39">
        <v>-0.73642546991760194</v>
      </c>
      <c r="H20" s="39">
        <v>-0.58897626935687752</v>
      </c>
      <c r="I20" s="39">
        <v>-0.30019552635484914</v>
      </c>
      <c r="J20" s="39">
        <v>-0.33191878678054515</v>
      </c>
      <c r="K20" s="39">
        <v>-7.9631563972030667E-2</v>
      </c>
      <c r="L20" s="39">
        <v>1.4842440713844249</v>
      </c>
      <c r="M20" s="39">
        <v>1.982701504678289</v>
      </c>
      <c r="N20" s="39">
        <v>0.98556605921353457</v>
      </c>
      <c r="O20" s="39">
        <v>1.0931071862669561</v>
      </c>
      <c r="P20" s="39">
        <v>0.42171086131384561</v>
      </c>
      <c r="Q20" s="39">
        <v>0.39354199047159982</v>
      </c>
      <c r="R20" s="39">
        <v>0.54876498075860036</v>
      </c>
    </row>
    <row r="21" spans="1:18" ht="15" customHeight="1" x14ac:dyDescent="0.25">
      <c r="A21" s="52"/>
      <c r="B21" s="38">
        <v>3</v>
      </c>
      <c r="C21" s="39">
        <v>-8.7159729187785931E-2</v>
      </c>
      <c r="D21" s="39">
        <v>-1.0312682386245258</v>
      </c>
      <c r="E21" s="39">
        <v>-1.4629872755222795</v>
      </c>
      <c r="F21" s="39">
        <v>0.46021778702058369</v>
      </c>
      <c r="G21" s="39">
        <v>0.411110243556153</v>
      </c>
      <c r="H21" s="39">
        <v>0.307590964927977</v>
      </c>
      <c r="I21" s="39">
        <v>0.89636263437920261</v>
      </c>
      <c r="J21" s="39">
        <v>6.0777236700201479E-2</v>
      </c>
      <c r="K21" s="39">
        <v>-0.18286693314630478</v>
      </c>
      <c r="L21" s="39">
        <v>-1.1638925501349093</v>
      </c>
      <c r="M21" s="39">
        <v>-0.73792627749272044</v>
      </c>
      <c r="N21" s="39">
        <v>-0.25201759061755047</v>
      </c>
      <c r="O21" s="39">
        <v>-0.72985655297123953</v>
      </c>
      <c r="P21" s="39">
        <v>-1.7338101748250399</v>
      </c>
      <c r="Q21" s="39">
        <v>-0.27433660530930787</v>
      </c>
      <c r="R21" s="39">
        <v>-0.65985820938536122</v>
      </c>
    </row>
    <row r="22" spans="1:18" ht="15" customHeight="1" x14ac:dyDescent="0.25">
      <c r="A22" s="52"/>
      <c r="B22" s="38">
        <v>4</v>
      </c>
      <c r="C22" s="39">
        <v>1.1189437359777699</v>
      </c>
      <c r="D22" s="39">
        <v>0.40490103582693027</v>
      </c>
      <c r="E22" s="39">
        <v>-0.24522855552205525</v>
      </c>
      <c r="F22" s="39">
        <v>0.23665874965597411</v>
      </c>
      <c r="G22" s="39">
        <v>7.6080273691920636E-2</v>
      </c>
      <c r="H22" s="39">
        <v>0.2586721502470552</v>
      </c>
      <c r="I22" s="39">
        <v>0.46804652024402305</v>
      </c>
      <c r="J22" s="39">
        <v>2.3039995427738282</v>
      </c>
      <c r="K22" s="39">
        <v>2.4034490974616287</v>
      </c>
      <c r="L22" s="39">
        <v>-0.70422824408176232</v>
      </c>
      <c r="M22" s="39">
        <v>-0.27837104928448547</v>
      </c>
      <c r="N22" s="39">
        <v>-0.17436725483167162</v>
      </c>
      <c r="O22" s="39">
        <v>0.70619393565391197</v>
      </c>
      <c r="P22" s="39">
        <v>-0.49669639516467323</v>
      </c>
      <c r="Q22" s="39">
        <v>1.2433839442451045</v>
      </c>
      <c r="R22" s="39">
        <v>2.0324123949456183</v>
      </c>
    </row>
    <row r="23" spans="1:18" ht="15" customHeight="1" x14ac:dyDescent="0.25">
      <c r="A23" s="52"/>
      <c r="B23" s="38">
        <v>5</v>
      </c>
      <c r="C23" s="39">
        <v>2.2987278979743744</v>
      </c>
      <c r="D23" s="39">
        <v>0.86974933128642096</v>
      </c>
      <c r="E23" s="39">
        <v>0.83923385605776302</v>
      </c>
      <c r="F23" s="39">
        <v>-0.8759815444601553</v>
      </c>
      <c r="G23" s="39">
        <v>-0.74410367932864663</v>
      </c>
      <c r="H23" s="39">
        <v>-0.76250118244486531</v>
      </c>
      <c r="I23" s="39">
        <v>-0.18220153214609783</v>
      </c>
      <c r="J23" s="39">
        <v>0.9923350917023841</v>
      </c>
      <c r="K23" s="39">
        <v>0.15711161835654161</v>
      </c>
      <c r="L23" s="39">
        <v>0.59947368663964906</v>
      </c>
      <c r="M23" s="39">
        <v>0.6595422266046177</v>
      </c>
      <c r="N23" s="39">
        <v>-3.9652840821233992E-2</v>
      </c>
      <c r="O23" s="39">
        <v>1.187378613299698</v>
      </c>
      <c r="P23" s="39">
        <v>0.62019860115276881</v>
      </c>
      <c r="Q23" s="39">
        <v>2.1763478058155235</v>
      </c>
      <c r="R23" s="39">
        <v>1.3690722641285118</v>
      </c>
    </row>
    <row r="24" spans="1:18" ht="15" customHeight="1" x14ac:dyDescent="0.25">
      <c r="A24" s="52"/>
      <c r="B24" s="38">
        <v>6</v>
      </c>
      <c r="C24" s="39">
        <v>-0.43460162545325426</v>
      </c>
      <c r="D24" s="39">
        <v>0.50335522321326553</v>
      </c>
      <c r="E24" s="39">
        <v>0.69719502758633878</v>
      </c>
      <c r="F24" s="39">
        <v>-0.83228184363359647</v>
      </c>
      <c r="G24" s="39">
        <v>-0.86610085617118404</v>
      </c>
      <c r="H24" s="39">
        <v>-0.77255632408842401</v>
      </c>
      <c r="I24" s="39">
        <v>-0.62468083153762466</v>
      </c>
      <c r="J24" s="39">
        <v>-0.47595003542250081</v>
      </c>
      <c r="K24" s="39">
        <v>-0.43620689242139099</v>
      </c>
      <c r="L24" s="39">
        <v>0.59475611162913233</v>
      </c>
      <c r="M24" s="39">
        <v>-0.17501919235943483</v>
      </c>
      <c r="N24" s="39">
        <v>-0.15430189521616375</v>
      </c>
      <c r="O24" s="39">
        <v>0.51369879109207717</v>
      </c>
      <c r="P24" s="39">
        <v>-0.50662271672509829</v>
      </c>
      <c r="Q24" s="39">
        <v>-0.185872386911973</v>
      </c>
      <c r="R24" s="39">
        <v>1.183937332169565E-2</v>
      </c>
    </row>
    <row r="25" spans="1:18" ht="15" customHeight="1" x14ac:dyDescent="0.25">
      <c r="A25" s="52"/>
      <c r="B25" s="38">
        <v>7</v>
      </c>
      <c r="C25" s="39">
        <v>-0.17897359198404367</v>
      </c>
      <c r="D25" s="39">
        <v>0.30186949947885561</v>
      </c>
      <c r="E25" s="39">
        <v>-1.1972230007448294E-2</v>
      </c>
      <c r="F25" s="39">
        <v>-0.83781602114809428</v>
      </c>
      <c r="G25" s="39">
        <v>-0.78839408134650779</v>
      </c>
      <c r="H25" s="39">
        <v>-0.9025932261365287</v>
      </c>
      <c r="I25" s="39">
        <v>-0.42748520714850707</v>
      </c>
      <c r="J25" s="39">
        <v>-7.5901583481835996E-2</v>
      </c>
      <c r="K25" s="39">
        <v>0.36253702086114109</v>
      </c>
      <c r="L25" s="39">
        <v>0.18607228279564986</v>
      </c>
      <c r="M25" s="39">
        <v>0.21138745854535168</v>
      </c>
      <c r="N25" s="39">
        <v>-0.174500077882494</v>
      </c>
      <c r="O25" s="39">
        <v>0.51320343756396702</v>
      </c>
      <c r="P25" s="39">
        <v>1.0038466874454313</v>
      </c>
      <c r="Q25" s="39">
        <v>-0.17949055369003195</v>
      </c>
      <c r="R25" s="39">
        <v>-6.6267280073906262E-4</v>
      </c>
    </row>
    <row r="26" spans="1:18" ht="15" customHeight="1" x14ac:dyDescent="0.25">
      <c r="B26" s="38" t="s">
        <v>79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</row>
    <row r="27" spans="1:18" ht="15" customHeight="1" x14ac:dyDescent="0.25">
      <c r="B27" s="3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</row>
  </sheetData>
  <mergeCells count="15">
    <mergeCell ref="A28:Q28"/>
    <mergeCell ref="Q17:R17"/>
    <mergeCell ref="A19:A25"/>
    <mergeCell ref="A7:A14"/>
    <mergeCell ref="C17:E17"/>
    <mergeCell ref="F17:H17"/>
    <mergeCell ref="I17:K17"/>
    <mergeCell ref="L17:N17"/>
    <mergeCell ref="O17:P17"/>
    <mergeCell ref="Q5:R5"/>
    <mergeCell ref="C5:E5"/>
    <mergeCell ref="F5:H5"/>
    <mergeCell ref="I5:K5"/>
    <mergeCell ref="L5:N5"/>
    <mergeCell ref="O5:P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zoomScaleNormal="100" workbookViewId="0">
      <selection activeCell="A2" sqref="A2"/>
    </sheetView>
  </sheetViews>
  <sheetFormatPr defaultRowHeight="15" x14ac:dyDescent="0.25"/>
  <cols>
    <col min="2" max="2" width="12.7109375" customWidth="1"/>
    <col min="3" max="3" width="18.85546875" bestFit="1" customWidth="1"/>
    <col min="16" max="16" width="23.42578125" bestFit="1" customWidth="1"/>
  </cols>
  <sheetData>
    <row r="1" spans="1:16" x14ac:dyDescent="0.25">
      <c r="A1" s="30" t="s">
        <v>127</v>
      </c>
      <c r="B1" s="42"/>
      <c r="C1" s="42"/>
      <c r="D1" s="42"/>
      <c r="E1" s="42"/>
      <c r="F1" s="42"/>
      <c r="G1" s="42"/>
      <c r="H1" s="42"/>
    </row>
    <row r="2" spans="1:16" x14ac:dyDescent="0.25">
      <c r="A2" s="30" t="s">
        <v>100</v>
      </c>
    </row>
    <row r="5" spans="1:16" x14ac:dyDescent="0.25">
      <c r="N5" s="2" t="s">
        <v>1</v>
      </c>
      <c r="O5" s="2" t="s">
        <v>1</v>
      </c>
      <c r="P5" s="2" t="s">
        <v>0</v>
      </c>
    </row>
    <row r="6" spans="1:16" ht="30" x14ac:dyDescent="0.25">
      <c r="N6">
        <v>5</v>
      </c>
      <c r="O6" s="10" t="s">
        <v>19</v>
      </c>
      <c r="P6" s="4">
        <v>1081229.2833333299</v>
      </c>
    </row>
    <row r="7" spans="1:16" ht="30" x14ac:dyDescent="0.25">
      <c r="N7">
        <v>4</v>
      </c>
      <c r="O7" s="10" t="s">
        <v>20</v>
      </c>
      <c r="P7" s="4">
        <v>331636.183333333</v>
      </c>
    </row>
    <row r="8" spans="1:16" ht="45" x14ac:dyDescent="0.25">
      <c r="N8">
        <v>2</v>
      </c>
      <c r="O8" s="10" t="s">
        <v>21</v>
      </c>
      <c r="P8" s="4">
        <v>259852.02</v>
      </c>
    </row>
    <row r="9" spans="1:16" ht="60" x14ac:dyDescent="0.25">
      <c r="N9">
        <v>7</v>
      </c>
      <c r="O9" s="10" t="s">
        <v>52</v>
      </c>
      <c r="P9" s="4">
        <v>236900.08076923099</v>
      </c>
    </row>
    <row r="10" spans="1:16" ht="60" x14ac:dyDescent="0.25">
      <c r="N10">
        <v>6</v>
      </c>
      <c r="O10" s="10" t="s">
        <v>22</v>
      </c>
      <c r="P10" s="4">
        <v>134823</v>
      </c>
    </row>
    <row r="11" spans="1:16" ht="60" x14ac:dyDescent="0.25">
      <c r="N11">
        <v>3</v>
      </c>
      <c r="O11" s="10" t="s">
        <v>23</v>
      </c>
      <c r="P11" s="4">
        <v>126265.439285714</v>
      </c>
    </row>
    <row r="12" spans="1:16" ht="30" x14ac:dyDescent="0.25">
      <c r="N12">
        <v>1</v>
      </c>
      <c r="O12" s="10" t="s">
        <v>24</v>
      </c>
      <c r="P12" s="4">
        <v>96091.2954545455</v>
      </c>
    </row>
    <row r="17" spans="2:3" x14ac:dyDescent="0.25">
      <c r="B17">
        <v>1</v>
      </c>
      <c r="C17" t="s">
        <v>12</v>
      </c>
    </row>
    <row r="18" spans="2:3" x14ac:dyDescent="0.25">
      <c r="B18">
        <v>2</v>
      </c>
      <c r="C18" t="s">
        <v>13</v>
      </c>
    </row>
    <row r="19" spans="2:3" x14ac:dyDescent="0.25">
      <c r="B19">
        <v>3</v>
      </c>
      <c r="C19" t="s">
        <v>14</v>
      </c>
    </row>
    <row r="20" spans="2:3" x14ac:dyDescent="0.25">
      <c r="B20">
        <v>4</v>
      </c>
      <c r="C20" t="s">
        <v>15</v>
      </c>
    </row>
    <row r="21" spans="2:3" x14ac:dyDescent="0.25">
      <c r="B21">
        <v>5</v>
      </c>
      <c r="C21" t="s">
        <v>16</v>
      </c>
    </row>
    <row r="22" spans="2:3" x14ac:dyDescent="0.25">
      <c r="B22">
        <v>6</v>
      </c>
      <c r="C22" t="s">
        <v>17</v>
      </c>
    </row>
    <row r="23" spans="2:3" x14ac:dyDescent="0.25">
      <c r="B23">
        <v>7</v>
      </c>
      <c r="C23" t="s">
        <v>18</v>
      </c>
    </row>
  </sheetData>
  <autoFilter ref="O5:P5">
    <sortState ref="O3:P9">
      <sortCondition descending="1" ref="P1"/>
    </sortState>
  </autoFilter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activeCell="C14" sqref="C14"/>
    </sheetView>
  </sheetViews>
  <sheetFormatPr defaultRowHeight="15" x14ac:dyDescent="0.25"/>
  <cols>
    <col min="2" max="2" width="8.7109375" bestFit="1" customWidth="1"/>
    <col min="3" max="3" width="38.28515625" bestFit="1" customWidth="1"/>
  </cols>
  <sheetData>
    <row r="1" spans="1:14" x14ac:dyDescent="0.25">
      <c r="A1" s="30" t="s">
        <v>101</v>
      </c>
    </row>
    <row r="2" spans="1:14" x14ac:dyDescent="0.25">
      <c r="A2" s="30" t="s">
        <v>102</v>
      </c>
    </row>
    <row r="4" spans="1:14" x14ac:dyDescent="0.25">
      <c r="F4" s="42"/>
      <c r="H4" s="11" t="s">
        <v>1</v>
      </c>
      <c r="I4" s="2" t="s">
        <v>3</v>
      </c>
      <c r="J4" s="1" t="s">
        <v>2</v>
      </c>
      <c r="K4" s="42"/>
      <c r="L4" s="42"/>
      <c r="M4" s="42"/>
      <c r="N4" s="42"/>
    </row>
    <row r="5" spans="1:14" ht="30" x14ac:dyDescent="0.25">
      <c r="G5">
        <v>5</v>
      </c>
      <c r="H5" s="10" t="s">
        <v>19</v>
      </c>
      <c r="I5" s="3">
        <v>0.405878866666667</v>
      </c>
      <c r="J5" s="3">
        <v>0.59412113333333294</v>
      </c>
    </row>
    <row r="6" spans="1:14" ht="45" x14ac:dyDescent="0.25">
      <c r="G6">
        <v>2</v>
      </c>
      <c r="H6" s="10" t="s">
        <v>21</v>
      </c>
      <c r="I6" s="3">
        <v>0.39783536315789497</v>
      </c>
      <c r="J6" s="3">
        <v>0.60216463684210497</v>
      </c>
    </row>
    <row r="7" spans="1:14" ht="60" x14ac:dyDescent="0.25">
      <c r="G7">
        <v>6</v>
      </c>
      <c r="H7" s="10" t="s">
        <v>22</v>
      </c>
      <c r="I7" s="3">
        <v>0.36041345000000002</v>
      </c>
      <c r="J7" s="3">
        <v>0.63958654999999998</v>
      </c>
    </row>
    <row r="8" spans="1:14" ht="30" x14ac:dyDescent="0.25">
      <c r="G8">
        <v>4</v>
      </c>
      <c r="H8" s="10" t="s">
        <v>20</v>
      </c>
      <c r="I8" s="3">
        <v>0.31763045000000001</v>
      </c>
      <c r="J8" s="3">
        <v>0.68236954999999999</v>
      </c>
    </row>
    <row r="9" spans="1:14" ht="60" x14ac:dyDescent="0.25">
      <c r="G9">
        <v>7</v>
      </c>
      <c r="H9" s="10" t="s">
        <v>51</v>
      </c>
      <c r="I9" s="3">
        <v>0.31091693846153801</v>
      </c>
      <c r="J9" s="3">
        <v>0.68908306153846199</v>
      </c>
    </row>
    <row r="10" spans="1:14" ht="60" x14ac:dyDescent="0.25">
      <c r="G10">
        <v>3</v>
      </c>
      <c r="H10" s="10" t="s">
        <v>23</v>
      </c>
      <c r="I10" s="3">
        <v>0.25642281785714299</v>
      </c>
      <c r="J10" s="3">
        <v>0.74357718214285695</v>
      </c>
    </row>
    <row r="11" spans="1:14" ht="30" x14ac:dyDescent="0.25">
      <c r="G11">
        <v>1</v>
      </c>
      <c r="H11" s="10" t="s">
        <v>24</v>
      </c>
      <c r="I11" s="3">
        <v>0.121055995454545</v>
      </c>
      <c r="J11" s="3">
        <v>0.87894400454545496</v>
      </c>
    </row>
    <row r="13" spans="1:14" x14ac:dyDescent="0.25">
      <c r="C13" s="10"/>
    </row>
    <row r="14" spans="1:14" x14ac:dyDescent="0.25">
      <c r="C14" s="10"/>
    </row>
    <row r="15" spans="1:14" x14ac:dyDescent="0.25">
      <c r="C15" s="10"/>
    </row>
    <row r="16" spans="1:14" x14ac:dyDescent="0.25">
      <c r="C16" s="10"/>
    </row>
    <row r="17" spans="3:4" x14ac:dyDescent="0.25">
      <c r="C17" s="10"/>
    </row>
    <row r="18" spans="3:4" x14ac:dyDescent="0.25">
      <c r="C18" s="10"/>
    </row>
    <row r="19" spans="3:4" x14ac:dyDescent="0.25">
      <c r="C19" s="10"/>
    </row>
    <row r="23" spans="3:4" x14ac:dyDescent="0.25">
      <c r="C23">
        <v>1</v>
      </c>
      <c r="D23" s="10"/>
    </row>
    <row r="24" spans="3:4" x14ac:dyDescent="0.25">
      <c r="C24">
        <v>2</v>
      </c>
      <c r="D24" s="10"/>
    </row>
    <row r="25" spans="3:4" x14ac:dyDescent="0.25">
      <c r="C25">
        <v>3</v>
      </c>
      <c r="D25" s="10"/>
    </row>
    <row r="26" spans="3:4" x14ac:dyDescent="0.25">
      <c r="C26">
        <v>4</v>
      </c>
      <c r="D26" s="10"/>
    </row>
    <row r="27" spans="3:4" x14ac:dyDescent="0.25">
      <c r="C27">
        <v>5</v>
      </c>
      <c r="D27" s="10"/>
    </row>
    <row r="28" spans="3:4" x14ac:dyDescent="0.25">
      <c r="C28">
        <v>6</v>
      </c>
      <c r="D28" s="10"/>
    </row>
    <row r="29" spans="3:4" x14ac:dyDescent="0.25">
      <c r="C29">
        <v>7</v>
      </c>
      <c r="D29" s="10"/>
    </row>
  </sheetData>
  <autoFilter ref="H4:J4">
    <sortState ref="H2:J8">
      <sortCondition descending="1" ref="I1"/>
    </sortState>
  </autoFilter>
  <sortState ref="C20:D26">
    <sortCondition ref="C20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8"/>
  <sheetViews>
    <sheetView zoomScale="70" zoomScaleNormal="70" workbookViewId="0">
      <selection activeCell="A2" sqref="A2"/>
    </sheetView>
  </sheetViews>
  <sheetFormatPr defaultRowHeight="15" x14ac:dyDescent="0.25"/>
  <cols>
    <col min="1" max="1" width="11" style="35" customWidth="1"/>
    <col min="2" max="2" width="6.85546875" style="35" customWidth="1"/>
    <col min="3" max="22" width="12.85546875" customWidth="1"/>
  </cols>
  <sheetData>
    <row r="1" spans="1:18" x14ac:dyDescent="0.25">
      <c r="A1" s="30" t="s">
        <v>125</v>
      </c>
    </row>
    <row r="2" spans="1:18" x14ac:dyDescent="0.25">
      <c r="A2" s="30"/>
    </row>
    <row r="3" spans="1:18" x14ac:dyDescent="0.25">
      <c r="A3" s="30" t="s">
        <v>99</v>
      </c>
    </row>
    <row r="5" spans="1:18" s="35" customFormat="1" ht="15" customHeight="1" x14ac:dyDescent="0.25">
      <c r="A5" s="34" t="s">
        <v>54</v>
      </c>
      <c r="C5" s="50" t="s">
        <v>55</v>
      </c>
      <c r="D5" s="50"/>
      <c r="E5" s="50"/>
      <c r="F5" s="50" t="s">
        <v>56</v>
      </c>
      <c r="G5" s="50"/>
      <c r="H5" s="50"/>
      <c r="I5" s="50" t="s">
        <v>57</v>
      </c>
      <c r="J5" s="50"/>
      <c r="K5" s="50"/>
      <c r="L5" s="50" t="s">
        <v>58</v>
      </c>
      <c r="M5" s="50"/>
      <c r="N5" s="50"/>
      <c r="O5" s="50" t="s">
        <v>59</v>
      </c>
      <c r="P5" s="50"/>
      <c r="Q5" s="50" t="s">
        <v>60</v>
      </c>
      <c r="R5" s="50"/>
    </row>
    <row r="6" spans="1:18" s="35" customFormat="1" ht="15" customHeight="1" x14ac:dyDescent="0.25">
      <c r="A6" s="34" t="s">
        <v>61</v>
      </c>
      <c r="B6" s="36" t="s">
        <v>62</v>
      </c>
      <c r="C6" s="37" t="s">
        <v>63</v>
      </c>
      <c r="D6" s="37" t="s">
        <v>64</v>
      </c>
      <c r="E6" s="37" t="s">
        <v>65</v>
      </c>
      <c r="F6" s="37" t="s">
        <v>66</v>
      </c>
      <c r="G6" s="37" t="s">
        <v>67</v>
      </c>
      <c r="H6" s="37" t="s">
        <v>68</v>
      </c>
      <c r="I6" s="37" t="s">
        <v>119</v>
      </c>
      <c r="J6" s="37" t="s">
        <v>69</v>
      </c>
      <c r="K6" s="37" t="s">
        <v>70</v>
      </c>
      <c r="L6" s="37" t="s">
        <v>71</v>
      </c>
      <c r="M6" s="37" t="s">
        <v>72</v>
      </c>
      <c r="N6" s="37" t="s">
        <v>97</v>
      </c>
      <c r="O6" s="37" t="s">
        <v>74</v>
      </c>
      <c r="P6" s="37" t="s">
        <v>75</v>
      </c>
      <c r="Q6" s="37" t="s">
        <v>76</v>
      </c>
      <c r="R6" s="37" t="s">
        <v>77</v>
      </c>
    </row>
    <row r="7" spans="1:18" ht="15" customHeight="1" x14ac:dyDescent="0.25">
      <c r="A7" s="52" t="s">
        <v>78</v>
      </c>
      <c r="B7" s="38">
        <v>1</v>
      </c>
      <c r="C7" s="39">
        <v>205657.25909090906</v>
      </c>
      <c r="D7" s="39">
        <v>25803.512562467564</v>
      </c>
      <c r="E7" s="39">
        <v>89.965695539319867</v>
      </c>
      <c r="F7" s="39">
        <v>0.12627428181818182</v>
      </c>
      <c r="G7" s="39">
        <v>0.11314624090909092</v>
      </c>
      <c r="H7" s="39">
        <v>7.5926768181818191E-2</v>
      </c>
      <c r="J7" s="39">
        <v>5893.7028954245825</v>
      </c>
      <c r="K7" s="39">
        <v>684.84530272727272</v>
      </c>
      <c r="L7" s="39">
        <v>8.710652307692307E-2</v>
      </c>
      <c r="M7" s="39">
        <v>3.0578504545454542E-2</v>
      </c>
      <c r="N7" s="45">
        <v>4.3439409090909103E-3</v>
      </c>
      <c r="O7" s="39">
        <v>9.7545454545454522</v>
      </c>
      <c r="P7" s="40"/>
      <c r="Q7" s="29">
        <v>14457232.714285715</v>
      </c>
      <c r="R7" s="39">
        <v>21.759187272727271</v>
      </c>
    </row>
    <row r="8" spans="1:18" ht="15" customHeight="1" x14ac:dyDescent="0.25">
      <c r="A8" s="52"/>
      <c r="B8" s="38">
        <v>2</v>
      </c>
      <c r="C8" s="39">
        <v>282800.73684210528</v>
      </c>
      <c r="D8" s="39">
        <v>69348.006147180407</v>
      </c>
      <c r="E8" s="39">
        <v>136.2415072347022</v>
      </c>
      <c r="F8" s="39">
        <v>2.1970099999999999E-2</v>
      </c>
      <c r="G8" s="39">
        <v>9.3468947368421044E-3</v>
      </c>
      <c r="H8" s="39">
        <v>1.3815110526315785E-2</v>
      </c>
      <c r="I8">
        <v>0.187937668421053</v>
      </c>
      <c r="J8" s="39">
        <v>4670.6404804430513</v>
      </c>
      <c r="K8" s="39">
        <v>1259.1472263157891</v>
      </c>
      <c r="L8" s="39">
        <v>0.1769553388888889</v>
      </c>
      <c r="M8" s="39">
        <v>2.1597602421052629</v>
      </c>
      <c r="N8" s="45">
        <v>4.3441541473684202</v>
      </c>
      <c r="O8" s="39">
        <v>40.676451578947372</v>
      </c>
      <c r="P8" s="39">
        <v>18.095263105263157</v>
      </c>
      <c r="Q8" s="29">
        <v>57471775.052631579</v>
      </c>
      <c r="R8" s="39">
        <v>38.536550526315793</v>
      </c>
    </row>
    <row r="9" spans="1:18" ht="15" customHeight="1" x14ac:dyDescent="0.25">
      <c r="A9" s="52"/>
      <c r="B9" s="38">
        <v>3</v>
      </c>
      <c r="C9" s="39">
        <v>264926.3928571429</v>
      </c>
      <c r="D9" s="39">
        <v>27857.214051116105</v>
      </c>
      <c r="E9" s="39">
        <v>59.984898082689121</v>
      </c>
      <c r="F9" s="39">
        <v>7.0552600000000007E-2</v>
      </c>
      <c r="G9" s="39">
        <v>5.5283150000000003E-2</v>
      </c>
      <c r="H9" s="39">
        <v>3.6341174999999996E-2</v>
      </c>
      <c r="I9">
        <v>1.1340309928571399</v>
      </c>
      <c r="J9" s="39">
        <v>10822.700303213936</v>
      </c>
      <c r="K9" s="39">
        <v>1120.7532785714286</v>
      </c>
      <c r="L9" s="39">
        <v>8.472437272727272E-2</v>
      </c>
      <c r="M9" s="39">
        <v>0.21742682499999999</v>
      </c>
      <c r="N9" s="45">
        <v>3.4960664285714302E-2</v>
      </c>
      <c r="O9" s="39">
        <v>19.035714285714288</v>
      </c>
      <c r="P9" s="39">
        <v>3.4375000000000004</v>
      </c>
      <c r="Q9" s="29">
        <v>28658121.535714287</v>
      </c>
      <c r="R9" s="39">
        <v>20.405466214285717</v>
      </c>
    </row>
    <row r="10" spans="1:18" ht="15" customHeight="1" x14ac:dyDescent="0.25">
      <c r="A10" s="52"/>
      <c r="B10" s="38">
        <v>4</v>
      </c>
      <c r="C10" s="39">
        <v>668055.63333333342</v>
      </c>
      <c r="D10" s="39">
        <v>50275.617894157673</v>
      </c>
      <c r="E10" s="39">
        <v>89.654867569398178</v>
      </c>
      <c r="F10" s="39">
        <v>6.1125050000000007E-2</v>
      </c>
      <c r="G10" s="39">
        <v>4.1871783333333329E-2</v>
      </c>
      <c r="H10" s="39">
        <v>3.51121E-2</v>
      </c>
      <c r="I10">
        <v>0.795370466666667</v>
      </c>
      <c r="J10" s="39">
        <v>45965.500325520836</v>
      </c>
      <c r="K10" s="39">
        <v>4587.8836666666666</v>
      </c>
      <c r="L10" s="39">
        <v>0.10073385</v>
      </c>
      <c r="M10" s="39">
        <v>0.54551634999999998</v>
      </c>
      <c r="N10" s="45">
        <v>0.30533456666666697</v>
      </c>
      <c r="O10" s="39">
        <v>36.083333333333336</v>
      </c>
      <c r="P10" s="39">
        <v>11.850000000000001</v>
      </c>
      <c r="Q10" s="29">
        <v>94135701.333333328</v>
      </c>
      <c r="R10" s="39">
        <v>60.793393333333334</v>
      </c>
    </row>
    <row r="11" spans="1:18" ht="15" customHeight="1" x14ac:dyDescent="0.25">
      <c r="A11" s="52"/>
      <c r="B11" s="38">
        <v>5</v>
      </c>
      <c r="C11" s="39">
        <v>1062387.8833333333</v>
      </c>
      <c r="D11" s="39">
        <v>57531.835527236282</v>
      </c>
      <c r="E11" s="39">
        <v>116.07715150184269</v>
      </c>
      <c r="F11" s="39">
        <v>1.4204683333333334E-2</v>
      </c>
      <c r="G11" s="39">
        <v>9.0395333333333338E-3</v>
      </c>
      <c r="H11" s="39">
        <v>9.455333333333333E-3</v>
      </c>
      <c r="I11">
        <v>0.28123303333333299</v>
      </c>
      <c r="J11" s="39">
        <v>25416.684733072918</v>
      </c>
      <c r="K11" s="39">
        <v>1576.5173666666667</v>
      </c>
      <c r="L11" s="39">
        <v>0.14614000000000002</v>
      </c>
      <c r="M11" s="39">
        <v>1.2151192666666668</v>
      </c>
      <c r="N11" s="45">
        <v>0.77440223333333302</v>
      </c>
      <c r="O11" s="39">
        <v>41.795565000000003</v>
      </c>
      <c r="P11" s="39">
        <v>19.445</v>
      </c>
      <c r="Q11" s="29">
        <v>134385677.33333334</v>
      </c>
      <c r="R11" s="39">
        <v>50.842338333333338</v>
      </c>
    </row>
    <row r="12" spans="1:18" ht="15" customHeight="1" x14ac:dyDescent="0.25">
      <c r="A12" s="52"/>
      <c r="B12" s="38">
        <v>6</v>
      </c>
      <c r="C12" s="39">
        <v>148797.0625</v>
      </c>
      <c r="D12" s="39">
        <v>51812.47414928706</v>
      </c>
      <c r="E12" s="39">
        <v>112.61645962794317</v>
      </c>
      <c r="F12" s="39">
        <v>1.60475125E-2</v>
      </c>
      <c r="G12" s="39">
        <v>4.1559437500000001E-3</v>
      </c>
      <c r="H12" s="39">
        <v>9.2026999999999994E-3</v>
      </c>
      <c r="I12">
        <v>-6.8626024999999993E-2</v>
      </c>
      <c r="J12" s="39">
        <v>2414.2161598205566</v>
      </c>
      <c r="K12" s="39">
        <v>781.13404374999982</v>
      </c>
      <c r="L12" s="39">
        <v>0.14597569333333332</v>
      </c>
      <c r="M12" s="39">
        <v>0.61930217499999984</v>
      </c>
      <c r="N12" s="45">
        <v>0.37520096874999997</v>
      </c>
      <c r="O12" s="39">
        <v>33.798188124999996</v>
      </c>
      <c r="P12" s="39">
        <v>11.782500000000001</v>
      </c>
      <c r="Q12" s="29">
        <v>32474649.5</v>
      </c>
      <c r="R12" s="39">
        <v>30.481895000000002</v>
      </c>
    </row>
    <row r="13" spans="1:18" ht="15" customHeight="1" x14ac:dyDescent="0.25">
      <c r="A13" s="52"/>
      <c r="B13" s="38">
        <v>7</v>
      </c>
      <c r="C13" s="39">
        <v>234238.43461538461</v>
      </c>
      <c r="D13" s="39">
        <v>48667.309854492654</v>
      </c>
      <c r="E13" s="39">
        <v>95.338019697102908</v>
      </c>
      <c r="F13" s="39">
        <v>1.5814134615384615E-2</v>
      </c>
      <c r="G13" s="39">
        <v>7.2665730769230774E-3</v>
      </c>
      <c r="H13" s="39">
        <v>5.9355499999999995E-3</v>
      </c>
      <c r="I13">
        <v>8.7292400000000006E-2</v>
      </c>
      <c r="J13" s="39">
        <v>8681.4606980543867</v>
      </c>
      <c r="K13" s="39">
        <v>1851.9039192307691</v>
      </c>
      <c r="L13" s="39">
        <v>0.13174179615384618</v>
      </c>
      <c r="M13" s="39">
        <v>0.89516885384615397</v>
      </c>
      <c r="N13" s="45">
        <v>0.30487208461538501</v>
      </c>
      <c r="O13" s="39">
        <v>33.792307692307688</v>
      </c>
      <c r="P13" s="39">
        <v>22.053846153846152</v>
      </c>
      <c r="Q13" s="29">
        <v>32749974.884615384</v>
      </c>
      <c r="R13" s="39">
        <v>30.294346346153841</v>
      </c>
    </row>
    <row r="14" spans="1:18" ht="15" customHeight="1" x14ac:dyDescent="0.25">
      <c r="A14" s="52"/>
      <c r="B14" s="34" t="s">
        <v>79</v>
      </c>
      <c r="C14" s="39">
        <v>294058.7487804878</v>
      </c>
      <c r="D14" s="39">
        <v>43955.168697038476</v>
      </c>
      <c r="E14" s="39">
        <v>95.629715985681969</v>
      </c>
      <c r="F14" s="39">
        <v>5.1145081300813015E-2</v>
      </c>
      <c r="G14" s="39">
        <v>3.882626341463416E-2</v>
      </c>
      <c r="H14" s="39">
        <v>2.8613016260162591E-2</v>
      </c>
      <c r="I14">
        <v>0.42529594554455441</v>
      </c>
      <c r="J14" s="39">
        <v>9870.5511250069467</v>
      </c>
      <c r="K14" s="39">
        <v>1365.8986874796747</v>
      </c>
      <c r="L14" s="39">
        <v>0.12526115377358485</v>
      </c>
      <c r="M14" s="39">
        <v>0.74425334552845568</v>
      </c>
      <c r="N14">
        <v>0.91247109298245599</v>
      </c>
      <c r="O14" s="39">
        <v>27.699975447154461</v>
      </c>
      <c r="P14" s="39">
        <v>15.227586195402299</v>
      </c>
      <c r="Q14" s="29">
        <v>40493565.795081966</v>
      </c>
      <c r="R14" s="39">
        <v>30.3042873902439</v>
      </c>
    </row>
    <row r="15" spans="1:18" ht="15" customHeight="1" x14ac:dyDescent="0.25">
      <c r="B15" s="34" t="s">
        <v>80</v>
      </c>
      <c r="C15" s="39">
        <v>334241.0100951455</v>
      </c>
      <c r="D15" s="39">
        <v>15609.86176340826</v>
      </c>
      <c r="E15" s="39">
        <v>24.364407332434123</v>
      </c>
      <c r="F15" s="39">
        <v>4.2170292514832702E-2</v>
      </c>
      <c r="G15" s="39">
        <v>4.0030349141903634E-2</v>
      </c>
      <c r="H15" s="39">
        <v>2.512479110576921E-2</v>
      </c>
      <c r="I15">
        <v>0.79067892851584221</v>
      </c>
      <c r="J15" s="39">
        <v>15666.213699443057</v>
      </c>
      <c r="K15" s="39">
        <v>1340.5671801370161</v>
      </c>
      <c r="L15" s="39">
        <v>3.4828628331381124E-2</v>
      </c>
      <c r="M15" s="39">
        <v>0.71392839176085954</v>
      </c>
      <c r="N15">
        <v>3.4819411873054866</v>
      </c>
      <c r="O15" s="39">
        <v>11.871183626656558</v>
      </c>
      <c r="P15" s="39">
        <v>6.8001020911023584</v>
      </c>
      <c r="Q15" s="29">
        <v>43142052.610964917</v>
      </c>
      <c r="R15" s="39">
        <v>15.001436725593893</v>
      </c>
    </row>
    <row r="16" spans="1:18" ht="15" customHeight="1" x14ac:dyDescent="0.25">
      <c r="B16" s="34"/>
      <c r="C16" s="39"/>
      <c r="D16" s="39"/>
      <c r="E16" s="39"/>
      <c r="F16" s="39"/>
      <c r="G16" s="39"/>
      <c r="H16" s="39"/>
      <c r="I16" s="39"/>
      <c r="J16" s="39"/>
      <c r="K16" s="39"/>
      <c r="L16" s="39"/>
      <c r="M16" s="39"/>
      <c r="N16" s="39"/>
      <c r="O16" s="39"/>
      <c r="P16" s="39"/>
      <c r="Q16" s="29"/>
      <c r="R16" s="39"/>
    </row>
    <row r="17" spans="1:18" s="35" customFormat="1" ht="15" customHeight="1" x14ac:dyDescent="0.25">
      <c r="A17" s="34" t="s">
        <v>54</v>
      </c>
      <c r="C17" s="50" t="s">
        <v>55</v>
      </c>
      <c r="D17" s="50"/>
      <c r="E17" s="50"/>
      <c r="F17" s="50" t="s">
        <v>56</v>
      </c>
      <c r="G17" s="50"/>
      <c r="H17" s="50"/>
      <c r="I17" s="50" t="s">
        <v>81</v>
      </c>
      <c r="J17" s="50"/>
      <c r="K17" s="50"/>
      <c r="L17" s="50" t="s">
        <v>58</v>
      </c>
      <c r="M17" s="50"/>
      <c r="N17" s="50"/>
      <c r="O17" s="50" t="s">
        <v>59</v>
      </c>
      <c r="P17" s="50"/>
      <c r="Q17" s="50" t="s">
        <v>82</v>
      </c>
      <c r="R17" s="50"/>
    </row>
    <row r="18" spans="1:18" s="35" customFormat="1" ht="15" customHeight="1" x14ac:dyDescent="0.25">
      <c r="A18" s="34" t="s">
        <v>61</v>
      </c>
      <c r="B18" s="36" t="s">
        <v>62</v>
      </c>
      <c r="C18" s="41" t="s">
        <v>83</v>
      </c>
      <c r="D18" s="41" t="s">
        <v>84</v>
      </c>
      <c r="E18" s="41" t="s">
        <v>85</v>
      </c>
      <c r="F18" s="41" t="s">
        <v>83</v>
      </c>
      <c r="G18" s="41" t="s">
        <v>84</v>
      </c>
      <c r="H18" s="41" t="s">
        <v>85</v>
      </c>
      <c r="I18" s="44" t="s">
        <v>86</v>
      </c>
      <c r="J18" s="44" t="s">
        <v>87</v>
      </c>
      <c r="K18" s="44" t="s">
        <v>88</v>
      </c>
      <c r="L18" s="41" t="s">
        <v>89</v>
      </c>
      <c r="M18" s="41" t="s">
        <v>90</v>
      </c>
      <c r="N18" s="41" t="s">
        <v>91</v>
      </c>
      <c r="O18" s="41" t="s">
        <v>92</v>
      </c>
      <c r="P18" s="41" t="s">
        <v>93</v>
      </c>
      <c r="Q18" s="41" t="s">
        <v>94</v>
      </c>
      <c r="R18" s="41" t="s">
        <v>95</v>
      </c>
    </row>
    <row r="19" spans="1:18" ht="15" customHeight="1" x14ac:dyDescent="0.25">
      <c r="A19" s="52" t="s">
        <v>96</v>
      </c>
      <c r="B19" s="38">
        <v>1</v>
      </c>
      <c r="C19" s="39">
        <v>-0.26448427039044148</v>
      </c>
      <c r="D19" s="39">
        <v>-1.1628325996531872</v>
      </c>
      <c r="E19" s="39">
        <v>-0.232471094785142</v>
      </c>
      <c r="F19" s="39">
        <v>1.7815669761110464</v>
      </c>
      <c r="G19" s="39">
        <v>1.8565907889286646</v>
      </c>
      <c r="H19" s="39">
        <v>1.8831500617249435</v>
      </c>
      <c r="I19" s="39"/>
      <c r="J19" s="39">
        <v>-0.25384871583385482</v>
      </c>
      <c r="K19" s="39">
        <v>-0.50803375977233245</v>
      </c>
      <c r="L19" s="39">
        <v>-1.0954962203402043</v>
      </c>
      <c r="M19" s="39">
        <v>-0.99964485124728963</v>
      </c>
      <c r="N19" s="39">
        <v>-0.2608105947866749</v>
      </c>
      <c r="O19" s="39">
        <v>-1.5116799265334271</v>
      </c>
      <c r="P19" s="40"/>
      <c r="Q19" s="39">
        <v>-0.60350241829195894</v>
      </c>
      <c r="R19" s="39">
        <v>-0.56961878210890737</v>
      </c>
    </row>
    <row r="20" spans="1:18" ht="15" customHeight="1" x14ac:dyDescent="0.25">
      <c r="A20" s="52"/>
      <c r="B20" s="38">
        <v>2</v>
      </c>
      <c r="C20" s="39">
        <v>-3.368231784357581E-2</v>
      </c>
      <c r="D20" s="39">
        <v>1.6267176375428487</v>
      </c>
      <c r="E20" s="39">
        <v>1.6668491334471098</v>
      </c>
      <c r="F20" s="39">
        <v>-0.69183729969506846</v>
      </c>
      <c r="G20" s="39">
        <v>-0.73642546991760194</v>
      </c>
      <c r="H20" s="39">
        <v>-0.58897626935687752</v>
      </c>
      <c r="I20" s="39">
        <v>-0.30019552635484914</v>
      </c>
      <c r="J20" s="39">
        <v>-0.33191878678054515</v>
      </c>
      <c r="K20" s="39">
        <v>-7.9631563972030667E-2</v>
      </c>
      <c r="L20" s="39">
        <v>1.4842440713844249</v>
      </c>
      <c r="M20" s="39">
        <v>1.982701504678289</v>
      </c>
      <c r="N20" s="39">
        <v>0.98556605921353457</v>
      </c>
      <c r="O20" s="39">
        <v>1.0931071862669561</v>
      </c>
      <c r="P20" s="39">
        <v>0.42171086131384561</v>
      </c>
      <c r="Q20" s="39">
        <v>0.39354199047159982</v>
      </c>
      <c r="R20" s="39">
        <v>0.54876498075860036</v>
      </c>
    </row>
    <row r="21" spans="1:18" ht="15" customHeight="1" x14ac:dyDescent="0.25">
      <c r="A21" s="52"/>
      <c r="B21" s="38">
        <v>3</v>
      </c>
      <c r="C21" s="39">
        <v>-8.7159729187785931E-2</v>
      </c>
      <c r="D21" s="39">
        <v>-1.0312682386245258</v>
      </c>
      <c r="E21" s="39">
        <v>-1.4629872755222795</v>
      </c>
      <c r="F21" s="39">
        <v>0.46021778702058369</v>
      </c>
      <c r="G21" s="39">
        <v>0.411110243556153</v>
      </c>
      <c r="H21" s="39">
        <v>0.307590964927977</v>
      </c>
      <c r="I21" s="39">
        <v>0.89636263437920261</v>
      </c>
      <c r="J21" s="39">
        <v>6.0777236700201479E-2</v>
      </c>
      <c r="K21" s="39">
        <v>-0.18286693314630478</v>
      </c>
      <c r="L21" s="39">
        <v>-1.1638925501349093</v>
      </c>
      <c r="M21" s="39">
        <v>-0.73792627749272044</v>
      </c>
      <c r="N21" s="39">
        <v>-0.25201759061755047</v>
      </c>
      <c r="O21" s="39">
        <v>-0.72985655297123953</v>
      </c>
      <c r="P21" s="39">
        <v>-1.7338101748250399</v>
      </c>
      <c r="Q21" s="39">
        <v>-0.27433660530930787</v>
      </c>
      <c r="R21" s="39">
        <v>-0.65985820938536122</v>
      </c>
    </row>
    <row r="22" spans="1:18" ht="15" customHeight="1" x14ac:dyDescent="0.25">
      <c r="A22" s="52"/>
      <c r="B22" s="38">
        <v>4</v>
      </c>
      <c r="C22" s="39">
        <v>1.1189437359777699</v>
      </c>
      <c r="D22" s="39">
        <v>0.40490103582693027</v>
      </c>
      <c r="E22" s="39">
        <v>-0.24522855552205525</v>
      </c>
      <c r="F22" s="39">
        <v>0.23665874965597411</v>
      </c>
      <c r="G22" s="39">
        <v>7.6080273691920636E-2</v>
      </c>
      <c r="H22" s="39">
        <v>0.2586721502470552</v>
      </c>
      <c r="I22" s="39">
        <v>0.46804652024402305</v>
      </c>
      <c r="J22" s="39">
        <v>2.3039995427738282</v>
      </c>
      <c r="K22" s="39">
        <v>2.4034490974616287</v>
      </c>
      <c r="L22" s="39">
        <v>-0.70422824408176232</v>
      </c>
      <c r="M22" s="39">
        <v>-0.27837104928448547</v>
      </c>
      <c r="N22" s="39">
        <v>-0.17436725483167162</v>
      </c>
      <c r="O22" s="39">
        <v>0.70619393565391197</v>
      </c>
      <c r="P22" s="39">
        <v>-0.49669639516467323</v>
      </c>
      <c r="Q22" s="39">
        <v>1.2433839442451045</v>
      </c>
      <c r="R22" s="39">
        <v>2.0324123949456183</v>
      </c>
    </row>
    <row r="23" spans="1:18" ht="15" customHeight="1" x14ac:dyDescent="0.25">
      <c r="A23" s="52"/>
      <c r="B23" s="38">
        <v>5</v>
      </c>
      <c r="C23" s="39">
        <v>2.2987278979743744</v>
      </c>
      <c r="D23" s="39">
        <v>0.86974933128642096</v>
      </c>
      <c r="E23" s="39">
        <v>0.83923385605776302</v>
      </c>
      <c r="F23" s="39">
        <v>-0.8759815444601553</v>
      </c>
      <c r="G23" s="39">
        <v>-0.74410367932864663</v>
      </c>
      <c r="H23" s="39">
        <v>-0.76250118244486531</v>
      </c>
      <c r="I23" s="39">
        <v>-0.18220153214609783</v>
      </c>
      <c r="J23" s="39">
        <v>0.9923350917023841</v>
      </c>
      <c r="K23" s="39">
        <v>0.15711161835654161</v>
      </c>
      <c r="L23" s="39">
        <v>0.59947368663964906</v>
      </c>
      <c r="M23" s="39">
        <v>0.6595422266046177</v>
      </c>
      <c r="N23" s="39">
        <v>-3.9652840821233992E-2</v>
      </c>
      <c r="O23" s="39">
        <v>1.187378613299698</v>
      </c>
      <c r="P23" s="39">
        <v>0.62019860115276881</v>
      </c>
      <c r="Q23" s="39">
        <v>2.1763478058155235</v>
      </c>
      <c r="R23" s="39">
        <v>1.3690722641285118</v>
      </c>
    </row>
    <row r="24" spans="1:18" ht="15" customHeight="1" x14ac:dyDescent="0.25">
      <c r="A24" s="52"/>
      <c r="B24" s="38">
        <v>6</v>
      </c>
      <c r="C24" s="39">
        <v>-0.43460162545325426</v>
      </c>
      <c r="D24" s="39">
        <v>0.50335522321326553</v>
      </c>
      <c r="E24" s="39">
        <v>0.69719502758633878</v>
      </c>
      <c r="F24" s="39">
        <v>-0.83228184363359647</v>
      </c>
      <c r="G24" s="39">
        <v>-0.86610085617118404</v>
      </c>
      <c r="H24" s="39">
        <v>-0.77255632408842401</v>
      </c>
      <c r="I24" s="39">
        <v>-0.62468083153762466</v>
      </c>
      <c r="J24" s="39">
        <v>-0.47595003542250081</v>
      </c>
      <c r="K24" s="39">
        <v>-0.43620689242139099</v>
      </c>
      <c r="L24" s="39">
        <v>0.59475611162913233</v>
      </c>
      <c r="M24" s="39">
        <v>-0.17501919235943483</v>
      </c>
      <c r="N24" s="39">
        <v>-0.15430189521616375</v>
      </c>
      <c r="O24" s="39">
        <v>0.51369879109207717</v>
      </c>
      <c r="P24" s="39">
        <v>-0.50662271672509829</v>
      </c>
      <c r="Q24" s="39">
        <v>-0.185872386911973</v>
      </c>
      <c r="R24" s="39">
        <v>1.183937332169565E-2</v>
      </c>
    </row>
    <row r="25" spans="1:18" ht="15" customHeight="1" x14ac:dyDescent="0.25">
      <c r="A25" s="52"/>
      <c r="B25" s="38">
        <v>7</v>
      </c>
      <c r="C25" s="39">
        <v>-0.17897359198404367</v>
      </c>
      <c r="D25" s="39">
        <v>0.30186949947885561</v>
      </c>
      <c r="E25" s="39">
        <v>-1.1972230007448294E-2</v>
      </c>
      <c r="F25" s="39">
        <v>-0.83781602114809428</v>
      </c>
      <c r="G25" s="39">
        <v>-0.78839408134650779</v>
      </c>
      <c r="H25" s="39">
        <v>-0.9025932261365287</v>
      </c>
      <c r="I25" s="39">
        <v>-0.42748520714850707</v>
      </c>
      <c r="J25" s="39">
        <v>-7.5901583481835996E-2</v>
      </c>
      <c r="K25" s="39">
        <v>0.36253702086114109</v>
      </c>
      <c r="L25" s="39">
        <v>0.18607228279564986</v>
      </c>
      <c r="M25" s="39">
        <v>0.21138745854535168</v>
      </c>
      <c r="N25" s="39">
        <v>-0.174500077882494</v>
      </c>
      <c r="O25" s="39">
        <v>0.51320343756396702</v>
      </c>
      <c r="P25" s="39">
        <v>1.0038466874454313</v>
      </c>
      <c r="Q25" s="39">
        <v>-0.17949055369003195</v>
      </c>
      <c r="R25" s="39">
        <v>-6.6267280073906262E-4</v>
      </c>
    </row>
    <row r="26" spans="1:18" ht="15" customHeight="1" x14ac:dyDescent="0.25">
      <c r="B26" s="38" t="s">
        <v>79</v>
      </c>
      <c r="C26" s="6">
        <v>0</v>
      </c>
      <c r="D26" s="6">
        <v>0</v>
      </c>
      <c r="E26" s="6">
        <v>0</v>
      </c>
      <c r="F26" s="6">
        <v>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</row>
    <row r="27" spans="1:18" ht="15" customHeight="1" x14ac:dyDescent="0.25">
      <c r="B27" s="38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</row>
    <row r="28" spans="1:18" ht="15.75" x14ac:dyDescent="0.25">
      <c r="A28" s="51"/>
      <c r="B28" s="51"/>
      <c r="C28" s="51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</row>
  </sheetData>
  <mergeCells count="15">
    <mergeCell ref="Q17:R17"/>
    <mergeCell ref="A19:A25"/>
    <mergeCell ref="A28:Q28"/>
    <mergeCell ref="A7:A14"/>
    <mergeCell ref="C17:E17"/>
    <mergeCell ref="F17:H17"/>
    <mergeCell ref="I17:K17"/>
    <mergeCell ref="L17:N17"/>
    <mergeCell ref="O17:P17"/>
    <mergeCell ref="Q5:R5"/>
    <mergeCell ref="C5:E5"/>
    <mergeCell ref="F5:H5"/>
    <mergeCell ref="I5:K5"/>
    <mergeCell ref="L5:N5"/>
    <mergeCell ref="O5:P5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L20" sqref="L20"/>
    </sheetView>
  </sheetViews>
  <sheetFormatPr defaultRowHeight="15" x14ac:dyDescent="0.25"/>
  <cols>
    <col min="7" max="7" width="14.7109375" bestFit="1" customWidth="1"/>
  </cols>
  <sheetData>
    <row r="1" spans="1:11" x14ac:dyDescent="0.25">
      <c r="A1" s="31" t="s">
        <v>105</v>
      </c>
    </row>
    <row r="2" spans="1:11" x14ac:dyDescent="0.25">
      <c r="A2" s="30" t="s">
        <v>103</v>
      </c>
    </row>
    <row r="5" spans="1:11" x14ac:dyDescent="0.25">
      <c r="J5" s="2"/>
      <c r="K5" s="2" t="s">
        <v>4</v>
      </c>
    </row>
    <row r="6" spans="1:11" x14ac:dyDescent="0.25">
      <c r="I6">
        <v>4</v>
      </c>
      <c r="J6" t="s">
        <v>20</v>
      </c>
      <c r="K6" s="4">
        <v>45965.500166666701</v>
      </c>
    </row>
    <row r="7" spans="1:11" x14ac:dyDescent="0.25">
      <c r="I7">
        <v>5</v>
      </c>
      <c r="J7" t="s">
        <v>19</v>
      </c>
      <c r="K7" s="4">
        <v>25416.684783333301</v>
      </c>
    </row>
    <row r="8" spans="1:11" x14ac:dyDescent="0.25">
      <c r="I8">
        <v>3</v>
      </c>
      <c r="J8" t="s">
        <v>23</v>
      </c>
      <c r="K8" s="4">
        <v>10822.7002875</v>
      </c>
    </row>
    <row r="9" spans="1:11" x14ac:dyDescent="0.25">
      <c r="I9">
        <v>7</v>
      </c>
      <c r="J9" t="s">
        <v>51</v>
      </c>
      <c r="K9" s="4">
        <v>8681.4606415384605</v>
      </c>
    </row>
    <row r="10" spans="1:11" x14ac:dyDescent="0.25">
      <c r="I10">
        <v>1</v>
      </c>
      <c r="J10" t="s">
        <v>24</v>
      </c>
      <c r="K10" s="4">
        <v>5893.70287272727</v>
      </c>
    </row>
    <row r="11" spans="1:11" x14ac:dyDescent="0.25">
      <c r="I11">
        <v>2</v>
      </c>
      <c r="J11" t="s">
        <v>21</v>
      </c>
      <c r="K11" s="4">
        <v>4670.6404899999998</v>
      </c>
    </row>
    <row r="12" spans="1:11" x14ac:dyDescent="0.25">
      <c r="I12">
        <v>6</v>
      </c>
      <c r="J12" t="s">
        <v>22</v>
      </c>
      <c r="K12" s="4">
        <v>2414.2161643750001</v>
      </c>
    </row>
    <row r="14" spans="1:11" ht="30" x14ac:dyDescent="0.25">
      <c r="G14">
        <v>1</v>
      </c>
      <c r="H14" s="10" t="s">
        <v>24</v>
      </c>
    </row>
    <row r="15" spans="1:11" ht="45" x14ac:dyDescent="0.25">
      <c r="G15">
        <v>2</v>
      </c>
      <c r="H15" s="10" t="s">
        <v>21</v>
      </c>
    </row>
    <row r="16" spans="1:11" ht="60" x14ac:dyDescent="0.25">
      <c r="G16">
        <v>3</v>
      </c>
      <c r="H16" s="10" t="s">
        <v>23</v>
      </c>
    </row>
    <row r="17" spans="7:8" ht="30" x14ac:dyDescent="0.25">
      <c r="G17">
        <v>4</v>
      </c>
      <c r="H17" s="10" t="s">
        <v>20</v>
      </c>
    </row>
    <row r="18" spans="7:8" ht="30" x14ac:dyDescent="0.25">
      <c r="G18">
        <v>5</v>
      </c>
      <c r="H18" s="10" t="s">
        <v>19</v>
      </c>
    </row>
    <row r="19" spans="7:8" ht="60" x14ac:dyDescent="0.25">
      <c r="G19">
        <v>6</v>
      </c>
      <c r="H19" s="10" t="s">
        <v>22</v>
      </c>
    </row>
    <row r="20" spans="7:8" ht="60" x14ac:dyDescent="0.25">
      <c r="G20">
        <v>7</v>
      </c>
      <c r="H20" s="10" t="s">
        <v>51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70" zoomScaleNormal="70" workbookViewId="0">
      <selection activeCell="A2" sqref="A2"/>
    </sheetView>
  </sheetViews>
  <sheetFormatPr defaultRowHeight="15" x14ac:dyDescent="0.25"/>
  <cols>
    <col min="1" max="1" width="11" style="35" customWidth="1"/>
    <col min="2" max="2" width="6.85546875" style="35" customWidth="1"/>
    <col min="3" max="22" width="12.85546875" customWidth="1"/>
  </cols>
  <sheetData>
    <row r="1" spans="1:18" x14ac:dyDescent="0.25">
      <c r="A1" s="30" t="s">
        <v>126</v>
      </c>
    </row>
    <row r="2" spans="1:18" x14ac:dyDescent="0.25">
      <c r="A2" s="30"/>
    </row>
    <row r="3" spans="1:18" x14ac:dyDescent="0.25">
      <c r="A3" s="30" t="s">
        <v>99</v>
      </c>
    </row>
    <row r="4" spans="1:18" x14ac:dyDescent="0.25">
      <c r="A4" s="30"/>
    </row>
    <row r="5" spans="1:18" x14ac:dyDescent="0.25">
      <c r="A5" s="30"/>
    </row>
    <row r="6" spans="1:18" s="35" customFormat="1" ht="15" customHeight="1" x14ac:dyDescent="0.25">
      <c r="A6" s="34" t="s">
        <v>54</v>
      </c>
      <c r="C6" s="50" t="s">
        <v>55</v>
      </c>
      <c r="D6" s="50"/>
      <c r="E6" s="50"/>
      <c r="F6" s="50" t="s">
        <v>56</v>
      </c>
      <c r="G6" s="50"/>
      <c r="H6" s="50"/>
      <c r="I6" s="50" t="s">
        <v>57</v>
      </c>
      <c r="J6" s="50"/>
      <c r="K6" s="50"/>
      <c r="L6" s="50" t="s">
        <v>58</v>
      </c>
      <c r="M6" s="50"/>
      <c r="N6" s="50"/>
      <c r="O6" s="50" t="s">
        <v>59</v>
      </c>
      <c r="P6" s="50"/>
      <c r="Q6" s="50" t="s">
        <v>60</v>
      </c>
      <c r="R6" s="50"/>
    </row>
    <row r="7" spans="1:18" s="35" customFormat="1" ht="15" customHeight="1" x14ac:dyDescent="0.25">
      <c r="A7" s="34" t="s">
        <v>61</v>
      </c>
      <c r="B7" s="36" t="s">
        <v>62</v>
      </c>
      <c r="C7" s="37" t="s">
        <v>63</v>
      </c>
      <c r="D7" s="37" t="s">
        <v>64</v>
      </c>
      <c r="E7" s="37" t="s">
        <v>65</v>
      </c>
      <c r="F7" s="37" t="s">
        <v>66</v>
      </c>
      <c r="G7" s="37" t="s">
        <v>67</v>
      </c>
      <c r="H7" s="37" t="s">
        <v>68</v>
      </c>
      <c r="I7" s="37" t="s">
        <v>119</v>
      </c>
      <c r="J7" s="37" t="s">
        <v>69</v>
      </c>
      <c r="K7" s="37" t="s">
        <v>70</v>
      </c>
      <c r="L7" s="37" t="s">
        <v>71</v>
      </c>
      <c r="M7" s="37" t="s">
        <v>72</v>
      </c>
      <c r="N7" s="37" t="s">
        <v>73</v>
      </c>
      <c r="O7" s="37" t="s">
        <v>74</v>
      </c>
      <c r="P7" s="37" t="s">
        <v>75</v>
      </c>
      <c r="Q7" s="37" t="s">
        <v>76</v>
      </c>
      <c r="R7" s="37" t="s">
        <v>77</v>
      </c>
    </row>
    <row r="8" spans="1:18" ht="15" customHeight="1" x14ac:dyDescent="0.25">
      <c r="A8" s="52" t="s">
        <v>78</v>
      </c>
      <c r="B8" s="38">
        <v>1</v>
      </c>
      <c r="C8" s="39">
        <v>205657.25909090906</v>
      </c>
      <c r="D8" s="39">
        <v>25803.512562467564</v>
      </c>
      <c r="E8" s="39">
        <v>89.965695539319867</v>
      </c>
      <c r="F8" s="39">
        <v>0.12627428181818182</v>
      </c>
      <c r="G8" s="39">
        <v>0.11314624090909092</v>
      </c>
      <c r="H8" s="39">
        <v>7.5926768181818191E-2</v>
      </c>
      <c r="J8" s="39">
        <v>5893.7028954245825</v>
      </c>
      <c r="K8" s="39">
        <v>684.84530272727272</v>
      </c>
      <c r="L8" s="39">
        <v>8.710652307692307E-2</v>
      </c>
      <c r="M8" s="39">
        <v>3.0578504545454542E-2</v>
      </c>
      <c r="N8" s="45">
        <v>4.3439409090909103E-3</v>
      </c>
      <c r="O8" s="39">
        <v>9.7545454545454522</v>
      </c>
      <c r="P8" s="40"/>
      <c r="Q8" s="29">
        <v>14457232.714285715</v>
      </c>
      <c r="R8" s="39">
        <v>21.759187272727271</v>
      </c>
    </row>
    <row r="9" spans="1:18" ht="15" customHeight="1" x14ac:dyDescent="0.25">
      <c r="A9" s="52"/>
      <c r="B9" s="38">
        <v>2</v>
      </c>
      <c r="C9" s="39">
        <v>282800.73684210528</v>
      </c>
      <c r="D9" s="39">
        <v>69348.006147180407</v>
      </c>
      <c r="E9" s="39">
        <v>136.2415072347022</v>
      </c>
      <c r="F9" s="39">
        <v>2.1970099999999999E-2</v>
      </c>
      <c r="G9" s="39">
        <v>9.3468947368421044E-3</v>
      </c>
      <c r="H9" s="39">
        <v>1.3815110526315785E-2</v>
      </c>
      <c r="I9">
        <v>0.187937668421053</v>
      </c>
      <c r="J9" s="39">
        <v>4670.6404804430513</v>
      </c>
      <c r="K9" s="39">
        <v>1259.1472263157891</v>
      </c>
      <c r="L9" s="39">
        <v>0.1769553388888889</v>
      </c>
      <c r="M9" s="39">
        <v>2.1597602421052629</v>
      </c>
      <c r="N9" s="45">
        <v>4.3441541473684202</v>
      </c>
      <c r="O9" s="39">
        <v>40.676451578947372</v>
      </c>
      <c r="P9" s="39">
        <v>18.095263105263157</v>
      </c>
      <c r="Q9" s="29">
        <v>57471775.052631579</v>
      </c>
      <c r="R9" s="39">
        <v>38.536550526315793</v>
      </c>
    </row>
    <row r="10" spans="1:18" ht="15" customHeight="1" x14ac:dyDescent="0.25">
      <c r="A10" s="52"/>
      <c r="B10" s="38">
        <v>3</v>
      </c>
      <c r="C10" s="39">
        <v>264926.3928571429</v>
      </c>
      <c r="D10" s="39">
        <v>27857.214051116105</v>
      </c>
      <c r="E10" s="39">
        <v>59.984898082689121</v>
      </c>
      <c r="F10" s="39">
        <v>7.0552600000000007E-2</v>
      </c>
      <c r="G10" s="39">
        <v>5.5283150000000003E-2</v>
      </c>
      <c r="H10" s="39">
        <v>3.6341174999999996E-2</v>
      </c>
      <c r="I10">
        <v>1.1340309928571399</v>
      </c>
      <c r="J10" s="39">
        <v>10822.700303213936</v>
      </c>
      <c r="K10" s="39">
        <v>1120.7532785714286</v>
      </c>
      <c r="L10" s="39">
        <v>8.472437272727272E-2</v>
      </c>
      <c r="M10" s="39">
        <v>0.21742682499999999</v>
      </c>
      <c r="N10" s="45">
        <v>3.4960664285714302E-2</v>
      </c>
      <c r="O10" s="39">
        <v>19.035714285714288</v>
      </c>
      <c r="P10" s="39">
        <v>3.4375000000000004</v>
      </c>
      <c r="Q10" s="29">
        <v>28658121.535714287</v>
      </c>
      <c r="R10" s="39">
        <v>20.405466214285717</v>
      </c>
    </row>
    <row r="11" spans="1:18" ht="15" customHeight="1" x14ac:dyDescent="0.25">
      <c r="A11" s="52"/>
      <c r="B11" s="38">
        <v>4</v>
      </c>
      <c r="C11" s="39">
        <v>668055.63333333342</v>
      </c>
      <c r="D11" s="39">
        <v>50275.617894157673</v>
      </c>
      <c r="E11" s="39">
        <v>89.654867569398178</v>
      </c>
      <c r="F11" s="39">
        <v>6.1125050000000007E-2</v>
      </c>
      <c r="G11" s="39">
        <v>4.1871783333333329E-2</v>
      </c>
      <c r="H11" s="39">
        <v>3.51121E-2</v>
      </c>
      <c r="I11">
        <v>0.795370466666667</v>
      </c>
      <c r="J11" s="39">
        <v>45965.500325520836</v>
      </c>
      <c r="K11" s="39">
        <v>4587.8836666666666</v>
      </c>
      <c r="L11" s="39">
        <v>0.10073385</v>
      </c>
      <c r="M11" s="39">
        <v>0.54551634999999998</v>
      </c>
      <c r="N11" s="45">
        <v>0.30533456666666697</v>
      </c>
      <c r="O11" s="39">
        <v>36.083333333333336</v>
      </c>
      <c r="P11" s="39">
        <v>11.850000000000001</v>
      </c>
      <c r="Q11" s="29">
        <v>94135701.333333328</v>
      </c>
      <c r="R11" s="39">
        <v>60.793393333333334</v>
      </c>
    </row>
    <row r="12" spans="1:18" ht="15" customHeight="1" x14ac:dyDescent="0.25">
      <c r="A12" s="52"/>
      <c r="B12" s="38">
        <v>5</v>
      </c>
      <c r="C12" s="39">
        <v>1062387.8833333333</v>
      </c>
      <c r="D12" s="39">
        <v>57531.835527236282</v>
      </c>
      <c r="E12" s="39">
        <v>116.07715150184269</v>
      </c>
      <c r="F12" s="39">
        <v>1.4204683333333334E-2</v>
      </c>
      <c r="G12" s="39">
        <v>9.0395333333333338E-3</v>
      </c>
      <c r="H12" s="39">
        <v>9.455333333333333E-3</v>
      </c>
      <c r="I12">
        <v>0.28123303333333299</v>
      </c>
      <c r="J12" s="39">
        <v>25416.684733072918</v>
      </c>
      <c r="K12" s="39">
        <v>1576.5173666666667</v>
      </c>
      <c r="L12" s="39">
        <v>0.14614000000000002</v>
      </c>
      <c r="M12" s="39">
        <v>1.2151192666666668</v>
      </c>
      <c r="N12" s="45">
        <v>0.77440223333333302</v>
      </c>
      <c r="O12" s="39">
        <v>41.795565000000003</v>
      </c>
      <c r="P12" s="39">
        <v>19.445</v>
      </c>
      <c r="Q12" s="29">
        <v>134385677.33333334</v>
      </c>
      <c r="R12" s="39">
        <v>50.842338333333338</v>
      </c>
    </row>
    <row r="13" spans="1:18" ht="15" customHeight="1" x14ac:dyDescent="0.25">
      <c r="A13" s="52"/>
      <c r="B13" s="38">
        <v>6</v>
      </c>
      <c r="C13" s="39">
        <v>148797.0625</v>
      </c>
      <c r="D13" s="39">
        <v>51812.47414928706</v>
      </c>
      <c r="E13" s="39">
        <v>112.61645962794317</v>
      </c>
      <c r="F13" s="39">
        <v>1.60475125E-2</v>
      </c>
      <c r="G13" s="39">
        <v>4.1559437500000001E-3</v>
      </c>
      <c r="H13" s="39">
        <v>9.2026999999999994E-3</v>
      </c>
      <c r="I13">
        <v>-6.8626024999999993E-2</v>
      </c>
      <c r="J13" s="39">
        <v>2414.2161598205566</v>
      </c>
      <c r="K13" s="39">
        <v>781.13404374999982</v>
      </c>
      <c r="L13" s="39">
        <v>0.14597569333333332</v>
      </c>
      <c r="M13" s="39">
        <v>0.61930217499999984</v>
      </c>
      <c r="N13" s="45">
        <v>0.37520096874999997</v>
      </c>
      <c r="O13" s="39">
        <v>33.798188124999996</v>
      </c>
      <c r="P13" s="39">
        <v>11.782500000000001</v>
      </c>
      <c r="Q13" s="29">
        <v>32474649.5</v>
      </c>
      <c r="R13" s="39">
        <v>30.481895000000002</v>
      </c>
    </row>
    <row r="14" spans="1:18" ht="15" customHeight="1" x14ac:dyDescent="0.25">
      <c r="A14" s="52"/>
      <c r="B14" s="38">
        <v>7</v>
      </c>
      <c r="C14" s="39">
        <v>234238.43461538461</v>
      </c>
      <c r="D14" s="39">
        <v>48667.309854492654</v>
      </c>
      <c r="E14" s="39">
        <v>95.338019697102908</v>
      </c>
      <c r="F14" s="39">
        <v>1.5814134615384615E-2</v>
      </c>
      <c r="G14" s="39">
        <v>7.2665730769230774E-3</v>
      </c>
      <c r="H14" s="39">
        <v>5.9355499999999995E-3</v>
      </c>
      <c r="I14">
        <v>8.7292400000000006E-2</v>
      </c>
      <c r="J14" s="39">
        <v>8681.4606980543867</v>
      </c>
      <c r="K14" s="39">
        <v>1851.9039192307691</v>
      </c>
      <c r="L14" s="39">
        <v>0.13174179615384618</v>
      </c>
      <c r="M14" s="39">
        <v>0.89516885384615397</v>
      </c>
      <c r="N14" s="45">
        <v>0.30487208461538501</v>
      </c>
      <c r="O14" s="39">
        <v>33.792307692307688</v>
      </c>
      <c r="P14" s="39">
        <v>22.053846153846152</v>
      </c>
      <c r="Q14" s="29">
        <v>32749974.884615384</v>
      </c>
      <c r="R14" s="39">
        <v>30.294346346153841</v>
      </c>
    </row>
    <row r="15" spans="1:18" ht="15" customHeight="1" x14ac:dyDescent="0.25">
      <c r="A15" s="52"/>
      <c r="B15" s="34" t="s">
        <v>79</v>
      </c>
      <c r="C15" s="39">
        <v>294058.7487804878</v>
      </c>
      <c r="D15" s="39">
        <v>43955.168697038476</v>
      </c>
      <c r="E15" s="39">
        <v>95.629715985681969</v>
      </c>
      <c r="F15" s="39">
        <v>5.1145081300813015E-2</v>
      </c>
      <c r="G15" s="39">
        <v>3.882626341463416E-2</v>
      </c>
      <c r="H15" s="39">
        <v>2.8613016260162591E-2</v>
      </c>
      <c r="I15">
        <v>0.42529594554455441</v>
      </c>
      <c r="J15" s="39">
        <v>9870.5511250069467</v>
      </c>
      <c r="K15" s="39">
        <v>1365.8986874796747</v>
      </c>
      <c r="L15" s="39">
        <v>0.12526115377358485</v>
      </c>
      <c r="M15" s="39">
        <v>0.74425334552845568</v>
      </c>
      <c r="N15">
        <v>0.91247109298245599</v>
      </c>
      <c r="O15" s="39">
        <v>27.699975447154461</v>
      </c>
      <c r="P15" s="39">
        <v>15.227586195402299</v>
      </c>
      <c r="Q15" s="29">
        <v>40493565.795081966</v>
      </c>
      <c r="R15" s="39">
        <v>30.3042873902439</v>
      </c>
    </row>
    <row r="16" spans="1:18" ht="15" customHeight="1" x14ac:dyDescent="0.25">
      <c r="B16" s="34" t="s">
        <v>80</v>
      </c>
      <c r="C16" s="39">
        <v>334241.0100951455</v>
      </c>
      <c r="D16" s="39">
        <v>15609.86176340826</v>
      </c>
      <c r="E16" s="39">
        <v>24.364407332434123</v>
      </c>
      <c r="F16" s="39">
        <v>4.2170292514832702E-2</v>
      </c>
      <c r="G16" s="39">
        <v>4.0030349141903634E-2</v>
      </c>
      <c r="H16" s="39">
        <v>2.512479110576921E-2</v>
      </c>
      <c r="I16">
        <v>0.79067892851584221</v>
      </c>
      <c r="J16" s="39">
        <v>15666.213699443057</v>
      </c>
      <c r="K16" s="39">
        <v>1340.5671801370161</v>
      </c>
      <c r="L16" s="39">
        <v>3.4828628331381124E-2</v>
      </c>
      <c r="M16" s="39">
        <v>0.71392839176085954</v>
      </c>
      <c r="N16">
        <v>3.4819411873054866</v>
      </c>
      <c r="O16" s="39">
        <v>11.871183626656558</v>
      </c>
      <c r="P16" s="39">
        <v>6.8001020911023584</v>
      </c>
      <c r="Q16" s="29">
        <v>43142052.610964917</v>
      </c>
      <c r="R16" s="39">
        <v>15.001436725593893</v>
      </c>
    </row>
    <row r="17" spans="1:18" ht="15" customHeight="1" x14ac:dyDescent="0.25">
      <c r="B17" s="34"/>
      <c r="C17" s="39"/>
      <c r="D17" s="39"/>
      <c r="E17" s="39"/>
      <c r="F17" s="39"/>
      <c r="G17" s="39"/>
      <c r="H17" s="39"/>
      <c r="I17" s="39"/>
      <c r="J17" s="39"/>
      <c r="K17" s="39"/>
      <c r="L17" s="39"/>
      <c r="M17" s="39"/>
      <c r="N17" s="39"/>
      <c r="O17" s="39"/>
      <c r="P17" s="39"/>
      <c r="Q17" s="29"/>
      <c r="R17" s="39"/>
    </row>
    <row r="18" spans="1:18" s="35" customFormat="1" ht="15" customHeight="1" x14ac:dyDescent="0.25">
      <c r="A18" s="34" t="s">
        <v>54</v>
      </c>
      <c r="C18" s="50" t="s">
        <v>55</v>
      </c>
      <c r="D18" s="50"/>
      <c r="E18" s="50"/>
      <c r="F18" s="50" t="s">
        <v>56</v>
      </c>
      <c r="G18" s="50"/>
      <c r="H18" s="50"/>
      <c r="I18" s="50" t="s">
        <v>81</v>
      </c>
      <c r="J18" s="50"/>
      <c r="K18" s="50"/>
      <c r="L18" s="50" t="s">
        <v>58</v>
      </c>
      <c r="M18" s="50"/>
      <c r="N18" s="50"/>
      <c r="O18" s="50" t="s">
        <v>59</v>
      </c>
      <c r="P18" s="50"/>
      <c r="Q18" s="50" t="s">
        <v>82</v>
      </c>
      <c r="R18" s="50"/>
    </row>
    <row r="19" spans="1:18" s="35" customFormat="1" ht="15" customHeight="1" x14ac:dyDescent="0.25">
      <c r="A19" s="34" t="s">
        <v>61</v>
      </c>
      <c r="B19" s="36" t="s">
        <v>62</v>
      </c>
      <c r="C19" s="41" t="s">
        <v>83</v>
      </c>
      <c r="D19" s="41" t="s">
        <v>84</v>
      </c>
      <c r="E19" s="41" t="s">
        <v>85</v>
      </c>
      <c r="F19" s="41" t="s">
        <v>83</v>
      </c>
      <c r="G19" s="41" t="s">
        <v>84</v>
      </c>
      <c r="H19" s="41" t="s">
        <v>85</v>
      </c>
      <c r="I19" s="44" t="s">
        <v>86</v>
      </c>
      <c r="J19" s="44" t="s">
        <v>87</v>
      </c>
      <c r="K19" s="44" t="s">
        <v>88</v>
      </c>
      <c r="L19" s="41" t="s">
        <v>89</v>
      </c>
      <c r="M19" s="41" t="s">
        <v>90</v>
      </c>
      <c r="N19" s="41" t="s">
        <v>91</v>
      </c>
      <c r="O19" s="41" t="s">
        <v>92</v>
      </c>
      <c r="P19" s="41" t="s">
        <v>93</v>
      </c>
      <c r="Q19" s="41" t="s">
        <v>94</v>
      </c>
      <c r="R19" s="41" t="s">
        <v>95</v>
      </c>
    </row>
    <row r="20" spans="1:18" ht="15" customHeight="1" x14ac:dyDescent="0.25">
      <c r="A20" s="52" t="s">
        <v>96</v>
      </c>
      <c r="B20" s="38">
        <v>1</v>
      </c>
      <c r="C20" s="39">
        <v>-0.26448427039044148</v>
      </c>
      <c r="D20" s="39">
        <v>-1.1628325996531872</v>
      </c>
      <c r="E20" s="39">
        <v>-0.232471094785142</v>
      </c>
      <c r="F20" s="39">
        <v>1.7815669761110464</v>
      </c>
      <c r="G20" s="39">
        <v>1.8565907889286646</v>
      </c>
      <c r="H20" s="39">
        <v>1.8831500617249435</v>
      </c>
      <c r="I20" s="39"/>
      <c r="J20" s="39">
        <v>-0.25384871583385482</v>
      </c>
      <c r="K20" s="39">
        <v>-0.50803375977233245</v>
      </c>
      <c r="L20" s="39">
        <v>-1.0954962203402043</v>
      </c>
      <c r="M20" s="39">
        <v>-0.99964485124728963</v>
      </c>
      <c r="N20" s="39">
        <v>-0.2608105947866749</v>
      </c>
      <c r="O20" s="39">
        <v>-1.5116799265334271</v>
      </c>
      <c r="P20" s="40"/>
      <c r="Q20" s="39">
        <v>-0.60350241829195894</v>
      </c>
      <c r="R20" s="39">
        <v>-0.56961878210890737</v>
      </c>
    </row>
    <row r="21" spans="1:18" ht="15" customHeight="1" x14ac:dyDescent="0.25">
      <c r="A21" s="52"/>
      <c r="B21" s="38">
        <v>2</v>
      </c>
      <c r="C21" s="39">
        <v>-3.368231784357581E-2</v>
      </c>
      <c r="D21" s="39">
        <v>1.6267176375428487</v>
      </c>
      <c r="E21" s="39">
        <v>1.6668491334471098</v>
      </c>
      <c r="F21" s="39">
        <v>-0.69183729969506846</v>
      </c>
      <c r="G21" s="39">
        <v>-0.73642546991760194</v>
      </c>
      <c r="H21" s="39">
        <v>-0.58897626935687752</v>
      </c>
      <c r="I21" s="39">
        <v>-0.30019552635484914</v>
      </c>
      <c r="J21" s="39">
        <v>-0.33191878678054515</v>
      </c>
      <c r="K21" s="39">
        <v>-7.9631563972030667E-2</v>
      </c>
      <c r="L21" s="39">
        <v>1.4842440713844249</v>
      </c>
      <c r="M21" s="39">
        <v>1.982701504678289</v>
      </c>
      <c r="N21" s="39">
        <v>0.98556605921353457</v>
      </c>
      <c r="O21" s="39">
        <v>1.0931071862669561</v>
      </c>
      <c r="P21" s="39">
        <v>0.42171086131384561</v>
      </c>
      <c r="Q21" s="39">
        <v>0.39354199047159982</v>
      </c>
      <c r="R21" s="39">
        <v>0.54876498075860036</v>
      </c>
    </row>
    <row r="22" spans="1:18" ht="15" customHeight="1" x14ac:dyDescent="0.25">
      <c r="A22" s="52"/>
      <c r="B22" s="38">
        <v>3</v>
      </c>
      <c r="C22" s="39">
        <v>-8.7159729187785931E-2</v>
      </c>
      <c r="D22" s="39">
        <v>-1.0312682386245258</v>
      </c>
      <c r="E22" s="39">
        <v>-1.4629872755222795</v>
      </c>
      <c r="F22" s="39">
        <v>0.46021778702058369</v>
      </c>
      <c r="G22" s="39">
        <v>0.411110243556153</v>
      </c>
      <c r="H22" s="39">
        <v>0.307590964927977</v>
      </c>
      <c r="I22" s="39">
        <v>0.89636263437920261</v>
      </c>
      <c r="J22" s="39">
        <v>6.0777236700201479E-2</v>
      </c>
      <c r="K22" s="39">
        <v>-0.18286693314630478</v>
      </c>
      <c r="L22" s="39">
        <v>-1.1638925501349093</v>
      </c>
      <c r="M22" s="39">
        <v>-0.73792627749272044</v>
      </c>
      <c r="N22" s="39">
        <v>-0.25201759061755047</v>
      </c>
      <c r="O22" s="39">
        <v>-0.72985655297123953</v>
      </c>
      <c r="P22" s="39">
        <v>-1.7338101748250399</v>
      </c>
      <c r="Q22" s="39">
        <v>-0.27433660530930787</v>
      </c>
      <c r="R22" s="39">
        <v>-0.65985820938536122</v>
      </c>
    </row>
    <row r="23" spans="1:18" ht="15" customHeight="1" x14ac:dyDescent="0.25">
      <c r="A23" s="52"/>
      <c r="B23" s="38">
        <v>4</v>
      </c>
      <c r="C23" s="39">
        <v>1.1189437359777699</v>
      </c>
      <c r="D23" s="39">
        <v>0.40490103582693027</v>
      </c>
      <c r="E23" s="39">
        <v>-0.24522855552205525</v>
      </c>
      <c r="F23" s="39">
        <v>0.23665874965597411</v>
      </c>
      <c r="G23" s="39">
        <v>7.6080273691920636E-2</v>
      </c>
      <c r="H23" s="39">
        <v>0.2586721502470552</v>
      </c>
      <c r="I23" s="39">
        <v>0.46804652024402305</v>
      </c>
      <c r="J23" s="39">
        <v>2.3039995427738282</v>
      </c>
      <c r="K23" s="39">
        <v>2.4034490974616287</v>
      </c>
      <c r="L23" s="39">
        <v>-0.70422824408176232</v>
      </c>
      <c r="M23" s="39">
        <v>-0.27837104928448547</v>
      </c>
      <c r="N23" s="39">
        <v>-0.17436725483167162</v>
      </c>
      <c r="O23" s="39">
        <v>0.70619393565391197</v>
      </c>
      <c r="P23" s="39">
        <v>-0.49669639516467323</v>
      </c>
      <c r="Q23" s="39">
        <v>1.2433839442451045</v>
      </c>
      <c r="R23" s="39">
        <v>2.0324123949456183</v>
      </c>
    </row>
    <row r="24" spans="1:18" ht="15" customHeight="1" x14ac:dyDescent="0.25">
      <c r="A24" s="52"/>
      <c r="B24" s="38">
        <v>5</v>
      </c>
      <c r="C24" s="39">
        <v>2.2987278979743744</v>
      </c>
      <c r="D24" s="39">
        <v>0.86974933128642096</v>
      </c>
      <c r="E24" s="39">
        <v>0.83923385605776302</v>
      </c>
      <c r="F24" s="39">
        <v>-0.8759815444601553</v>
      </c>
      <c r="G24" s="39">
        <v>-0.74410367932864663</v>
      </c>
      <c r="H24" s="39">
        <v>-0.76250118244486531</v>
      </c>
      <c r="I24" s="39">
        <v>-0.18220153214609783</v>
      </c>
      <c r="J24" s="39">
        <v>0.9923350917023841</v>
      </c>
      <c r="K24" s="39">
        <v>0.15711161835654161</v>
      </c>
      <c r="L24" s="39">
        <v>0.59947368663964906</v>
      </c>
      <c r="M24" s="39">
        <v>0.6595422266046177</v>
      </c>
      <c r="N24" s="39">
        <v>-3.9652840821233992E-2</v>
      </c>
      <c r="O24" s="39">
        <v>1.187378613299698</v>
      </c>
      <c r="P24" s="39">
        <v>0.62019860115276881</v>
      </c>
      <c r="Q24" s="39">
        <v>2.1763478058155235</v>
      </c>
      <c r="R24" s="39">
        <v>1.3690722641285118</v>
      </c>
    </row>
    <row r="25" spans="1:18" ht="15" customHeight="1" x14ac:dyDescent="0.25">
      <c r="A25" s="52"/>
      <c r="B25" s="38">
        <v>6</v>
      </c>
      <c r="C25" s="39">
        <v>-0.43460162545325426</v>
      </c>
      <c r="D25" s="39">
        <v>0.50335522321326553</v>
      </c>
      <c r="E25" s="39">
        <v>0.69719502758633878</v>
      </c>
      <c r="F25" s="39">
        <v>-0.83228184363359647</v>
      </c>
      <c r="G25" s="39">
        <v>-0.86610085617118404</v>
      </c>
      <c r="H25" s="39">
        <v>-0.77255632408842401</v>
      </c>
      <c r="I25" s="39">
        <v>-0.62468083153762466</v>
      </c>
      <c r="J25" s="39">
        <v>-0.47595003542250081</v>
      </c>
      <c r="K25" s="39">
        <v>-0.43620689242139099</v>
      </c>
      <c r="L25" s="39">
        <v>0.59475611162913233</v>
      </c>
      <c r="M25" s="39">
        <v>-0.17501919235943483</v>
      </c>
      <c r="N25" s="39">
        <v>-0.15430189521616375</v>
      </c>
      <c r="O25" s="39">
        <v>0.51369879109207717</v>
      </c>
      <c r="P25" s="39">
        <v>-0.50662271672509829</v>
      </c>
      <c r="Q25" s="39">
        <v>-0.185872386911973</v>
      </c>
      <c r="R25" s="39">
        <v>1.183937332169565E-2</v>
      </c>
    </row>
    <row r="26" spans="1:18" ht="15" customHeight="1" x14ac:dyDescent="0.25">
      <c r="A26" s="52"/>
      <c r="B26" s="38">
        <v>7</v>
      </c>
      <c r="C26" s="39">
        <v>-0.17897359198404367</v>
      </c>
      <c r="D26" s="39">
        <v>0.30186949947885561</v>
      </c>
      <c r="E26" s="39">
        <v>-1.1972230007448294E-2</v>
      </c>
      <c r="F26" s="39">
        <v>-0.83781602114809428</v>
      </c>
      <c r="G26" s="39">
        <v>-0.78839408134650779</v>
      </c>
      <c r="H26" s="39">
        <v>-0.9025932261365287</v>
      </c>
      <c r="I26" s="39">
        <v>-0.42748520714850707</v>
      </c>
      <c r="J26" s="39">
        <v>-7.5901583481835996E-2</v>
      </c>
      <c r="K26" s="39">
        <v>0.36253702086114109</v>
      </c>
      <c r="L26" s="39">
        <v>0.18607228279564986</v>
      </c>
      <c r="M26" s="39">
        <v>0.21138745854535168</v>
      </c>
      <c r="N26" s="39">
        <v>-0.174500077882494</v>
      </c>
      <c r="O26" s="39">
        <v>0.51320343756396702</v>
      </c>
      <c r="P26" s="39">
        <v>1.0038466874454313</v>
      </c>
      <c r="Q26" s="39">
        <v>-0.17949055369003195</v>
      </c>
      <c r="R26" s="39">
        <v>-6.6267280073906262E-4</v>
      </c>
    </row>
    <row r="27" spans="1:18" ht="15" customHeight="1" x14ac:dyDescent="0.25">
      <c r="B27" s="38" t="s">
        <v>79</v>
      </c>
      <c r="C27" s="6">
        <v>0</v>
      </c>
      <c r="D27" s="6">
        <v>0</v>
      </c>
      <c r="E27" s="6">
        <v>0</v>
      </c>
      <c r="F27" s="6">
        <v>0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</row>
    <row r="28" spans="1:18" ht="15" customHeight="1" x14ac:dyDescent="0.25">
      <c r="B28" s="38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</row>
    <row r="29" spans="1:18" ht="15.75" x14ac:dyDescent="0.25">
      <c r="A29" s="51"/>
      <c r="B29" s="51"/>
      <c r="C29" s="51"/>
      <c r="D29" s="51"/>
      <c r="E29" s="51"/>
      <c r="F29" s="51"/>
      <c r="G29" s="51"/>
      <c r="H29" s="51"/>
      <c r="I29" s="51"/>
      <c r="J29" s="51"/>
      <c r="K29" s="51"/>
      <c r="L29" s="51"/>
      <c r="M29" s="51"/>
      <c r="N29" s="51"/>
      <c r="O29" s="51"/>
      <c r="P29" s="51"/>
      <c r="Q29" s="51"/>
    </row>
  </sheetData>
  <mergeCells count="15">
    <mergeCell ref="Q18:R18"/>
    <mergeCell ref="A20:A26"/>
    <mergeCell ref="A29:Q29"/>
    <mergeCell ref="A8:A15"/>
    <mergeCell ref="C18:E18"/>
    <mergeCell ref="F18:H18"/>
    <mergeCell ref="I18:K18"/>
    <mergeCell ref="L18:N18"/>
    <mergeCell ref="O18:P18"/>
    <mergeCell ref="Q6:R6"/>
    <mergeCell ref="C6:E6"/>
    <mergeCell ref="F6:H6"/>
    <mergeCell ref="I6:K6"/>
    <mergeCell ref="L6:N6"/>
    <mergeCell ref="O6:P6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A2" sqref="A2"/>
    </sheetView>
  </sheetViews>
  <sheetFormatPr defaultRowHeight="15" x14ac:dyDescent="0.25"/>
  <sheetData>
    <row r="1" spans="1:16" x14ac:dyDescent="0.25">
      <c r="A1" s="30" t="s">
        <v>104</v>
      </c>
    </row>
    <row r="2" spans="1:16" x14ac:dyDescent="0.25">
      <c r="A2" s="30" t="s">
        <v>106</v>
      </c>
    </row>
    <row r="4" spans="1:16" x14ac:dyDescent="0.25">
      <c r="N4" s="1" t="s">
        <v>1</v>
      </c>
      <c r="O4" s="1" t="s">
        <v>26</v>
      </c>
      <c r="P4" s="1" t="s">
        <v>25</v>
      </c>
    </row>
    <row r="5" spans="1:16" ht="60" x14ac:dyDescent="0.25">
      <c r="N5">
        <v>3</v>
      </c>
      <c r="O5" s="10" t="s">
        <v>14</v>
      </c>
      <c r="P5" s="29">
        <v>52.6</v>
      </c>
    </row>
    <row r="6" spans="1:16" ht="30" x14ac:dyDescent="0.25">
      <c r="N6">
        <v>4</v>
      </c>
      <c r="O6" s="10" t="s">
        <v>15</v>
      </c>
      <c r="P6" s="29">
        <v>66.099999999999994</v>
      </c>
    </row>
    <row r="7" spans="1:16" ht="60" x14ac:dyDescent="0.25">
      <c r="N7">
        <v>7</v>
      </c>
      <c r="O7" s="10" t="s">
        <v>51</v>
      </c>
      <c r="P7" s="29">
        <v>158.1</v>
      </c>
    </row>
    <row r="8" spans="1:16" ht="60" x14ac:dyDescent="0.25">
      <c r="N8">
        <v>6</v>
      </c>
      <c r="O8" s="10" t="s">
        <v>17</v>
      </c>
      <c r="P8" s="29">
        <v>229.4</v>
      </c>
    </row>
    <row r="9" spans="1:16" ht="30" x14ac:dyDescent="0.25">
      <c r="N9">
        <v>5</v>
      </c>
      <c r="O9" s="10" t="s">
        <v>16</v>
      </c>
      <c r="P9" s="29">
        <v>247.8</v>
      </c>
    </row>
    <row r="10" spans="1:16" ht="45" x14ac:dyDescent="0.25">
      <c r="N10">
        <v>2</v>
      </c>
      <c r="O10" s="10" t="s">
        <v>13</v>
      </c>
      <c r="P10" s="29">
        <v>253.9</v>
      </c>
    </row>
    <row r="13" spans="1:16" x14ac:dyDescent="0.25">
      <c r="A13" s="1"/>
      <c r="B13" s="1"/>
      <c r="C13" s="1"/>
    </row>
    <row r="14" spans="1:16" x14ac:dyDescent="0.25">
      <c r="B14" s="10"/>
      <c r="C14" s="12"/>
    </row>
    <row r="15" spans="1:16" x14ac:dyDescent="0.25">
      <c r="B15" s="10"/>
      <c r="C15" s="8"/>
    </row>
    <row r="16" spans="1:16" x14ac:dyDescent="0.25">
      <c r="B16" s="10"/>
      <c r="C16" s="12"/>
    </row>
    <row r="17" spans="2:3" x14ac:dyDescent="0.25">
      <c r="B17" s="10"/>
      <c r="C17" s="12"/>
    </row>
    <row r="18" spans="2:3" x14ac:dyDescent="0.25">
      <c r="B18" s="10"/>
      <c r="C18" s="12"/>
    </row>
    <row r="19" spans="2:3" x14ac:dyDescent="0.25">
      <c r="B19" s="10"/>
      <c r="C19" s="12"/>
    </row>
    <row r="20" spans="2:3" x14ac:dyDescent="0.25">
      <c r="B20" s="10"/>
      <c r="C20" s="12"/>
    </row>
  </sheetData>
  <sortState ref="A2:C8">
    <sortCondition ref="C2:C8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2" sqref="A2"/>
    </sheetView>
  </sheetViews>
  <sheetFormatPr defaultRowHeight="15" x14ac:dyDescent="0.25"/>
  <cols>
    <col min="1" max="1" width="23.5703125" bestFit="1" customWidth="1"/>
  </cols>
  <sheetData>
    <row r="1" spans="1:13" x14ac:dyDescent="0.25">
      <c r="A1" s="30" t="s">
        <v>108</v>
      </c>
    </row>
    <row r="2" spans="1:13" x14ac:dyDescent="0.25">
      <c r="A2" s="30" t="s">
        <v>109</v>
      </c>
    </row>
    <row r="3" spans="1:13" x14ac:dyDescent="0.25">
      <c r="L3" t="s">
        <v>9</v>
      </c>
      <c r="M3" t="s">
        <v>107</v>
      </c>
    </row>
    <row r="4" spans="1:13" x14ac:dyDescent="0.25">
      <c r="L4" t="s">
        <v>17</v>
      </c>
      <c r="M4" s="9">
        <v>2E-3</v>
      </c>
    </row>
    <row r="5" spans="1:13" x14ac:dyDescent="0.25">
      <c r="L5" t="s">
        <v>13</v>
      </c>
      <c r="M5" s="9">
        <v>3.0000000000000001E-3</v>
      </c>
    </row>
    <row r="6" spans="1:13" x14ac:dyDescent="0.25">
      <c r="L6" t="s">
        <v>16</v>
      </c>
      <c r="M6" s="9">
        <v>4.0000000000000001E-3</v>
      </c>
    </row>
    <row r="7" spans="1:13" x14ac:dyDescent="0.25">
      <c r="L7" t="s">
        <v>51</v>
      </c>
      <c r="M7" s="9">
        <v>0.01</v>
      </c>
    </row>
    <row r="8" spans="1:13" x14ac:dyDescent="0.25">
      <c r="L8" t="s">
        <v>15</v>
      </c>
      <c r="M8" s="9">
        <v>2.3E-2</v>
      </c>
    </row>
    <row r="9" spans="1:13" x14ac:dyDescent="0.25">
      <c r="L9" t="s">
        <v>14</v>
      </c>
      <c r="M9" s="9">
        <v>3.5000000000000003E-2</v>
      </c>
    </row>
    <row r="10" spans="1:13" x14ac:dyDescent="0.25">
      <c r="L10" t="s">
        <v>12</v>
      </c>
      <c r="M10" s="9">
        <v>7.0999999999999994E-2</v>
      </c>
    </row>
  </sheetData>
  <sortState ref="A3:B9">
    <sortCondition ref="B3:B9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</vt:i4>
      </vt:variant>
    </vt:vector>
  </HeadingPairs>
  <TitlesOfParts>
    <vt:vector size="18" baseType="lpstr">
      <vt:lpstr>Figure 1</vt:lpstr>
      <vt:lpstr>Figure 2</vt:lpstr>
      <vt:lpstr>Figure 3</vt:lpstr>
      <vt:lpstr>Figure 4</vt:lpstr>
      <vt:lpstr>Figure 5</vt:lpstr>
      <vt:lpstr>Figure 6</vt:lpstr>
      <vt:lpstr>Figure 7</vt:lpstr>
      <vt:lpstr>Figure 8</vt:lpstr>
      <vt:lpstr>Figure 9</vt:lpstr>
      <vt:lpstr>Figure 10</vt:lpstr>
      <vt:lpstr>Figure 11</vt:lpstr>
      <vt:lpstr>Figure 12</vt:lpstr>
      <vt:lpstr>Figure 13</vt:lpstr>
      <vt:lpstr>Figure 14</vt:lpstr>
      <vt:lpstr>Figure 15a and 15b</vt:lpstr>
      <vt:lpstr>Figure 16</vt:lpstr>
      <vt:lpstr>Figure 17</vt:lpstr>
      <vt:lpstr>'Figure 8'!_edn1</vt:lpstr>
    </vt:vector>
  </TitlesOfParts>
  <Company>The Brookings Institution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Parilla</dc:creator>
  <cp:lastModifiedBy>Jesus Trujillo</cp:lastModifiedBy>
  <dcterms:created xsi:type="dcterms:W3CDTF">2016-07-12T20:25:28Z</dcterms:created>
  <dcterms:modified xsi:type="dcterms:W3CDTF">2016-08-23T22:19:00Z</dcterms:modified>
</cp:coreProperties>
</file>