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Fefe-PC\Desktop\ITE115\Class_Project\"/>
    </mc:Choice>
  </mc:AlternateContent>
  <xr:revisionPtr revIDLastSave="0" documentId="8_{14D6CCA2-4877-48EA-ABC6-8E400759B927}" xr6:coauthVersionLast="38" xr6:coauthVersionMax="38" xr10:uidLastSave="{00000000-0000-0000-0000-000000000000}"/>
  <bookViews>
    <workbookView xWindow="0" yWindow="0" windowWidth="12336" windowHeight="5580" xr2:uid="{00000000-000D-0000-FFFF-FFFF00000000}"/>
  </bookViews>
  <sheets>
    <sheet name="Vehicle Cost Analysi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B16" i="1"/>
  <c r="C15" i="1"/>
  <c r="D15" i="1"/>
  <c r="E15" i="1"/>
  <c r="F15" i="1"/>
  <c r="G15" i="1"/>
  <c r="B15" i="1"/>
  <c r="C14" i="1"/>
  <c r="D14" i="1"/>
  <c r="E14" i="1"/>
  <c r="F14" i="1"/>
  <c r="G14" i="1"/>
  <c r="B14" i="1"/>
  <c r="C13" i="1"/>
  <c r="D13" i="1"/>
  <c r="E13" i="1"/>
  <c r="F13" i="1"/>
  <c r="G13" i="1"/>
  <c r="B13" i="1"/>
  <c r="G5" i="1"/>
  <c r="G6" i="1"/>
  <c r="G7" i="1"/>
  <c r="G8" i="1"/>
  <c r="G9" i="1"/>
  <c r="G10" i="1"/>
  <c r="G11" i="1"/>
  <c r="G12" i="1"/>
  <c r="G4" i="1"/>
  <c r="F5" i="1"/>
  <c r="F6" i="1"/>
  <c r="F7" i="1"/>
  <c r="F8" i="1"/>
  <c r="F9" i="1"/>
  <c r="F10" i="1"/>
  <c r="F11" i="1"/>
  <c r="F12" i="1"/>
  <c r="F4" i="1"/>
  <c r="E5" i="1"/>
  <c r="E6" i="1"/>
  <c r="E7" i="1"/>
  <c r="E8" i="1"/>
  <c r="E9" i="1"/>
  <c r="E10" i="1"/>
  <c r="E11" i="1"/>
  <c r="E12" i="1"/>
  <c r="E4" i="1"/>
</calcChain>
</file>

<file path=xl/sharedStrings.xml><?xml version="1.0" encoding="utf-8"?>
<sst xmlns="http://schemas.openxmlformats.org/spreadsheetml/2006/main" count="13" uniqueCount="13">
  <si>
    <t>Miles Driven</t>
  </si>
  <si>
    <t>Total Cost</t>
  </si>
  <si>
    <t>Total Cost
per Mile</t>
  </si>
  <si>
    <t>Totals</t>
  </si>
  <si>
    <t>Highest</t>
  </si>
  <si>
    <t>Lowest</t>
  </si>
  <si>
    <t>Average</t>
  </si>
  <si>
    <t>Cost
per Mile</t>
  </si>
  <si>
    <t>Maintenance
Cost</t>
  </si>
  <si>
    <t>Mileage
Cost</t>
  </si>
  <si>
    <t>Vehicle Cost Analysis</t>
  </si>
  <si>
    <t>Proximity Bus Service</t>
  </si>
  <si>
    <t>Bus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</si>
</sst>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3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6"/>
      <color theme="1"/>
      <name val="Tw Cen MT"/>
      <family val="2"/>
      <scheme val="minor"/>
    </font>
    <font>
      <sz val="11"/>
      <color rgb="FF000000"/>
      <name val="Tw Cen MT"/>
      <family val="1"/>
      <scheme val="minor"/>
    </font>
    <font>
      <b/>
      <sz val="11"/>
      <color theme="1"/>
      <name val="Tw Cen MT"/>
      <family val="1"/>
      <scheme val="minor"/>
    </font>
    <font>
      <sz val="14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5">
    <xf numFmtId="0" fontId="0" fillId="0" borderId="0" xfId="0"/>
    <xf numFmtId="0" fontId="3" fillId="0" borderId="2" xfId="4"/>
    <xf numFmtId="0" fontId="2" fillId="0" borderId="1" xfId="3" applyAlignment="1">
      <alignment horizontal="center"/>
    </xf>
    <xf numFmtId="0" fontId="2" fillId="0" borderId="1" xfId="3" applyAlignment="1">
      <alignment horizontal="center" wrapText="1"/>
    </xf>
    <xf numFmtId="0" fontId="6" fillId="0" borderId="0" xfId="0" applyFont="1"/>
    <xf numFmtId="0" fontId="0" fillId="0" borderId="0" xfId="0" applyNumberFormat="1"/>
    <xf numFmtId="0" fontId="5" fillId="0" borderId="0" xfId="1" applyNumberFormat="1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4" fontId="0" fillId="0" borderId="0" xfId="2" applyFont="1"/>
    <xf numFmtId="44" fontId="0" fillId="0" borderId="0" xfId="0" applyNumberFormat="1"/>
    <xf numFmtId="44" fontId="3" fillId="0" borderId="2" xfId="4" applyNumberFormat="1"/>
    <xf numFmtId="2" fontId="3" fillId="0" borderId="2" xfId="2" applyNumberFormat="1" applyFont="1" applyBorder="1"/>
    <xf numFmtId="2" fontId="0" fillId="0" borderId="0" xfId="0" applyNumberFormat="1"/>
  </cellXfs>
  <cellStyles count="5">
    <cellStyle name="Comma" xfId="1" builtinId="3"/>
    <cellStyle name="Currency" xfId="2" builtinId="4"/>
    <cellStyle name="Heading 3" xfId="3" builtinId="18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J16"/>
  <sheetViews>
    <sheetView tabSelected="1" zoomScale="85" zoomScaleNormal="85" workbookViewId="0">
      <selection activeCell="J13" sqref="J13"/>
    </sheetView>
  </sheetViews>
  <sheetFormatPr defaultRowHeight="13.8" x14ac:dyDescent="0.25"/>
  <cols>
    <col min="1" max="1" width="13.59765625" customWidth="1"/>
    <col min="2" max="2" width="11.59765625" customWidth="1"/>
    <col min="3" max="3" width="13.8984375" customWidth="1"/>
    <col min="4" max="4" width="13.59765625" customWidth="1"/>
    <col min="5" max="5" width="14.296875" customWidth="1"/>
    <col min="6" max="6" width="13.796875" customWidth="1"/>
    <col min="7" max="7" width="11.59765625" customWidth="1"/>
  </cols>
  <sheetData>
    <row r="1" spans="1:10" ht="20.399999999999999" x14ac:dyDescent="0.35">
      <c r="A1" s="8" t="s">
        <v>11</v>
      </c>
      <c r="B1" s="8"/>
      <c r="C1" s="8"/>
      <c r="D1" s="8"/>
      <c r="E1" s="8"/>
      <c r="F1" s="8"/>
      <c r="G1" s="8"/>
    </row>
    <row r="2" spans="1:10" ht="18" x14ac:dyDescent="0.35">
      <c r="A2" s="9" t="s">
        <v>10</v>
      </c>
      <c r="B2" s="9"/>
      <c r="C2" s="9"/>
      <c r="D2" s="9"/>
      <c r="E2" s="9"/>
      <c r="F2" s="9"/>
      <c r="G2" s="9"/>
    </row>
    <row r="3" spans="1:10" ht="51" customHeight="1" thickBot="1" x14ac:dyDescent="0.3">
      <c r="A3" s="2" t="s">
        <v>12</v>
      </c>
      <c r="B3" s="3" t="s">
        <v>7</v>
      </c>
      <c r="C3" s="2" t="s">
        <v>0</v>
      </c>
      <c r="D3" s="3" t="s">
        <v>8</v>
      </c>
      <c r="E3" s="3" t="s">
        <v>9</v>
      </c>
      <c r="F3" s="2" t="s">
        <v>1</v>
      </c>
      <c r="G3" s="3" t="s">
        <v>2</v>
      </c>
    </row>
    <row r="4" spans="1:10" x14ac:dyDescent="0.25">
      <c r="A4" s="7">
        <v>701</v>
      </c>
      <c r="B4" s="10">
        <v>2.0099999999999998</v>
      </c>
      <c r="C4" s="6">
        <v>19964</v>
      </c>
      <c r="D4" s="10">
        <v>283.22000000000003</v>
      </c>
      <c r="E4" s="10">
        <f>B4*C4</f>
        <v>40127.639999999992</v>
      </c>
      <c r="F4" s="11">
        <f>D4+E4</f>
        <v>40410.859999999993</v>
      </c>
      <c r="G4" s="11">
        <f>F4/C4</f>
        <v>2.0241865357643753</v>
      </c>
      <c r="J4" s="5"/>
    </row>
    <row r="5" spans="1:10" x14ac:dyDescent="0.25">
      <c r="A5" s="7">
        <v>702</v>
      </c>
      <c r="B5" s="10">
        <v>1.88</v>
      </c>
      <c r="C5" s="6">
        <v>16660</v>
      </c>
      <c r="D5" s="10">
        <v>393.8</v>
      </c>
      <c r="E5" s="10">
        <f t="shared" ref="E5:E12" si="0">B5*C5</f>
        <v>31320.799999999999</v>
      </c>
      <c r="F5" s="11">
        <f t="shared" ref="F5:F12" si="1">D5+E5</f>
        <v>31714.6</v>
      </c>
      <c r="G5" s="11">
        <f t="shared" ref="G5:G12" si="2">F5/C5</f>
        <v>1.9036374549819928</v>
      </c>
      <c r="J5" s="5"/>
    </row>
    <row r="6" spans="1:10" x14ac:dyDescent="0.25">
      <c r="A6" s="7">
        <v>703</v>
      </c>
      <c r="B6" s="10">
        <v>1.87</v>
      </c>
      <c r="C6" s="6">
        <v>14949</v>
      </c>
      <c r="D6" s="10">
        <v>323.2</v>
      </c>
      <c r="E6" s="10">
        <f t="shared" si="0"/>
        <v>27954.63</v>
      </c>
      <c r="F6" s="11">
        <f t="shared" si="1"/>
        <v>28277.83</v>
      </c>
      <c r="G6" s="11">
        <f t="shared" si="2"/>
        <v>1.8916201752625594</v>
      </c>
      <c r="J6" s="5"/>
    </row>
    <row r="7" spans="1:10" x14ac:dyDescent="0.25">
      <c r="A7" s="7">
        <v>704</v>
      </c>
      <c r="B7" s="10">
        <v>1.91</v>
      </c>
      <c r="C7" s="6">
        <v>14905</v>
      </c>
      <c r="D7" s="10">
        <v>476.61</v>
      </c>
      <c r="E7" s="10">
        <f t="shared" si="0"/>
        <v>28468.55</v>
      </c>
      <c r="F7" s="11">
        <f t="shared" si="1"/>
        <v>28945.16</v>
      </c>
      <c r="G7" s="11">
        <f t="shared" si="2"/>
        <v>1.9419765179469977</v>
      </c>
      <c r="J7" s="5"/>
    </row>
    <row r="8" spans="1:10" x14ac:dyDescent="0.25">
      <c r="A8" s="7">
        <v>705</v>
      </c>
      <c r="B8" s="10">
        <v>1.7</v>
      </c>
      <c r="C8" s="6">
        <v>11242</v>
      </c>
      <c r="D8" s="10">
        <v>232.79</v>
      </c>
      <c r="E8" s="10">
        <f t="shared" si="0"/>
        <v>19111.399999999998</v>
      </c>
      <c r="F8" s="11">
        <f t="shared" si="1"/>
        <v>19344.189999999999</v>
      </c>
      <c r="G8" s="11">
        <f t="shared" si="2"/>
        <v>1.7207071695427858</v>
      </c>
      <c r="J8" s="5"/>
    </row>
    <row r="9" spans="1:10" x14ac:dyDescent="0.25">
      <c r="A9" s="7">
        <v>706</v>
      </c>
      <c r="B9" s="10">
        <v>1.65</v>
      </c>
      <c r="C9" s="6">
        <v>14662</v>
      </c>
      <c r="D9" s="10">
        <v>497.23</v>
      </c>
      <c r="E9" s="10">
        <f t="shared" si="0"/>
        <v>24192.3</v>
      </c>
      <c r="F9" s="11">
        <f t="shared" si="1"/>
        <v>24689.53</v>
      </c>
      <c r="G9" s="11">
        <f t="shared" si="2"/>
        <v>1.6839128359023325</v>
      </c>
      <c r="J9" s="5"/>
    </row>
    <row r="10" spans="1:10" x14ac:dyDescent="0.25">
      <c r="A10" s="7">
        <v>707</v>
      </c>
      <c r="B10" s="10">
        <v>1.79</v>
      </c>
      <c r="C10" s="6">
        <v>16061</v>
      </c>
      <c r="D10" s="10">
        <v>275.32</v>
      </c>
      <c r="E10" s="10">
        <f t="shared" si="0"/>
        <v>28749.190000000002</v>
      </c>
      <c r="F10" s="11">
        <f t="shared" si="1"/>
        <v>29024.510000000002</v>
      </c>
      <c r="G10" s="11">
        <f t="shared" si="2"/>
        <v>1.8071421455700145</v>
      </c>
      <c r="J10" s="5"/>
    </row>
    <row r="11" spans="1:10" x14ac:dyDescent="0.25">
      <c r="A11" s="7">
        <v>708</v>
      </c>
      <c r="B11" s="10">
        <v>1.88</v>
      </c>
      <c r="C11" s="6">
        <v>14777</v>
      </c>
      <c r="D11" s="10">
        <v>281.62</v>
      </c>
      <c r="E11" s="10">
        <f t="shared" si="0"/>
        <v>27780.76</v>
      </c>
      <c r="F11" s="11">
        <f t="shared" si="1"/>
        <v>28062.379999999997</v>
      </c>
      <c r="G11" s="11">
        <f t="shared" si="2"/>
        <v>1.8990579955335993</v>
      </c>
      <c r="J11" s="5"/>
    </row>
    <row r="12" spans="1:10" x14ac:dyDescent="0.25">
      <c r="A12" s="7">
        <v>709</v>
      </c>
      <c r="B12" s="10">
        <v>1.69</v>
      </c>
      <c r="C12" s="6">
        <v>18484</v>
      </c>
      <c r="D12" s="10">
        <v>465.94</v>
      </c>
      <c r="E12" s="10">
        <f t="shared" si="0"/>
        <v>31237.96</v>
      </c>
      <c r="F12" s="11">
        <f t="shared" si="1"/>
        <v>31703.899999999998</v>
      </c>
      <c r="G12" s="11">
        <f t="shared" si="2"/>
        <v>1.7152077472408569</v>
      </c>
      <c r="J12" s="5"/>
    </row>
    <row r="13" spans="1:10" ht="14.4" thickBot="1" x14ac:dyDescent="0.3">
      <c r="A13" s="1" t="s">
        <v>3</v>
      </c>
      <c r="B13" s="12">
        <f>SUM(B4:B12)</f>
        <v>16.38</v>
      </c>
      <c r="C13" s="13">
        <f>SUM(C4:C12)</f>
        <v>141704</v>
      </c>
      <c r="D13" s="12">
        <f t="shared" ref="C13:G13" si="3">SUM(D4:D12)</f>
        <v>3229.73</v>
      </c>
      <c r="E13" s="12">
        <f t="shared" si="3"/>
        <v>258943.22999999998</v>
      </c>
      <c r="F13" s="12">
        <f t="shared" si="3"/>
        <v>262172.96000000002</v>
      </c>
      <c r="G13" s="12">
        <f t="shared" si="3"/>
        <v>16.587448577745516</v>
      </c>
    </row>
    <row r="14" spans="1:10" ht="21" customHeight="1" thickTop="1" x14ac:dyDescent="0.25">
      <c r="A14" s="4" t="s">
        <v>6</v>
      </c>
      <c r="B14" s="11">
        <f>AVERAGE(B4,B12)</f>
        <v>1.8499999999999999</v>
      </c>
      <c r="C14" s="14">
        <f t="shared" ref="C14:G14" si="4">AVERAGE(C4,C12)</f>
        <v>19224</v>
      </c>
      <c r="D14" s="11">
        <f t="shared" si="4"/>
        <v>374.58000000000004</v>
      </c>
      <c r="E14" s="11">
        <f t="shared" si="4"/>
        <v>35682.799999999996</v>
      </c>
      <c r="F14" s="11">
        <f t="shared" si="4"/>
        <v>36057.379999999997</v>
      </c>
      <c r="G14" s="11">
        <f t="shared" si="4"/>
        <v>1.8696971415026162</v>
      </c>
    </row>
    <row r="15" spans="1:10" x14ac:dyDescent="0.25">
      <c r="A15" s="4" t="s">
        <v>4</v>
      </c>
      <c r="B15" s="11">
        <f>MAX(B4:B12)</f>
        <v>2.0099999999999998</v>
      </c>
      <c r="C15" s="11">
        <f t="shared" ref="C15:G15" si="5">MAX(C4:C12)</f>
        <v>19964</v>
      </c>
      <c r="D15" s="11">
        <f t="shared" si="5"/>
        <v>497.23</v>
      </c>
      <c r="E15" s="11">
        <f t="shared" si="5"/>
        <v>40127.639999999992</v>
      </c>
      <c r="F15" s="11">
        <f t="shared" si="5"/>
        <v>40410.859999999993</v>
      </c>
      <c r="G15" s="11">
        <f t="shared" si="5"/>
        <v>2.0241865357643753</v>
      </c>
    </row>
    <row r="16" spans="1:10" x14ac:dyDescent="0.25">
      <c r="A16" s="4" t="s">
        <v>5</v>
      </c>
      <c r="B16" s="11">
        <f>MIN(B4:B12)</f>
        <v>1.65</v>
      </c>
      <c r="C16" s="11">
        <f t="shared" ref="C16:G16" si="6">MIN(C4:C12)</f>
        <v>11242</v>
      </c>
      <c r="D16" s="11">
        <f t="shared" si="6"/>
        <v>232.79</v>
      </c>
      <c r="E16" s="11">
        <f t="shared" si="6"/>
        <v>19111.399999999998</v>
      </c>
      <c r="F16" s="11">
        <f t="shared" si="6"/>
        <v>19344.189999999999</v>
      </c>
      <c r="G16" s="11">
        <f t="shared" si="6"/>
        <v>1.6839128359023325</v>
      </c>
    </row>
  </sheetData>
  <mergeCells count="2">
    <mergeCell ref="A1:G1"/>
    <mergeCell ref="A2:G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Cost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Series</dc:creator>
  <cp:lastModifiedBy>Fefe-PC</cp:lastModifiedBy>
  <cp:lastPrinted>2009-12-10T04:32:26Z</cp:lastPrinted>
  <dcterms:created xsi:type="dcterms:W3CDTF">2009-12-10T04:08:22Z</dcterms:created>
  <dcterms:modified xsi:type="dcterms:W3CDTF">2018-11-07T22:46:47Z</dcterms:modified>
</cp:coreProperties>
</file>