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00839D94-C9DE-4E3E-995C-CBD2B520FCBA}" xr6:coauthVersionLast="47" xr6:coauthVersionMax="47" xr10:uidLastSave="{00000000-0000-0000-0000-000000000000}"/>
  <bookViews>
    <workbookView xWindow="-108" yWindow="-108" windowWidth="21748" windowHeight="11736" xr2:uid="{6E156FD8-EF23-415F-A1B4-677D76B9C37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1" l="1"/>
  <c r="G26" i="1"/>
  <c r="F26" i="1"/>
  <c r="E26" i="1"/>
  <c r="D26" i="1"/>
  <c r="C26" i="1"/>
  <c r="H25" i="1"/>
  <c r="G25" i="1"/>
  <c r="F25" i="1"/>
  <c r="E25" i="1"/>
  <c r="D25" i="1"/>
  <c r="C25" i="1"/>
  <c r="H24" i="1"/>
  <c r="G24" i="1"/>
  <c r="F24" i="1"/>
  <c r="E24" i="1"/>
  <c r="D24" i="1"/>
  <c r="C24" i="1"/>
  <c r="H23" i="1"/>
  <c r="G23" i="1"/>
  <c r="F23" i="1"/>
  <c r="E23" i="1"/>
  <c r="D23" i="1"/>
  <c r="C23" i="1"/>
  <c r="V20" i="1"/>
  <c r="U20" i="1"/>
  <c r="Z20" i="1" s="1"/>
  <c r="R20" i="1"/>
  <c r="Q20" i="1"/>
  <c r="P20" i="1"/>
  <c r="O20" i="1"/>
  <c r="N20" i="1"/>
  <c r="M20" i="1"/>
  <c r="W20" i="1" s="1"/>
  <c r="L20" i="1"/>
  <c r="K20" i="1"/>
  <c r="J20" i="1"/>
  <c r="T20" i="1" s="1"/>
  <c r="Y20" i="1" s="1"/>
  <c r="I20" i="1"/>
  <c r="S20" i="1" s="1"/>
  <c r="AA19" i="1"/>
  <c r="Z19" i="1"/>
  <c r="W19" i="1"/>
  <c r="V19" i="1"/>
  <c r="S19" i="1"/>
  <c r="R19" i="1"/>
  <c r="AB19" i="1" s="1"/>
  <c r="Q19" i="1"/>
  <c r="P19" i="1"/>
  <c r="O19" i="1"/>
  <c r="N19" i="1"/>
  <c r="X19" i="1" s="1"/>
  <c r="M19" i="1"/>
  <c r="L19" i="1"/>
  <c r="K19" i="1"/>
  <c r="U19" i="1" s="1"/>
  <c r="J19" i="1"/>
  <c r="T19" i="1" s="1"/>
  <c r="I19" i="1"/>
  <c r="AB18" i="1"/>
  <c r="AA18" i="1"/>
  <c r="X18" i="1"/>
  <c r="W18" i="1"/>
  <c r="T18" i="1"/>
  <c r="S18" i="1"/>
  <c r="R18" i="1"/>
  <c r="Q18" i="1"/>
  <c r="P18" i="1"/>
  <c r="O18" i="1"/>
  <c r="Y18" i="1" s="1"/>
  <c r="N18" i="1"/>
  <c r="M18" i="1"/>
  <c r="L18" i="1"/>
  <c r="V18" i="1" s="1"/>
  <c r="K18" i="1"/>
  <c r="U18" i="1" s="1"/>
  <c r="J18" i="1"/>
  <c r="I18" i="1"/>
  <c r="AB17" i="1"/>
  <c r="Y17" i="1"/>
  <c r="U17" i="1"/>
  <c r="T17" i="1"/>
  <c r="R17" i="1"/>
  <c r="Q17" i="1"/>
  <c r="P17" i="1"/>
  <c r="Z17" i="1" s="1"/>
  <c r="O17" i="1"/>
  <c r="N17" i="1"/>
  <c r="M17" i="1"/>
  <c r="W17" i="1" s="1"/>
  <c r="L17" i="1"/>
  <c r="V17" i="1" s="1"/>
  <c r="K17" i="1"/>
  <c r="J17" i="1"/>
  <c r="I17" i="1"/>
  <c r="S17" i="1" s="1"/>
  <c r="X17" i="1" s="1"/>
  <c r="V16" i="1"/>
  <c r="S16" i="1"/>
  <c r="R16" i="1"/>
  <c r="Q16" i="1"/>
  <c r="AA16" i="1" s="1"/>
  <c r="P16" i="1"/>
  <c r="O16" i="1"/>
  <c r="Y16" i="1" s="1"/>
  <c r="N16" i="1"/>
  <c r="M16" i="1"/>
  <c r="W16" i="1" s="1"/>
  <c r="L16" i="1"/>
  <c r="K16" i="1"/>
  <c r="U16" i="1" s="1"/>
  <c r="Z16" i="1" s="1"/>
  <c r="J16" i="1"/>
  <c r="T16" i="1" s="1"/>
  <c r="I16" i="1"/>
  <c r="W15" i="1"/>
  <c r="V15" i="1"/>
  <c r="AA15" i="1" s="1"/>
  <c r="S15" i="1"/>
  <c r="R15" i="1"/>
  <c r="AB15" i="1" s="1"/>
  <c r="Q15" i="1"/>
  <c r="P15" i="1"/>
  <c r="Z15" i="1" s="1"/>
  <c r="O15" i="1"/>
  <c r="N15" i="1"/>
  <c r="X15" i="1" s="1"/>
  <c r="M15" i="1"/>
  <c r="L15" i="1"/>
  <c r="K15" i="1"/>
  <c r="U15" i="1" s="1"/>
  <c r="J15" i="1"/>
  <c r="T15" i="1" s="1"/>
  <c r="I15" i="1"/>
  <c r="U14" i="1"/>
  <c r="T14" i="1"/>
  <c r="Y14" i="1" s="1"/>
  <c r="R14" i="1"/>
  <c r="Q14" i="1"/>
  <c r="AA14" i="1" s="1"/>
  <c r="P14" i="1"/>
  <c r="Z14" i="1" s="1"/>
  <c r="O14" i="1"/>
  <c r="N14" i="1"/>
  <c r="M14" i="1"/>
  <c r="W14" i="1" s="1"/>
  <c r="AB14" i="1" s="1"/>
  <c r="L14" i="1"/>
  <c r="V14" i="1" s="1"/>
  <c r="K14" i="1"/>
  <c r="J14" i="1"/>
  <c r="I14" i="1"/>
  <c r="S14" i="1" s="1"/>
  <c r="X14" i="1" s="1"/>
  <c r="AD14" i="1" s="1"/>
  <c r="U13" i="1"/>
  <c r="R13" i="1"/>
  <c r="AB13" i="1" s="1"/>
  <c r="Q13" i="1"/>
  <c r="P13" i="1"/>
  <c r="Z13" i="1" s="1"/>
  <c r="O13" i="1"/>
  <c r="N13" i="1"/>
  <c r="X13" i="1" s="1"/>
  <c r="M13" i="1"/>
  <c r="W13" i="1" s="1"/>
  <c r="L13" i="1"/>
  <c r="V13" i="1" s="1"/>
  <c r="K13" i="1"/>
  <c r="J13" i="1"/>
  <c r="T13" i="1" s="1"/>
  <c r="Y13" i="1" s="1"/>
  <c r="I13" i="1"/>
  <c r="S13" i="1" s="1"/>
  <c r="V12" i="1"/>
  <c r="U12" i="1"/>
  <c r="Z12" i="1" s="1"/>
  <c r="R12" i="1"/>
  <c r="Q12" i="1"/>
  <c r="AA12" i="1" s="1"/>
  <c r="P12" i="1"/>
  <c r="O12" i="1"/>
  <c r="Y12" i="1" s="1"/>
  <c r="N12" i="1"/>
  <c r="M12" i="1"/>
  <c r="W12" i="1" s="1"/>
  <c r="L12" i="1"/>
  <c r="K12" i="1"/>
  <c r="J12" i="1"/>
  <c r="T12" i="1" s="1"/>
  <c r="I12" i="1"/>
  <c r="S12" i="1" s="1"/>
  <c r="W11" i="1"/>
  <c r="S11" i="1"/>
  <c r="R11" i="1"/>
  <c r="AB11" i="1" s="1"/>
  <c r="Q11" i="1"/>
  <c r="P11" i="1"/>
  <c r="Z11" i="1" s="1"/>
  <c r="O11" i="1"/>
  <c r="N11" i="1"/>
  <c r="X11" i="1" s="1"/>
  <c r="M11" i="1"/>
  <c r="L11" i="1"/>
  <c r="V11" i="1" s="1"/>
  <c r="AA11" i="1" s="1"/>
  <c r="K11" i="1"/>
  <c r="U11" i="1" s="1"/>
  <c r="J11" i="1"/>
  <c r="T11" i="1" s="1"/>
  <c r="I11" i="1"/>
  <c r="U10" i="1"/>
  <c r="T10" i="1"/>
  <c r="R10" i="1"/>
  <c r="Q10" i="1"/>
  <c r="AA10" i="1" s="1"/>
  <c r="P10" i="1"/>
  <c r="O10" i="1"/>
  <c r="Y10" i="1" s="1"/>
  <c r="N10" i="1"/>
  <c r="M10" i="1"/>
  <c r="W10" i="1" s="1"/>
  <c r="AB10" i="1" s="1"/>
  <c r="L10" i="1"/>
  <c r="V10" i="1" s="1"/>
  <c r="K10" i="1"/>
  <c r="J10" i="1"/>
  <c r="I10" i="1"/>
  <c r="S10" i="1" s="1"/>
  <c r="X10" i="1" s="1"/>
  <c r="U9" i="1"/>
  <c r="T9" i="1"/>
  <c r="Y9" i="1" s="1"/>
  <c r="R9" i="1"/>
  <c r="Q9" i="1"/>
  <c r="P9" i="1"/>
  <c r="Z9" i="1" s="1"/>
  <c r="O9" i="1"/>
  <c r="N9" i="1"/>
  <c r="X9" i="1" s="1"/>
  <c r="M9" i="1"/>
  <c r="W9" i="1" s="1"/>
  <c r="AB9" i="1" s="1"/>
  <c r="L9" i="1"/>
  <c r="V9" i="1" s="1"/>
  <c r="K9" i="1"/>
  <c r="J9" i="1"/>
  <c r="I9" i="1"/>
  <c r="S9" i="1" s="1"/>
  <c r="V8" i="1"/>
  <c r="R8" i="1"/>
  <c r="Q8" i="1"/>
  <c r="AA8" i="1" s="1"/>
  <c r="P8" i="1"/>
  <c r="O8" i="1"/>
  <c r="Y8" i="1" s="1"/>
  <c r="N8" i="1"/>
  <c r="M8" i="1"/>
  <c r="W8" i="1" s="1"/>
  <c r="L8" i="1"/>
  <c r="K8" i="1"/>
  <c r="U8" i="1" s="1"/>
  <c r="Z8" i="1" s="1"/>
  <c r="J8" i="1"/>
  <c r="T8" i="1" s="1"/>
  <c r="I8" i="1"/>
  <c r="S8" i="1" s="1"/>
  <c r="W7" i="1"/>
  <c r="T7" i="1"/>
  <c r="S7" i="1"/>
  <c r="S23" i="1" s="1"/>
  <c r="R7" i="1"/>
  <c r="AB7" i="1" s="1"/>
  <c r="Q7" i="1"/>
  <c r="P7" i="1"/>
  <c r="Z7" i="1" s="1"/>
  <c r="O7" i="1"/>
  <c r="Y7" i="1" s="1"/>
  <c r="N7" i="1"/>
  <c r="M7" i="1"/>
  <c r="L7" i="1"/>
  <c r="V7" i="1" s="1"/>
  <c r="AA7" i="1" s="1"/>
  <c r="K7" i="1"/>
  <c r="U7" i="1" s="1"/>
  <c r="J7" i="1"/>
  <c r="I7" i="1"/>
  <c r="W6" i="1"/>
  <c r="AB6" i="1" s="1"/>
  <c r="T6" i="1"/>
  <c r="S6" i="1"/>
  <c r="X6" i="1" s="1"/>
  <c r="R6" i="1"/>
  <c r="Q6" i="1"/>
  <c r="AA6" i="1" s="1"/>
  <c r="P6" i="1"/>
  <c r="O6" i="1"/>
  <c r="Y6" i="1" s="1"/>
  <c r="N6" i="1"/>
  <c r="M6" i="1"/>
  <c r="L6" i="1"/>
  <c r="V6" i="1" s="1"/>
  <c r="K6" i="1"/>
  <c r="U6" i="1" s="1"/>
  <c r="J6" i="1"/>
  <c r="I6" i="1"/>
  <c r="U5" i="1"/>
  <c r="R5" i="1"/>
  <c r="Q5" i="1"/>
  <c r="P5" i="1"/>
  <c r="P23" i="1" s="1"/>
  <c r="O5" i="1"/>
  <c r="N5" i="1"/>
  <c r="X5" i="1" s="1"/>
  <c r="M5" i="1"/>
  <c r="W5" i="1" s="1"/>
  <c r="AB5" i="1" s="1"/>
  <c r="L5" i="1"/>
  <c r="L23" i="1" s="1"/>
  <c r="K5" i="1"/>
  <c r="J5" i="1"/>
  <c r="T5" i="1" s="1"/>
  <c r="Y5" i="1" s="1"/>
  <c r="I5" i="1"/>
  <c r="S5" i="1" s="1"/>
  <c r="W4" i="1"/>
  <c r="V4" i="1"/>
  <c r="S4" i="1"/>
  <c r="R4" i="1"/>
  <c r="Q4" i="1"/>
  <c r="Q26" i="1" s="1"/>
  <c r="P4" i="1"/>
  <c r="O4" i="1"/>
  <c r="N4" i="1"/>
  <c r="M4" i="1"/>
  <c r="L4" i="1"/>
  <c r="K4" i="1"/>
  <c r="K24" i="1" s="1"/>
  <c r="J4" i="1"/>
  <c r="I4" i="1"/>
  <c r="I26" i="1" s="1"/>
  <c r="Y3" i="1"/>
  <c r="Z3" i="1" s="1"/>
  <c r="AA3" i="1" s="1"/>
  <c r="AB3" i="1" s="1"/>
  <c r="T3" i="1"/>
  <c r="U3" i="1" s="1"/>
  <c r="V3" i="1" s="1"/>
  <c r="W3" i="1" s="1"/>
  <c r="O3" i="1"/>
  <c r="P3" i="1" s="1"/>
  <c r="Q3" i="1" s="1"/>
  <c r="R3" i="1" s="1"/>
  <c r="K3" i="1"/>
  <c r="L3" i="1" s="1"/>
  <c r="M3" i="1" s="1"/>
  <c r="J3" i="1"/>
  <c r="E3" i="1"/>
  <c r="F3" i="1" s="1"/>
  <c r="G3" i="1" s="1"/>
  <c r="H3" i="1" s="1"/>
  <c r="J24" i="1" l="1"/>
  <c r="T4" i="1"/>
  <c r="J25" i="1"/>
  <c r="N24" i="1"/>
  <c r="X4" i="1"/>
  <c r="N25" i="1"/>
  <c r="R24" i="1"/>
  <c r="AB4" i="1"/>
  <c r="R25" i="1"/>
  <c r="Z5" i="1"/>
  <c r="AD5" i="1" s="1"/>
  <c r="X7" i="1"/>
  <c r="AD7" i="1" s="1"/>
  <c r="K23" i="1"/>
  <c r="P24" i="1"/>
  <c r="O25" i="1"/>
  <c r="O26" i="1"/>
  <c r="X8" i="1"/>
  <c r="Y19" i="1"/>
  <c r="P26" i="1"/>
  <c r="Z6" i="1"/>
  <c r="AD6" i="1" s="1"/>
  <c r="AA9" i="1"/>
  <c r="AD9" i="1" s="1"/>
  <c r="X12" i="1"/>
  <c r="AB12" i="1"/>
  <c r="Y15" i="1"/>
  <c r="AD15" i="1" s="1"/>
  <c r="Z18" i="1"/>
  <c r="AA20" i="1"/>
  <c r="O23" i="1"/>
  <c r="L24" i="1"/>
  <c r="P25" i="1"/>
  <c r="AD18" i="1"/>
  <c r="AD19" i="1"/>
  <c r="L25" i="1"/>
  <c r="K25" i="1"/>
  <c r="K26" i="1"/>
  <c r="S25" i="1"/>
  <c r="S26" i="1"/>
  <c r="Y4" i="1"/>
  <c r="V5" i="1"/>
  <c r="AA5" i="1" s="1"/>
  <c r="AB8" i="1"/>
  <c r="Y11" i="1"/>
  <c r="AD11" i="1" s="1"/>
  <c r="N23" i="1"/>
  <c r="S24" i="1"/>
  <c r="M25" i="1"/>
  <c r="N26" i="1"/>
  <c r="L26" i="1"/>
  <c r="U4" i="1"/>
  <c r="Z4" i="1" s="1"/>
  <c r="I23" i="1"/>
  <c r="I24" i="1"/>
  <c r="M23" i="1"/>
  <c r="M24" i="1"/>
  <c r="Q23" i="1"/>
  <c r="Q24" i="1"/>
  <c r="AA4" i="1"/>
  <c r="Z10" i="1"/>
  <c r="AD10" i="1" s="1"/>
  <c r="AA13" i="1"/>
  <c r="AD13" i="1" s="1"/>
  <c r="X16" i="1"/>
  <c r="AB16" i="1"/>
  <c r="AA17" i="1"/>
  <c r="AD17" i="1" s="1"/>
  <c r="X20" i="1"/>
  <c r="AB20" i="1"/>
  <c r="J23" i="1"/>
  <c r="R23" i="1"/>
  <c r="O24" i="1"/>
  <c r="I25" i="1"/>
  <c r="Q25" i="1"/>
  <c r="J26" i="1"/>
  <c r="R26" i="1"/>
  <c r="M26" i="1"/>
  <c r="AA25" i="1" l="1"/>
  <c r="AA26" i="1"/>
  <c r="AA24" i="1"/>
  <c r="AA23" i="1"/>
  <c r="AD16" i="1"/>
  <c r="AB26" i="1"/>
  <c r="AB23" i="1"/>
  <c r="AB25" i="1"/>
  <c r="AB24" i="1"/>
  <c r="AD20" i="1"/>
  <c r="Z24" i="1"/>
  <c r="Z25" i="1"/>
  <c r="Z26" i="1"/>
  <c r="Z23" i="1"/>
  <c r="AD12" i="1"/>
  <c r="Y23" i="1"/>
  <c r="Y24" i="1"/>
  <c r="Y26" i="1"/>
  <c r="Y25" i="1"/>
  <c r="AD8" i="1"/>
  <c r="X26" i="1"/>
  <c r="X23" i="1"/>
  <c r="X25" i="1"/>
  <c r="X24" i="1"/>
  <c r="AD4" i="1"/>
  <c r="AD26" i="1" l="1"/>
  <c r="AD23" i="1"/>
  <c r="AD24" i="1"/>
  <c r="AD25" i="1"/>
</calcChain>
</file>

<file path=xl/sharedStrings.xml><?xml version="1.0" encoding="utf-8"?>
<sst xmlns="http://schemas.openxmlformats.org/spreadsheetml/2006/main" count="49" uniqueCount="47">
  <si>
    <t>Employee Payroll</t>
  </si>
  <si>
    <t xml:space="preserve">Mr. Bolaji </t>
  </si>
  <si>
    <t>Hours worked</t>
  </si>
  <si>
    <t>Overtime Hours</t>
  </si>
  <si>
    <t>Pay</t>
  </si>
  <si>
    <t>Overtime Bonus</t>
  </si>
  <si>
    <t>Total Pay</t>
  </si>
  <si>
    <t>January Pay</t>
  </si>
  <si>
    <t>Last Name</t>
  </si>
  <si>
    <t>First Name</t>
  </si>
  <si>
    <t>Hourly Wage</t>
  </si>
  <si>
    <t>Maisey </t>
  </si>
  <si>
    <t>Swift</t>
  </si>
  <si>
    <t>Sameer </t>
  </si>
  <si>
    <t>Tomlinson</t>
  </si>
  <si>
    <t>Isobelle </t>
  </si>
  <si>
    <t>Talley</t>
  </si>
  <si>
    <t>Saba </t>
  </si>
  <si>
    <t>Moyer</t>
  </si>
  <si>
    <t>Oakley </t>
  </si>
  <si>
    <t>Whittaker</t>
  </si>
  <si>
    <t>Usamah </t>
  </si>
  <si>
    <t>Sullivan</t>
  </si>
  <si>
    <t>Taylor </t>
  </si>
  <si>
    <t>Martin</t>
  </si>
  <si>
    <t>Francis </t>
  </si>
  <si>
    <t>Weiss</t>
  </si>
  <si>
    <t>Elspeth </t>
  </si>
  <si>
    <t>Portillo</t>
  </si>
  <si>
    <t>Clara </t>
  </si>
  <si>
    <t>Chen</t>
  </si>
  <si>
    <t>Makenzie </t>
  </si>
  <si>
    <t>Guest</t>
  </si>
  <si>
    <t>Alexie </t>
  </si>
  <si>
    <t>Nielsen</t>
  </si>
  <si>
    <t>Mathilda </t>
  </si>
  <si>
    <t>Karla </t>
  </si>
  <si>
    <t>Bateman</t>
  </si>
  <si>
    <t>Jordan </t>
  </si>
  <si>
    <t>Musa</t>
  </si>
  <si>
    <t>Bluebell </t>
  </si>
  <si>
    <t>Ivanova</t>
  </si>
  <si>
    <t>Eleni </t>
  </si>
  <si>
    <t>Bolaji</t>
  </si>
  <si>
    <t>Max Pay</t>
  </si>
  <si>
    <t>Min Pay</t>
  </si>
  <si>
    <t>Average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</si>
</sst>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left"/>
    </xf>
    <xf numFmtId="44" fontId="2" fillId="0" borderId="0" xfId="1" applyFont="1" applyAlignment="1">
      <alignment horizontal="left"/>
    </xf>
    <xf numFmtId="0" fontId="0" fillId="0" borderId="0" xfId="0" applyAlignment="1">
      <alignment horizontal="left"/>
    </xf>
    <xf numFmtId="44" fontId="0" fillId="0" borderId="0" xfId="1" applyFon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44" fontId="3" fillId="0" borderId="0" xfId="1" applyFont="1"/>
    <xf numFmtId="16" fontId="3" fillId="2" borderId="0" xfId="0" applyNumberFormat="1" applyFont="1" applyFill="1"/>
    <xf numFmtId="16" fontId="3" fillId="3" borderId="0" xfId="0" applyNumberFormat="1" applyFont="1" applyFill="1"/>
    <xf numFmtId="16" fontId="3" fillId="4" borderId="0" xfId="0" applyNumberFormat="1" applyFont="1" applyFill="1"/>
    <xf numFmtId="16" fontId="2" fillId="5" borderId="0" xfId="0" applyNumberFormat="1" applyFont="1" applyFill="1"/>
    <xf numFmtId="16" fontId="2" fillId="6" borderId="0" xfId="0" applyNumberFormat="1" applyFont="1" applyFill="1"/>
    <xf numFmtId="0" fontId="4" fillId="0" borderId="0" xfId="0" applyFont="1" applyAlignment="1">
      <alignment horizontal="left"/>
    </xf>
    <xf numFmtId="0" fontId="4" fillId="0" borderId="0" xfId="0" applyFont="1"/>
    <xf numFmtId="0" fontId="0" fillId="2" borderId="0" xfId="0" applyFill="1"/>
    <xf numFmtId="0" fontId="0" fillId="3" borderId="0" xfId="0" applyFill="1"/>
    <xf numFmtId="44" fontId="0" fillId="4" borderId="0" xfId="0" applyNumberFormat="1" applyFill="1"/>
    <xf numFmtId="44" fontId="0" fillId="5" borderId="0" xfId="0" applyNumberFormat="1" applyFill="1"/>
    <xf numFmtId="44" fontId="0" fillId="6" borderId="0" xfId="0" applyNumberFormat="1" applyFill="1"/>
    <xf numFmtId="44" fontId="0" fillId="7" borderId="0" xfId="0" applyNumberFormat="1" applyFill="1"/>
    <xf numFmtId="0" fontId="5" fillId="0" borderId="0" xfId="0" applyFont="1" applyAlignment="1">
      <alignment horizontal="left"/>
    </xf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DE78B-1FFD-4786-B45B-D05A6C54182E}">
  <dimension ref="A1:AD26"/>
  <sheetViews>
    <sheetView tabSelected="1" workbookViewId="0">
      <selection activeCell="G11" sqref="G11"/>
    </sheetView>
  </sheetViews>
  <sheetFormatPr defaultRowHeight="14.15" x14ac:dyDescent="0.25"/>
  <cols>
    <col min="1" max="1" width="16.75" style="3" bestFit="1" customWidth="1"/>
    <col min="2" max="2" width="11" bestFit="1" customWidth="1"/>
    <col min="3" max="3" width="12.375" style="4" customWidth="1"/>
    <col min="4" max="4" width="13.75" bestFit="1" customWidth="1"/>
    <col min="5" max="13" width="13.75" customWidth="1"/>
    <col min="14" max="16" width="13.75" bestFit="1" customWidth="1"/>
    <col min="17" max="18" width="13.125" bestFit="1" customWidth="1"/>
    <col min="19" max="19" width="14.375" bestFit="1" customWidth="1"/>
    <col min="20" max="23" width="14.375" customWidth="1"/>
    <col min="24" max="25" width="13.75" bestFit="1" customWidth="1"/>
    <col min="26" max="26" width="14" bestFit="1" customWidth="1"/>
    <col min="27" max="27" width="12.875" bestFit="1" customWidth="1"/>
    <col min="28" max="28" width="13.75" bestFit="1" customWidth="1"/>
    <col min="30" max="30" width="16.375" bestFit="1" customWidth="1"/>
  </cols>
  <sheetData>
    <row r="1" spans="1:30" x14ac:dyDescent="0.25">
      <c r="A1" s="1" t="s">
        <v>0</v>
      </c>
      <c r="C1" s="2" t="s">
        <v>1</v>
      </c>
    </row>
    <row r="2" spans="1:30" x14ac:dyDescent="0.25">
      <c r="D2" t="s">
        <v>2</v>
      </c>
      <c r="I2" t="s">
        <v>3</v>
      </c>
      <c r="N2" s="5" t="s">
        <v>4</v>
      </c>
      <c r="O2" s="5"/>
      <c r="P2" s="5"/>
      <c r="Q2" s="5"/>
      <c r="R2" s="5"/>
      <c r="S2" t="s">
        <v>5</v>
      </c>
      <c r="X2" t="s">
        <v>6</v>
      </c>
      <c r="AD2" s="6" t="s">
        <v>7</v>
      </c>
    </row>
    <row r="3" spans="1:30" ht="16.149999999999999" x14ac:dyDescent="0.3">
      <c r="A3" s="7" t="s">
        <v>8</v>
      </c>
      <c r="B3" s="8" t="s">
        <v>9</v>
      </c>
      <c r="C3" s="9" t="s">
        <v>10</v>
      </c>
      <c r="D3" s="10">
        <v>44562</v>
      </c>
      <c r="E3" s="10">
        <f>D3+7</f>
        <v>44569</v>
      </c>
      <c r="F3" s="10">
        <f t="shared" ref="F3:H3" si="0">E3+7</f>
        <v>44576</v>
      </c>
      <c r="G3" s="10">
        <f t="shared" si="0"/>
        <v>44583</v>
      </c>
      <c r="H3" s="10">
        <f t="shared" si="0"/>
        <v>44590</v>
      </c>
      <c r="I3" s="11">
        <v>44562</v>
      </c>
      <c r="J3" s="11">
        <f>I3+7</f>
        <v>44569</v>
      </c>
      <c r="K3" s="11">
        <f t="shared" ref="K3:M3" si="1">J3+7</f>
        <v>44576</v>
      </c>
      <c r="L3" s="11">
        <f t="shared" si="1"/>
        <v>44583</v>
      </c>
      <c r="M3" s="11">
        <f t="shared" si="1"/>
        <v>44590</v>
      </c>
      <c r="N3" s="12">
        <v>44562</v>
      </c>
      <c r="O3" s="12">
        <f>N3+7</f>
        <v>44569</v>
      </c>
      <c r="P3" s="12">
        <f t="shared" ref="P3:R3" si="2">O3+7</f>
        <v>44576</v>
      </c>
      <c r="Q3" s="12">
        <f t="shared" si="2"/>
        <v>44583</v>
      </c>
      <c r="R3" s="12">
        <f t="shared" si="2"/>
        <v>44590</v>
      </c>
      <c r="S3" s="13">
        <v>44562</v>
      </c>
      <c r="T3" s="13">
        <f>S3+7</f>
        <v>44569</v>
      </c>
      <c r="U3" s="13">
        <f t="shared" ref="U3:W3" si="3">T3+7</f>
        <v>44576</v>
      </c>
      <c r="V3" s="13">
        <f t="shared" si="3"/>
        <v>44583</v>
      </c>
      <c r="W3" s="13">
        <f t="shared" si="3"/>
        <v>44590</v>
      </c>
      <c r="X3" s="14">
        <v>44562</v>
      </c>
      <c r="Y3" s="14">
        <f>X3+7</f>
        <v>44569</v>
      </c>
      <c r="Z3" s="14">
        <f t="shared" ref="Z3:AB3" si="4">Y3+7</f>
        <v>44576</v>
      </c>
      <c r="AA3" s="14">
        <f t="shared" si="4"/>
        <v>44583</v>
      </c>
      <c r="AB3" s="14">
        <f t="shared" si="4"/>
        <v>44590</v>
      </c>
    </row>
    <row r="4" spans="1:30" x14ac:dyDescent="0.25">
      <c r="A4" s="15" t="s">
        <v>11</v>
      </c>
      <c r="B4" s="16" t="s">
        <v>12</v>
      </c>
      <c r="C4" s="4">
        <v>12.5</v>
      </c>
      <c r="D4" s="17">
        <v>40</v>
      </c>
      <c r="E4" s="17">
        <v>36</v>
      </c>
      <c r="F4" s="17">
        <v>40</v>
      </c>
      <c r="G4" s="17">
        <v>45</v>
      </c>
      <c r="H4" s="17">
        <v>45</v>
      </c>
      <c r="I4" s="18">
        <f>IF(D4&gt;40,D4-40,0)</f>
        <v>0</v>
      </c>
      <c r="J4" s="18">
        <f>IF(E4&gt;40,E4-40,0)</f>
        <v>0</v>
      </c>
      <c r="K4" s="18">
        <f t="shared" ref="K4:M19" si="5">IF(F4&gt;40,F4-40,0)</f>
        <v>0</v>
      </c>
      <c r="L4" s="18">
        <f t="shared" si="5"/>
        <v>5</v>
      </c>
      <c r="M4" s="18">
        <f t="shared" si="5"/>
        <v>5</v>
      </c>
      <c r="N4" s="19">
        <f>$C4*D4</f>
        <v>500</v>
      </c>
      <c r="O4" s="19">
        <f t="shared" ref="O4:R19" si="6">$C4*E4</f>
        <v>450</v>
      </c>
      <c r="P4" s="19">
        <f t="shared" si="6"/>
        <v>500</v>
      </c>
      <c r="Q4" s="19">
        <f t="shared" si="6"/>
        <v>562.5</v>
      </c>
      <c r="R4" s="19">
        <f t="shared" si="6"/>
        <v>562.5</v>
      </c>
      <c r="S4" s="20">
        <f>I4*0.5*$C4</f>
        <v>0</v>
      </c>
      <c r="T4" s="20">
        <f t="shared" ref="T4:W19" si="7">J4*0.5*$C4</f>
        <v>0</v>
      </c>
      <c r="U4" s="20">
        <f t="shared" si="7"/>
        <v>0</v>
      </c>
      <c r="V4" s="20">
        <f t="shared" si="7"/>
        <v>31.25</v>
      </c>
      <c r="W4" s="20">
        <f t="shared" si="7"/>
        <v>31.25</v>
      </c>
      <c r="X4" s="21">
        <f>N4+S4</f>
        <v>500</v>
      </c>
      <c r="Y4" s="21">
        <f t="shared" ref="Y4:AB19" si="8">O4+T4</f>
        <v>450</v>
      </c>
      <c r="Z4" s="21">
        <f t="shared" si="8"/>
        <v>500</v>
      </c>
      <c r="AA4" s="21">
        <f t="shared" si="8"/>
        <v>593.75</v>
      </c>
      <c r="AB4" s="21">
        <f t="shared" si="8"/>
        <v>593.75</v>
      </c>
      <c r="AD4" s="22">
        <f>SUM(X4:AB4)</f>
        <v>2637.5</v>
      </c>
    </row>
    <row r="5" spans="1:30" x14ac:dyDescent="0.25">
      <c r="A5" s="15" t="s">
        <v>13</v>
      </c>
      <c r="B5" s="16" t="s">
        <v>14</v>
      </c>
      <c r="C5" s="4">
        <v>18.5</v>
      </c>
      <c r="D5" s="17">
        <v>43</v>
      </c>
      <c r="E5" s="17">
        <v>45</v>
      </c>
      <c r="F5" s="17">
        <v>40</v>
      </c>
      <c r="G5" s="17">
        <v>43</v>
      </c>
      <c r="H5" s="17">
        <v>43</v>
      </c>
      <c r="I5" s="18">
        <f t="shared" ref="I5:M20" si="9">IF(D5&gt;40,D5-40,0)</f>
        <v>3</v>
      </c>
      <c r="J5" s="18">
        <f t="shared" si="9"/>
        <v>5</v>
      </c>
      <c r="K5" s="18">
        <f t="shared" si="5"/>
        <v>0</v>
      </c>
      <c r="L5" s="18">
        <f t="shared" si="5"/>
        <v>3</v>
      </c>
      <c r="M5" s="18">
        <f t="shared" si="5"/>
        <v>3</v>
      </c>
      <c r="N5" s="19">
        <f t="shared" ref="N5:R20" si="10">$C5*D5</f>
        <v>795.5</v>
      </c>
      <c r="O5" s="19">
        <f t="shared" si="6"/>
        <v>832.5</v>
      </c>
      <c r="P5" s="19">
        <f t="shared" si="6"/>
        <v>740</v>
      </c>
      <c r="Q5" s="19">
        <f t="shared" si="6"/>
        <v>795.5</v>
      </c>
      <c r="R5" s="19">
        <f t="shared" si="6"/>
        <v>795.5</v>
      </c>
      <c r="S5" s="20">
        <f t="shared" ref="S5:W20" si="11">I5*0.5*$C5</f>
        <v>27.75</v>
      </c>
      <c r="T5" s="20">
        <f t="shared" si="7"/>
        <v>46.25</v>
      </c>
      <c r="U5" s="20">
        <f t="shared" si="7"/>
        <v>0</v>
      </c>
      <c r="V5" s="20">
        <f t="shared" si="7"/>
        <v>27.75</v>
      </c>
      <c r="W5" s="20">
        <f t="shared" si="7"/>
        <v>27.75</v>
      </c>
      <c r="X5" s="21">
        <f t="shared" ref="X5:AB20" si="12">N5+S5</f>
        <v>823.25</v>
      </c>
      <c r="Y5" s="21">
        <f t="shared" si="8"/>
        <v>878.75</v>
      </c>
      <c r="Z5" s="21">
        <f t="shared" si="8"/>
        <v>740</v>
      </c>
      <c r="AA5" s="21">
        <f t="shared" si="8"/>
        <v>823.25</v>
      </c>
      <c r="AB5" s="21">
        <f t="shared" si="8"/>
        <v>823.25</v>
      </c>
      <c r="AD5" s="22">
        <f t="shared" ref="AD5:AD20" si="13">SUM(X5:AB5)</f>
        <v>4088.5</v>
      </c>
    </row>
    <row r="6" spans="1:30" x14ac:dyDescent="0.25">
      <c r="A6" s="15" t="s">
        <v>15</v>
      </c>
      <c r="B6" s="16" t="s">
        <v>16</v>
      </c>
      <c r="C6" s="4">
        <v>25</v>
      </c>
      <c r="D6" s="17">
        <v>45</v>
      </c>
      <c r="E6" s="17">
        <v>42</v>
      </c>
      <c r="F6" s="17">
        <v>43</v>
      </c>
      <c r="G6" s="17">
        <v>42</v>
      </c>
      <c r="H6" s="17">
        <v>42</v>
      </c>
      <c r="I6" s="18">
        <f t="shared" si="9"/>
        <v>5</v>
      </c>
      <c r="J6" s="18">
        <f t="shared" si="9"/>
        <v>2</v>
      </c>
      <c r="K6" s="18">
        <f t="shared" si="5"/>
        <v>3</v>
      </c>
      <c r="L6" s="18">
        <f t="shared" si="5"/>
        <v>2</v>
      </c>
      <c r="M6" s="18">
        <f t="shared" si="5"/>
        <v>2</v>
      </c>
      <c r="N6" s="19">
        <f t="shared" si="10"/>
        <v>1125</v>
      </c>
      <c r="O6" s="19">
        <f t="shared" si="6"/>
        <v>1050</v>
      </c>
      <c r="P6" s="19">
        <f t="shared" si="6"/>
        <v>1075</v>
      </c>
      <c r="Q6" s="19">
        <f t="shared" si="6"/>
        <v>1050</v>
      </c>
      <c r="R6" s="19">
        <f t="shared" si="6"/>
        <v>1050</v>
      </c>
      <c r="S6" s="20">
        <f t="shared" si="11"/>
        <v>62.5</v>
      </c>
      <c r="T6" s="20">
        <f t="shared" si="7"/>
        <v>25</v>
      </c>
      <c r="U6" s="20">
        <f t="shared" si="7"/>
        <v>37.5</v>
      </c>
      <c r="V6" s="20">
        <f t="shared" si="7"/>
        <v>25</v>
      </c>
      <c r="W6" s="20">
        <f t="shared" si="7"/>
        <v>25</v>
      </c>
      <c r="X6" s="21">
        <f t="shared" si="12"/>
        <v>1187.5</v>
      </c>
      <c r="Y6" s="21">
        <f t="shared" si="8"/>
        <v>1075</v>
      </c>
      <c r="Z6" s="21">
        <f t="shared" si="8"/>
        <v>1112.5</v>
      </c>
      <c r="AA6" s="21">
        <f t="shared" si="8"/>
        <v>1075</v>
      </c>
      <c r="AB6" s="21">
        <f t="shared" si="8"/>
        <v>1075</v>
      </c>
      <c r="AD6" s="22">
        <f t="shared" si="13"/>
        <v>5525</v>
      </c>
    </row>
    <row r="7" spans="1:30" x14ac:dyDescent="0.25">
      <c r="A7" s="15" t="s">
        <v>17</v>
      </c>
      <c r="B7" s="16" t="s">
        <v>18</v>
      </c>
      <c r="C7" s="4">
        <v>12.5</v>
      </c>
      <c r="D7" s="17">
        <v>42</v>
      </c>
      <c r="E7" s="17">
        <v>42</v>
      </c>
      <c r="F7" s="17">
        <v>44</v>
      </c>
      <c r="G7" s="17">
        <v>44</v>
      </c>
      <c r="H7" s="17">
        <v>44</v>
      </c>
      <c r="I7" s="18">
        <f t="shared" si="9"/>
        <v>2</v>
      </c>
      <c r="J7" s="18">
        <f t="shared" si="9"/>
        <v>2</v>
      </c>
      <c r="K7" s="18">
        <f t="shared" si="5"/>
        <v>4</v>
      </c>
      <c r="L7" s="18">
        <f t="shared" si="5"/>
        <v>4</v>
      </c>
      <c r="M7" s="18">
        <f t="shared" si="5"/>
        <v>4</v>
      </c>
      <c r="N7" s="19">
        <f t="shared" si="10"/>
        <v>525</v>
      </c>
      <c r="O7" s="19">
        <f t="shared" si="6"/>
        <v>525</v>
      </c>
      <c r="P7" s="19">
        <f t="shared" si="6"/>
        <v>550</v>
      </c>
      <c r="Q7" s="19">
        <f t="shared" si="6"/>
        <v>550</v>
      </c>
      <c r="R7" s="19">
        <f t="shared" si="6"/>
        <v>550</v>
      </c>
      <c r="S7" s="20">
        <f t="shared" si="11"/>
        <v>12.5</v>
      </c>
      <c r="T7" s="20">
        <f t="shared" si="7"/>
        <v>12.5</v>
      </c>
      <c r="U7" s="20">
        <f t="shared" si="7"/>
        <v>25</v>
      </c>
      <c r="V7" s="20">
        <f t="shared" si="7"/>
        <v>25</v>
      </c>
      <c r="W7" s="20">
        <f t="shared" si="7"/>
        <v>25</v>
      </c>
      <c r="X7" s="21">
        <f t="shared" si="12"/>
        <v>537.5</v>
      </c>
      <c r="Y7" s="21">
        <f t="shared" si="8"/>
        <v>537.5</v>
      </c>
      <c r="Z7" s="21">
        <f t="shared" si="8"/>
        <v>575</v>
      </c>
      <c r="AA7" s="21">
        <f t="shared" si="8"/>
        <v>575</v>
      </c>
      <c r="AB7" s="21">
        <f t="shared" si="8"/>
        <v>575</v>
      </c>
      <c r="AD7" s="22">
        <f t="shared" si="13"/>
        <v>2800</v>
      </c>
    </row>
    <row r="8" spans="1:30" x14ac:dyDescent="0.25">
      <c r="A8" s="15" t="s">
        <v>19</v>
      </c>
      <c r="B8" s="16" t="s">
        <v>20</v>
      </c>
      <c r="C8" s="4">
        <v>10.8</v>
      </c>
      <c r="D8" s="17">
        <v>41</v>
      </c>
      <c r="E8" s="17">
        <v>40</v>
      </c>
      <c r="F8" s="17">
        <v>45</v>
      </c>
      <c r="G8" s="17">
        <v>40</v>
      </c>
      <c r="H8" s="17">
        <v>40</v>
      </c>
      <c r="I8" s="18">
        <f t="shared" si="9"/>
        <v>1</v>
      </c>
      <c r="J8" s="18">
        <f t="shared" si="9"/>
        <v>0</v>
      </c>
      <c r="K8" s="18">
        <f t="shared" si="5"/>
        <v>5</v>
      </c>
      <c r="L8" s="18">
        <f t="shared" si="5"/>
        <v>0</v>
      </c>
      <c r="M8" s="18">
        <f t="shared" si="5"/>
        <v>0</v>
      </c>
      <c r="N8" s="19">
        <f t="shared" si="10"/>
        <v>442.8</v>
      </c>
      <c r="O8" s="19">
        <f t="shared" si="6"/>
        <v>432</v>
      </c>
      <c r="P8" s="19">
        <f t="shared" si="6"/>
        <v>486.00000000000006</v>
      </c>
      <c r="Q8" s="19">
        <f t="shared" si="6"/>
        <v>432</v>
      </c>
      <c r="R8" s="19">
        <f t="shared" si="6"/>
        <v>432</v>
      </c>
      <c r="S8" s="20">
        <f t="shared" si="11"/>
        <v>5.4</v>
      </c>
      <c r="T8" s="20">
        <f t="shared" si="7"/>
        <v>0</v>
      </c>
      <c r="U8" s="20">
        <f t="shared" si="7"/>
        <v>27</v>
      </c>
      <c r="V8" s="20">
        <f t="shared" si="7"/>
        <v>0</v>
      </c>
      <c r="W8" s="20">
        <f t="shared" si="7"/>
        <v>0</v>
      </c>
      <c r="X8" s="21">
        <f t="shared" si="12"/>
        <v>448.2</v>
      </c>
      <c r="Y8" s="21">
        <f t="shared" si="8"/>
        <v>432</v>
      </c>
      <c r="Z8" s="21">
        <f t="shared" si="8"/>
        <v>513</v>
      </c>
      <c r="AA8" s="21">
        <f t="shared" si="8"/>
        <v>432</v>
      </c>
      <c r="AB8" s="21">
        <f t="shared" si="8"/>
        <v>432</v>
      </c>
      <c r="AD8" s="22">
        <f t="shared" si="13"/>
        <v>2257.1999999999998</v>
      </c>
    </row>
    <row r="9" spans="1:30" x14ac:dyDescent="0.25">
      <c r="A9" s="15" t="s">
        <v>21</v>
      </c>
      <c r="B9" s="16" t="s">
        <v>22</v>
      </c>
      <c r="C9" s="4">
        <v>15</v>
      </c>
      <c r="D9" s="17">
        <v>45</v>
      </c>
      <c r="E9" s="17">
        <v>38</v>
      </c>
      <c r="F9" s="17">
        <v>43</v>
      </c>
      <c r="G9" s="17">
        <v>40</v>
      </c>
      <c r="H9" s="17">
        <v>40</v>
      </c>
      <c r="I9" s="18">
        <f t="shared" si="9"/>
        <v>5</v>
      </c>
      <c r="J9" s="18">
        <f t="shared" si="9"/>
        <v>0</v>
      </c>
      <c r="K9" s="18">
        <f t="shared" si="5"/>
        <v>3</v>
      </c>
      <c r="L9" s="18">
        <f t="shared" si="5"/>
        <v>0</v>
      </c>
      <c r="M9" s="18">
        <f t="shared" si="5"/>
        <v>0</v>
      </c>
      <c r="N9" s="19">
        <f t="shared" si="10"/>
        <v>675</v>
      </c>
      <c r="O9" s="19">
        <f t="shared" si="6"/>
        <v>570</v>
      </c>
      <c r="P9" s="19">
        <f t="shared" si="6"/>
        <v>645</v>
      </c>
      <c r="Q9" s="19">
        <f t="shared" si="6"/>
        <v>600</v>
      </c>
      <c r="R9" s="19">
        <f t="shared" si="6"/>
        <v>600</v>
      </c>
      <c r="S9" s="20">
        <f t="shared" si="11"/>
        <v>37.5</v>
      </c>
      <c r="T9" s="20">
        <f t="shared" si="7"/>
        <v>0</v>
      </c>
      <c r="U9" s="20">
        <f t="shared" si="7"/>
        <v>22.5</v>
      </c>
      <c r="V9" s="20">
        <f t="shared" si="7"/>
        <v>0</v>
      </c>
      <c r="W9" s="20">
        <f t="shared" si="7"/>
        <v>0</v>
      </c>
      <c r="X9" s="21">
        <f t="shared" si="12"/>
        <v>712.5</v>
      </c>
      <c r="Y9" s="21">
        <f t="shared" si="8"/>
        <v>570</v>
      </c>
      <c r="Z9" s="21">
        <f t="shared" si="8"/>
        <v>667.5</v>
      </c>
      <c r="AA9" s="21">
        <f t="shared" si="8"/>
        <v>600</v>
      </c>
      <c r="AB9" s="21">
        <f t="shared" si="8"/>
        <v>600</v>
      </c>
      <c r="AD9" s="22">
        <f t="shared" si="13"/>
        <v>3150</v>
      </c>
    </row>
    <row r="10" spans="1:30" x14ac:dyDescent="0.25">
      <c r="A10" s="15" t="s">
        <v>23</v>
      </c>
      <c r="B10" s="16" t="s">
        <v>24</v>
      </c>
      <c r="C10" s="4">
        <v>15.4</v>
      </c>
      <c r="D10" s="17">
        <v>48</v>
      </c>
      <c r="E10" s="17">
        <v>41</v>
      </c>
      <c r="F10" s="17">
        <v>42</v>
      </c>
      <c r="G10" s="17">
        <v>43</v>
      </c>
      <c r="H10" s="17">
        <v>43</v>
      </c>
      <c r="I10" s="18">
        <f t="shared" si="9"/>
        <v>8</v>
      </c>
      <c r="J10" s="18">
        <f t="shared" si="9"/>
        <v>1</v>
      </c>
      <c r="K10" s="18">
        <f t="shared" si="5"/>
        <v>2</v>
      </c>
      <c r="L10" s="18">
        <f t="shared" si="5"/>
        <v>3</v>
      </c>
      <c r="M10" s="18">
        <f t="shared" si="5"/>
        <v>3</v>
      </c>
      <c r="N10" s="19">
        <f t="shared" si="10"/>
        <v>739.2</v>
      </c>
      <c r="O10" s="19">
        <f t="shared" si="6"/>
        <v>631.4</v>
      </c>
      <c r="P10" s="19">
        <f t="shared" si="6"/>
        <v>646.80000000000007</v>
      </c>
      <c r="Q10" s="19">
        <f t="shared" si="6"/>
        <v>662.2</v>
      </c>
      <c r="R10" s="19">
        <f t="shared" si="6"/>
        <v>662.2</v>
      </c>
      <c r="S10" s="20">
        <f t="shared" si="11"/>
        <v>61.6</v>
      </c>
      <c r="T10" s="20">
        <f t="shared" si="7"/>
        <v>7.7</v>
      </c>
      <c r="U10" s="20">
        <f t="shared" si="7"/>
        <v>15.4</v>
      </c>
      <c r="V10" s="20">
        <f t="shared" si="7"/>
        <v>23.1</v>
      </c>
      <c r="W10" s="20">
        <f t="shared" si="7"/>
        <v>23.1</v>
      </c>
      <c r="X10" s="21">
        <f t="shared" si="12"/>
        <v>800.80000000000007</v>
      </c>
      <c r="Y10" s="21">
        <f t="shared" si="8"/>
        <v>639.1</v>
      </c>
      <c r="Z10" s="21">
        <f t="shared" si="8"/>
        <v>662.2</v>
      </c>
      <c r="AA10" s="21">
        <f t="shared" si="8"/>
        <v>685.30000000000007</v>
      </c>
      <c r="AB10" s="21">
        <f t="shared" si="8"/>
        <v>685.30000000000007</v>
      </c>
      <c r="AD10" s="22">
        <f t="shared" si="13"/>
        <v>3472.7000000000007</v>
      </c>
    </row>
    <row r="11" spans="1:30" x14ac:dyDescent="0.25">
      <c r="A11" s="15" t="s">
        <v>25</v>
      </c>
      <c r="B11" s="16" t="s">
        <v>26</v>
      </c>
      <c r="C11" s="4">
        <v>17.8</v>
      </c>
      <c r="D11" s="17">
        <v>40</v>
      </c>
      <c r="E11" s="17">
        <v>41</v>
      </c>
      <c r="F11" s="17">
        <v>44</v>
      </c>
      <c r="G11" s="17">
        <v>44</v>
      </c>
      <c r="H11" s="17">
        <v>44</v>
      </c>
      <c r="I11" s="18">
        <f t="shared" si="9"/>
        <v>0</v>
      </c>
      <c r="J11" s="18">
        <f t="shared" si="9"/>
        <v>1</v>
      </c>
      <c r="K11" s="18">
        <f t="shared" si="5"/>
        <v>4</v>
      </c>
      <c r="L11" s="18">
        <f t="shared" si="5"/>
        <v>4</v>
      </c>
      <c r="M11" s="18">
        <f t="shared" si="5"/>
        <v>4</v>
      </c>
      <c r="N11" s="19">
        <f t="shared" si="10"/>
        <v>712</v>
      </c>
      <c r="O11" s="19">
        <f t="shared" si="6"/>
        <v>729.80000000000007</v>
      </c>
      <c r="P11" s="19">
        <f t="shared" si="6"/>
        <v>783.2</v>
      </c>
      <c r="Q11" s="19">
        <f t="shared" si="6"/>
        <v>783.2</v>
      </c>
      <c r="R11" s="19">
        <f t="shared" si="6"/>
        <v>783.2</v>
      </c>
      <c r="S11" s="20">
        <f t="shared" si="11"/>
        <v>0</v>
      </c>
      <c r="T11" s="20">
        <f t="shared" si="7"/>
        <v>8.9</v>
      </c>
      <c r="U11" s="20">
        <f t="shared" si="7"/>
        <v>35.6</v>
      </c>
      <c r="V11" s="20">
        <f t="shared" si="7"/>
        <v>35.6</v>
      </c>
      <c r="W11" s="20">
        <f t="shared" si="7"/>
        <v>35.6</v>
      </c>
      <c r="X11" s="21">
        <f t="shared" si="12"/>
        <v>712</v>
      </c>
      <c r="Y11" s="21">
        <f t="shared" si="8"/>
        <v>738.7</v>
      </c>
      <c r="Z11" s="21">
        <f t="shared" si="8"/>
        <v>818.80000000000007</v>
      </c>
      <c r="AA11" s="21">
        <f t="shared" si="8"/>
        <v>818.80000000000007</v>
      </c>
      <c r="AB11" s="21">
        <f t="shared" si="8"/>
        <v>818.80000000000007</v>
      </c>
      <c r="AD11" s="22">
        <f t="shared" si="13"/>
        <v>3907.1000000000004</v>
      </c>
    </row>
    <row r="12" spans="1:30" x14ac:dyDescent="0.25">
      <c r="A12" s="15" t="s">
        <v>27</v>
      </c>
      <c r="B12" s="16" t="s">
        <v>28</v>
      </c>
      <c r="C12" s="4">
        <v>28.4</v>
      </c>
      <c r="D12" s="17">
        <v>40</v>
      </c>
      <c r="E12" s="17">
        <v>40</v>
      </c>
      <c r="F12" s="17">
        <v>40</v>
      </c>
      <c r="G12" s="17">
        <v>45</v>
      </c>
      <c r="H12" s="17">
        <v>45</v>
      </c>
      <c r="I12" s="18">
        <f t="shared" si="9"/>
        <v>0</v>
      </c>
      <c r="J12" s="18">
        <f t="shared" si="9"/>
        <v>0</v>
      </c>
      <c r="K12" s="18">
        <f t="shared" si="5"/>
        <v>0</v>
      </c>
      <c r="L12" s="18">
        <f t="shared" si="5"/>
        <v>5</v>
      </c>
      <c r="M12" s="18">
        <f t="shared" si="5"/>
        <v>5</v>
      </c>
      <c r="N12" s="19">
        <f t="shared" si="10"/>
        <v>1136</v>
      </c>
      <c r="O12" s="19">
        <f t="shared" si="6"/>
        <v>1136</v>
      </c>
      <c r="P12" s="19">
        <f t="shared" si="6"/>
        <v>1136</v>
      </c>
      <c r="Q12" s="19">
        <f t="shared" si="6"/>
        <v>1278</v>
      </c>
      <c r="R12" s="19">
        <f t="shared" si="6"/>
        <v>1278</v>
      </c>
      <c r="S12" s="20">
        <f t="shared" si="11"/>
        <v>0</v>
      </c>
      <c r="T12" s="20">
        <f t="shared" si="7"/>
        <v>0</v>
      </c>
      <c r="U12" s="20">
        <f t="shared" si="7"/>
        <v>0</v>
      </c>
      <c r="V12" s="20">
        <f t="shared" si="7"/>
        <v>71</v>
      </c>
      <c r="W12" s="20">
        <f t="shared" si="7"/>
        <v>71</v>
      </c>
      <c r="X12" s="21">
        <f t="shared" si="12"/>
        <v>1136</v>
      </c>
      <c r="Y12" s="21">
        <f t="shared" si="8"/>
        <v>1136</v>
      </c>
      <c r="Z12" s="21">
        <f t="shared" si="8"/>
        <v>1136</v>
      </c>
      <c r="AA12" s="21">
        <f t="shared" si="8"/>
        <v>1349</v>
      </c>
      <c r="AB12" s="21">
        <f t="shared" si="8"/>
        <v>1349</v>
      </c>
      <c r="AD12" s="22">
        <f t="shared" si="13"/>
        <v>6106</v>
      </c>
    </row>
    <row r="13" spans="1:30" x14ac:dyDescent="0.25">
      <c r="A13" s="15" t="s">
        <v>29</v>
      </c>
      <c r="B13" s="16" t="s">
        <v>30</v>
      </c>
      <c r="C13" s="4">
        <v>12.5</v>
      </c>
      <c r="D13" s="17">
        <v>40</v>
      </c>
      <c r="E13" s="17">
        <v>40</v>
      </c>
      <c r="F13" s="17">
        <v>40</v>
      </c>
      <c r="G13" s="17">
        <v>43</v>
      </c>
      <c r="H13" s="17">
        <v>47</v>
      </c>
      <c r="I13" s="18">
        <f t="shared" si="9"/>
        <v>0</v>
      </c>
      <c r="J13" s="18">
        <f t="shared" si="9"/>
        <v>0</v>
      </c>
      <c r="K13" s="18">
        <f t="shared" si="5"/>
        <v>0</v>
      </c>
      <c r="L13" s="18">
        <f t="shared" si="5"/>
        <v>3</v>
      </c>
      <c r="M13" s="18">
        <f t="shared" si="5"/>
        <v>7</v>
      </c>
      <c r="N13" s="19">
        <f t="shared" si="10"/>
        <v>500</v>
      </c>
      <c r="O13" s="19">
        <f t="shared" si="6"/>
        <v>500</v>
      </c>
      <c r="P13" s="19">
        <f t="shared" si="6"/>
        <v>500</v>
      </c>
      <c r="Q13" s="19">
        <f t="shared" si="6"/>
        <v>537.5</v>
      </c>
      <c r="R13" s="19">
        <f t="shared" si="6"/>
        <v>587.5</v>
      </c>
      <c r="S13" s="20">
        <f t="shared" si="11"/>
        <v>0</v>
      </c>
      <c r="T13" s="20">
        <f t="shared" si="7"/>
        <v>0</v>
      </c>
      <c r="U13" s="20">
        <f t="shared" si="7"/>
        <v>0</v>
      </c>
      <c r="V13" s="20">
        <f t="shared" si="7"/>
        <v>18.75</v>
      </c>
      <c r="W13" s="20">
        <f t="shared" si="7"/>
        <v>43.75</v>
      </c>
      <c r="X13" s="21">
        <f t="shared" si="12"/>
        <v>500</v>
      </c>
      <c r="Y13" s="21">
        <f t="shared" si="8"/>
        <v>500</v>
      </c>
      <c r="Z13" s="21">
        <f t="shared" si="8"/>
        <v>500</v>
      </c>
      <c r="AA13" s="21">
        <f t="shared" si="8"/>
        <v>556.25</v>
      </c>
      <c r="AB13" s="21">
        <f t="shared" si="8"/>
        <v>631.25</v>
      </c>
      <c r="AD13" s="22">
        <f t="shared" si="13"/>
        <v>2687.5</v>
      </c>
    </row>
    <row r="14" spans="1:30" x14ac:dyDescent="0.25">
      <c r="A14" s="15" t="s">
        <v>31</v>
      </c>
      <c r="B14" s="16" t="s">
        <v>32</v>
      </c>
      <c r="C14" s="4">
        <v>18.5</v>
      </c>
      <c r="D14" s="17">
        <v>40</v>
      </c>
      <c r="E14" s="17">
        <v>47</v>
      </c>
      <c r="F14" s="17">
        <v>43</v>
      </c>
      <c r="G14" s="17">
        <v>40</v>
      </c>
      <c r="H14" s="17">
        <v>39</v>
      </c>
      <c r="I14" s="18">
        <f t="shared" si="9"/>
        <v>0</v>
      </c>
      <c r="J14" s="18">
        <f t="shared" si="9"/>
        <v>7</v>
      </c>
      <c r="K14" s="18">
        <f t="shared" si="5"/>
        <v>3</v>
      </c>
      <c r="L14" s="18">
        <f t="shared" si="5"/>
        <v>0</v>
      </c>
      <c r="M14" s="18">
        <f t="shared" si="5"/>
        <v>0</v>
      </c>
      <c r="N14" s="19">
        <f t="shared" si="10"/>
        <v>740</v>
      </c>
      <c r="O14" s="19">
        <f t="shared" si="6"/>
        <v>869.5</v>
      </c>
      <c r="P14" s="19">
        <f t="shared" si="6"/>
        <v>795.5</v>
      </c>
      <c r="Q14" s="19">
        <f t="shared" si="6"/>
        <v>740</v>
      </c>
      <c r="R14" s="19">
        <f t="shared" si="6"/>
        <v>721.5</v>
      </c>
      <c r="S14" s="20">
        <f t="shared" si="11"/>
        <v>0</v>
      </c>
      <c r="T14" s="20">
        <f t="shared" si="7"/>
        <v>64.75</v>
      </c>
      <c r="U14" s="20">
        <f t="shared" si="7"/>
        <v>27.75</v>
      </c>
      <c r="V14" s="20">
        <f t="shared" si="7"/>
        <v>0</v>
      </c>
      <c r="W14" s="20">
        <f t="shared" si="7"/>
        <v>0</v>
      </c>
      <c r="X14" s="21">
        <f t="shared" si="12"/>
        <v>740</v>
      </c>
      <c r="Y14" s="21">
        <f t="shared" si="8"/>
        <v>934.25</v>
      </c>
      <c r="Z14" s="21">
        <f t="shared" si="8"/>
        <v>823.25</v>
      </c>
      <c r="AA14" s="21">
        <f t="shared" si="8"/>
        <v>740</v>
      </c>
      <c r="AB14" s="21">
        <f t="shared" si="8"/>
        <v>721.5</v>
      </c>
      <c r="AD14" s="22">
        <f t="shared" si="13"/>
        <v>3959</v>
      </c>
    </row>
    <row r="15" spans="1:30" x14ac:dyDescent="0.25">
      <c r="A15" s="15" t="s">
        <v>33</v>
      </c>
      <c r="B15" s="16" t="s">
        <v>34</v>
      </c>
      <c r="C15" s="4">
        <v>25</v>
      </c>
      <c r="D15" s="17">
        <v>43</v>
      </c>
      <c r="E15" s="17">
        <v>39</v>
      </c>
      <c r="F15" s="17">
        <v>44</v>
      </c>
      <c r="G15" s="17">
        <v>43</v>
      </c>
      <c r="H15" s="17">
        <v>38</v>
      </c>
      <c r="I15" s="18">
        <f t="shared" si="9"/>
        <v>3</v>
      </c>
      <c r="J15" s="18">
        <f t="shared" si="9"/>
        <v>0</v>
      </c>
      <c r="K15" s="18">
        <f t="shared" si="5"/>
        <v>4</v>
      </c>
      <c r="L15" s="18">
        <f t="shared" si="5"/>
        <v>3</v>
      </c>
      <c r="M15" s="18">
        <f t="shared" si="5"/>
        <v>0</v>
      </c>
      <c r="N15" s="19">
        <f t="shared" si="10"/>
        <v>1075</v>
      </c>
      <c r="O15" s="19">
        <f t="shared" si="6"/>
        <v>975</v>
      </c>
      <c r="P15" s="19">
        <f t="shared" si="6"/>
        <v>1100</v>
      </c>
      <c r="Q15" s="19">
        <f t="shared" si="6"/>
        <v>1075</v>
      </c>
      <c r="R15" s="19">
        <f t="shared" si="6"/>
        <v>950</v>
      </c>
      <c r="S15" s="20">
        <f t="shared" si="11"/>
        <v>37.5</v>
      </c>
      <c r="T15" s="20">
        <f t="shared" si="7"/>
        <v>0</v>
      </c>
      <c r="U15" s="20">
        <f t="shared" si="7"/>
        <v>50</v>
      </c>
      <c r="V15" s="20">
        <f t="shared" si="7"/>
        <v>37.5</v>
      </c>
      <c r="W15" s="20">
        <f t="shared" si="7"/>
        <v>0</v>
      </c>
      <c r="X15" s="21">
        <f t="shared" si="12"/>
        <v>1112.5</v>
      </c>
      <c r="Y15" s="21">
        <f t="shared" si="8"/>
        <v>975</v>
      </c>
      <c r="Z15" s="21">
        <f t="shared" si="8"/>
        <v>1150</v>
      </c>
      <c r="AA15" s="21">
        <f t="shared" si="8"/>
        <v>1112.5</v>
      </c>
      <c r="AB15" s="21">
        <f t="shared" si="8"/>
        <v>950</v>
      </c>
      <c r="AD15" s="22">
        <f t="shared" si="13"/>
        <v>5300</v>
      </c>
    </row>
    <row r="16" spans="1:30" x14ac:dyDescent="0.25">
      <c r="A16" s="15" t="s">
        <v>35</v>
      </c>
      <c r="B16" s="16" t="s">
        <v>14</v>
      </c>
      <c r="C16" s="4">
        <v>12.5</v>
      </c>
      <c r="D16" s="17">
        <v>44</v>
      </c>
      <c r="E16" s="17">
        <v>38</v>
      </c>
      <c r="F16" s="17">
        <v>45</v>
      </c>
      <c r="G16" s="17">
        <v>45</v>
      </c>
      <c r="H16" s="17">
        <v>42</v>
      </c>
      <c r="I16" s="18">
        <f t="shared" si="9"/>
        <v>4</v>
      </c>
      <c r="J16" s="18">
        <f t="shared" si="9"/>
        <v>0</v>
      </c>
      <c r="K16" s="18">
        <f t="shared" si="5"/>
        <v>5</v>
      </c>
      <c r="L16" s="18">
        <f t="shared" si="5"/>
        <v>5</v>
      </c>
      <c r="M16" s="18">
        <f t="shared" si="5"/>
        <v>2</v>
      </c>
      <c r="N16" s="19">
        <f t="shared" si="10"/>
        <v>550</v>
      </c>
      <c r="O16" s="19">
        <f t="shared" si="6"/>
        <v>475</v>
      </c>
      <c r="P16" s="19">
        <f t="shared" si="6"/>
        <v>562.5</v>
      </c>
      <c r="Q16" s="19">
        <f t="shared" si="6"/>
        <v>562.5</v>
      </c>
      <c r="R16" s="19">
        <f t="shared" si="6"/>
        <v>525</v>
      </c>
      <c r="S16" s="20">
        <f t="shared" si="11"/>
        <v>25</v>
      </c>
      <c r="T16" s="20">
        <f t="shared" si="7"/>
        <v>0</v>
      </c>
      <c r="U16" s="20">
        <f t="shared" si="7"/>
        <v>31.25</v>
      </c>
      <c r="V16" s="20">
        <f t="shared" si="7"/>
        <v>31.25</v>
      </c>
      <c r="W16" s="20">
        <f t="shared" si="7"/>
        <v>12.5</v>
      </c>
      <c r="X16" s="21">
        <f t="shared" si="12"/>
        <v>575</v>
      </c>
      <c r="Y16" s="21">
        <f t="shared" si="8"/>
        <v>475</v>
      </c>
      <c r="Z16" s="21">
        <f t="shared" si="8"/>
        <v>593.75</v>
      </c>
      <c r="AA16" s="21">
        <f t="shared" si="8"/>
        <v>593.75</v>
      </c>
      <c r="AB16" s="21">
        <f t="shared" si="8"/>
        <v>537.5</v>
      </c>
      <c r="AD16" s="22">
        <f t="shared" si="13"/>
        <v>2775</v>
      </c>
    </row>
    <row r="17" spans="1:30" x14ac:dyDescent="0.25">
      <c r="A17" s="15" t="s">
        <v>36</v>
      </c>
      <c r="B17" s="16" t="s">
        <v>37</v>
      </c>
      <c r="C17" s="4">
        <v>10.8</v>
      </c>
      <c r="D17" s="17">
        <v>45</v>
      </c>
      <c r="E17" s="17">
        <v>42</v>
      </c>
      <c r="F17" s="17">
        <v>43</v>
      </c>
      <c r="G17" s="17">
        <v>42</v>
      </c>
      <c r="H17" s="17">
        <v>44</v>
      </c>
      <c r="I17" s="18">
        <f t="shared" si="9"/>
        <v>5</v>
      </c>
      <c r="J17" s="18">
        <f t="shared" si="9"/>
        <v>2</v>
      </c>
      <c r="K17" s="18">
        <f t="shared" si="5"/>
        <v>3</v>
      </c>
      <c r="L17" s="18">
        <f t="shared" si="5"/>
        <v>2</v>
      </c>
      <c r="M17" s="18">
        <f t="shared" si="5"/>
        <v>4</v>
      </c>
      <c r="N17" s="19">
        <f t="shared" si="10"/>
        <v>486.00000000000006</v>
      </c>
      <c r="O17" s="19">
        <f t="shared" si="6"/>
        <v>453.6</v>
      </c>
      <c r="P17" s="19">
        <f t="shared" si="6"/>
        <v>464.40000000000003</v>
      </c>
      <c r="Q17" s="19">
        <f t="shared" si="6"/>
        <v>453.6</v>
      </c>
      <c r="R17" s="19">
        <f t="shared" si="6"/>
        <v>475.20000000000005</v>
      </c>
      <c r="S17" s="20">
        <f t="shared" si="11"/>
        <v>27</v>
      </c>
      <c r="T17" s="20">
        <f t="shared" si="7"/>
        <v>10.8</v>
      </c>
      <c r="U17" s="20">
        <f t="shared" si="7"/>
        <v>16.200000000000003</v>
      </c>
      <c r="V17" s="20">
        <f t="shared" si="7"/>
        <v>10.8</v>
      </c>
      <c r="W17" s="20">
        <f t="shared" si="7"/>
        <v>21.6</v>
      </c>
      <c r="X17" s="21">
        <f t="shared" si="12"/>
        <v>513</v>
      </c>
      <c r="Y17" s="21">
        <f t="shared" si="8"/>
        <v>464.40000000000003</v>
      </c>
      <c r="Z17" s="21">
        <f t="shared" si="8"/>
        <v>480.6</v>
      </c>
      <c r="AA17" s="21">
        <f t="shared" si="8"/>
        <v>464.40000000000003</v>
      </c>
      <c r="AB17" s="21">
        <f t="shared" si="8"/>
        <v>496.80000000000007</v>
      </c>
      <c r="AD17" s="22">
        <f t="shared" si="13"/>
        <v>2419.2000000000003</v>
      </c>
    </row>
    <row r="18" spans="1:30" x14ac:dyDescent="0.25">
      <c r="A18" s="15" t="s">
        <v>38</v>
      </c>
      <c r="B18" s="16" t="s">
        <v>39</v>
      </c>
      <c r="C18" s="4">
        <v>15</v>
      </c>
      <c r="D18" s="17">
        <v>43</v>
      </c>
      <c r="E18" s="17">
        <v>44</v>
      </c>
      <c r="F18" s="17">
        <v>42</v>
      </c>
      <c r="G18" s="17">
        <v>42</v>
      </c>
      <c r="H18" s="17">
        <v>42</v>
      </c>
      <c r="I18" s="18">
        <f t="shared" si="9"/>
        <v>3</v>
      </c>
      <c r="J18" s="18">
        <f t="shared" si="9"/>
        <v>4</v>
      </c>
      <c r="K18" s="18">
        <f t="shared" si="5"/>
        <v>2</v>
      </c>
      <c r="L18" s="18">
        <f t="shared" si="5"/>
        <v>2</v>
      </c>
      <c r="M18" s="18">
        <f t="shared" si="5"/>
        <v>2</v>
      </c>
      <c r="N18" s="19">
        <f t="shared" si="10"/>
        <v>645</v>
      </c>
      <c r="O18" s="19">
        <f t="shared" si="6"/>
        <v>660</v>
      </c>
      <c r="P18" s="19">
        <f t="shared" si="6"/>
        <v>630</v>
      </c>
      <c r="Q18" s="19">
        <f t="shared" si="6"/>
        <v>630</v>
      </c>
      <c r="R18" s="19">
        <f t="shared" si="6"/>
        <v>630</v>
      </c>
      <c r="S18" s="20">
        <f t="shared" si="11"/>
        <v>22.5</v>
      </c>
      <c r="T18" s="20">
        <f t="shared" si="7"/>
        <v>30</v>
      </c>
      <c r="U18" s="20">
        <f t="shared" si="7"/>
        <v>15</v>
      </c>
      <c r="V18" s="20">
        <f t="shared" si="7"/>
        <v>15</v>
      </c>
      <c r="W18" s="20">
        <f t="shared" si="7"/>
        <v>15</v>
      </c>
      <c r="X18" s="21">
        <f t="shared" si="12"/>
        <v>667.5</v>
      </c>
      <c r="Y18" s="21">
        <f t="shared" si="8"/>
        <v>690</v>
      </c>
      <c r="Z18" s="21">
        <f t="shared" si="8"/>
        <v>645</v>
      </c>
      <c r="AA18" s="21">
        <f t="shared" si="8"/>
        <v>645</v>
      </c>
      <c r="AB18" s="21">
        <f t="shared" si="8"/>
        <v>645</v>
      </c>
      <c r="AD18" s="22">
        <f t="shared" si="13"/>
        <v>3292.5</v>
      </c>
    </row>
    <row r="19" spans="1:30" x14ac:dyDescent="0.25">
      <c r="A19" s="15" t="s">
        <v>40</v>
      </c>
      <c r="B19" s="16" t="s">
        <v>41</v>
      </c>
      <c r="C19" s="4">
        <v>15.4</v>
      </c>
      <c r="D19" s="17">
        <v>42</v>
      </c>
      <c r="E19" s="17">
        <v>42</v>
      </c>
      <c r="F19" s="17">
        <v>44</v>
      </c>
      <c r="G19" s="17">
        <v>44</v>
      </c>
      <c r="H19" s="17">
        <v>40</v>
      </c>
      <c r="I19" s="18">
        <f t="shared" si="9"/>
        <v>2</v>
      </c>
      <c r="J19" s="18">
        <f t="shared" si="9"/>
        <v>2</v>
      </c>
      <c r="K19" s="18">
        <f t="shared" si="5"/>
        <v>4</v>
      </c>
      <c r="L19" s="18">
        <f t="shared" si="5"/>
        <v>4</v>
      </c>
      <c r="M19" s="18">
        <f t="shared" si="5"/>
        <v>0</v>
      </c>
      <c r="N19" s="19">
        <f t="shared" si="10"/>
        <v>646.80000000000007</v>
      </c>
      <c r="O19" s="19">
        <f t="shared" si="6"/>
        <v>646.80000000000007</v>
      </c>
      <c r="P19" s="19">
        <f t="shared" si="6"/>
        <v>677.6</v>
      </c>
      <c r="Q19" s="19">
        <f t="shared" si="6"/>
        <v>677.6</v>
      </c>
      <c r="R19" s="19">
        <f t="shared" si="6"/>
        <v>616</v>
      </c>
      <c r="S19" s="20">
        <f t="shared" si="11"/>
        <v>15.4</v>
      </c>
      <c r="T19" s="20">
        <f t="shared" si="7"/>
        <v>15.4</v>
      </c>
      <c r="U19" s="20">
        <f t="shared" si="7"/>
        <v>30.8</v>
      </c>
      <c r="V19" s="20">
        <f t="shared" si="7"/>
        <v>30.8</v>
      </c>
      <c r="W19" s="20">
        <f t="shared" si="7"/>
        <v>0</v>
      </c>
      <c r="X19" s="21">
        <f t="shared" si="12"/>
        <v>662.2</v>
      </c>
      <c r="Y19" s="21">
        <f t="shared" si="8"/>
        <v>662.2</v>
      </c>
      <c r="Z19" s="21">
        <f t="shared" si="8"/>
        <v>708.4</v>
      </c>
      <c r="AA19" s="21">
        <f t="shared" si="8"/>
        <v>708.4</v>
      </c>
      <c r="AB19" s="21">
        <f t="shared" si="8"/>
        <v>616</v>
      </c>
      <c r="AD19" s="22">
        <f t="shared" si="13"/>
        <v>3357.2000000000003</v>
      </c>
    </row>
    <row r="20" spans="1:30" x14ac:dyDescent="0.25">
      <c r="A20" s="15" t="s">
        <v>42</v>
      </c>
      <c r="B20" s="16" t="s">
        <v>43</v>
      </c>
      <c r="C20" s="4">
        <v>17.8</v>
      </c>
      <c r="D20" s="17">
        <v>44</v>
      </c>
      <c r="E20" s="17">
        <v>40</v>
      </c>
      <c r="F20" s="17">
        <v>41</v>
      </c>
      <c r="G20" s="17">
        <v>41</v>
      </c>
      <c r="H20" s="17">
        <v>37</v>
      </c>
      <c r="I20" s="18">
        <f t="shared" si="9"/>
        <v>4</v>
      </c>
      <c r="J20" s="18">
        <f t="shared" si="9"/>
        <v>0</v>
      </c>
      <c r="K20" s="18">
        <f t="shared" si="9"/>
        <v>1</v>
      </c>
      <c r="L20" s="18">
        <f t="shared" si="9"/>
        <v>1</v>
      </c>
      <c r="M20" s="18">
        <f t="shared" si="9"/>
        <v>0</v>
      </c>
      <c r="N20" s="19">
        <f t="shared" si="10"/>
        <v>783.2</v>
      </c>
      <c r="O20" s="19">
        <f t="shared" si="10"/>
        <v>712</v>
      </c>
      <c r="P20" s="19">
        <f t="shared" si="10"/>
        <v>729.80000000000007</v>
      </c>
      <c r="Q20" s="19">
        <f t="shared" si="10"/>
        <v>729.80000000000007</v>
      </c>
      <c r="R20" s="19">
        <f t="shared" si="10"/>
        <v>658.6</v>
      </c>
      <c r="S20" s="20">
        <f t="shared" si="11"/>
        <v>35.6</v>
      </c>
      <c r="T20" s="20">
        <f t="shared" si="11"/>
        <v>0</v>
      </c>
      <c r="U20" s="20">
        <f t="shared" si="11"/>
        <v>8.9</v>
      </c>
      <c r="V20" s="20">
        <f t="shared" si="11"/>
        <v>8.9</v>
      </c>
      <c r="W20" s="20">
        <f t="shared" si="11"/>
        <v>0</v>
      </c>
      <c r="X20" s="21">
        <f t="shared" si="12"/>
        <v>818.80000000000007</v>
      </c>
      <c r="Y20" s="21">
        <f t="shared" si="12"/>
        <v>712</v>
      </c>
      <c r="Z20" s="21">
        <f t="shared" si="12"/>
        <v>738.7</v>
      </c>
      <c r="AA20" s="21">
        <f t="shared" si="12"/>
        <v>738.7</v>
      </c>
      <c r="AB20" s="21">
        <f t="shared" si="12"/>
        <v>658.6</v>
      </c>
      <c r="AD20" s="22">
        <f t="shared" si="13"/>
        <v>3666.7999999999997</v>
      </c>
    </row>
    <row r="23" spans="1:30" x14ac:dyDescent="0.25">
      <c r="A23" s="23" t="s">
        <v>44</v>
      </c>
      <c r="C23" s="4">
        <f>MAX(C4:C20)</f>
        <v>28.4</v>
      </c>
      <c r="D23" s="24">
        <f>MAX(D4:D20)</f>
        <v>48</v>
      </c>
      <c r="E23" s="24">
        <f t="shared" ref="E23:H23" si="14">MAX(E4:E20)</f>
        <v>47</v>
      </c>
      <c r="F23" s="24">
        <f t="shared" si="14"/>
        <v>45</v>
      </c>
      <c r="G23" s="24">
        <f t="shared" si="14"/>
        <v>45</v>
      </c>
      <c r="H23" s="24">
        <f t="shared" si="14"/>
        <v>47</v>
      </c>
      <c r="I23" s="24">
        <f>MAX(I4:I20)</f>
        <v>8</v>
      </c>
      <c r="J23" s="24">
        <f t="shared" ref="J23:M23" si="15">MAX(J4:J20)</f>
        <v>7</v>
      </c>
      <c r="K23" s="24">
        <f t="shared" si="15"/>
        <v>5</v>
      </c>
      <c r="L23" s="24">
        <f t="shared" si="15"/>
        <v>5</v>
      </c>
      <c r="M23" s="24">
        <f t="shared" si="15"/>
        <v>7</v>
      </c>
      <c r="N23" s="4">
        <f>MAX(N4:N20)</f>
        <v>1136</v>
      </c>
      <c r="O23" s="4">
        <f t="shared" ref="O23:R23" si="16">MAX(O4:O20)</f>
        <v>1136</v>
      </c>
      <c r="P23" s="4">
        <f t="shared" si="16"/>
        <v>1136</v>
      </c>
      <c r="Q23" s="4">
        <f t="shared" si="16"/>
        <v>1278</v>
      </c>
      <c r="R23" s="4">
        <f t="shared" si="16"/>
        <v>1278</v>
      </c>
      <c r="S23" s="4">
        <f>MAX(S4:S20)</f>
        <v>62.5</v>
      </c>
      <c r="T23" s="4"/>
      <c r="U23" s="4"/>
      <c r="V23" s="4"/>
      <c r="W23" s="4"/>
      <c r="X23" s="4">
        <f>MAX(X4:X20)</f>
        <v>1187.5</v>
      </c>
      <c r="Y23" s="4">
        <f t="shared" ref="Y23:AB23" si="17">MAX(Y4:Y20)</f>
        <v>1136</v>
      </c>
      <c r="Z23" s="4">
        <f t="shared" si="17"/>
        <v>1150</v>
      </c>
      <c r="AA23" s="4">
        <f t="shared" si="17"/>
        <v>1349</v>
      </c>
      <c r="AB23" s="4">
        <f t="shared" si="17"/>
        <v>1349</v>
      </c>
      <c r="AC23" s="4"/>
      <c r="AD23" s="4">
        <f t="shared" ref="AD23:AE23" si="18">MAX(AD4:AD20)</f>
        <v>6106</v>
      </c>
    </row>
    <row r="24" spans="1:30" x14ac:dyDescent="0.25">
      <c r="A24" s="23" t="s">
        <v>45</v>
      </c>
      <c r="C24" s="4">
        <f>MIN(C4:C20)</f>
        <v>10.8</v>
      </c>
      <c r="D24" s="24">
        <f>MIN(D4:D20)</f>
        <v>40</v>
      </c>
      <c r="E24" s="24">
        <f t="shared" ref="E24:H24" si="19">MIN(E4:E20)</f>
        <v>36</v>
      </c>
      <c r="F24" s="24">
        <f t="shared" si="19"/>
        <v>40</v>
      </c>
      <c r="G24" s="24">
        <f t="shared" si="19"/>
        <v>40</v>
      </c>
      <c r="H24" s="24">
        <f t="shared" si="19"/>
        <v>37</v>
      </c>
      <c r="I24" s="24">
        <f>MIN(I4:I20)</f>
        <v>0</v>
      </c>
      <c r="J24" s="24">
        <f t="shared" ref="J24:M24" si="20">MIN(J4:J20)</f>
        <v>0</v>
      </c>
      <c r="K24" s="24">
        <f t="shared" si="20"/>
        <v>0</v>
      </c>
      <c r="L24" s="24">
        <f t="shared" si="20"/>
        <v>0</v>
      </c>
      <c r="M24" s="24">
        <f t="shared" si="20"/>
        <v>0</v>
      </c>
      <c r="N24" s="4">
        <f>MIN(N4:N20)</f>
        <v>442.8</v>
      </c>
      <c r="O24" s="4">
        <f t="shared" ref="O24:R24" si="21">MIN(O4:O20)</f>
        <v>432</v>
      </c>
      <c r="P24" s="4">
        <f t="shared" si="21"/>
        <v>464.40000000000003</v>
      </c>
      <c r="Q24" s="4">
        <f t="shared" si="21"/>
        <v>432</v>
      </c>
      <c r="R24" s="4">
        <f t="shared" si="21"/>
        <v>432</v>
      </c>
      <c r="S24" s="4">
        <f>MIN(S4:S20)</f>
        <v>0</v>
      </c>
      <c r="T24" s="4"/>
      <c r="U24" s="4"/>
      <c r="V24" s="4"/>
      <c r="W24" s="4"/>
      <c r="X24" s="4">
        <f>MIN(X4:X20)</f>
        <v>448.2</v>
      </c>
      <c r="Y24" s="4">
        <f t="shared" ref="Y24:AB24" si="22">MIN(Y4:Y20)</f>
        <v>432</v>
      </c>
      <c r="Z24" s="4">
        <f t="shared" si="22"/>
        <v>480.6</v>
      </c>
      <c r="AA24" s="4">
        <f t="shared" si="22"/>
        <v>432</v>
      </c>
      <c r="AB24" s="4">
        <f t="shared" si="22"/>
        <v>432</v>
      </c>
      <c r="AC24" s="4"/>
      <c r="AD24" s="4">
        <f t="shared" ref="AD24:AE24" si="23">MIN(AD4:AD20)</f>
        <v>2257.1999999999998</v>
      </c>
    </row>
    <row r="25" spans="1:30" x14ac:dyDescent="0.25">
      <c r="A25" s="23" t="s">
        <v>46</v>
      </c>
      <c r="C25" s="4">
        <f>AVERAGE(C4:C20)</f>
        <v>16.670588235294119</v>
      </c>
      <c r="D25" s="24">
        <f>AVERAGE(D4:D20)</f>
        <v>42.647058823529413</v>
      </c>
      <c r="E25" s="24">
        <f t="shared" ref="E25:H25" si="24">AVERAGE(E4:E20)</f>
        <v>41</v>
      </c>
      <c r="F25" s="24">
        <f t="shared" si="24"/>
        <v>42.529411764705884</v>
      </c>
      <c r="G25" s="24">
        <f t="shared" si="24"/>
        <v>42.705882352941174</v>
      </c>
      <c r="H25" s="24">
        <f t="shared" si="24"/>
        <v>42.058823529411768</v>
      </c>
      <c r="I25" s="24">
        <f>AVERAGE(I4:I20)</f>
        <v>2.6470588235294117</v>
      </c>
      <c r="J25" s="24">
        <f t="shared" ref="J25:M25" si="25">AVERAGE(J4:J20)</f>
        <v>1.5294117647058822</v>
      </c>
      <c r="K25" s="24">
        <f t="shared" si="25"/>
        <v>2.5294117647058822</v>
      </c>
      <c r="L25" s="24">
        <f t="shared" si="25"/>
        <v>2.7058823529411766</v>
      </c>
      <c r="M25" s="24">
        <f t="shared" si="25"/>
        <v>2.4117647058823528</v>
      </c>
      <c r="N25" s="4">
        <f>AVERAGE(N4:N20)</f>
        <v>710.38235294117646</v>
      </c>
      <c r="O25" s="4">
        <f t="shared" ref="O25:R25" si="26">AVERAGE(O4:O20)</f>
        <v>685.21176470588239</v>
      </c>
      <c r="P25" s="4">
        <f t="shared" si="26"/>
        <v>707.16470588235291</v>
      </c>
      <c r="Q25" s="4">
        <f t="shared" si="26"/>
        <v>712.90588235294115</v>
      </c>
      <c r="R25" s="4">
        <f t="shared" si="26"/>
        <v>698.65882352941185</v>
      </c>
      <c r="S25" s="4">
        <f>AVERAGE(S4:S20)</f>
        <v>21.779411764705884</v>
      </c>
      <c r="T25" s="4"/>
      <c r="U25" s="4"/>
      <c r="V25" s="4"/>
      <c r="W25" s="4"/>
      <c r="X25" s="4">
        <f>AVERAGE(X4:X20)</f>
        <v>732.16176470588232</v>
      </c>
      <c r="Y25" s="4">
        <f t="shared" ref="Y25:AB25" si="27">AVERAGE(Y4:Y20)</f>
        <v>698.2294117647059</v>
      </c>
      <c r="Z25" s="4">
        <f t="shared" si="27"/>
        <v>727.33529411764709</v>
      </c>
      <c r="AA25" s="4">
        <f t="shared" si="27"/>
        <v>735.94705882352946</v>
      </c>
      <c r="AB25" s="4">
        <f t="shared" si="27"/>
        <v>718.16176470588232</v>
      </c>
      <c r="AC25" s="4"/>
      <c r="AD25" s="4">
        <f t="shared" ref="AD25:AE25" si="28">AVERAGE(AD4:AD20)</f>
        <v>3611.8352941176468</v>
      </c>
    </row>
    <row r="26" spans="1:30" x14ac:dyDescent="0.25">
      <c r="A26" s="23" t="s">
        <v>6</v>
      </c>
      <c r="C26" s="4">
        <f>SUM(C4:C20)</f>
        <v>283.40000000000003</v>
      </c>
      <c r="D26" s="24">
        <f>SUM(D4:D20)</f>
        <v>725</v>
      </c>
      <c r="E26" s="24">
        <f t="shared" ref="E26:H26" si="29">SUM(E4:E20)</f>
        <v>697</v>
      </c>
      <c r="F26" s="24">
        <f t="shared" si="29"/>
        <v>723</v>
      </c>
      <c r="G26" s="24">
        <f t="shared" si="29"/>
        <v>726</v>
      </c>
      <c r="H26" s="24">
        <f t="shared" si="29"/>
        <v>715</v>
      </c>
      <c r="I26" s="24">
        <f>SUM(I4:I20)</f>
        <v>45</v>
      </c>
      <c r="J26" s="24">
        <f t="shared" ref="J26:M26" si="30">SUM(J4:J20)</f>
        <v>26</v>
      </c>
      <c r="K26" s="24">
        <f t="shared" si="30"/>
        <v>43</v>
      </c>
      <c r="L26" s="24">
        <f t="shared" si="30"/>
        <v>46</v>
      </c>
      <c r="M26" s="24">
        <f t="shared" si="30"/>
        <v>41</v>
      </c>
      <c r="N26" s="4">
        <f>SUM(N4:N20)</f>
        <v>12076.5</v>
      </c>
      <c r="O26" s="4">
        <f t="shared" ref="O26:R26" si="31">SUM(O4:O20)</f>
        <v>11648.6</v>
      </c>
      <c r="P26" s="4">
        <f t="shared" si="31"/>
        <v>12021.8</v>
      </c>
      <c r="Q26" s="4">
        <f t="shared" si="31"/>
        <v>12119.4</v>
      </c>
      <c r="R26" s="4">
        <f t="shared" si="31"/>
        <v>11877.2</v>
      </c>
      <c r="S26" s="4">
        <f>SUM(S4:S20)</f>
        <v>370.25</v>
      </c>
      <c r="T26" s="4"/>
      <c r="U26" s="4"/>
      <c r="V26" s="4"/>
      <c r="W26" s="4"/>
      <c r="X26" s="4">
        <f>SUM(X4:X20)</f>
        <v>12446.75</v>
      </c>
      <c r="Y26" s="4">
        <f t="shared" ref="Y26:AB26" si="32">SUM(Y4:Y20)</f>
        <v>11869.9</v>
      </c>
      <c r="Z26" s="4">
        <f t="shared" si="32"/>
        <v>12364.7</v>
      </c>
      <c r="AA26" s="4">
        <f t="shared" si="32"/>
        <v>12511.1</v>
      </c>
      <c r="AB26" s="4">
        <f t="shared" si="32"/>
        <v>12208.75</v>
      </c>
      <c r="AC26" s="4"/>
      <c r="AD26" s="4">
        <f t="shared" ref="AD26:AE26" si="33">SUM(AD4:AD20)</f>
        <v>61401.2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Titanix</dc:creator>
  <cp:lastModifiedBy>Titanix</cp:lastModifiedBy>
  <dcterms:created xsi:type="dcterms:W3CDTF">2022-01-26T10:53:48Z</dcterms:created>
  <dcterms:modified xsi:type="dcterms:W3CDTF">2022-01-26T10:54:34Z</dcterms:modified>
</cp:coreProperties>
</file>