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2n/Desktop/BS BIO III_2nd sem/BIO 122 - Animal Physio/Lab - 122/122 - LabEx 5/"/>
    </mc:Choice>
  </mc:AlternateContent>
  <xr:revisionPtr revIDLastSave="0" documentId="13_ncr:1_{7A1D4486-DF3C-0A48-921D-A90E2B304335}" xr6:coauthVersionLast="47" xr6:coauthVersionMax="47" xr10:uidLastSave="{00000000-0000-0000-0000-000000000000}"/>
  <bookViews>
    <workbookView xWindow="1900" yWindow="2300" windowWidth="28960" windowHeight="18880" activeTab="1" xr2:uid="{00000000-000D-0000-FFFF-FFFF00000000}"/>
  </bookViews>
  <sheets>
    <sheet name="BLOCK A" sheetId="1" r:id="rId1"/>
    <sheet name="BLOCK 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2" l="1"/>
  <c r="B52" i="2"/>
  <c r="B51" i="2"/>
  <c r="B50" i="2"/>
  <c r="E45" i="2"/>
  <c r="E46" i="2"/>
  <c r="E47" i="2"/>
  <c r="E48" i="2"/>
  <c r="E49" i="2"/>
  <c r="E44" i="2"/>
  <c r="I13" i="2"/>
  <c r="J13" i="2"/>
  <c r="K13" i="2"/>
  <c r="L13" i="2"/>
  <c r="M13" i="2"/>
  <c r="N13" i="2"/>
  <c r="O13" i="2"/>
  <c r="H13" i="2"/>
  <c r="Q34" i="2"/>
  <c r="P34" i="2"/>
  <c r="O34" i="2"/>
  <c r="N34" i="2"/>
  <c r="M34" i="2"/>
  <c r="L34" i="2"/>
  <c r="K34" i="2"/>
  <c r="J34" i="2"/>
  <c r="I34" i="2"/>
  <c r="AC47" i="1"/>
  <c r="AC46" i="1"/>
  <c r="AC45" i="1"/>
  <c r="AC44" i="1"/>
  <c r="AC43" i="1"/>
  <c r="AC42" i="1"/>
  <c r="AC41" i="1"/>
  <c r="AI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35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lifestyle
	-JEODVAYN ESTORCO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radial
	-Anton Jefferson Felizarta</t>
        </r>
      </text>
    </comment>
    <comment ref="Q2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4:20
	-Vinne Jean Saavedra</t>
        </r>
      </text>
    </comment>
  </commentList>
</comments>
</file>

<file path=xl/sharedStrings.xml><?xml version="1.0" encoding="utf-8"?>
<sst xmlns="http://schemas.openxmlformats.org/spreadsheetml/2006/main" count="875" uniqueCount="285">
  <si>
    <t>A. AUSCULTATION AND HEART SOUNDS</t>
  </si>
  <si>
    <t>BLOCK A1</t>
  </si>
  <si>
    <t>BLOCK A2</t>
  </si>
  <si>
    <t>Characteristics of the Subject</t>
  </si>
  <si>
    <t>Observation Using Diaphragm</t>
  </si>
  <si>
    <t>Observation Using the Bell</t>
  </si>
  <si>
    <t>Were there heart murmurs detected? If yes, at what point?</t>
  </si>
  <si>
    <t>Group No.</t>
  </si>
  <si>
    <t>Age</t>
  </si>
  <si>
    <t>Sex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</si>
  <si>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</si>
  <si>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</si>
  <si>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</si>
  <si>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</si>
  <si>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Aortic Area</t>
  </si>
  <si>
    <t>Pulmonary Area</t>
  </si>
  <si>
    <t>Tricuspid Area</t>
  </si>
  <si>
    <t>Mitral Area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</si>
  <si>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</si>
  <si>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</si>
  <si>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</si>
  <si>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</si>
  <si>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M</t>
  </si>
  <si>
    <t>Good with history of atrial fibrillation</t>
  </si>
  <si>
    <t>No</t>
  </si>
  <si>
    <t>Coffee intake, sleep deprived</t>
  </si>
  <si>
    <t>1 - stable and faint sound  (81 bpm)</t>
  </si>
  <si>
    <t>1 - slow, faint, stable (75 bpm)</t>
  </si>
  <si>
    <t>2 - intermediate loudness and stable (78 bpm)</t>
  </si>
  <si>
    <t>3 - louder, stable (78 bmp)</t>
  </si>
  <si>
    <t xml:space="preserve">no murmur </t>
  </si>
  <si>
    <t xml:space="preserve">1 no murmur </t>
  </si>
  <si>
    <t xml:space="preserve">2 no murmur </t>
  </si>
  <si>
    <t>Adequate</t>
  </si>
  <si>
    <t>Normal</t>
  </si>
  <si>
    <t>Did not sleep; took stimulants hours before (coffee and ADHD medication)</t>
  </si>
  <si>
    <t>Normal (2). Faint, stable, more audible lub, fast</t>
  </si>
  <si>
    <t>Normal (5). Audible lub-dub, stable, fast</t>
  </si>
  <si>
    <t>Normal (4). Dub louder than lub, stable, fast</t>
  </si>
  <si>
    <t>Normal (2). Lub louder than dub. Dub faint, stable, fast</t>
  </si>
  <si>
    <t>Normal (1). Dub more low end. Stable. fast. Similar sound</t>
  </si>
  <si>
    <t>Normal (1). Very quiet.  Stable. Fast</t>
  </si>
  <si>
    <t>Normal (4). Clear. Stable. Fast</t>
  </si>
  <si>
    <t>Normal (1). The quietest of all of them. Very faint. Lub slightly audible. Stable. Fast</t>
  </si>
  <si>
    <t>F</t>
  </si>
  <si>
    <t>Good</t>
  </si>
  <si>
    <t>Yes</t>
  </si>
  <si>
    <t>water and sleep deprived</t>
  </si>
  <si>
    <t>1-slow/faint sound; stable/rhythmic pattern</t>
  </si>
  <si>
    <t>3- slight fast and louder compared to aortic area</t>
  </si>
  <si>
    <t>2 - moderate sound, regular rhythmic pattern slightly lower than pulmonary</t>
  </si>
  <si>
    <t>3- loud, faster rhythmic pattern</t>
  </si>
  <si>
    <t>1 no murmur</t>
  </si>
  <si>
    <t>2 no murmur</t>
  </si>
  <si>
    <t>N/A</t>
  </si>
  <si>
    <t>Drank coffee in the morning</t>
  </si>
  <si>
    <t>Normal (1) faint but stable rhythm</t>
  </si>
  <si>
    <t>Normal (2) audible lubdub</t>
  </si>
  <si>
    <t>Normal (3) stable, lubdub very audible</t>
  </si>
  <si>
    <t>Normal (3)</t>
  </si>
  <si>
    <t>Normal (1) Faint</t>
  </si>
  <si>
    <t>Normal (2)</t>
  </si>
  <si>
    <t>Normal (1) faint but normal</t>
  </si>
  <si>
    <t>Normal (1)</t>
  </si>
  <si>
    <t>1 (no murmur)</t>
  </si>
  <si>
    <t>2 (no murmur)</t>
  </si>
  <si>
    <t>Normal lifestyle</t>
  </si>
  <si>
    <t>Normal stable heartbeat</t>
  </si>
  <si>
    <t>Stable yet fluctuations can be observed</t>
  </si>
  <si>
    <t>Normal yet sometimes heartbeat is fast</t>
  </si>
  <si>
    <t>Faint but normal heartbeat</t>
  </si>
  <si>
    <t>Normal and there is no fluctuations</t>
  </si>
  <si>
    <t>Normal and stable beating</t>
  </si>
  <si>
    <t>no</t>
  </si>
  <si>
    <t>sleep deprived, coffee daily (had caffeine at 12 am)</t>
  </si>
  <si>
    <t>1 - slow/faint</t>
  </si>
  <si>
    <t>3 - very sound</t>
  </si>
  <si>
    <t>3 - sound beating</t>
  </si>
  <si>
    <t>2 - faint</t>
  </si>
  <si>
    <t>Poor</t>
  </si>
  <si>
    <t>Normal (5)</t>
  </si>
  <si>
    <t>Normal (4)</t>
  </si>
  <si>
    <t>3; Normal and stable</t>
  </si>
  <si>
    <t>4; Normal, slightly rapid</t>
  </si>
  <si>
    <t>2; Normal and slightly rapid</t>
  </si>
  <si>
    <t>1; Faint sound</t>
  </si>
  <si>
    <t xml:space="preserve">1; Faint sound, normal </t>
  </si>
  <si>
    <t xml:space="preserve">2; Stable </t>
  </si>
  <si>
    <t>drank enegy drink</t>
  </si>
  <si>
    <t>normal (2) faint, stable</t>
  </si>
  <si>
    <t>normal (3)</t>
  </si>
  <si>
    <t>normal (2)</t>
  </si>
  <si>
    <t>Normal. It has the deepest sounds</t>
  </si>
  <si>
    <t>no murmur</t>
  </si>
  <si>
    <t>B. RESTING HEART RATE AND BODY POSITIONS</t>
  </si>
  <si>
    <t>Resting heart rate (beats per minute or bpm)</t>
  </si>
  <si>
    <t>Heart Rate (Day 1)</t>
  </si>
  <si>
    <t>Heart Rate (Day 2)</t>
  </si>
  <si>
    <t>Heart Rate (Day 3)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</si>
  <si>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</si>
  <si>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</si>
  <si>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</si>
  <si>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</si>
  <si>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Lying Down</t>
  </si>
  <si>
    <t>Sitting Comfortably on a Chair</t>
  </si>
  <si>
    <t>Standing Forward Bend</t>
  </si>
  <si>
    <t>Standing Up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</si>
  <si>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</si>
  <si>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</si>
  <si>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</si>
  <si>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</si>
  <si>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 xml:space="preserve">78 bpm </t>
  </si>
  <si>
    <t>78 bpm</t>
  </si>
  <si>
    <t>81 bpm</t>
  </si>
  <si>
    <t>96 bpm</t>
  </si>
  <si>
    <t>93 bpm</t>
  </si>
  <si>
    <t xml:space="preserve">Did not sleep; took stimulants hours before (coffee and ADHD medication) (Day 1); </t>
  </si>
  <si>
    <t xml:space="preserve">87 (Day 1); </t>
  </si>
  <si>
    <t>water, sleep deprived</t>
  </si>
  <si>
    <t>60 bpm</t>
  </si>
  <si>
    <t>85 bpm</t>
  </si>
  <si>
    <t>76 bpm</t>
  </si>
  <si>
    <t>87 bpm</t>
  </si>
  <si>
    <t>90 bpm</t>
  </si>
  <si>
    <t>84 bpm</t>
  </si>
  <si>
    <t>71 bpm</t>
  </si>
  <si>
    <t>88 bpm</t>
  </si>
  <si>
    <t>92 bpm</t>
  </si>
  <si>
    <t>Very Good</t>
  </si>
  <si>
    <t xml:space="preserve">Normal: no caffeine; </t>
  </si>
  <si>
    <t>61 bpm</t>
  </si>
  <si>
    <t>69 bpm</t>
  </si>
  <si>
    <t>72 bpm</t>
  </si>
  <si>
    <t>Very good</t>
  </si>
  <si>
    <t>No coffee or alcohol intake for at least 3 days; not sleep deprived</t>
  </si>
  <si>
    <t>70 bpm</t>
  </si>
  <si>
    <t>65 bpm</t>
  </si>
  <si>
    <t>73 bpm</t>
  </si>
  <si>
    <t>74 bpm</t>
  </si>
  <si>
    <t>Drank energy drink</t>
  </si>
  <si>
    <t>poor</t>
  </si>
  <si>
    <t>Coffee, 3 hrs of sleep</t>
  </si>
  <si>
    <t xml:space="preserve"> 81 bpm</t>
  </si>
  <si>
    <t>71 (Day 1)</t>
  </si>
  <si>
    <t>C. HEART RATE AND EXERCISE</t>
  </si>
  <si>
    <t>xxxxx</t>
  </si>
  <si>
    <r>
      <rPr>
        <b/>
        <sz val="14"/>
        <color theme="1"/>
        <rFont val="Arial"/>
        <family val="2"/>
      </rPr>
      <t xml:space="preserve">Heart rate (bpm)    </t>
    </r>
    <r>
      <rPr>
        <b/>
        <sz val="10"/>
        <color theme="1"/>
        <rFont val="Arial"/>
        <family val="2"/>
      </rPr>
      <t>Note: For the section "2 mins. after cool down", stop recording the data once the heart rate returned to its resting state</t>
    </r>
  </si>
  <si>
    <t>Resting heart rate (beats per minute or bpm) for PART II</t>
  </si>
  <si>
    <r>
      <rPr>
        <b/>
        <sz val="14"/>
        <color theme="1"/>
        <rFont val="Arial"/>
        <family val="2"/>
      </rPr>
      <t xml:space="preserve">Heart rate (bpm)    </t>
    </r>
    <r>
      <rPr>
        <b/>
        <sz val="10"/>
        <color theme="1"/>
        <rFont val="Arial"/>
        <family val="2"/>
      </rPr>
      <t>Note: For the section "2 mins. after cool down", stop recording the data once the heart rate returned to its resting state</t>
    </r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</si>
  <si>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</si>
  <si>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</si>
  <si>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</si>
  <si>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</si>
  <si>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After Short Warm Up (~ 2:18 min)</t>
  </si>
  <si>
    <t>Low Impact Cardio Workout (1st Take)</t>
  </si>
  <si>
    <t>Low Impact Cardio Workout (2nd Take)</t>
  </si>
  <si>
    <t>Low Impact Cardio Workout (3rd Take)</t>
  </si>
  <si>
    <t>Low Impact Cardio Workout (4th Take)</t>
  </si>
  <si>
    <t>Low Impact Cardio Workout (5th Take)</t>
  </si>
  <si>
    <t>After Cool Down</t>
  </si>
  <si>
    <t xml:space="preserve">2 mins. After Cool Down (1st take) </t>
  </si>
  <si>
    <t xml:space="preserve">2 mins. After Cool Down (2nd take) </t>
  </si>
  <si>
    <t xml:space="preserve">2 mins. After Cool Down (3rd take) </t>
  </si>
  <si>
    <t xml:space="preserve">2 mins. After Cool Down (4th take) </t>
  </si>
  <si>
    <t xml:space="preserve">2 mins. After Cool Down (5th take) 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</si>
  <si>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</si>
  <si>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</si>
  <si>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</si>
  <si>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</si>
  <si>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105 bpm</t>
  </si>
  <si>
    <t>129 bpm</t>
  </si>
  <si>
    <t>135 bpm</t>
  </si>
  <si>
    <t>153 bpm</t>
  </si>
  <si>
    <t>144 bpm</t>
  </si>
  <si>
    <t>117 bpm</t>
  </si>
  <si>
    <t>108 bpm</t>
  </si>
  <si>
    <t>Normal. Less hours of sleep than normal</t>
  </si>
  <si>
    <t>91 bpm</t>
  </si>
  <si>
    <t>120 bpm</t>
  </si>
  <si>
    <t>118 bpm</t>
  </si>
  <si>
    <t>138 bpm</t>
  </si>
  <si>
    <t>119 bpm</t>
  </si>
  <si>
    <t>Normal but frequent coffee drinker</t>
  </si>
  <si>
    <t>77 bpm</t>
  </si>
  <si>
    <t>112 bpm</t>
  </si>
  <si>
    <t>132 bpm</t>
  </si>
  <si>
    <t>124 bpm</t>
  </si>
  <si>
    <t>136 bpm</t>
  </si>
  <si>
    <t>104 bpm</t>
  </si>
  <si>
    <t>80 bpm</t>
  </si>
  <si>
    <t>Coffee intake, sleep deprvied</t>
  </si>
  <si>
    <t>100 bpm</t>
  </si>
  <si>
    <t>138 (excessive sweating)</t>
  </si>
  <si>
    <t>yes</t>
  </si>
  <si>
    <t>Coffee intake</t>
  </si>
  <si>
    <t>97 bpm</t>
  </si>
  <si>
    <t>116 bpm</t>
  </si>
  <si>
    <t>147 bpm</t>
  </si>
  <si>
    <t>79 bpm</t>
  </si>
  <si>
    <t>1 = LOUDEST</t>
  </si>
  <si>
    <t>4 = FAINTEST</t>
  </si>
  <si>
    <t>BLOCK B1</t>
  </si>
  <si>
    <t>BLOCK B2</t>
  </si>
  <si>
    <t>4- loudest</t>
  </si>
  <si>
    <t>1- faintest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</si>
  <si>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</si>
  <si>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</si>
  <si>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</si>
  <si>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</si>
  <si>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Regular coffee and alcohol intake</t>
  </si>
  <si>
    <t xml:space="preserve">coffee, occasional </t>
  </si>
  <si>
    <t>none</t>
  </si>
  <si>
    <t>Coffee daily</t>
  </si>
  <si>
    <t>None</t>
  </si>
  <si>
    <t>No coffee and no alcohol intake</t>
  </si>
  <si>
    <t>Slight coffee intake</t>
  </si>
  <si>
    <t>Regular coffee intake (at least 2x a day)</t>
  </si>
  <si>
    <t>no coffee, no alcohol intake</t>
  </si>
  <si>
    <t xml:space="preserve">Normal (2) </t>
  </si>
  <si>
    <t>No murmurs detected</t>
  </si>
  <si>
    <t xml:space="preserve">Adequate </t>
  </si>
  <si>
    <t>Occasional</t>
  </si>
  <si>
    <t>Slight coffee and alcohol intake</t>
  </si>
  <si>
    <t>Goood</t>
  </si>
  <si>
    <t>no coffee, daily walk</t>
  </si>
  <si>
    <t>Slight alcohol and regular coffee intake</t>
  </si>
  <si>
    <t>normal (1)</t>
  </si>
  <si>
    <t>occasional coffee, no alcohol</t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</si>
  <si>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</si>
  <si>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</si>
  <si>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</si>
  <si>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</si>
  <si>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coffee</t>
  </si>
  <si>
    <t>Very poor</t>
  </si>
  <si>
    <t>Regular coffee intake</t>
  </si>
  <si>
    <t xml:space="preserve">No coffee and no alcohol intake </t>
  </si>
  <si>
    <t>regular coffee intake (1x a day)</t>
  </si>
  <si>
    <t>Slight coffee intake, occassional alcohol intake</t>
  </si>
  <si>
    <t xml:space="preserve">no coffee and no alcohol intake </t>
  </si>
  <si>
    <t xml:space="preserve">Occasional coffee </t>
  </si>
  <si>
    <t>Slight coffee</t>
  </si>
  <si>
    <r>
      <rPr>
        <b/>
        <sz val="14"/>
        <color theme="1"/>
        <rFont val="Arial"/>
        <family val="2"/>
      </rPr>
      <t xml:space="preserve">Heart rate (bpm)    </t>
    </r>
    <r>
      <rPr>
        <b/>
        <sz val="10"/>
        <color theme="1"/>
        <rFont val="Arial"/>
        <family val="2"/>
      </rPr>
      <t>Note: For the section "2 mins. after cool down", stop recording the data once the heart rate returned to its resting state</t>
    </r>
  </si>
  <si>
    <r>
      <rPr>
        <b/>
        <sz val="14"/>
        <color theme="1"/>
        <rFont val="Arial"/>
        <family val="2"/>
      </rPr>
      <t xml:space="preserve">Heart rate (bpm)    </t>
    </r>
    <r>
      <rPr>
        <b/>
        <sz val="10"/>
        <color theme="1"/>
        <rFont val="Arial"/>
        <family val="2"/>
      </rPr>
      <t>Note: For the section "2 mins. after cool down", stop recording the data once the heart rate returned to its resting state</t>
    </r>
  </si>
  <si>
    <r>
      <rPr>
        <b/>
        <sz val="10"/>
        <color theme="1"/>
        <rFont val="Arial"/>
        <family val="2"/>
      </rPr>
      <t>Body Weight</t>
    </r>
    <r>
      <rPr>
        <sz val="10"/>
        <color theme="1"/>
        <rFont val="Arial"/>
        <family val="2"/>
      </rPr>
      <t xml:space="preserve"> (kg)</t>
    </r>
  </si>
  <si>
    <r>
      <rPr>
        <b/>
        <sz val="10"/>
        <color theme="1"/>
        <rFont val="Arial"/>
        <family val="2"/>
      </rPr>
      <t xml:space="preserve">Level of Fitness </t>
    </r>
    <r>
      <rPr>
        <sz val="10"/>
        <color theme="1"/>
        <rFont val="Arial"/>
        <family val="2"/>
      </rPr>
      <t>(Very Poor, Poor, Adequate, Good, Very Good)</t>
    </r>
  </si>
  <si>
    <r>
      <rPr>
        <b/>
        <sz val="10"/>
        <color theme="1"/>
        <rFont val="Arial"/>
        <family val="2"/>
      </rPr>
      <t xml:space="preserve">Hemoglobin Level </t>
    </r>
    <r>
      <rPr>
        <sz val="10"/>
        <color theme="1"/>
        <rFont val="Arial"/>
        <family val="2"/>
      </rPr>
      <t>(Anemic? Yes or No)</t>
    </r>
  </si>
  <si>
    <r>
      <rPr>
        <b/>
        <sz val="10"/>
        <color theme="1"/>
        <rFont val="Arial"/>
        <family val="2"/>
      </rPr>
      <t xml:space="preserve">Lifestyle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 xml:space="preserve">e.g. </t>
    </r>
    <r>
      <rPr>
        <sz val="10"/>
        <color theme="1"/>
        <rFont val="Arial"/>
        <family val="2"/>
      </rPr>
      <t>coffee or alcohol intake)</t>
    </r>
  </si>
  <si>
    <t>Moderate coffee intake</t>
  </si>
  <si>
    <t>Slight coffee and occassional alcohol intake</t>
  </si>
  <si>
    <t>Body Weight</t>
  </si>
  <si>
    <t>Level of Fitness</t>
  </si>
  <si>
    <t>Hemoglobin Level</t>
  </si>
  <si>
    <t>Lifestyle</t>
  </si>
  <si>
    <t>Group</t>
  </si>
  <si>
    <t>After Short Warm Up_2.18</t>
  </si>
  <si>
    <t>Low Impact Cardio Workout_4.18</t>
  </si>
  <si>
    <t>Low Impact Cardio Workout_6.18</t>
  </si>
  <si>
    <t>Low Impact Cardio Workout_8.18</t>
  </si>
  <si>
    <t>Low Impact Cardio Workout_10.18</t>
  </si>
  <si>
    <t>Low Impact Cardio Workout_12.18</t>
  </si>
  <si>
    <t>Resting heart rate (bpm)_0</t>
  </si>
  <si>
    <t>After Cool Down_14.18</t>
  </si>
  <si>
    <t>2 mins. After Cool Down_16.18</t>
  </si>
  <si>
    <t>2 mins. After Cool Down_18.18</t>
  </si>
  <si>
    <t>2 mins. After Cool Down_20.18</t>
  </si>
  <si>
    <t>Lying Down_1</t>
  </si>
  <si>
    <t>Standing Up_3</t>
  </si>
  <si>
    <t>Standing Up_1</t>
  </si>
  <si>
    <t>Standing Forward Bend_1</t>
  </si>
  <si>
    <t>Lying Down_2</t>
  </si>
  <si>
    <t>Standing Up_2</t>
  </si>
  <si>
    <t>Standing Forward Bend_2</t>
  </si>
  <si>
    <t>Lying Down_3</t>
  </si>
  <si>
    <t>Standing Forward Bend_3</t>
  </si>
  <si>
    <t>Aortic_Diaphragm</t>
  </si>
  <si>
    <t>Pulmonary_Diaphragm</t>
  </si>
  <si>
    <t>Tricuspid_Diaphragm</t>
  </si>
  <si>
    <t>Mitral_Diaphragm</t>
  </si>
  <si>
    <t>Aortic_Bell</t>
  </si>
  <si>
    <t>Pulmonary_Bell</t>
  </si>
  <si>
    <t>Tricuspid_Bell</t>
  </si>
  <si>
    <t>Mitral_Bell</t>
  </si>
  <si>
    <t>Sitting Comfortably_1</t>
  </si>
  <si>
    <t>Sitting Comfortably_2</t>
  </si>
  <si>
    <t>Sitting Comfortably_3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</si>
</sst>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8" xfId="0" applyFont="1" applyBorder="1"/>
    <xf numFmtId="0" fontId="4" fillId="0" borderId="11" xfId="0" applyFont="1" applyBorder="1"/>
    <xf numFmtId="0" fontId="1" fillId="5" borderId="0" xfId="0" applyFont="1" applyFill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5" fillId="8" borderId="0" xfId="0" applyFont="1" applyFill="1" applyAlignment="1">
      <alignment horizontal="left"/>
    </xf>
    <xf numFmtId="0" fontId="4" fillId="0" borderId="10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9" borderId="0" xfId="0" applyFont="1" applyFill="1"/>
    <xf numFmtId="0" fontId="3" fillId="9" borderId="0" xfId="0" applyFont="1" applyFill="1"/>
    <xf numFmtId="0" fontId="13" fillId="9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6" xfId="0" applyFont="1" applyBorder="1" applyAlignment="1">
      <alignment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47"/>
  <sheetViews>
    <sheetView workbookViewId="0">
      <selection sqref="A1:I1"/>
    </sheetView>
  </sheetViews>
  <sheetFormatPr baseColWidth="10" defaultColWidth="12.6640625" defaultRowHeight="15.75" customHeight="1" x14ac:dyDescent="0.15"/>
  <cols>
    <col min="1" max="1" width="6" customWidth="1"/>
    <col min="5" max="5" width="15.33203125" customWidth="1"/>
    <col min="6" max="6" width="14.1640625" customWidth="1"/>
    <col min="8" max="8" width="14.33203125" customWidth="1"/>
    <col min="9" max="9" width="15.83203125" customWidth="1"/>
    <col min="16" max="16" width="25.6640625" customWidth="1"/>
    <col min="21" max="21" width="10.33203125" customWidth="1"/>
  </cols>
  <sheetData>
    <row r="1" spans="1:37" ht="18" x14ac:dyDescent="0.2">
      <c r="A1" s="49" t="s">
        <v>0</v>
      </c>
      <c r="B1" s="50"/>
      <c r="C1" s="50"/>
      <c r="D1" s="50"/>
      <c r="E1" s="50"/>
      <c r="F1" s="50"/>
      <c r="G1" s="50"/>
      <c r="H1" s="50"/>
      <c r="I1" s="50"/>
      <c r="V1" s="49" t="s">
        <v>0</v>
      </c>
      <c r="W1" s="50"/>
      <c r="X1" s="50"/>
      <c r="Y1" s="50"/>
      <c r="Z1" s="50"/>
      <c r="AA1" s="50"/>
      <c r="AB1" s="50"/>
      <c r="AC1" s="50"/>
      <c r="AD1" s="50"/>
    </row>
    <row r="3" spans="1:37" ht="18" x14ac:dyDescent="0.2">
      <c r="A3" s="51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  <c r="V3" s="51" t="s">
        <v>2</v>
      </c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7"/>
    </row>
    <row r="4" spans="1:37" ht="18" x14ac:dyDescent="0.2">
      <c r="A4" s="52" t="s">
        <v>3</v>
      </c>
      <c r="B4" s="46"/>
      <c r="C4" s="46"/>
      <c r="D4" s="46"/>
      <c r="E4" s="46"/>
      <c r="F4" s="46"/>
      <c r="G4" s="47"/>
      <c r="H4" s="45" t="s">
        <v>4</v>
      </c>
      <c r="I4" s="46"/>
      <c r="J4" s="46"/>
      <c r="K4" s="47"/>
      <c r="L4" s="48" t="s">
        <v>5</v>
      </c>
      <c r="M4" s="46"/>
      <c r="N4" s="46"/>
      <c r="O4" s="47"/>
      <c r="P4" s="53" t="s">
        <v>6</v>
      </c>
      <c r="V4" s="52" t="s">
        <v>3</v>
      </c>
      <c r="W4" s="46"/>
      <c r="X4" s="46"/>
      <c r="Y4" s="46"/>
      <c r="Z4" s="46"/>
      <c r="AA4" s="46"/>
      <c r="AB4" s="47"/>
      <c r="AC4" s="45" t="s">
        <v>4</v>
      </c>
      <c r="AD4" s="46"/>
      <c r="AE4" s="46"/>
      <c r="AF4" s="47"/>
      <c r="AG4" s="48" t="s">
        <v>5</v>
      </c>
      <c r="AH4" s="46"/>
      <c r="AI4" s="46"/>
      <c r="AJ4" s="47"/>
      <c r="AK4" s="53" t="s">
        <v>6</v>
      </c>
    </row>
    <row r="5" spans="1:37" ht="15.75" customHeight="1" x14ac:dyDescent="0.15">
      <c r="A5" s="1" t="s">
        <v>7</v>
      </c>
      <c r="B5" s="2" t="s">
        <v>8</v>
      </c>
      <c r="C5" s="2" t="s">
        <v>9</v>
      </c>
      <c r="D5" s="3" t="s">
        <v>10</v>
      </c>
      <c r="E5" s="3" t="s">
        <v>11</v>
      </c>
      <c r="F5" s="3" t="s">
        <v>12</v>
      </c>
      <c r="G5" s="4" t="s">
        <v>13</v>
      </c>
      <c r="H5" s="1" t="s">
        <v>14</v>
      </c>
      <c r="I5" s="2" t="s">
        <v>15</v>
      </c>
      <c r="J5" s="2" t="s">
        <v>16</v>
      </c>
      <c r="K5" s="5" t="s">
        <v>17</v>
      </c>
      <c r="L5" s="1" t="s">
        <v>14</v>
      </c>
      <c r="M5" s="2" t="s">
        <v>15</v>
      </c>
      <c r="N5" s="2" t="s">
        <v>16</v>
      </c>
      <c r="O5" s="5" t="s">
        <v>17</v>
      </c>
      <c r="P5" s="54"/>
      <c r="V5" s="1" t="s">
        <v>7</v>
      </c>
      <c r="W5" s="2" t="s">
        <v>8</v>
      </c>
      <c r="X5" s="2" t="s">
        <v>9</v>
      </c>
      <c r="Y5" s="3" t="s">
        <v>18</v>
      </c>
      <c r="Z5" s="3" t="s">
        <v>19</v>
      </c>
      <c r="AA5" s="3" t="s">
        <v>20</v>
      </c>
      <c r="AB5" s="4" t="s">
        <v>21</v>
      </c>
      <c r="AC5" s="1" t="s">
        <v>14</v>
      </c>
      <c r="AD5" s="2" t="s">
        <v>15</v>
      </c>
      <c r="AE5" s="2" t="s">
        <v>16</v>
      </c>
      <c r="AF5" s="5" t="s">
        <v>17</v>
      </c>
      <c r="AG5" s="1" t="s">
        <v>14</v>
      </c>
      <c r="AH5" s="2" t="s">
        <v>15</v>
      </c>
      <c r="AI5" s="2" t="s">
        <v>16</v>
      </c>
      <c r="AJ5" s="5" t="s">
        <v>17</v>
      </c>
      <c r="AK5" s="54"/>
    </row>
    <row r="6" spans="1:37" ht="15.75" customHeight="1" x14ac:dyDescent="0.15">
      <c r="A6" s="6">
        <v>1</v>
      </c>
      <c r="B6" s="7">
        <v>21</v>
      </c>
      <c r="C6" s="7" t="s">
        <v>22</v>
      </c>
      <c r="D6" s="7">
        <v>47.5</v>
      </c>
      <c r="E6" s="7" t="s">
        <v>23</v>
      </c>
      <c r="F6" s="7" t="s">
        <v>24</v>
      </c>
      <c r="G6" s="8" t="s">
        <v>25</v>
      </c>
      <c r="H6" s="9" t="s">
        <v>26</v>
      </c>
      <c r="I6" s="10" t="s">
        <v>27</v>
      </c>
      <c r="J6" s="10" t="s">
        <v>28</v>
      </c>
      <c r="K6" s="11" t="s">
        <v>29</v>
      </c>
      <c r="L6" s="12" t="s">
        <v>30</v>
      </c>
      <c r="M6" s="7" t="s">
        <v>31</v>
      </c>
      <c r="N6" s="7" t="s">
        <v>31</v>
      </c>
      <c r="O6" s="13" t="s">
        <v>32</v>
      </c>
      <c r="P6" s="14"/>
      <c r="V6" s="6">
        <v>1</v>
      </c>
      <c r="W6" s="7">
        <v>23</v>
      </c>
      <c r="X6" s="7" t="s">
        <v>22</v>
      </c>
      <c r="Y6" s="7">
        <v>62</v>
      </c>
      <c r="Z6" s="7" t="s">
        <v>33</v>
      </c>
      <c r="AA6" s="7" t="s">
        <v>34</v>
      </c>
      <c r="AB6" s="11" t="s">
        <v>35</v>
      </c>
      <c r="AC6" s="9" t="s">
        <v>36</v>
      </c>
      <c r="AD6" s="10" t="s">
        <v>37</v>
      </c>
      <c r="AE6" s="10" t="s">
        <v>38</v>
      </c>
      <c r="AF6" s="11" t="s">
        <v>39</v>
      </c>
      <c r="AG6" s="9" t="s">
        <v>40</v>
      </c>
      <c r="AH6" s="10" t="s">
        <v>41</v>
      </c>
      <c r="AI6" s="10" t="s">
        <v>42</v>
      </c>
      <c r="AJ6" s="11" t="s">
        <v>43</v>
      </c>
      <c r="AK6" s="14" t="s">
        <v>24</v>
      </c>
    </row>
    <row r="7" spans="1:37" ht="15.75" customHeight="1" x14ac:dyDescent="0.15">
      <c r="A7" s="6">
        <v>2</v>
      </c>
      <c r="B7" s="7">
        <v>22</v>
      </c>
      <c r="C7" s="7" t="s">
        <v>44</v>
      </c>
      <c r="D7" s="7">
        <v>45</v>
      </c>
      <c r="E7" s="7" t="s">
        <v>45</v>
      </c>
      <c r="F7" s="7" t="s">
        <v>46</v>
      </c>
      <c r="G7" s="13" t="s">
        <v>47</v>
      </c>
      <c r="H7" s="12" t="s">
        <v>48</v>
      </c>
      <c r="I7" s="7" t="s">
        <v>49</v>
      </c>
      <c r="J7" s="7" t="s">
        <v>50</v>
      </c>
      <c r="K7" s="13" t="s">
        <v>51</v>
      </c>
      <c r="L7" s="12" t="s">
        <v>52</v>
      </c>
      <c r="M7" s="7" t="s">
        <v>53</v>
      </c>
      <c r="N7" s="7" t="s">
        <v>52</v>
      </c>
      <c r="O7" s="13" t="s">
        <v>53</v>
      </c>
      <c r="P7" s="14" t="s">
        <v>54</v>
      </c>
      <c r="V7" s="6">
        <v>2</v>
      </c>
      <c r="W7" s="7">
        <v>22</v>
      </c>
      <c r="X7" s="7" t="s">
        <v>44</v>
      </c>
      <c r="Y7" s="7">
        <v>38</v>
      </c>
      <c r="Z7" s="7" t="s">
        <v>33</v>
      </c>
      <c r="AA7" s="7" t="s">
        <v>46</v>
      </c>
      <c r="AB7" s="13" t="s">
        <v>55</v>
      </c>
      <c r="AC7" s="12" t="s">
        <v>56</v>
      </c>
      <c r="AD7" s="7" t="s">
        <v>57</v>
      </c>
      <c r="AE7" s="7" t="s">
        <v>58</v>
      </c>
      <c r="AF7" s="13" t="s">
        <v>59</v>
      </c>
      <c r="AG7" s="12" t="s">
        <v>60</v>
      </c>
      <c r="AH7" s="7" t="s">
        <v>61</v>
      </c>
      <c r="AI7" s="7" t="s">
        <v>62</v>
      </c>
      <c r="AJ7" s="13" t="s">
        <v>63</v>
      </c>
      <c r="AK7" s="14" t="s">
        <v>24</v>
      </c>
    </row>
    <row r="8" spans="1:37" ht="15.75" customHeight="1" x14ac:dyDescent="0.15">
      <c r="A8" s="6">
        <v>3</v>
      </c>
      <c r="B8" s="7">
        <v>21</v>
      </c>
      <c r="C8" s="7" t="s">
        <v>44</v>
      </c>
      <c r="D8" s="7">
        <v>44</v>
      </c>
      <c r="E8" s="7" t="s">
        <v>45</v>
      </c>
      <c r="F8" s="7" t="s">
        <v>24</v>
      </c>
      <c r="G8" s="13" t="s">
        <v>25</v>
      </c>
      <c r="H8" s="12">
        <v>2</v>
      </c>
      <c r="I8" s="7">
        <v>3</v>
      </c>
      <c r="J8" s="7">
        <v>3</v>
      </c>
      <c r="K8" s="13">
        <v>2</v>
      </c>
      <c r="L8" s="12" t="s">
        <v>64</v>
      </c>
      <c r="M8" s="7" t="s">
        <v>65</v>
      </c>
      <c r="N8" s="7" t="s">
        <v>64</v>
      </c>
      <c r="O8" s="13" t="s">
        <v>64</v>
      </c>
      <c r="P8" s="14"/>
      <c r="V8" s="6">
        <v>3</v>
      </c>
      <c r="W8" s="7">
        <v>21</v>
      </c>
      <c r="X8" s="7" t="s">
        <v>44</v>
      </c>
      <c r="Y8" s="7">
        <v>54</v>
      </c>
      <c r="Z8" s="7" t="s">
        <v>45</v>
      </c>
      <c r="AA8" s="7" t="s">
        <v>34</v>
      </c>
      <c r="AB8" s="13" t="s">
        <v>66</v>
      </c>
      <c r="AC8" s="12" t="s">
        <v>67</v>
      </c>
      <c r="AD8" s="7" t="s">
        <v>68</v>
      </c>
      <c r="AE8" s="7" t="s">
        <v>34</v>
      </c>
      <c r="AF8" s="13" t="s">
        <v>69</v>
      </c>
      <c r="AG8" s="12" t="s">
        <v>70</v>
      </c>
      <c r="AH8" s="7" t="s">
        <v>71</v>
      </c>
      <c r="AI8" s="7" t="s">
        <v>59</v>
      </c>
      <c r="AJ8" s="13" t="s">
        <v>72</v>
      </c>
      <c r="AK8" s="14" t="s">
        <v>24</v>
      </c>
    </row>
    <row r="9" spans="1:37" ht="15.75" customHeight="1" x14ac:dyDescent="0.15">
      <c r="A9" s="6">
        <v>4</v>
      </c>
      <c r="B9" s="7">
        <v>21</v>
      </c>
      <c r="C9" s="7" t="s">
        <v>22</v>
      </c>
      <c r="D9" s="7">
        <v>65</v>
      </c>
      <c r="E9" s="7" t="s">
        <v>33</v>
      </c>
      <c r="F9" s="7" t="s">
        <v>73</v>
      </c>
      <c r="G9" s="11" t="s">
        <v>74</v>
      </c>
      <c r="H9" s="12" t="s">
        <v>75</v>
      </c>
      <c r="I9" s="7" t="s">
        <v>76</v>
      </c>
      <c r="J9" s="7" t="s">
        <v>77</v>
      </c>
      <c r="K9" s="13" t="s">
        <v>78</v>
      </c>
      <c r="L9" s="12" t="s">
        <v>64</v>
      </c>
      <c r="M9" s="7" t="s">
        <v>65</v>
      </c>
      <c r="N9" s="7" t="s">
        <v>65</v>
      </c>
      <c r="O9" s="13" t="s">
        <v>65</v>
      </c>
      <c r="P9" s="14"/>
      <c r="V9" s="6">
        <v>4</v>
      </c>
      <c r="W9" s="7">
        <v>21</v>
      </c>
      <c r="X9" s="7" t="s">
        <v>44</v>
      </c>
      <c r="Y9" s="7">
        <v>46</v>
      </c>
      <c r="Z9" s="7" t="s">
        <v>79</v>
      </c>
      <c r="AA9" s="7" t="s">
        <v>24</v>
      </c>
      <c r="AB9" s="13" t="s">
        <v>66</v>
      </c>
      <c r="AC9" s="12" t="s">
        <v>61</v>
      </c>
      <c r="AD9" s="7" t="s">
        <v>80</v>
      </c>
      <c r="AE9" s="7" t="s">
        <v>59</v>
      </c>
      <c r="AF9" s="13" t="s">
        <v>81</v>
      </c>
      <c r="AG9" s="12" t="s">
        <v>63</v>
      </c>
      <c r="AH9" s="7" t="s">
        <v>61</v>
      </c>
      <c r="AI9" s="7" t="s">
        <v>59</v>
      </c>
      <c r="AJ9" s="13" t="s">
        <v>61</v>
      </c>
      <c r="AK9" s="14" t="s">
        <v>24</v>
      </c>
    </row>
    <row r="10" spans="1:37" ht="15.75" customHeight="1" x14ac:dyDescent="0.15">
      <c r="A10" s="6">
        <v>5</v>
      </c>
      <c r="B10" s="7">
        <v>21</v>
      </c>
      <c r="C10" s="7" t="s">
        <v>44</v>
      </c>
      <c r="D10" s="7">
        <v>48</v>
      </c>
      <c r="E10" s="7" t="s">
        <v>45</v>
      </c>
      <c r="F10" s="7" t="s">
        <v>24</v>
      </c>
      <c r="G10" s="11" t="s">
        <v>25</v>
      </c>
      <c r="H10" s="12" t="s">
        <v>82</v>
      </c>
      <c r="I10" s="7" t="s">
        <v>83</v>
      </c>
      <c r="J10" s="7" t="s">
        <v>84</v>
      </c>
      <c r="K10" s="13" t="s">
        <v>85</v>
      </c>
      <c r="L10" s="12" t="s">
        <v>86</v>
      </c>
      <c r="M10" s="7" t="s">
        <v>87</v>
      </c>
      <c r="N10" s="7" t="s">
        <v>85</v>
      </c>
      <c r="O10" s="13" t="s">
        <v>85</v>
      </c>
      <c r="P10" s="14" t="s">
        <v>54</v>
      </c>
      <c r="V10" s="6">
        <v>5</v>
      </c>
      <c r="W10" s="7">
        <v>21</v>
      </c>
      <c r="X10" s="7" t="s">
        <v>22</v>
      </c>
      <c r="Y10" s="7">
        <v>72</v>
      </c>
      <c r="Z10" s="7" t="s">
        <v>45</v>
      </c>
      <c r="AA10" s="7" t="s">
        <v>24</v>
      </c>
      <c r="AB10" s="13" t="s">
        <v>88</v>
      </c>
      <c r="AC10" s="12" t="s">
        <v>89</v>
      </c>
      <c r="AD10" s="7" t="s">
        <v>90</v>
      </c>
      <c r="AE10" s="7" t="s">
        <v>90</v>
      </c>
      <c r="AF10" s="13" t="s">
        <v>91</v>
      </c>
      <c r="AG10" s="12" t="s">
        <v>63</v>
      </c>
      <c r="AH10" s="7" t="s">
        <v>91</v>
      </c>
      <c r="AI10" s="7" t="s">
        <v>90</v>
      </c>
      <c r="AJ10" s="13" t="s">
        <v>91</v>
      </c>
      <c r="AK10" s="14" t="s">
        <v>24</v>
      </c>
    </row>
    <row r="11" spans="1:37" ht="15.75" customHeight="1" x14ac:dyDescent="0.15">
      <c r="A11" s="6">
        <v>6</v>
      </c>
      <c r="B11" s="7">
        <v>22</v>
      </c>
      <c r="C11" s="7" t="s">
        <v>44</v>
      </c>
      <c r="D11" s="7">
        <v>50</v>
      </c>
      <c r="E11" s="7" t="s">
        <v>33</v>
      </c>
      <c r="F11" s="7" t="s">
        <v>24</v>
      </c>
      <c r="G11" s="11" t="s">
        <v>74</v>
      </c>
      <c r="H11" s="12" t="s">
        <v>34</v>
      </c>
      <c r="I11" s="9" t="s">
        <v>92</v>
      </c>
      <c r="J11" s="12" t="s">
        <v>34</v>
      </c>
      <c r="K11" s="12" t="s">
        <v>34</v>
      </c>
      <c r="L11" s="12" t="s">
        <v>93</v>
      </c>
      <c r="M11" s="12" t="s">
        <v>93</v>
      </c>
      <c r="N11" s="12" t="s">
        <v>93</v>
      </c>
      <c r="O11" s="12" t="s">
        <v>93</v>
      </c>
      <c r="P11" s="14" t="s">
        <v>54</v>
      </c>
      <c r="V11" s="6">
        <v>6</v>
      </c>
      <c r="W11" s="7">
        <v>21</v>
      </c>
      <c r="X11" s="7" t="s">
        <v>44</v>
      </c>
      <c r="Y11" s="7">
        <v>37</v>
      </c>
      <c r="Z11" s="7" t="s">
        <v>45</v>
      </c>
      <c r="AA11" s="7" t="s">
        <v>24</v>
      </c>
      <c r="AB11" s="13" t="s">
        <v>66</v>
      </c>
      <c r="AC11" s="12" t="s">
        <v>81</v>
      </c>
      <c r="AD11" s="7" t="s">
        <v>59</v>
      </c>
      <c r="AE11" s="7" t="s">
        <v>61</v>
      </c>
      <c r="AF11" s="7" t="s">
        <v>61</v>
      </c>
      <c r="AG11" s="12" t="s">
        <v>63</v>
      </c>
      <c r="AH11" s="7" t="s">
        <v>63</v>
      </c>
      <c r="AI11" s="7" t="s">
        <v>63</v>
      </c>
      <c r="AJ11" s="7" t="s">
        <v>63</v>
      </c>
      <c r="AK11" s="14" t="s">
        <v>24</v>
      </c>
    </row>
    <row r="12" spans="1:37" ht="15.75" customHeight="1" x14ac:dyDescent="0.15">
      <c r="A12" s="6">
        <v>7</v>
      </c>
      <c r="G12" s="13"/>
      <c r="H12" s="12"/>
      <c r="K12" s="13"/>
      <c r="L12" s="12"/>
      <c r="O12" s="13"/>
      <c r="P12" s="14"/>
      <c r="V12" s="6">
        <v>7</v>
      </c>
      <c r="W12" s="7">
        <v>21</v>
      </c>
      <c r="X12" s="7" t="s">
        <v>44</v>
      </c>
      <c r="Y12" s="7">
        <v>52</v>
      </c>
      <c r="Z12" s="7" t="s">
        <v>79</v>
      </c>
      <c r="AA12" s="7" t="s">
        <v>46</v>
      </c>
      <c r="AB12" s="13" t="s">
        <v>66</v>
      </c>
      <c r="AC12" s="12" t="s">
        <v>81</v>
      </c>
      <c r="AD12" s="7" t="s">
        <v>81</v>
      </c>
      <c r="AE12" s="7" t="s">
        <v>61</v>
      </c>
      <c r="AF12" s="13" t="s">
        <v>63</v>
      </c>
      <c r="AG12" s="12" t="s">
        <v>61</v>
      </c>
      <c r="AH12" s="7" t="s">
        <v>61</v>
      </c>
      <c r="AI12" s="7" t="s">
        <v>63</v>
      </c>
      <c r="AJ12" s="13" t="s">
        <v>61</v>
      </c>
      <c r="AK12" s="14" t="s">
        <v>24</v>
      </c>
    </row>
    <row r="13" spans="1:37" ht="15.75" customHeight="1" x14ac:dyDescent="0.15">
      <c r="A13" s="15">
        <v>8</v>
      </c>
      <c r="B13" s="16"/>
      <c r="C13" s="16"/>
      <c r="D13" s="16"/>
      <c r="E13" s="16"/>
      <c r="F13" s="16"/>
      <c r="G13" s="17"/>
      <c r="H13" s="18"/>
      <c r="I13" s="16"/>
      <c r="J13" s="16"/>
      <c r="K13" s="17"/>
      <c r="L13" s="18"/>
      <c r="M13" s="16"/>
      <c r="N13" s="16"/>
      <c r="O13" s="17"/>
      <c r="P13" s="19"/>
      <c r="V13" s="15">
        <v>8</v>
      </c>
      <c r="W13" s="16"/>
      <c r="X13" s="16"/>
      <c r="Y13" s="16"/>
      <c r="Z13" s="16"/>
      <c r="AA13" s="16"/>
      <c r="AB13" s="17"/>
      <c r="AC13" s="18"/>
      <c r="AD13" s="16"/>
      <c r="AE13" s="16"/>
      <c r="AF13" s="17"/>
      <c r="AG13" s="18"/>
      <c r="AH13" s="16"/>
      <c r="AI13" s="16"/>
      <c r="AJ13" s="17"/>
      <c r="AK13" s="19"/>
    </row>
    <row r="15" spans="1:37" ht="18" x14ac:dyDescent="0.2">
      <c r="A15" s="49" t="s">
        <v>94</v>
      </c>
      <c r="B15" s="50"/>
      <c r="C15" s="50"/>
      <c r="D15" s="50"/>
      <c r="E15" s="50"/>
      <c r="F15" s="50"/>
      <c r="G15" s="50"/>
      <c r="H15" s="50"/>
      <c r="I15" s="50"/>
      <c r="V15" s="49" t="s">
        <v>94</v>
      </c>
      <c r="W15" s="50"/>
      <c r="X15" s="50"/>
      <c r="Y15" s="50"/>
      <c r="Z15" s="50"/>
      <c r="AA15" s="50"/>
      <c r="AB15" s="50"/>
      <c r="AC15" s="50"/>
      <c r="AD15" s="50"/>
    </row>
    <row r="17" spans="1:42" ht="18" x14ac:dyDescent="0.2">
      <c r="A17" s="52" t="s">
        <v>3</v>
      </c>
      <c r="B17" s="46"/>
      <c r="C17" s="46"/>
      <c r="D17" s="46"/>
      <c r="E17" s="46"/>
      <c r="F17" s="46"/>
      <c r="G17" s="47"/>
      <c r="H17" s="57" t="s">
        <v>95</v>
      </c>
      <c r="I17" s="55" t="s">
        <v>96</v>
      </c>
      <c r="J17" s="46"/>
      <c r="K17" s="46"/>
      <c r="L17" s="47"/>
      <c r="M17" s="56" t="s">
        <v>97</v>
      </c>
      <c r="N17" s="46"/>
      <c r="O17" s="46"/>
      <c r="P17" s="47"/>
      <c r="Q17" s="55" t="s">
        <v>98</v>
      </c>
      <c r="R17" s="46"/>
      <c r="S17" s="46"/>
      <c r="T17" s="47"/>
      <c r="V17" s="52" t="s">
        <v>3</v>
      </c>
      <c r="W17" s="46"/>
      <c r="X17" s="46"/>
      <c r="Y17" s="46"/>
      <c r="Z17" s="46"/>
      <c r="AA17" s="46"/>
      <c r="AB17" s="47"/>
      <c r="AC17" s="57" t="s">
        <v>95</v>
      </c>
      <c r="AD17" s="55" t="s">
        <v>96</v>
      </c>
      <c r="AE17" s="46"/>
      <c r="AF17" s="46"/>
      <c r="AG17" s="47"/>
      <c r="AH17" s="56" t="s">
        <v>97</v>
      </c>
      <c r="AI17" s="46"/>
      <c r="AJ17" s="46"/>
      <c r="AK17" s="47"/>
      <c r="AL17" s="55" t="s">
        <v>98</v>
      </c>
      <c r="AM17" s="46"/>
      <c r="AN17" s="46"/>
      <c r="AO17" s="47"/>
      <c r="AP17" s="20"/>
    </row>
    <row r="18" spans="1:42" ht="15.75" customHeight="1" x14ac:dyDescent="0.15">
      <c r="A18" s="1" t="s">
        <v>7</v>
      </c>
      <c r="B18" s="2" t="s">
        <v>8</v>
      </c>
      <c r="C18" s="2" t="s">
        <v>9</v>
      </c>
      <c r="D18" s="3" t="s">
        <v>99</v>
      </c>
      <c r="E18" s="3" t="s">
        <v>100</v>
      </c>
      <c r="F18" s="3" t="s">
        <v>101</v>
      </c>
      <c r="G18" s="4" t="s">
        <v>102</v>
      </c>
      <c r="H18" s="54"/>
      <c r="I18" s="1" t="s">
        <v>103</v>
      </c>
      <c r="J18" s="2" t="s">
        <v>104</v>
      </c>
      <c r="L18" s="5" t="s">
        <v>105</v>
      </c>
      <c r="M18" s="1" t="s">
        <v>103</v>
      </c>
      <c r="N18" s="2" t="s">
        <v>104</v>
      </c>
      <c r="O18" s="2" t="s">
        <v>106</v>
      </c>
      <c r="P18" s="5" t="s">
        <v>105</v>
      </c>
      <c r="Q18" s="1" t="s">
        <v>103</v>
      </c>
      <c r="R18" s="2" t="s">
        <v>104</v>
      </c>
      <c r="S18" s="2" t="s">
        <v>106</v>
      </c>
      <c r="T18" s="5" t="s">
        <v>105</v>
      </c>
      <c r="V18" s="1" t="s">
        <v>7</v>
      </c>
      <c r="W18" s="2" t="s">
        <v>8</v>
      </c>
      <c r="X18" s="2" t="s">
        <v>9</v>
      </c>
      <c r="Y18" s="3" t="s">
        <v>107</v>
      </c>
      <c r="Z18" s="3" t="s">
        <v>108</v>
      </c>
      <c r="AA18" s="3" t="s">
        <v>109</v>
      </c>
      <c r="AB18" s="4" t="s">
        <v>110</v>
      </c>
      <c r="AC18" s="54"/>
      <c r="AD18" s="1" t="s">
        <v>103</v>
      </c>
      <c r="AE18" s="2" t="s">
        <v>104</v>
      </c>
      <c r="AF18" s="2" t="s">
        <v>106</v>
      </c>
      <c r="AG18" s="5" t="s">
        <v>105</v>
      </c>
      <c r="AH18" s="1" t="s">
        <v>103</v>
      </c>
      <c r="AI18" s="2" t="s">
        <v>104</v>
      </c>
      <c r="AJ18" s="2" t="s">
        <v>106</v>
      </c>
      <c r="AK18" s="5" t="s">
        <v>105</v>
      </c>
      <c r="AL18" s="1" t="s">
        <v>103</v>
      </c>
      <c r="AM18" s="2" t="s">
        <v>104</v>
      </c>
      <c r="AN18" s="2" t="s">
        <v>106</v>
      </c>
      <c r="AO18" s="5" t="s">
        <v>105</v>
      </c>
      <c r="AP18" s="2"/>
    </row>
    <row r="19" spans="1:42" ht="15.75" customHeight="1" x14ac:dyDescent="0.15">
      <c r="A19" s="6">
        <v>1</v>
      </c>
      <c r="B19" s="7">
        <v>21</v>
      </c>
      <c r="C19" s="7" t="s">
        <v>22</v>
      </c>
      <c r="D19" s="7">
        <v>47.5</v>
      </c>
      <c r="E19" s="7" t="s">
        <v>23</v>
      </c>
      <c r="F19" s="7" t="s">
        <v>24</v>
      </c>
      <c r="G19" s="8" t="s">
        <v>25</v>
      </c>
      <c r="H19" s="14" t="s">
        <v>111</v>
      </c>
      <c r="I19" s="12" t="s">
        <v>112</v>
      </c>
      <c r="J19" s="7" t="s">
        <v>113</v>
      </c>
      <c r="K19" s="7" t="s">
        <v>114</v>
      </c>
      <c r="L19" s="13" t="s">
        <v>115</v>
      </c>
      <c r="M19" s="12"/>
      <c r="P19" s="13"/>
      <c r="Q19" s="12"/>
      <c r="T19" s="13"/>
      <c r="V19" s="6">
        <v>1</v>
      </c>
      <c r="W19" s="7">
        <v>23</v>
      </c>
      <c r="X19" s="7" t="s">
        <v>22</v>
      </c>
      <c r="Y19" s="7">
        <v>62</v>
      </c>
      <c r="Z19" s="7" t="s">
        <v>33</v>
      </c>
      <c r="AA19" s="7" t="s">
        <v>34</v>
      </c>
      <c r="AB19" s="11" t="s">
        <v>116</v>
      </c>
      <c r="AC19" s="14" t="s">
        <v>117</v>
      </c>
      <c r="AD19" s="12">
        <v>76</v>
      </c>
      <c r="AE19" s="7">
        <v>86</v>
      </c>
      <c r="AF19" s="7">
        <v>94</v>
      </c>
      <c r="AG19" s="13">
        <v>99</v>
      </c>
      <c r="AH19" s="12"/>
      <c r="AK19" s="13"/>
      <c r="AL19" s="12"/>
      <c r="AO19" s="13"/>
    </row>
    <row r="20" spans="1:42" ht="15.75" customHeight="1" x14ac:dyDescent="0.15">
      <c r="A20" s="6">
        <v>2</v>
      </c>
      <c r="B20" s="7">
        <v>22</v>
      </c>
      <c r="C20" s="7" t="s">
        <v>44</v>
      </c>
      <c r="D20" s="7">
        <v>45</v>
      </c>
      <c r="E20" s="7" t="s">
        <v>45</v>
      </c>
      <c r="F20" s="7" t="s">
        <v>46</v>
      </c>
      <c r="G20" s="13" t="s">
        <v>118</v>
      </c>
      <c r="H20" s="14" t="s">
        <v>119</v>
      </c>
      <c r="I20" s="12" t="s">
        <v>120</v>
      </c>
      <c r="J20" s="7" t="s">
        <v>121</v>
      </c>
      <c r="K20" s="7" t="s">
        <v>122</v>
      </c>
      <c r="L20" s="13" t="s">
        <v>123</v>
      </c>
      <c r="M20" s="12"/>
      <c r="P20" s="13"/>
      <c r="Q20" s="12"/>
      <c r="T20" s="13"/>
      <c r="V20" s="6">
        <v>2</v>
      </c>
      <c r="W20" s="7">
        <v>22</v>
      </c>
      <c r="X20" s="7" t="s">
        <v>44</v>
      </c>
      <c r="Y20" s="7">
        <v>38</v>
      </c>
      <c r="Z20" s="7" t="s">
        <v>33</v>
      </c>
      <c r="AA20" s="7" t="s">
        <v>46</v>
      </c>
      <c r="AB20" s="13" t="s">
        <v>55</v>
      </c>
      <c r="AC20" s="14">
        <v>68</v>
      </c>
      <c r="AD20" s="12">
        <v>66</v>
      </c>
      <c r="AE20" s="7">
        <v>84</v>
      </c>
      <c r="AF20" s="7">
        <v>84</v>
      </c>
      <c r="AG20" s="13">
        <v>96</v>
      </c>
      <c r="AH20" s="12">
        <v>80</v>
      </c>
      <c r="AI20" s="7">
        <v>88</v>
      </c>
      <c r="AJ20" s="7">
        <v>93</v>
      </c>
      <c r="AK20" s="13">
        <v>101</v>
      </c>
      <c r="AL20" s="12">
        <v>84</v>
      </c>
      <c r="AM20" s="7">
        <v>90</v>
      </c>
      <c r="AN20" s="7">
        <v>108</v>
      </c>
      <c r="AO20" s="13">
        <v>114</v>
      </c>
    </row>
    <row r="21" spans="1:42" ht="15.75" customHeight="1" x14ac:dyDescent="0.15">
      <c r="A21" s="6">
        <v>3</v>
      </c>
      <c r="B21" s="7">
        <v>21</v>
      </c>
      <c r="C21" s="7" t="s">
        <v>44</v>
      </c>
      <c r="D21" s="7">
        <v>44</v>
      </c>
      <c r="E21" s="7" t="s">
        <v>45</v>
      </c>
      <c r="F21" s="7" t="s">
        <v>73</v>
      </c>
      <c r="G21" s="13" t="s">
        <v>25</v>
      </c>
      <c r="H21" s="14" t="s">
        <v>124</v>
      </c>
      <c r="I21" s="12" t="s">
        <v>125</v>
      </c>
      <c r="J21" s="7" t="s">
        <v>124</v>
      </c>
      <c r="K21" s="7" t="s">
        <v>126</v>
      </c>
      <c r="L21" s="13" t="s">
        <v>127</v>
      </c>
      <c r="M21" s="12"/>
      <c r="P21" s="13"/>
      <c r="Q21" s="12"/>
      <c r="T21" s="13"/>
      <c r="V21" s="6">
        <v>3</v>
      </c>
      <c r="W21" s="7">
        <v>21</v>
      </c>
      <c r="X21" s="7" t="s">
        <v>44</v>
      </c>
      <c r="Y21" s="7">
        <v>55</v>
      </c>
      <c r="Z21" s="7" t="s">
        <v>128</v>
      </c>
      <c r="AA21" s="7" t="s">
        <v>24</v>
      </c>
      <c r="AB21" s="13" t="s">
        <v>129</v>
      </c>
      <c r="AC21" s="14">
        <v>72</v>
      </c>
      <c r="AD21" s="12">
        <v>42</v>
      </c>
      <c r="AE21" s="7">
        <v>72</v>
      </c>
      <c r="AF21" s="7">
        <v>78</v>
      </c>
      <c r="AG21" s="13">
        <v>72</v>
      </c>
      <c r="AH21" s="12">
        <v>62</v>
      </c>
      <c r="AI21" s="7">
        <v>84</v>
      </c>
      <c r="AJ21" s="7">
        <v>90</v>
      </c>
      <c r="AK21" s="13">
        <v>84</v>
      </c>
      <c r="AL21" s="12">
        <v>60</v>
      </c>
      <c r="AM21" s="7">
        <v>84</v>
      </c>
      <c r="AN21" s="7">
        <v>96</v>
      </c>
      <c r="AO21" s="13">
        <v>90</v>
      </c>
    </row>
    <row r="22" spans="1:42" ht="15.75" customHeight="1" x14ac:dyDescent="0.15">
      <c r="A22" s="6">
        <v>4</v>
      </c>
      <c r="B22" s="7">
        <v>21</v>
      </c>
      <c r="C22" s="7" t="s">
        <v>22</v>
      </c>
      <c r="D22" s="7">
        <v>65</v>
      </c>
      <c r="E22" s="7" t="s">
        <v>33</v>
      </c>
      <c r="F22" s="7" t="s">
        <v>73</v>
      </c>
      <c r="G22" s="11" t="s">
        <v>74</v>
      </c>
      <c r="H22" s="14" t="s">
        <v>125</v>
      </c>
      <c r="I22" s="12" t="s">
        <v>119</v>
      </c>
      <c r="J22" s="7" t="s">
        <v>130</v>
      </c>
      <c r="K22" s="7" t="s">
        <v>131</v>
      </c>
      <c r="L22" s="13" t="s">
        <v>132</v>
      </c>
      <c r="M22" s="12"/>
      <c r="P22" s="13"/>
      <c r="Q22" s="12"/>
      <c r="T22" s="13"/>
      <c r="V22" s="6">
        <v>4</v>
      </c>
      <c r="W22" s="7">
        <v>21</v>
      </c>
      <c r="X22" s="7" t="s">
        <v>44</v>
      </c>
      <c r="Y22" s="7">
        <v>46</v>
      </c>
      <c r="Z22" s="7" t="s">
        <v>79</v>
      </c>
      <c r="AA22" s="7" t="s">
        <v>24</v>
      </c>
      <c r="AB22" s="13" t="s">
        <v>34</v>
      </c>
      <c r="AC22" s="14">
        <v>66</v>
      </c>
      <c r="AD22" s="12">
        <v>60</v>
      </c>
      <c r="AE22" s="7">
        <v>66</v>
      </c>
      <c r="AF22" s="7">
        <v>72</v>
      </c>
      <c r="AG22" s="13">
        <v>78</v>
      </c>
      <c r="AH22" s="12">
        <v>66</v>
      </c>
      <c r="AI22" s="7">
        <v>72</v>
      </c>
      <c r="AJ22" s="7">
        <v>78</v>
      </c>
      <c r="AK22" s="13">
        <v>84</v>
      </c>
      <c r="AL22" s="12">
        <v>66</v>
      </c>
      <c r="AM22" s="7">
        <v>66</v>
      </c>
      <c r="AN22" s="7">
        <v>72</v>
      </c>
      <c r="AO22" s="13">
        <v>72</v>
      </c>
    </row>
    <row r="23" spans="1:42" ht="15.75" customHeight="1" x14ac:dyDescent="0.15">
      <c r="A23" s="6">
        <v>5</v>
      </c>
      <c r="B23" s="7">
        <v>20</v>
      </c>
      <c r="C23" s="7" t="s">
        <v>22</v>
      </c>
      <c r="D23" s="7">
        <v>80</v>
      </c>
      <c r="E23" s="7" t="s">
        <v>133</v>
      </c>
      <c r="F23" s="7" t="s">
        <v>24</v>
      </c>
      <c r="G23" s="13" t="s">
        <v>134</v>
      </c>
      <c r="H23" s="14" t="s">
        <v>135</v>
      </c>
      <c r="I23" s="12" t="s">
        <v>135</v>
      </c>
      <c r="J23" s="7" t="s">
        <v>136</v>
      </c>
      <c r="K23" s="7" t="s">
        <v>132</v>
      </c>
      <c r="L23" s="13" t="s">
        <v>137</v>
      </c>
      <c r="M23" s="12" t="s">
        <v>125</v>
      </c>
      <c r="N23" s="7" t="s">
        <v>138</v>
      </c>
      <c r="O23" s="7" t="s">
        <v>132</v>
      </c>
      <c r="P23" s="13" t="s">
        <v>135</v>
      </c>
      <c r="Q23" s="12"/>
      <c r="T23" s="13"/>
      <c r="V23" s="6">
        <v>5</v>
      </c>
      <c r="W23" s="7">
        <v>21</v>
      </c>
      <c r="X23" s="7" t="s">
        <v>22</v>
      </c>
      <c r="Y23" s="7">
        <v>72</v>
      </c>
      <c r="Z23" s="7" t="s">
        <v>45</v>
      </c>
      <c r="AA23" s="7" t="s">
        <v>24</v>
      </c>
      <c r="AB23" s="13" t="s">
        <v>139</v>
      </c>
      <c r="AC23" s="14">
        <v>72</v>
      </c>
      <c r="AD23" s="12">
        <v>74</v>
      </c>
      <c r="AE23" s="7">
        <v>72</v>
      </c>
      <c r="AF23" s="7">
        <v>78</v>
      </c>
      <c r="AG23" s="13">
        <v>74</v>
      </c>
      <c r="AH23" s="12">
        <v>72</v>
      </c>
      <c r="AI23" s="7">
        <v>66</v>
      </c>
      <c r="AJ23" s="7">
        <v>78</v>
      </c>
      <c r="AK23" s="13">
        <v>78</v>
      </c>
      <c r="AL23" s="12">
        <v>68</v>
      </c>
      <c r="AM23" s="7">
        <v>66</v>
      </c>
      <c r="AN23" s="7">
        <v>78</v>
      </c>
      <c r="AO23" s="13">
        <v>74</v>
      </c>
    </row>
    <row r="24" spans="1:42" ht="15.75" customHeight="1" x14ac:dyDescent="0.15">
      <c r="A24" s="6">
        <v>6</v>
      </c>
      <c r="B24" s="7">
        <v>24</v>
      </c>
      <c r="C24" s="7" t="s">
        <v>44</v>
      </c>
      <c r="D24" s="7">
        <v>47</v>
      </c>
      <c r="E24" s="7" t="s">
        <v>140</v>
      </c>
      <c r="F24" s="7" t="s">
        <v>46</v>
      </c>
      <c r="G24" s="11" t="s">
        <v>141</v>
      </c>
      <c r="H24" s="14">
        <v>80</v>
      </c>
      <c r="I24" s="12" t="s">
        <v>112</v>
      </c>
      <c r="J24" s="7" t="s">
        <v>142</v>
      </c>
      <c r="K24" s="7" t="s">
        <v>112</v>
      </c>
      <c r="L24" s="13" t="s">
        <v>123</v>
      </c>
      <c r="M24" s="12"/>
      <c r="P24" s="13"/>
      <c r="Q24" s="12"/>
      <c r="T24" s="13"/>
      <c r="V24" s="6">
        <v>6</v>
      </c>
      <c r="W24" s="7">
        <v>21</v>
      </c>
      <c r="X24" s="7" t="s">
        <v>44</v>
      </c>
      <c r="Y24" s="7">
        <v>37</v>
      </c>
      <c r="Z24" s="7" t="s">
        <v>45</v>
      </c>
      <c r="AA24" s="7" t="s">
        <v>24</v>
      </c>
      <c r="AB24" s="13" t="s">
        <v>34</v>
      </c>
      <c r="AC24" s="14">
        <v>72</v>
      </c>
      <c r="AD24" s="12">
        <v>64</v>
      </c>
      <c r="AE24" s="7">
        <v>72</v>
      </c>
      <c r="AF24" s="7">
        <v>72</v>
      </c>
      <c r="AG24" s="13">
        <v>72</v>
      </c>
      <c r="AH24" s="12">
        <v>68</v>
      </c>
      <c r="AI24" s="7">
        <v>76</v>
      </c>
      <c r="AJ24" s="7">
        <v>80</v>
      </c>
      <c r="AK24" s="13">
        <v>92</v>
      </c>
      <c r="AL24" s="12">
        <v>68</v>
      </c>
      <c r="AM24" s="7">
        <v>72</v>
      </c>
      <c r="AN24" s="7">
        <v>80</v>
      </c>
      <c r="AO24" s="13">
        <v>88</v>
      </c>
    </row>
    <row r="25" spans="1:42" ht="15.75" customHeight="1" x14ac:dyDescent="0.15">
      <c r="A25" s="6">
        <v>7</v>
      </c>
      <c r="G25" s="13"/>
      <c r="H25" s="14"/>
      <c r="I25" s="12"/>
      <c r="L25" s="13"/>
      <c r="M25" s="12"/>
      <c r="P25" s="13"/>
      <c r="Q25" s="12"/>
      <c r="T25" s="13"/>
      <c r="V25" s="6">
        <v>7</v>
      </c>
      <c r="W25" s="7">
        <v>21</v>
      </c>
      <c r="X25" s="7" t="s">
        <v>44</v>
      </c>
      <c r="Y25" s="7">
        <v>52</v>
      </c>
      <c r="Z25" s="7" t="s">
        <v>79</v>
      </c>
      <c r="AA25" s="7" t="s">
        <v>46</v>
      </c>
      <c r="AB25" s="13" t="s">
        <v>34</v>
      </c>
      <c r="AC25" s="14" t="s">
        <v>143</v>
      </c>
      <c r="AD25" s="12">
        <v>70</v>
      </c>
      <c r="AE25" s="7">
        <v>66</v>
      </c>
      <c r="AF25" s="7">
        <v>71</v>
      </c>
      <c r="AG25" s="13">
        <v>77</v>
      </c>
      <c r="AH25" s="12">
        <v>68</v>
      </c>
      <c r="AI25" s="7">
        <v>65</v>
      </c>
      <c r="AJ25" s="7">
        <v>70</v>
      </c>
      <c r="AK25" s="13">
        <v>74</v>
      </c>
      <c r="AL25" s="12">
        <v>69</v>
      </c>
      <c r="AM25" s="7">
        <v>70</v>
      </c>
      <c r="AN25" s="7">
        <v>73</v>
      </c>
      <c r="AO25" s="13">
        <v>78</v>
      </c>
    </row>
    <row r="26" spans="1:42" ht="15.75" customHeight="1" x14ac:dyDescent="0.15">
      <c r="A26" s="15">
        <v>8</v>
      </c>
      <c r="B26" s="16"/>
      <c r="C26" s="16"/>
      <c r="D26" s="16"/>
      <c r="E26" s="16"/>
      <c r="F26" s="16"/>
      <c r="G26" s="17"/>
      <c r="H26" s="19"/>
      <c r="I26" s="18"/>
      <c r="J26" s="16"/>
      <c r="K26" s="16"/>
      <c r="L26" s="17"/>
      <c r="M26" s="18"/>
      <c r="N26" s="16"/>
      <c r="O26" s="16"/>
      <c r="P26" s="17"/>
      <c r="Q26" s="18"/>
      <c r="R26" s="16"/>
      <c r="S26" s="16"/>
      <c r="T26" s="17"/>
      <c r="V26" s="15">
        <v>8</v>
      </c>
      <c r="W26" s="16"/>
      <c r="X26" s="16"/>
      <c r="Y26" s="16"/>
      <c r="Z26" s="16"/>
      <c r="AA26" s="16"/>
      <c r="AB26" s="17"/>
      <c r="AC26" s="19"/>
      <c r="AD26" s="18"/>
      <c r="AE26" s="16"/>
      <c r="AF26" s="16"/>
      <c r="AG26" s="17"/>
      <c r="AH26" s="18"/>
      <c r="AI26" s="16"/>
      <c r="AJ26" s="16"/>
      <c r="AK26" s="17"/>
      <c r="AL26" s="18"/>
      <c r="AM26" s="16"/>
      <c r="AN26" s="16"/>
      <c r="AO26" s="17"/>
    </row>
    <row r="29" spans="1:42" ht="18" x14ac:dyDescent="0.2">
      <c r="A29" s="49" t="s">
        <v>144</v>
      </c>
      <c r="B29" s="50"/>
      <c r="C29" s="50"/>
      <c r="D29" s="50"/>
      <c r="E29" s="50"/>
      <c r="F29" s="50"/>
      <c r="G29" s="50"/>
      <c r="H29" s="50"/>
      <c r="I29" s="50"/>
      <c r="V29" s="49" t="s">
        <v>144</v>
      </c>
      <c r="W29" s="50"/>
      <c r="X29" s="50"/>
      <c r="Y29" s="50"/>
      <c r="Z29" s="50"/>
      <c r="AA29" s="50"/>
      <c r="AB29" s="50"/>
      <c r="AC29" s="50"/>
      <c r="AD29" s="50"/>
    </row>
    <row r="30" spans="1:42" ht="15.75" customHeight="1" x14ac:dyDescent="0.15">
      <c r="AD30" s="21" t="s">
        <v>145</v>
      </c>
    </row>
    <row r="31" spans="1:42" ht="18" x14ac:dyDescent="0.2">
      <c r="A31" s="52" t="s">
        <v>3</v>
      </c>
      <c r="B31" s="46"/>
      <c r="C31" s="46"/>
      <c r="D31" s="46"/>
      <c r="E31" s="46"/>
      <c r="F31" s="46"/>
      <c r="G31" s="47"/>
      <c r="H31" s="57" t="s">
        <v>95</v>
      </c>
      <c r="I31" s="55" t="s">
        <v>146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  <c r="V31" s="52" t="s">
        <v>3</v>
      </c>
      <c r="W31" s="46"/>
      <c r="X31" s="46"/>
      <c r="Y31" s="46"/>
      <c r="Z31" s="46"/>
      <c r="AA31" s="46"/>
      <c r="AB31" s="47"/>
      <c r="AC31" s="57" t="s">
        <v>95</v>
      </c>
      <c r="AD31" s="57" t="s">
        <v>147</v>
      </c>
      <c r="AE31" s="55" t="s">
        <v>148</v>
      </c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7"/>
    </row>
    <row r="32" spans="1:42" ht="15.75" customHeight="1" x14ac:dyDescent="0.15">
      <c r="A32" s="1" t="s">
        <v>7</v>
      </c>
      <c r="B32" s="2" t="s">
        <v>8</v>
      </c>
      <c r="C32" s="2" t="s">
        <v>9</v>
      </c>
      <c r="D32" s="3" t="s">
        <v>149</v>
      </c>
      <c r="E32" s="3" t="s">
        <v>150</v>
      </c>
      <c r="F32" s="3" t="s">
        <v>151</v>
      </c>
      <c r="G32" s="4" t="s">
        <v>152</v>
      </c>
      <c r="H32" s="54"/>
      <c r="I32" s="22" t="s">
        <v>153</v>
      </c>
      <c r="J32" s="23" t="s">
        <v>154</v>
      </c>
      <c r="K32" s="24" t="s">
        <v>155</v>
      </c>
      <c r="L32" s="24" t="s">
        <v>156</v>
      </c>
      <c r="M32" s="24" t="s">
        <v>157</v>
      </c>
      <c r="N32" s="25" t="s">
        <v>158</v>
      </c>
      <c r="O32" s="22" t="s">
        <v>159</v>
      </c>
      <c r="P32" s="23" t="s">
        <v>160</v>
      </c>
      <c r="Q32" s="24" t="s">
        <v>161</v>
      </c>
      <c r="R32" s="24" t="s">
        <v>162</v>
      </c>
      <c r="S32" s="24" t="s">
        <v>163</v>
      </c>
      <c r="T32" s="25" t="s">
        <v>164</v>
      </c>
      <c r="V32" s="1" t="s">
        <v>7</v>
      </c>
      <c r="W32" s="2" t="s">
        <v>8</v>
      </c>
      <c r="X32" s="2" t="s">
        <v>9</v>
      </c>
      <c r="Y32" s="3" t="s">
        <v>165</v>
      </c>
      <c r="Z32" s="3" t="s">
        <v>166</v>
      </c>
      <c r="AA32" s="3" t="s">
        <v>167</v>
      </c>
      <c r="AB32" s="4" t="s">
        <v>168</v>
      </c>
      <c r="AC32" s="54"/>
      <c r="AD32" s="54"/>
      <c r="AE32" s="22" t="s">
        <v>153</v>
      </c>
      <c r="AF32" s="23" t="s">
        <v>154</v>
      </c>
      <c r="AG32" s="24" t="s">
        <v>155</v>
      </c>
      <c r="AH32" s="24" t="s">
        <v>156</v>
      </c>
      <c r="AI32" s="24" t="s">
        <v>157</v>
      </c>
      <c r="AJ32" s="25" t="s">
        <v>158</v>
      </c>
      <c r="AK32" s="22" t="s">
        <v>159</v>
      </c>
      <c r="AL32" s="23" t="s">
        <v>160</v>
      </c>
      <c r="AM32" s="24" t="s">
        <v>161</v>
      </c>
      <c r="AN32" s="24" t="s">
        <v>162</v>
      </c>
      <c r="AO32" s="24" t="s">
        <v>163</v>
      </c>
      <c r="AP32" s="25" t="s">
        <v>164</v>
      </c>
    </row>
    <row r="33" spans="1:42" ht="15.75" customHeight="1" x14ac:dyDescent="0.15">
      <c r="A33" s="6">
        <v>1</v>
      </c>
      <c r="B33" s="7">
        <v>21</v>
      </c>
      <c r="C33" s="7" t="s">
        <v>22</v>
      </c>
      <c r="D33" s="7">
        <v>47.5</v>
      </c>
      <c r="E33" s="7" t="s">
        <v>23</v>
      </c>
      <c r="F33" s="7" t="s">
        <v>24</v>
      </c>
      <c r="G33" s="8" t="s">
        <v>25</v>
      </c>
      <c r="H33" s="14"/>
      <c r="I33" s="26" t="s">
        <v>169</v>
      </c>
      <c r="J33" s="12" t="s">
        <v>170</v>
      </c>
      <c r="K33" s="7" t="s">
        <v>171</v>
      </c>
      <c r="L33" s="7" t="s">
        <v>171</v>
      </c>
      <c r="M33" s="7" t="s">
        <v>172</v>
      </c>
      <c r="N33" s="13" t="s">
        <v>173</v>
      </c>
      <c r="O33" s="14" t="s">
        <v>174</v>
      </c>
      <c r="P33" s="12" t="s">
        <v>175</v>
      </c>
      <c r="Q33" s="7" t="s">
        <v>114</v>
      </c>
      <c r="R33" s="7" t="s">
        <v>114</v>
      </c>
      <c r="S33" s="7" t="s">
        <v>115</v>
      </c>
      <c r="T33" s="13" t="s">
        <v>122</v>
      </c>
      <c r="V33" s="6">
        <v>1</v>
      </c>
      <c r="W33" s="7">
        <v>23</v>
      </c>
      <c r="X33" s="7" t="s">
        <v>22</v>
      </c>
      <c r="Y33" s="7">
        <v>62</v>
      </c>
      <c r="Z33" s="7" t="s">
        <v>33</v>
      </c>
      <c r="AA33" s="7" t="s">
        <v>34</v>
      </c>
      <c r="AB33" s="11" t="s">
        <v>176</v>
      </c>
      <c r="AC33" s="7">
        <v>87</v>
      </c>
      <c r="AD33" s="14">
        <v>81</v>
      </c>
      <c r="AE33" s="14">
        <v>84</v>
      </c>
      <c r="AF33" s="12">
        <v>92</v>
      </c>
      <c r="AG33" s="7">
        <v>106</v>
      </c>
      <c r="AH33" s="7">
        <v>109</v>
      </c>
      <c r="AI33" s="7">
        <v>125</v>
      </c>
      <c r="AJ33" s="13">
        <v>111</v>
      </c>
      <c r="AK33" s="14">
        <v>98</v>
      </c>
      <c r="AL33" s="12">
        <v>95</v>
      </c>
      <c r="AM33" s="7">
        <v>88</v>
      </c>
      <c r="AN33" s="7">
        <v>84</v>
      </c>
      <c r="AO33" s="7">
        <v>83</v>
      </c>
      <c r="AP33" s="13"/>
    </row>
    <row r="34" spans="1:42" ht="15.75" customHeight="1" x14ac:dyDescent="0.15">
      <c r="A34" s="6">
        <v>2</v>
      </c>
      <c r="B34" s="7">
        <v>22</v>
      </c>
      <c r="C34" s="7" t="s">
        <v>44</v>
      </c>
      <c r="D34" s="7">
        <v>45</v>
      </c>
      <c r="E34" s="7" t="s">
        <v>45</v>
      </c>
      <c r="F34" s="7" t="s">
        <v>46</v>
      </c>
      <c r="G34" s="13" t="s">
        <v>118</v>
      </c>
      <c r="H34" s="14" t="s">
        <v>119</v>
      </c>
      <c r="I34" s="14" t="s">
        <v>124</v>
      </c>
      <c r="J34" s="12" t="s">
        <v>177</v>
      </c>
      <c r="K34" s="7" t="s">
        <v>178</v>
      </c>
      <c r="L34" s="7" t="s">
        <v>178</v>
      </c>
      <c r="M34" s="7" t="s">
        <v>179</v>
      </c>
      <c r="N34" s="13" t="s">
        <v>180</v>
      </c>
      <c r="O34" s="14" t="s">
        <v>181</v>
      </c>
      <c r="P34" s="12" t="s">
        <v>112</v>
      </c>
      <c r="Q34" s="7">
        <v>71</v>
      </c>
      <c r="R34" s="7">
        <v>64</v>
      </c>
      <c r="T34" s="13"/>
      <c r="V34" s="6">
        <v>2</v>
      </c>
      <c r="W34" s="7">
        <v>22</v>
      </c>
      <c r="X34" s="7" t="s">
        <v>44</v>
      </c>
      <c r="Y34" s="7">
        <v>38</v>
      </c>
      <c r="Z34" s="7" t="s">
        <v>33</v>
      </c>
      <c r="AA34" s="7" t="s">
        <v>46</v>
      </c>
      <c r="AB34" s="13" t="s">
        <v>182</v>
      </c>
      <c r="AC34" s="14">
        <v>84</v>
      </c>
      <c r="AD34" s="14">
        <v>72</v>
      </c>
      <c r="AE34" s="14">
        <v>78</v>
      </c>
      <c r="AF34" s="12">
        <v>96</v>
      </c>
      <c r="AG34" s="7">
        <v>120</v>
      </c>
      <c r="AH34" s="7">
        <v>108</v>
      </c>
      <c r="AI34" s="7">
        <v>150</v>
      </c>
      <c r="AJ34" s="13">
        <v>120</v>
      </c>
      <c r="AK34" s="14">
        <v>102</v>
      </c>
      <c r="AL34" s="12">
        <v>72</v>
      </c>
      <c r="AP34" s="13"/>
    </row>
    <row r="35" spans="1:42" ht="15.75" customHeight="1" x14ac:dyDescent="0.15">
      <c r="A35" s="6">
        <v>3</v>
      </c>
      <c r="B35" s="27">
        <v>21</v>
      </c>
      <c r="C35" s="28" t="s">
        <v>44</v>
      </c>
      <c r="D35" s="27">
        <v>44</v>
      </c>
      <c r="E35" s="28" t="s">
        <v>45</v>
      </c>
      <c r="F35" s="28" t="s">
        <v>24</v>
      </c>
      <c r="G35" s="28" t="s">
        <v>25</v>
      </c>
      <c r="H35" s="14" t="s">
        <v>183</v>
      </c>
      <c r="I35" s="29" t="s">
        <v>184</v>
      </c>
      <c r="J35" s="12" t="s">
        <v>178</v>
      </c>
      <c r="K35" s="7" t="s">
        <v>185</v>
      </c>
      <c r="L35" s="7" t="s">
        <v>186</v>
      </c>
      <c r="M35" s="7" t="s">
        <v>187</v>
      </c>
      <c r="N35" s="13" t="s">
        <v>178</v>
      </c>
      <c r="O35" s="14" t="s">
        <v>184</v>
      </c>
      <c r="P35" s="12" t="s">
        <v>188</v>
      </c>
      <c r="Q35" s="7" t="s">
        <v>127</v>
      </c>
      <c r="R35" s="7" t="s">
        <v>127</v>
      </c>
      <c r="S35" s="7" t="s">
        <v>127</v>
      </c>
      <c r="T35" s="13" t="s">
        <v>132</v>
      </c>
      <c r="V35" s="6">
        <v>3</v>
      </c>
      <c r="W35" s="7">
        <v>21</v>
      </c>
      <c r="X35" s="7" t="s">
        <v>44</v>
      </c>
      <c r="Y35" s="7">
        <v>54</v>
      </c>
      <c r="Z35" s="7" t="s">
        <v>45</v>
      </c>
      <c r="AA35" s="7" t="s">
        <v>24</v>
      </c>
      <c r="AB35" s="13" t="s">
        <v>34</v>
      </c>
      <c r="AC35" s="14">
        <v>96</v>
      </c>
      <c r="AD35" s="14">
        <v>96</v>
      </c>
      <c r="AE35" s="14">
        <v>96</v>
      </c>
      <c r="AF35" s="12">
        <v>108</v>
      </c>
      <c r="AG35" s="7">
        <v>150</v>
      </c>
      <c r="AH35" s="7">
        <v>132</v>
      </c>
      <c r="AI35" s="7">
        <v>150</v>
      </c>
      <c r="AJ35" s="13">
        <v>138</v>
      </c>
      <c r="AK35" s="14">
        <v>96</v>
      </c>
      <c r="AL35" s="12"/>
      <c r="AP35" s="13"/>
    </row>
    <row r="36" spans="1:42" ht="15.75" customHeight="1" x14ac:dyDescent="0.15">
      <c r="A36" s="6">
        <v>4</v>
      </c>
      <c r="B36" s="7">
        <v>21</v>
      </c>
      <c r="C36" s="7" t="s">
        <v>22</v>
      </c>
      <c r="D36" s="7">
        <v>65</v>
      </c>
      <c r="E36" s="7" t="s">
        <v>33</v>
      </c>
      <c r="F36" s="7" t="s">
        <v>73</v>
      </c>
      <c r="G36" s="11" t="s">
        <v>74</v>
      </c>
      <c r="H36" s="14" t="s">
        <v>125</v>
      </c>
      <c r="I36" s="14" t="s">
        <v>189</v>
      </c>
      <c r="J36" s="12">
        <v>81</v>
      </c>
      <c r="K36" s="7">
        <v>84</v>
      </c>
      <c r="L36" s="7">
        <v>88</v>
      </c>
      <c r="M36" s="7" t="s">
        <v>175</v>
      </c>
      <c r="N36" s="13">
        <v>118</v>
      </c>
      <c r="O36" s="14">
        <v>89</v>
      </c>
      <c r="P36" s="12">
        <v>78</v>
      </c>
      <c r="Q36" s="7">
        <v>76</v>
      </c>
      <c r="R36" s="7" t="s">
        <v>132</v>
      </c>
      <c r="T36" s="13"/>
      <c r="V36" s="6">
        <v>4</v>
      </c>
      <c r="W36" s="7">
        <v>21</v>
      </c>
      <c r="X36" s="7" t="s">
        <v>44</v>
      </c>
      <c r="Y36" s="7">
        <v>46</v>
      </c>
      <c r="Z36" s="7" t="s">
        <v>33</v>
      </c>
      <c r="AA36" s="7" t="s">
        <v>24</v>
      </c>
      <c r="AB36" s="13" t="s">
        <v>34</v>
      </c>
      <c r="AC36" s="14">
        <v>78</v>
      </c>
      <c r="AD36" s="14">
        <v>78</v>
      </c>
      <c r="AE36" s="14">
        <v>90</v>
      </c>
      <c r="AF36" s="12">
        <v>96</v>
      </c>
      <c r="AG36" s="7">
        <v>108</v>
      </c>
      <c r="AH36" s="7">
        <v>96</v>
      </c>
      <c r="AI36" s="7">
        <v>108</v>
      </c>
      <c r="AJ36" s="13">
        <v>108</v>
      </c>
      <c r="AK36" s="14">
        <v>78</v>
      </c>
      <c r="AL36" s="12"/>
      <c r="AP36" s="13"/>
    </row>
    <row r="37" spans="1:42" ht="15.75" customHeight="1" x14ac:dyDescent="0.15">
      <c r="A37" s="6">
        <v>5</v>
      </c>
      <c r="B37" s="7">
        <v>21</v>
      </c>
      <c r="C37" s="7" t="s">
        <v>44</v>
      </c>
      <c r="D37" s="7">
        <v>48</v>
      </c>
      <c r="E37" s="7" t="s">
        <v>45</v>
      </c>
      <c r="F37" s="7" t="s">
        <v>24</v>
      </c>
      <c r="G37" s="13" t="s">
        <v>190</v>
      </c>
      <c r="H37" s="14" t="s">
        <v>137</v>
      </c>
      <c r="I37" s="14" t="s">
        <v>124</v>
      </c>
      <c r="J37" s="12" t="s">
        <v>114</v>
      </c>
      <c r="K37" s="7" t="s">
        <v>175</v>
      </c>
      <c r="L37" s="7" t="s">
        <v>114</v>
      </c>
      <c r="M37" s="7" t="s">
        <v>178</v>
      </c>
      <c r="N37" s="13" t="s">
        <v>191</v>
      </c>
      <c r="O37" s="14" t="s">
        <v>124</v>
      </c>
      <c r="P37" s="12" t="s">
        <v>124</v>
      </c>
      <c r="Q37" s="7" t="s">
        <v>189</v>
      </c>
      <c r="R37" s="7" t="s">
        <v>132</v>
      </c>
      <c r="T37" s="13"/>
      <c r="V37" s="6">
        <v>5</v>
      </c>
      <c r="W37" s="7">
        <v>21</v>
      </c>
      <c r="X37" s="7" t="s">
        <v>22</v>
      </c>
      <c r="Y37" s="7">
        <v>72</v>
      </c>
      <c r="Z37" s="7" t="s">
        <v>45</v>
      </c>
      <c r="AA37" s="7" t="s">
        <v>24</v>
      </c>
      <c r="AB37" s="13" t="s">
        <v>139</v>
      </c>
      <c r="AC37" s="14">
        <v>72</v>
      </c>
      <c r="AD37" s="14">
        <v>80</v>
      </c>
      <c r="AE37" s="14">
        <v>84</v>
      </c>
      <c r="AF37" s="12">
        <v>114</v>
      </c>
      <c r="AG37" s="7">
        <v>120</v>
      </c>
      <c r="AH37" s="7">
        <v>138</v>
      </c>
      <c r="AI37" s="7">
        <v>150</v>
      </c>
      <c r="AJ37" s="13" t="s">
        <v>192</v>
      </c>
      <c r="AK37" s="14">
        <v>132</v>
      </c>
      <c r="AL37" s="12">
        <v>96</v>
      </c>
      <c r="AM37" s="7">
        <v>78</v>
      </c>
      <c r="AP37" s="13"/>
    </row>
    <row r="38" spans="1:42" ht="15.75" customHeight="1" x14ac:dyDescent="0.15">
      <c r="A38" s="6">
        <v>6</v>
      </c>
      <c r="B38" s="7">
        <v>24</v>
      </c>
      <c r="C38" s="7" t="s">
        <v>44</v>
      </c>
      <c r="D38" s="7">
        <v>47</v>
      </c>
      <c r="E38" s="7" t="s">
        <v>79</v>
      </c>
      <c r="F38" s="7" t="s">
        <v>193</v>
      </c>
      <c r="G38" s="13" t="s">
        <v>194</v>
      </c>
      <c r="H38" s="14" t="s">
        <v>124</v>
      </c>
      <c r="I38" s="14" t="s">
        <v>195</v>
      </c>
      <c r="J38" s="12" t="s">
        <v>188</v>
      </c>
      <c r="K38" s="7" t="s">
        <v>196</v>
      </c>
      <c r="L38" s="7" t="s">
        <v>195</v>
      </c>
      <c r="M38" s="7" t="s">
        <v>197</v>
      </c>
      <c r="N38" s="13" t="s">
        <v>175</v>
      </c>
      <c r="O38" s="14" t="s">
        <v>195</v>
      </c>
      <c r="P38" s="12" t="s">
        <v>177</v>
      </c>
      <c r="Q38" s="7" t="s">
        <v>198</v>
      </c>
      <c r="T38" s="13"/>
      <c r="V38" s="6">
        <v>6</v>
      </c>
      <c r="W38" s="7">
        <v>21</v>
      </c>
      <c r="X38" s="7" t="s">
        <v>44</v>
      </c>
      <c r="Y38" s="7">
        <v>37</v>
      </c>
      <c r="Z38" s="7" t="s">
        <v>45</v>
      </c>
      <c r="AA38" s="7" t="s">
        <v>24</v>
      </c>
      <c r="AB38" s="13" t="s">
        <v>34</v>
      </c>
      <c r="AC38" s="14">
        <v>72</v>
      </c>
      <c r="AD38" s="14">
        <v>72</v>
      </c>
      <c r="AE38" s="14">
        <v>92</v>
      </c>
      <c r="AF38" s="12">
        <v>84</v>
      </c>
      <c r="AG38" s="7">
        <v>96</v>
      </c>
      <c r="AH38" s="7">
        <v>100</v>
      </c>
      <c r="AI38" s="7">
        <f>27*4</f>
        <v>108</v>
      </c>
      <c r="AJ38" s="13">
        <v>100</v>
      </c>
      <c r="AK38" s="14">
        <v>96</v>
      </c>
      <c r="AL38" s="12">
        <v>72</v>
      </c>
      <c r="AP38" s="13"/>
    </row>
    <row r="39" spans="1:42" ht="15.75" customHeight="1" x14ac:dyDescent="0.15">
      <c r="A39" s="6">
        <v>7</v>
      </c>
      <c r="G39" s="13"/>
      <c r="H39" s="14"/>
      <c r="I39" s="14"/>
      <c r="J39" s="12"/>
      <c r="N39" s="13"/>
      <c r="O39" s="14"/>
      <c r="P39" s="12"/>
      <c r="T39" s="13"/>
      <c r="V39" s="6">
        <v>7</v>
      </c>
      <c r="W39" s="7">
        <v>21</v>
      </c>
      <c r="X39" s="7" t="s">
        <v>44</v>
      </c>
      <c r="Y39" s="7">
        <v>43</v>
      </c>
      <c r="Z39" s="7" t="s">
        <v>79</v>
      </c>
      <c r="AA39" s="7" t="s">
        <v>46</v>
      </c>
      <c r="AB39" s="13" t="s">
        <v>34</v>
      </c>
      <c r="AC39" s="14">
        <v>84</v>
      </c>
      <c r="AD39" s="14">
        <v>84</v>
      </c>
      <c r="AE39" s="14">
        <v>90</v>
      </c>
      <c r="AF39" s="12">
        <v>108</v>
      </c>
      <c r="AG39" s="7">
        <v>150</v>
      </c>
      <c r="AH39" s="7">
        <v>126</v>
      </c>
      <c r="AI39" s="7">
        <v>156</v>
      </c>
      <c r="AJ39" s="13">
        <v>138</v>
      </c>
      <c r="AK39" s="14">
        <v>120</v>
      </c>
      <c r="AL39" s="12">
        <v>114</v>
      </c>
      <c r="AM39" s="7">
        <v>94</v>
      </c>
      <c r="AN39" s="7">
        <v>84</v>
      </c>
      <c r="AP39" s="13"/>
    </row>
    <row r="40" spans="1:42" ht="15.75" customHeight="1" x14ac:dyDescent="0.15">
      <c r="A40" s="15">
        <v>8</v>
      </c>
      <c r="B40" s="16"/>
      <c r="C40" s="16"/>
      <c r="D40" s="16"/>
      <c r="E40" s="16"/>
      <c r="F40" s="16"/>
      <c r="G40" s="17"/>
      <c r="H40" s="19"/>
      <c r="I40" s="19"/>
      <c r="J40" s="18"/>
      <c r="K40" s="16"/>
      <c r="L40" s="16"/>
      <c r="M40" s="16"/>
      <c r="N40" s="17"/>
      <c r="O40" s="19"/>
      <c r="P40" s="18"/>
      <c r="Q40" s="16"/>
      <c r="R40" s="16"/>
      <c r="S40" s="16"/>
      <c r="T40" s="17"/>
      <c r="V40" s="15">
        <v>8</v>
      </c>
      <c r="W40" s="16"/>
      <c r="X40" s="16"/>
      <c r="Y40" s="16"/>
      <c r="Z40" s="16"/>
      <c r="AA40" s="16"/>
      <c r="AB40" s="17"/>
      <c r="AC40" s="19"/>
      <c r="AD40" s="19"/>
      <c r="AE40" s="19"/>
      <c r="AF40" s="18"/>
      <c r="AG40" s="16"/>
      <c r="AH40" s="16"/>
      <c r="AI40" s="16"/>
      <c r="AJ40" s="17"/>
      <c r="AK40" s="19"/>
      <c r="AL40" s="18"/>
      <c r="AM40" s="16"/>
      <c r="AN40" s="16"/>
      <c r="AO40" s="16"/>
      <c r="AP40" s="17"/>
    </row>
    <row r="41" spans="1:42" ht="15.75" customHeight="1" x14ac:dyDescent="0.15">
      <c r="AC41" s="7">
        <f t="shared" ref="AC41:AC47" si="0">AVERAGE(AC33:AD33)</f>
        <v>84</v>
      </c>
    </row>
    <row r="42" spans="1:42" ht="15.75" customHeight="1" x14ac:dyDescent="0.15">
      <c r="AC42" s="7">
        <f t="shared" si="0"/>
        <v>78</v>
      </c>
    </row>
    <row r="43" spans="1:42" ht="15.75" customHeight="1" x14ac:dyDescent="0.15">
      <c r="AC43" s="7">
        <f t="shared" si="0"/>
        <v>96</v>
      </c>
    </row>
    <row r="44" spans="1:42" ht="15.75" customHeight="1" x14ac:dyDescent="0.15">
      <c r="AC44" s="7">
        <f t="shared" si="0"/>
        <v>78</v>
      </c>
    </row>
    <row r="45" spans="1:42" ht="15.75" customHeight="1" x14ac:dyDescent="0.15">
      <c r="AC45" s="7">
        <f t="shared" si="0"/>
        <v>76</v>
      </c>
    </row>
    <row r="46" spans="1:42" ht="15.75" customHeight="1" x14ac:dyDescent="0.15">
      <c r="AC46" s="7">
        <f t="shared" si="0"/>
        <v>72</v>
      </c>
    </row>
    <row r="47" spans="1:42" ht="15.75" customHeight="1" x14ac:dyDescent="0.15">
      <c r="AC47" s="7">
        <f t="shared" si="0"/>
        <v>84</v>
      </c>
    </row>
  </sheetData>
  <mergeCells count="33">
    <mergeCell ref="H31:H32"/>
    <mergeCell ref="I31:T31"/>
    <mergeCell ref="AD31:AD32"/>
    <mergeCell ref="V31:AB31"/>
    <mergeCell ref="AC31:AC32"/>
    <mergeCell ref="AE31:AP31"/>
    <mergeCell ref="M17:P17"/>
    <mergeCell ref="Q17:T17"/>
    <mergeCell ref="A15:I15"/>
    <mergeCell ref="V15:AD15"/>
    <mergeCell ref="A17:G17"/>
    <mergeCell ref="H17:H18"/>
    <mergeCell ref="I17:L17"/>
    <mergeCell ref="V17:AB17"/>
    <mergeCell ref="AC17:AC18"/>
    <mergeCell ref="AD17:AG17"/>
    <mergeCell ref="AH17:AK17"/>
    <mergeCell ref="AL17:AO17"/>
    <mergeCell ref="A29:I29"/>
    <mergeCell ref="V29:AD29"/>
    <mergeCell ref="A31:G31"/>
    <mergeCell ref="AC4:AF4"/>
    <mergeCell ref="AG4:AJ4"/>
    <mergeCell ref="A1:I1"/>
    <mergeCell ref="V1:AD1"/>
    <mergeCell ref="A3:P3"/>
    <mergeCell ref="V3:AK3"/>
    <mergeCell ref="A4:G4"/>
    <mergeCell ref="H4:K4"/>
    <mergeCell ref="P4:P5"/>
    <mergeCell ref="AK4:AK5"/>
    <mergeCell ref="L4:O4"/>
    <mergeCell ref="V4:AB4"/>
  </mergeCells>
  <conditionalFormatting sqref="A1:I1 V1:AD1 A15:I15 V15:AD15 A29:I29 V29:AD29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52"/>
  <sheetViews>
    <sheetView tabSelected="1" topLeftCell="H18" zoomScale="125" workbookViewId="0">
      <selection activeCell="P35" sqref="P35"/>
    </sheetView>
  </sheetViews>
  <sheetFormatPr baseColWidth="10" defaultColWidth="12.6640625" defaultRowHeight="15.75" customHeight="1" x14ac:dyDescent="0.15"/>
  <cols>
    <col min="1" max="1" width="6" customWidth="1"/>
    <col min="5" max="5" width="15.33203125" customWidth="1"/>
    <col min="6" max="6" width="14.1640625" customWidth="1"/>
    <col min="7" max="7" width="25.1640625" customWidth="1"/>
    <col min="8" max="8" width="14.33203125" customWidth="1"/>
    <col min="9" max="9" width="15.83203125" customWidth="1"/>
    <col min="16" max="16" width="25.6640625" customWidth="1"/>
    <col min="21" max="21" width="10.33203125" customWidth="1"/>
  </cols>
  <sheetData>
    <row r="1" spans="1:38" ht="18" x14ac:dyDescent="0.2">
      <c r="A1" s="49" t="s">
        <v>0</v>
      </c>
      <c r="B1" s="50"/>
      <c r="C1" s="50"/>
      <c r="D1" s="50"/>
      <c r="E1" s="50"/>
      <c r="F1" s="50"/>
      <c r="G1" s="50"/>
      <c r="H1" s="50"/>
      <c r="I1" s="50"/>
      <c r="V1" s="49" t="s">
        <v>0</v>
      </c>
      <c r="W1" s="50"/>
      <c r="X1" s="50"/>
      <c r="Y1" s="50"/>
      <c r="Z1" s="50"/>
      <c r="AA1" s="50"/>
      <c r="AB1" s="50"/>
      <c r="AC1" s="50"/>
      <c r="AD1" s="50"/>
    </row>
    <row r="2" spans="1:38" ht="15.75" customHeight="1" x14ac:dyDescent="0.15">
      <c r="A2" s="7" t="s">
        <v>199</v>
      </c>
      <c r="C2" s="7" t="s">
        <v>200</v>
      </c>
    </row>
    <row r="3" spans="1:38" ht="18" x14ac:dyDescent="0.2">
      <c r="A3" s="51" t="s">
        <v>201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  <c r="V3" s="51" t="s">
        <v>202</v>
      </c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7"/>
      <c r="AL3" s="7" t="s">
        <v>203</v>
      </c>
    </row>
    <row r="4" spans="1:38" ht="18" x14ac:dyDescent="0.2">
      <c r="A4" s="52" t="s">
        <v>3</v>
      </c>
      <c r="B4" s="46"/>
      <c r="C4" s="46"/>
      <c r="D4" s="46"/>
      <c r="E4" s="46"/>
      <c r="F4" s="46"/>
      <c r="G4" s="47"/>
      <c r="H4" s="45" t="s">
        <v>4</v>
      </c>
      <c r="I4" s="46"/>
      <c r="J4" s="46"/>
      <c r="K4" s="47"/>
      <c r="L4" s="48" t="s">
        <v>5</v>
      </c>
      <c r="M4" s="46"/>
      <c r="N4" s="46"/>
      <c r="O4" s="47"/>
      <c r="P4" s="53" t="s">
        <v>6</v>
      </c>
      <c r="V4" s="52" t="s">
        <v>3</v>
      </c>
      <c r="W4" s="46"/>
      <c r="X4" s="46"/>
      <c r="Y4" s="46"/>
      <c r="Z4" s="46"/>
      <c r="AA4" s="46"/>
      <c r="AB4" s="47"/>
      <c r="AC4" s="45" t="s">
        <v>4</v>
      </c>
      <c r="AD4" s="46"/>
      <c r="AE4" s="46"/>
      <c r="AF4" s="47"/>
      <c r="AG4" s="48" t="s">
        <v>5</v>
      </c>
      <c r="AH4" s="46"/>
      <c r="AI4" s="46"/>
      <c r="AJ4" s="47"/>
      <c r="AK4" s="53" t="s">
        <v>6</v>
      </c>
      <c r="AL4" s="7" t="s">
        <v>204</v>
      </c>
    </row>
    <row r="5" spans="1:38" ht="84" x14ac:dyDescent="0.15">
      <c r="A5" s="33" t="s">
        <v>253</v>
      </c>
      <c r="B5" s="2" t="s">
        <v>8</v>
      </c>
      <c r="C5" s="2" t="s">
        <v>9</v>
      </c>
      <c r="D5" s="31" t="s">
        <v>249</v>
      </c>
      <c r="E5" s="31" t="s">
        <v>250</v>
      </c>
      <c r="F5" s="31" t="s">
        <v>251</v>
      </c>
      <c r="G5" s="32" t="s">
        <v>252</v>
      </c>
      <c r="H5" s="1" t="s">
        <v>274</v>
      </c>
      <c r="I5" s="2" t="s">
        <v>275</v>
      </c>
      <c r="J5" s="2" t="s">
        <v>276</v>
      </c>
      <c r="K5" s="5" t="s">
        <v>277</v>
      </c>
      <c r="L5" s="1" t="s">
        <v>278</v>
      </c>
      <c r="M5" s="2" t="s">
        <v>279</v>
      </c>
      <c r="N5" s="2" t="s">
        <v>280</v>
      </c>
      <c r="O5" s="5" t="s">
        <v>281</v>
      </c>
      <c r="P5" s="54"/>
      <c r="V5" s="1" t="s">
        <v>7</v>
      </c>
      <c r="W5" s="2" t="s">
        <v>8</v>
      </c>
      <c r="X5" s="2" t="s">
        <v>9</v>
      </c>
      <c r="Y5" s="3" t="s">
        <v>205</v>
      </c>
      <c r="Z5" s="3" t="s">
        <v>206</v>
      </c>
      <c r="AA5" s="3" t="s">
        <v>207</v>
      </c>
      <c r="AB5" s="4" t="s">
        <v>208</v>
      </c>
      <c r="AC5" s="1" t="s">
        <v>14</v>
      </c>
      <c r="AD5" s="2" t="s">
        <v>15</v>
      </c>
      <c r="AE5" s="2" t="s">
        <v>16</v>
      </c>
      <c r="AF5" s="5" t="s">
        <v>17</v>
      </c>
      <c r="AG5" s="1" t="s">
        <v>14</v>
      </c>
      <c r="AH5" s="2" t="s">
        <v>15</v>
      </c>
      <c r="AI5" s="2" t="s">
        <v>16</v>
      </c>
      <c r="AJ5" s="5" t="s">
        <v>17</v>
      </c>
      <c r="AK5" s="54"/>
    </row>
    <row r="6" spans="1:38" ht="15.75" customHeight="1" x14ac:dyDescent="0.15">
      <c r="A6" s="6">
        <v>1</v>
      </c>
      <c r="B6" s="7">
        <v>22</v>
      </c>
      <c r="C6" s="7" t="s">
        <v>22</v>
      </c>
      <c r="D6" s="7">
        <v>75</v>
      </c>
      <c r="E6" s="7" t="s">
        <v>45</v>
      </c>
      <c r="F6" s="7" t="s">
        <v>24</v>
      </c>
      <c r="G6" s="13" t="s">
        <v>209</v>
      </c>
      <c r="H6" s="12">
        <v>4</v>
      </c>
      <c r="I6" s="7">
        <v>4</v>
      </c>
      <c r="J6" s="7">
        <v>2</v>
      </c>
      <c r="K6" s="13">
        <v>2</v>
      </c>
      <c r="L6" s="12">
        <v>4</v>
      </c>
      <c r="M6" s="7">
        <v>4</v>
      </c>
      <c r="N6" s="7">
        <v>4</v>
      </c>
      <c r="O6" s="13">
        <v>4</v>
      </c>
      <c r="P6" s="14" t="s">
        <v>24</v>
      </c>
      <c r="V6" s="6">
        <v>1</v>
      </c>
      <c r="W6" s="7">
        <v>21</v>
      </c>
      <c r="X6" s="7" t="s">
        <v>44</v>
      </c>
      <c r="Z6" s="7" t="s">
        <v>79</v>
      </c>
      <c r="AA6" s="7" t="s">
        <v>24</v>
      </c>
      <c r="AB6" s="11" t="s">
        <v>210</v>
      </c>
      <c r="AC6" s="12" t="s">
        <v>59</v>
      </c>
      <c r="AD6" s="7" t="s">
        <v>59</v>
      </c>
      <c r="AE6" s="7" t="s">
        <v>81</v>
      </c>
      <c r="AF6" s="7" t="s">
        <v>63</v>
      </c>
      <c r="AG6" s="7" t="s">
        <v>211</v>
      </c>
      <c r="AH6" s="7" t="s">
        <v>61</v>
      </c>
      <c r="AI6" s="7" t="s">
        <v>63</v>
      </c>
      <c r="AJ6" s="7" t="s">
        <v>63</v>
      </c>
      <c r="AK6" s="14" t="s">
        <v>73</v>
      </c>
    </row>
    <row r="7" spans="1:38" ht="15.75" customHeight="1" x14ac:dyDescent="0.15">
      <c r="A7" s="6">
        <v>2</v>
      </c>
      <c r="B7" s="7">
        <v>23</v>
      </c>
      <c r="C7" s="7" t="s">
        <v>22</v>
      </c>
      <c r="D7" s="7">
        <v>78</v>
      </c>
      <c r="E7" s="7" t="s">
        <v>33</v>
      </c>
      <c r="F7" s="7" t="s">
        <v>24</v>
      </c>
      <c r="G7" s="13" t="s">
        <v>212</v>
      </c>
      <c r="H7" s="12">
        <v>4</v>
      </c>
      <c r="I7" s="7">
        <v>3</v>
      </c>
      <c r="J7" s="7">
        <v>2</v>
      </c>
      <c r="K7" s="13">
        <v>2</v>
      </c>
      <c r="L7" s="12">
        <v>4</v>
      </c>
      <c r="M7" s="7">
        <v>4</v>
      </c>
      <c r="N7" s="7">
        <v>4</v>
      </c>
      <c r="O7" s="7">
        <v>4</v>
      </c>
      <c r="P7" s="14" t="s">
        <v>213</v>
      </c>
      <c r="V7" s="6">
        <v>2</v>
      </c>
      <c r="W7" s="7">
        <v>21</v>
      </c>
      <c r="X7" s="7" t="s">
        <v>44</v>
      </c>
      <c r="Y7" s="7">
        <v>50</v>
      </c>
      <c r="Z7" s="7" t="s">
        <v>45</v>
      </c>
      <c r="AA7" s="7" t="s">
        <v>24</v>
      </c>
      <c r="AB7" s="11" t="s">
        <v>214</v>
      </c>
      <c r="AC7" s="12" t="s">
        <v>59</v>
      </c>
      <c r="AD7" s="12" t="s">
        <v>59</v>
      </c>
      <c r="AE7" s="7" t="s">
        <v>81</v>
      </c>
      <c r="AF7" s="13" t="s">
        <v>81</v>
      </c>
      <c r="AG7" s="12" t="s">
        <v>63</v>
      </c>
      <c r="AH7" s="7" t="s">
        <v>61</v>
      </c>
      <c r="AI7" s="7" t="s">
        <v>61</v>
      </c>
      <c r="AJ7" s="13" t="s">
        <v>63</v>
      </c>
      <c r="AK7" s="14" t="s">
        <v>24</v>
      </c>
    </row>
    <row r="8" spans="1:38" ht="15.75" customHeight="1" x14ac:dyDescent="0.15">
      <c r="A8" s="6">
        <v>3</v>
      </c>
      <c r="B8" s="7">
        <v>20</v>
      </c>
      <c r="C8" s="7" t="s">
        <v>44</v>
      </c>
      <c r="D8" s="7">
        <v>43</v>
      </c>
      <c r="E8" s="7" t="s">
        <v>33</v>
      </c>
      <c r="F8" s="7" t="s">
        <v>24</v>
      </c>
      <c r="G8" s="13" t="s">
        <v>215</v>
      </c>
      <c r="H8" s="12">
        <v>4</v>
      </c>
      <c r="I8" s="12">
        <v>1</v>
      </c>
      <c r="J8" s="12">
        <v>3</v>
      </c>
      <c r="K8" s="12">
        <v>2</v>
      </c>
      <c r="L8" s="12">
        <v>4</v>
      </c>
      <c r="M8" s="7">
        <v>4</v>
      </c>
      <c r="N8" s="7">
        <v>4</v>
      </c>
      <c r="O8" s="13">
        <v>4</v>
      </c>
      <c r="P8" s="14" t="s">
        <v>213</v>
      </c>
      <c r="V8" s="6">
        <v>3</v>
      </c>
      <c r="W8" s="7">
        <v>23</v>
      </c>
      <c r="X8" s="7" t="s">
        <v>44</v>
      </c>
      <c r="Y8" s="7">
        <v>60</v>
      </c>
      <c r="Z8" s="7" t="s">
        <v>79</v>
      </c>
      <c r="AA8" s="7" t="s">
        <v>24</v>
      </c>
      <c r="AB8" s="11" t="s">
        <v>216</v>
      </c>
      <c r="AC8" s="12" t="s">
        <v>61</v>
      </c>
      <c r="AD8" s="7" t="s">
        <v>81</v>
      </c>
      <c r="AE8" s="7" t="s">
        <v>59</v>
      </c>
      <c r="AF8" s="13" t="s">
        <v>63</v>
      </c>
      <c r="AG8" s="12" t="s">
        <v>61</v>
      </c>
      <c r="AH8" s="7" t="s">
        <v>81</v>
      </c>
      <c r="AI8" s="7" t="s">
        <v>59</v>
      </c>
      <c r="AJ8" s="13" t="s">
        <v>63</v>
      </c>
      <c r="AK8" s="14" t="s">
        <v>24</v>
      </c>
    </row>
    <row r="9" spans="1:38" ht="15.75" customHeight="1" x14ac:dyDescent="0.15">
      <c r="A9" s="6">
        <v>4</v>
      </c>
      <c r="B9" s="7">
        <v>22</v>
      </c>
      <c r="C9" s="7" t="s">
        <v>22</v>
      </c>
      <c r="D9" s="7">
        <v>60</v>
      </c>
      <c r="E9" s="7" t="s">
        <v>33</v>
      </c>
      <c r="F9" s="7" t="s">
        <v>24</v>
      </c>
      <c r="G9" s="13" t="s">
        <v>215</v>
      </c>
      <c r="H9" s="12">
        <v>4</v>
      </c>
      <c r="I9" s="7">
        <v>1</v>
      </c>
      <c r="J9" s="7">
        <v>3</v>
      </c>
      <c r="K9" s="13">
        <v>2</v>
      </c>
      <c r="L9" s="12">
        <v>4</v>
      </c>
      <c r="M9" s="7">
        <v>2</v>
      </c>
      <c r="N9" s="7">
        <v>3</v>
      </c>
      <c r="O9" s="13">
        <v>3</v>
      </c>
      <c r="P9" s="14" t="s">
        <v>213</v>
      </c>
      <c r="V9" s="6">
        <v>4</v>
      </c>
      <c r="W9" s="7">
        <v>21</v>
      </c>
      <c r="X9" s="7" t="s">
        <v>44</v>
      </c>
      <c r="Y9" s="7">
        <v>40</v>
      </c>
      <c r="Z9" s="7" t="s">
        <v>79</v>
      </c>
      <c r="AA9" s="7" t="s">
        <v>24</v>
      </c>
      <c r="AB9" s="11" t="s">
        <v>217</v>
      </c>
      <c r="AC9" s="12" t="s">
        <v>61</v>
      </c>
      <c r="AD9" s="7" t="s">
        <v>61</v>
      </c>
      <c r="AE9" s="7" t="s">
        <v>218</v>
      </c>
      <c r="AF9" s="13" t="s">
        <v>59</v>
      </c>
      <c r="AG9" s="12" t="s">
        <v>61</v>
      </c>
      <c r="AH9" s="7" t="s">
        <v>61</v>
      </c>
      <c r="AI9" s="7" t="s">
        <v>61</v>
      </c>
      <c r="AJ9" s="13" t="s">
        <v>24</v>
      </c>
      <c r="AK9" s="14" t="s">
        <v>24</v>
      </c>
    </row>
    <row r="10" spans="1:38" ht="15.75" customHeight="1" x14ac:dyDescent="0.15">
      <c r="A10" s="6">
        <v>5</v>
      </c>
      <c r="B10" s="7">
        <v>22</v>
      </c>
      <c r="C10" s="7" t="s">
        <v>44</v>
      </c>
      <c r="D10" s="7">
        <v>46</v>
      </c>
      <c r="E10" s="7" t="s">
        <v>33</v>
      </c>
      <c r="F10" s="7" t="s">
        <v>24</v>
      </c>
      <c r="G10" s="13" t="s">
        <v>215</v>
      </c>
      <c r="H10" s="12">
        <v>4</v>
      </c>
      <c r="I10" s="7">
        <v>1</v>
      </c>
      <c r="J10" s="7">
        <v>3</v>
      </c>
      <c r="K10" s="13">
        <v>2</v>
      </c>
      <c r="L10" s="12">
        <v>4</v>
      </c>
      <c r="M10" s="7">
        <v>1</v>
      </c>
      <c r="N10" s="7">
        <v>2</v>
      </c>
      <c r="O10" s="13">
        <v>3</v>
      </c>
      <c r="P10" s="14" t="s">
        <v>219</v>
      </c>
      <c r="V10" s="6">
        <v>5</v>
      </c>
      <c r="W10" s="7">
        <v>21</v>
      </c>
      <c r="X10" s="7" t="s">
        <v>22</v>
      </c>
      <c r="Y10" s="7">
        <v>75</v>
      </c>
      <c r="Z10" s="7" t="s">
        <v>220</v>
      </c>
      <c r="AA10" s="7" t="s">
        <v>24</v>
      </c>
      <c r="AB10" s="11" t="s">
        <v>221</v>
      </c>
      <c r="AC10" s="12" t="s">
        <v>63</v>
      </c>
      <c r="AD10" s="7" t="s">
        <v>81</v>
      </c>
      <c r="AE10" s="7" t="s">
        <v>61</v>
      </c>
      <c r="AF10" s="13" t="s">
        <v>59</v>
      </c>
      <c r="AG10" s="12" t="s">
        <v>63</v>
      </c>
      <c r="AH10" s="7" t="s">
        <v>81</v>
      </c>
      <c r="AI10" s="7" t="s">
        <v>59</v>
      </c>
      <c r="AJ10" s="13" t="s">
        <v>61</v>
      </c>
      <c r="AK10" s="14" t="s">
        <v>24</v>
      </c>
    </row>
    <row r="11" spans="1:38" ht="15.75" customHeight="1" x14ac:dyDescent="0.15">
      <c r="A11" s="6">
        <v>6</v>
      </c>
      <c r="B11" s="7">
        <v>21</v>
      </c>
      <c r="C11" s="7" t="s">
        <v>44</v>
      </c>
      <c r="D11" s="7">
        <v>56</v>
      </c>
      <c r="E11" s="7" t="s">
        <v>33</v>
      </c>
      <c r="F11" s="7" t="s">
        <v>24</v>
      </c>
      <c r="G11" s="13" t="s">
        <v>222</v>
      </c>
      <c r="H11" s="12">
        <v>4</v>
      </c>
      <c r="I11" s="7">
        <v>2</v>
      </c>
      <c r="J11" s="7">
        <v>1</v>
      </c>
      <c r="K11" s="13">
        <v>3</v>
      </c>
      <c r="L11" s="12">
        <v>4</v>
      </c>
      <c r="M11" s="12">
        <v>4</v>
      </c>
      <c r="N11" s="12">
        <v>4</v>
      </c>
      <c r="O11" s="12">
        <v>4</v>
      </c>
      <c r="P11" s="14" t="s">
        <v>219</v>
      </c>
      <c r="V11" s="6">
        <v>6</v>
      </c>
      <c r="W11" s="7">
        <v>21</v>
      </c>
      <c r="X11" s="7" t="s">
        <v>44</v>
      </c>
      <c r="Y11" s="7">
        <v>56</v>
      </c>
      <c r="Z11" s="7" t="s">
        <v>223</v>
      </c>
      <c r="AA11" s="7" t="s">
        <v>24</v>
      </c>
      <c r="AB11" s="11" t="s">
        <v>224</v>
      </c>
      <c r="AC11" s="12" t="s">
        <v>59</v>
      </c>
      <c r="AD11" s="7" t="s">
        <v>81</v>
      </c>
      <c r="AE11" s="7" t="s">
        <v>59</v>
      </c>
      <c r="AF11" s="13" t="s">
        <v>63</v>
      </c>
      <c r="AG11" s="7" t="s">
        <v>61</v>
      </c>
      <c r="AH11" s="7" t="s">
        <v>59</v>
      </c>
      <c r="AI11" s="7" t="s">
        <v>61</v>
      </c>
      <c r="AJ11" s="13" t="s">
        <v>63</v>
      </c>
      <c r="AK11" s="14" t="s">
        <v>24</v>
      </c>
    </row>
    <row r="12" spans="1:38" ht="15.75" customHeight="1" x14ac:dyDescent="0.15">
      <c r="A12" s="6">
        <v>7</v>
      </c>
      <c r="G12" s="13"/>
      <c r="H12" s="12"/>
      <c r="K12" s="13"/>
      <c r="L12" s="12"/>
      <c r="O12" s="13"/>
      <c r="P12" s="14"/>
      <c r="V12" s="6">
        <v>7</v>
      </c>
      <c r="W12" s="7">
        <v>21</v>
      </c>
      <c r="X12" s="7" t="s">
        <v>44</v>
      </c>
      <c r="Y12" s="7">
        <v>45</v>
      </c>
      <c r="Z12" s="7" t="s">
        <v>79</v>
      </c>
      <c r="AA12" s="7" t="s">
        <v>46</v>
      </c>
      <c r="AB12" s="13" t="s">
        <v>225</v>
      </c>
      <c r="AC12" s="12" t="s">
        <v>59</v>
      </c>
      <c r="AD12" s="7" t="s">
        <v>61</v>
      </c>
      <c r="AE12" s="7" t="s">
        <v>61</v>
      </c>
      <c r="AF12" s="13" t="s">
        <v>61</v>
      </c>
      <c r="AG12" s="12" t="s">
        <v>218</v>
      </c>
      <c r="AH12" s="7" t="s">
        <v>61</v>
      </c>
      <c r="AI12" s="7" t="s">
        <v>91</v>
      </c>
      <c r="AJ12" s="13" t="s">
        <v>226</v>
      </c>
      <c r="AK12" s="14" t="s">
        <v>24</v>
      </c>
    </row>
    <row r="13" spans="1:38" ht="15.75" customHeight="1" x14ac:dyDescent="0.15">
      <c r="A13" s="15">
        <v>8</v>
      </c>
      <c r="B13" s="16"/>
      <c r="C13" s="16"/>
      <c r="D13" s="16"/>
      <c r="E13" s="16"/>
      <c r="F13" s="16"/>
      <c r="G13" s="17"/>
      <c r="H13" s="18">
        <f>AVERAGE(H6:H11)</f>
        <v>4</v>
      </c>
      <c r="I13" s="18">
        <f t="shared" ref="I13:O13" si="0">AVERAGE(I6:I11)</f>
        <v>2</v>
      </c>
      <c r="J13" s="18">
        <f t="shared" si="0"/>
        <v>2.3333333333333335</v>
      </c>
      <c r="K13" s="18">
        <f t="shared" si="0"/>
        <v>2.1666666666666665</v>
      </c>
      <c r="L13" s="18">
        <f t="shared" si="0"/>
        <v>4</v>
      </c>
      <c r="M13" s="18">
        <f t="shared" si="0"/>
        <v>3.1666666666666665</v>
      </c>
      <c r="N13" s="18">
        <f t="shared" si="0"/>
        <v>3.5</v>
      </c>
      <c r="O13" s="18">
        <f t="shared" si="0"/>
        <v>3.6666666666666665</v>
      </c>
      <c r="P13" s="19"/>
      <c r="V13" s="15">
        <v>8</v>
      </c>
      <c r="W13" s="16">
        <v>21</v>
      </c>
      <c r="X13" s="16" t="s">
        <v>44</v>
      </c>
      <c r="Y13" s="16">
        <v>47</v>
      </c>
      <c r="Z13" s="16" t="s">
        <v>33</v>
      </c>
      <c r="AA13" s="16" t="s">
        <v>24</v>
      </c>
      <c r="AB13" s="30" t="s">
        <v>227</v>
      </c>
      <c r="AC13" s="18" t="s">
        <v>61</v>
      </c>
      <c r="AD13" s="16" t="s">
        <v>81</v>
      </c>
      <c r="AE13" s="16" t="s">
        <v>63</v>
      </c>
      <c r="AF13" s="17" t="s">
        <v>63</v>
      </c>
      <c r="AG13" s="18" t="s">
        <v>59</v>
      </c>
      <c r="AH13" s="16" t="s">
        <v>61</v>
      </c>
      <c r="AI13" s="16" t="s">
        <v>61</v>
      </c>
      <c r="AJ13" s="17" t="s">
        <v>63</v>
      </c>
      <c r="AK13" s="19" t="s">
        <v>24</v>
      </c>
    </row>
    <row r="15" spans="1:38" ht="18" x14ac:dyDescent="0.2">
      <c r="A15" s="49" t="s">
        <v>94</v>
      </c>
      <c r="B15" s="50"/>
      <c r="C15" s="50"/>
      <c r="D15" s="50"/>
      <c r="E15" s="50"/>
      <c r="F15" s="50"/>
      <c r="G15" s="50"/>
      <c r="H15" s="50"/>
      <c r="I15" s="50"/>
      <c r="V15" s="49" t="s">
        <v>94</v>
      </c>
      <c r="W15" s="50"/>
      <c r="X15" s="50"/>
      <c r="Y15" s="50"/>
      <c r="Z15" s="50"/>
      <c r="AA15" s="50"/>
      <c r="AB15" s="50"/>
      <c r="AC15" s="50"/>
      <c r="AD15" s="50"/>
    </row>
    <row r="16" spans="1:38" ht="15.75" customHeight="1" thickBot="1" x14ac:dyDescent="0.2"/>
    <row r="17" spans="1:41" ht="18" customHeight="1" thickBot="1" x14ac:dyDescent="0.25">
      <c r="A17" s="52" t="s">
        <v>3</v>
      </c>
      <c r="B17" s="46"/>
      <c r="C17" s="46"/>
      <c r="D17" s="46"/>
      <c r="E17" s="46"/>
      <c r="F17" s="46"/>
      <c r="G17" s="47"/>
      <c r="I17" s="55" t="s">
        <v>96</v>
      </c>
      <c r="J17" s="46"/>
      <c r="K17" s="46"/>
      <c r="L17" s="47"/>
      <c r="M17" s="56" t="s">
        <v>97</v>
      </c>
      <c r="N17" s="46"/>
      <c r="O17" s="46"/>
      <c r="P17" s="47"/>
      <c r="Q17" s="55" t="s">
        <v>98</v>
      </c>
      <c r="R17" s="46"/>
      <c r="S17" s="46"/>
      <c r="T17" s="47"/>
      <c r="V17" s="52" t="s">
        <v>3</v>
      </c>
      <c r="W17" s="46"/>
      <c r="X17" s="46"/>
      <c r="Y17" s="46"/>
      <c r="Z17" s="46"/>
      <c r="AA17" s="46"/>
      <c r="AB17" s="47"/>
      <c r="AC17" s="57" t="s">
        <v>95</v>
      </c>
      <c r="AD17" s="55" t="s">
        <v>96</v>
      </c>
      <c r="AE17" s="46"/>
      <c r="AF17" s="46"/>
      <c r="AG17" s="47"/>
      <c r="AH17" s="56" t="s">
        <v>97</v>
      </c>
      <c r="AI17" s="46"/>
      <c r="AJ17" s="46"/>
      <c r="AK17" s="47"/>
      <c r="AL17" s="55" t="s">
        <v>98</v>
      </c>
      <c r="AM17" s="46"/>
      <c r="AN17" s="46"/>
      <c r="AO17" s="47"/>
    </row>
    <row r="18" spans="1:41" ht="84" x14ac:dyDescent="0.15">
      <c r="A18" s="33" t="s">
        <v>253</v>
      </c>
      <c r="B18" s="2" t="s">
        <v>8</v>
      </c>
      <c r="C18" s="2" t="s">
        <v>9</v>
      </c>
      <c r="D18" s="31" t="s">
        <v>249</v>
      </c>
      <c r="E18" s="31" t="s">
        <v>250</v>
      </c>
      <c r="F18" s="31" t="s">
        <v>251</v>
      </c>
      <c r="G18" s="32" t="s">
        <v>252</v>
      </c>
      <c r="H18" s="41" t="s">
        <v>260</v>
      </c>
      <c r="I18" s="33" t="s">
        <v>265</v>
      </c>
      <c r="J18" s="2" t="s">
        <v>282</v>
      </c>
      <c r="K18" s="39" t="s">
        <v>267</v>
      </c>
      <c r="L18" s="40" t="s">
        <v>268</v>
      </c>
      <c r="M18" s="33" t="s">
        <v>269</v>
      </c>
      <c r="N18" s="2" t="s">
        <v>283</v>
      </c>
      <c r="O18" s="39" t="s">
        <v>270</v>
      </c>
      <c r="P18" s="40" t="s">
        <v>271</v>
      </c>
      <c r="Q18" s="33" t="s">
        <v>272</v>
      </c>
      <c r="R18" s="2" t="s">
        <v>284</v>
      </c>
      <c r="S18" s="39" t="s">
        <v>266</v>
      </c>
      <c r="T18" s="40" t="s">
        <v>273</v>
      </c>
      <c r="V18" s="1" t="s">
        <v>7</v>
      </c>
      <c r="W18" s="2" t="s">
        <v>8</v>
      </c>
      <c r="X18" s="2" t="s">
        <v>9</v>
      </c>
      <c r="Y18" s="3" t="s">
        <v>228</v>
      </c>
      <c r="Z18" s="3" t="s">
        <v>229</v>
      </c>
      <c r="AA18" s="3" t="s">
        <v>230</v>
      </c>
      <c r="AB18" s="4" t="s">
        <v>231</v>
      </c>
      <c r="AC18" s="54"/>
      <c r="AD18" s="1" t="s">
        <v>103</v>
      </c>
      <c r="AE18" s="2" t="s">
        <v>104</v>
      </c>
      <c r="AF18" s="2" t="s">
        <v>106</v>
      </c>
      <c r="AG18" s="5" t="s">
        <v>105</v>
      </c>
      <c r="AH18" s="1" t="s">
        <v>103</v>
      </c>
      <c r="AI18" s="2" t="s">
        <v>104</v>
      </c>
      <c r="AJ18" s="2" t="s">
        <v>106</v>
      </c>
      <c r="AK18" s="5" t="s">
        <v>105</v>
      </c>
      <c r="AL18" s="1" t="s">
        <v>103</v>
      </c>
      <c r="AM18" s="2" t="s">
        <v>104</v>
      </c>
      <c r="AN18" s="2" t="s">
        <v>106</v>
      </c>
      <c r="AO18" s="5" t="s">
        <v>105</v>
      </c>
    </row>
    <row r="19" spans="1:41" ht="15.75" customHeight="1" x14ac:dyDescent="0.15">
      <c r="A19" s="58">
        <v>1</v>
      </c>
      <c r="B19" s="59">
        <v>22</v>
      </c>
      <c r="C19" s="59" t="s">
        <v>22</v>
      </c>
      <c r="D19" s="59">
        <v>69</v>
      </c>
      <c r="E19" s="59" t="s">
        <v>45</v>
      </c>
      <c r="F19" s="59" t="s">
        <v>24</v>
      </c>
      <c r="G19" s="60" t="s">
        <v>215</v>
      </c>
      <c r="H19" s="14">
        <v>67</v>
      </c>
      <c r="I19" s="12">
        <v>59</v>
      </c>
      <c r="J19" s="7">
        <v>67</v>
      </c>
      <c r="K19" s="7">
        <v>81</v>
      </c>
      <c r="L19" s="13">
        <v>83</v>
      </c>
      <c r="M19" s="12">
        <v>67</v>
      </c>
      <c r="N19" s="7">
        <v>84</v>
      </c>
      <c r="O19" s="7">
        <v>71</v>
      </c>
      <c r="P19" s="13">
        <v>90</v>
      </c>
      <c r="Q19" s="12">
        <v>70</v>
      </c>
      <c r="R19" s="7">
        <v>74</v>
      </c>
      <c r="S19" s="7">
        <v>75</v>
      </c>
      <c r="T19" s="13">
        <v>91</v>
      </c>
      <c r="V19" s="6">
        <v>1</v>
      </c>
      <c r="W19" s="7">
        <v>21</v>
      </c>
      <c r="X19" s="7" t="s">
        <v>44</v>
      </c>
      <c r="Z19" s="7" t="s">
        <v>79</v>
      </c>
      <c r="AA19" s="7" t="s">
        <v>24</v>
      </c>
      <c r="AB19" s="11" t="s">
        <v>232</v>
      </c>
      <c r="AC19" s="14">
        <v>85</v>
      </c>
      <c r="AD19" s="12">
        <v>67</v>
      </c>
      <c r="AE19" s="7">
        <v>83</v>
      </c>
      <c r="AF19" s="7">
        <v>91</v>
      </c>
      <c r="AG19" s="13">
        <v>86</v>
      </c>
      <c r="AH19" s="12">
        <v>69</v>
      </c>
      <c r="AI19" s="7">
        <v>84</v>
      </c>
      <c r="AJ19" s="7">
        <v>100</v>
      </c>
      <c r="AK19" s="13">
        <v>86</v>
      </c>
      <c r="AL19" s="12">
        <v>67</v>
      </c>
      <c r="AM19" s="7">
        <v>85</v>
      </c>
      <c r="AN19" s="7">
        <v>97</v>
      </c>
      <c r="AO19" s="13">
        <v>88</v>
      </c>
    </row>
    <row r="20" spans="1:41" ht="15.75" customHeight="1" x14ac:dyDescent="0.15">
      <c r="A20" s="58">
        <v>2</v>
      </c>
      <c r="B20" s="59">
        <v>24</v>
      </c>
      <c r="C20" s="59" t="s">
        <v>44</v>
      </c>
      <c r="D20" s="59">
        <v>40</v>
      </c>
      <c r="E20" s="59" t="s">
        <v>233</v>
      </c>
      <c r="F20" s="59" t="s">
        <v>24</v>
      </c>
      <c r="G20" s="60" t="s">
        <v>234</v>
      </c>
      <c r="H20" s="14">
        <v>88</v>
      </c>
      <c r="I20" s="12">
        <v>80</v>
      </c>
      <c r="J20" s="7">
        <v>81</v>
      </c>
      <c r="K20" s="7">
        <v>85</v>
      </c>
      <c r="L20" s="13">
        <v>79</v>
      </c>
      <c r="M20" s="12">
        <v>88</v>
      </c>
      <c r="N20" s="7">
        <v>72</v>
      </c>
      <c r="O20" s="7">
        <v>90</v>
      </c>
      <c r="P20" s="13">
        <v>78</v>
      </c>
      <c r="Q20" s="12">
        <v>84</v>
      </c>
      <c r="R20" s="7">
        <v>84</v>
      </c>
      <c r="S20" s="7">
        <v>96</v>
      </c>
      <c r="T20" s="13">
        <v>90</v>
      </c>
      <c r="V20" s="6">
        <v>2</v>
      </c>
      <c r="W20" s="7">
        <v>21</v>
      </c>
      <c r="X20" s="7" t="s">
        <v>44</v>
      </c>
      <c r="Y20" s="7">
        <v>50</v>
      </c>
      <c r="Z20" s="7" t="s">
        <v>45</v>
      </c>
      <c r="AA20" s="7" t="s">
        <v>24</v>
      </c>
      <c r="AB20" s="11" t="s">
        <v>235</v>
      </c>
      <c r="AC20" s="14">
        <v>89</v>
      </c>
      <c r="AD20" s="12">
        <v>69</v>
      </c>
      <c r="AE20" s="7">
        <v>89</v>
      </c>
      <c r="AF20" s="7">
        <v>90</v>
      </c>
      <c r="AG20" s="13">
        <v>89</v>
      </c>
      <c r="AH20" s="12"/>
      <c r="AK20" s="13"/>
      <c r="AL20" s="12"/>
      <c r="AO20" s="13"/>
    </row>
    <row r="21" spans="1:41" ht="15.75" customHeight="1" x14ac:dyDescent="0.15">
      <c r="A21" s="58">
        <v>3</v>
      </c>
      <c r="B21" s="59">
        <v>20</v>
      </c>
      <c r="C21" s="59" t="s">
        <v>44</v>
      </c>
      <c r="D21" s="59">
        <v>43</v>
      </c>
      <c r="E21" s="59" t="s">
        <v>33</v>
      </c>
      <c r="F21" s="59" t="s">
        <v>24</v>
      </c>
      <c r="G21" s="60" t="s">
        <v>215</v>
      </c>
      <c r="H21" s="14">
        <v>76</v>
      </c>
      <c r="I21" s="12">
        <v>108</v>
      </c>
      <c r="J21" s="7">
        <v>56</v>
      </c>
      <c r="K21" s="7">
        <v>96</v>
      </c>
      <c r="L21" s="13">
        <v>96</v>
      </c>
      <c r="M21" s="12">
        <v>72</v>
      </c>
      <c r="N21" s="7">
        <v>84</v>
      </c>
      <c r="O21" s="7">
        <v>90</v>
      </c>
      <c r="P21" s="13">
        <v>102</v>
      </c>
      <c r="Q21" s="12">
        <v>84</v>
      </c>
      <c r="R21" s="7">
        <v>108</v>
      </c>
      <c r="S21" s="7">
        <v>120</v>
      </c>
      <c r="T21" s="13">
        <v>108</v>
      </c>
      <c r="V21" s="6">
        <v>3</v>
      </c>
      <c r="W21" s="7">
        <v>24</v>
      </c>
      <c r="X21" s="7" t="s">
        <v>44</v>
      </c>
      <c r="Y21" s="7">
        <v>60</v>
      </c>
      <c r="Z21" s="7" t="s">
        <v>79</v>
      </c>
      <c r="AA21" s="7" t="s">
        <v>24</v>
      </c>
      <c r="AB21" s="11" t="s">
        <v>236</v>
      </c>
      <c r="AC21" s="14">
        <v>80</v>
      </c>
      <c r="AD21" s="12">
        <v>59</v>
      </c>
      <c r="AE21" s="7">
        <v>80</v>
      </c>
      <c r="AF21" s="7">
        <v>77</v>
      </c>
      <c r="AG21" s="13">
        <v>101</v>
      </c>
      <c r="AH21" s="12">
        <v>60</v>
      </c>
      <c r="AI21" s="7">
        <v>75</v>
      </c>
      <c r="AJ21" s="7">
        <v>82</v>
      </c>
      <c r="AK21" s="13">
        <v>90</v>
      </c>
      <c r="AL21" s="12">
        <v>61</v>
      </c>
      <c r="AM21" s="7">
        <v>77</v>
      </c>
      <c r="AN21" s="7">
        <v>87</v>
      </c>
      <c r="AO21" s="13">
        <v>93</v>
      </c>
    </row>
    <row r="22" spans="1:41" ht="15.75" customHeight="1" x14ac:dyDescent="0.15">
      <c r="A22" s="58">
        <v>4</v>
      </c>
      <c r="B22" s="59">
        <v>22</v>
      </c>
      <c r="C22" s="59" t="s">
        <v>44</v>
      </c>
      <c r="D22" s="59">
        <v>50</v>
      </c>
      <c r="E22" s="59" t="s">
        <v>33</v>
      </c>
      <c r="F22" s="59" t="s">
        <v>24</v>
      </c>
      <c r="G22" s="60" t="s">
        <v>237</v>
      </c>
      <c r="H22" s="14">
        <v>72</v>
      </c>
      <c r="I22" s="12">
        <v>66</v>
      </c>
      <c r="J22" s="7">
        <v>72</v>
      </c>
      <c r="K22" s="7">
        <v>84</v>
      </c>
      <c r="L22" s="13">
        <v>78</v>
      </c>
      <c r="M22" s="12">
        <v>66</v>
      </c>
      <c r="N22" s="7">
        <v>78</v>
      </c>
      <c r="O22" s="7">
        <v>96</v>
      </c>
      <c r="P22" s="13">
        <v>102</v>
      </c>
      <c r="Q22" s="12">
        <v>66</v>
      </c>
      <c r="R22" s="7">
        <v>72</v>
      </c>
      <c r="S22" s="7">
        <v>78</v>
      </c>
      <c r="T22" s="13">
        <v>96</v>
      </c>
      <c r="V22" s="6">
        <v>4</v>
      </c>
      <c r="W22" s="7">
        <v>21</v>
      </c>
      <c r="X22" s="7" t="s">
        <v>44</v>
      </c>
      <c r="Y22" s="7">
        <v>40</v>
      </c>
      <c r="Z22" s="7" t="s">
        <v>79</v>
      </c>
      <c r="AA22" s="7" t="s">
        <v>24</v>
      </c>
      <c r="AB22" s="11" t="s">
        <v>238</v>
      </c>
      <c r="AC22" s="14">
        <v>102</v>
      </c>
      <c r="AD22" s="12">
        <v>108</v>
      </c>
      <c r="AE22" s="7">
        <v>90</v>
      </c>
      <c r="AF22" s="7">
        <v>96</v>
      </c>
      <c r="AG22" s="13"/>
      <c r="AH22" s="12"/>
      <c r="AK22" s="13"/>
      <c r="AL22" s="12"/>
      <c r="AO22" s="13"/>
    </row>
    <row r="23" spans="1:41" ht="15.75" customHeight="1" x14ac:dyDescent="0.15">
      <c r="A23" s="58">
        <v>5</v>
      </c>
      <c r="B23" s="59">
        <v>22</v>
      </c>
      <c r="C23" s="59" t="s">
        <v>44</v>
      </c>
      <c r="D23" s="59">
        <v>46</v>
      </c>
      <c r="E23" s="59" t="s">
        <v>33</v>
      </c>
      <c r="F23" s="59" t="s">
        <v>24</v>
      </c>
      <c r="G23" s="60" t="s">
        <v>215</v>
      </c>
      <c r="H23" s="14">
        <v>89</v>
      </c>
      <c r="I23" s="12">
        <v>84</v>
      </c>
      <c r="J23" s="7">
        <v>87</v>
      </c>
      <c r="K23" s="7">
        <v>95</v>
      </c>
      <c r="L23" s="13">
        <v>93</v>
      </c>
      <c r="M23" s="12">
        <v>89</v>
      </c>
      <c r="N23" s="7">
        <v>98</v>
      </c>
      <c r="O23" s="7">
        <v>105</v>
      </c>
      <c r="P23" s="13">
        <v>90</v>
      </c>
      <c r="Q23" s="12">
        <v>82</v>
      </c>
      <c r="R23" s="7">
        <v>95</v>
      </c>
      <c r="S23" s="7">
        <v>106</v>
      </c>
      <c r="T23" s="13">
        <v>98</v>
      </c>
      <c r="V23" s="6">
        <v>5</v>
      </c>
      <c r="W23" s="7">
        <v>21</v>
      </c>
      <c r="X23" s="7" t="s">
        <v>22</v>
      </c>
      <c r="Y23" s="7">
        <v>75</v>
      </c>
      <c r="Z23" s="7" t="s">
        <v>45</v>
      </c>
      <c r="AA23" s="7" t="s">
        <v>24</v>
      </c>
      <c r="AB23" s="11" t="s">
        <v>221</v>
      </c>
      <c r="AC23" s="14">
        <v>96</v>
      </c>
      <c r="AD23" s="12">
        <v>66</v>
      </c>
      <c r="AE23" s="7">
        <v>78</v>
      </c>
      <c r="AF23" s="7">
        <v>90</v>
      </c>
      <c r="AG23" s="13">
        <v>78</v>
      </c>
      <c r="AH23" s="12"/>
      <c r="AK23" s="13"/>
      <c r="AL23" s="12"/>
      <c r="AO23" s="13"/>
    </row>
    <row r="24" spans="1:41" ht="15.75" customHeight="1" x14ac:dyDescent="0.15">
      <c r="A24" s="58">
        <v>6</v>
      </c>
      <c r="B24" s="59">
        <v>21</v>
      </c>
      <c r="C24" s="59" t="s">
        <v>22</v>
      </c>
      <c r="D24" s="59">
        <v>60</v>
      </c>
      <c r="E24" s="59" t="s">
        <v>45</v>
      </c>
      <c r="F24" s="59" t="s">
        <v>24</v>
      </c>
      <c r="G24" s="60" t="s">
        <v>222</v>
      </c>
      <c r="H24" s="14">
        <v>96</v>
      </c>
      <c r="I24" s="12">
        <v>90</v>
      </c>
      <c r="J24" s="7">
        <v>90</v>
      </c>
      <c r="K24" s="7">
        <v>108</v>
      </c>
      <c r="L24" s="13">
        <v>102</v>
      </c>
      <c r="M24" s="12">
        <v>78</v>
      </c>
      <c r="N24" s="7">
        <v>78</v>
      </c>
      <c r="O24" s="7">
        <v>90</v>
      </c>
      <c r="P24" s="13">
        <v>78</v>
      </c>
      <c r="Q24" s="12">
        <v>78</v>
      </c>
      <c r="R24" s="7">
        <v>90</v>
      </c>
      <c r="S24" s="7">
        <v>102</v>
      </c>
      <c r="T24" s="13">
        <v>96</v>
      </c>
      <c r="V24" s="6">
        <v>6</v>
      </c>
      <c r="W24" s="7">
        <v>22</v>
      </c>
      <c r="X24" s="7" t="s">
        <v>44</v>
      </c>
      <c r="Y24" s="7">
        <v>41</v>
      </c>
      <c r="Z24" s="7" t="s">
        <v>220</v>
      </c>
      <c r="AA24" s="7" t="s">
        <v>46</v>
      </c>
      <c r="AB24" s="11" t="s">
        <v>239</v>
      </c>
      <c r="AC24" s="14">
        <v>93</v>
      </c>
      <c r="AD24" s="12">
        <v>85</v>
      </c>
      <c r="AE24" s="7">
        <v>89</v>
      </c>
      <c r="AF24" s="7">
        <v>91</v>
      </c>
      <c r="AG24" s="13">
        <v>97</v>
      </c>
      <c r="AH24" s="12">
        <v>61</v>
      </c>
      <c r="AI24" s="7">
        <v>77</v>
      </c>
      <c r="AJ24" s="7">
        <v>94</v>
      </c>
      <c r="AK24" s="13">
        <v>101</v>
      </c>
      <c r="AL24" s="12">
        <v>78</v>
      </c>
      <c r="AM24" s="7">
        <v>83</v>
      </c>
      <c r="AN24" s="7">
        <v>94</v>
      </c>
      <c r="AO24" s="13">
        <v>93</v>
      </c>
    </row>
    <row r="25" spans="1:41" ht="15.75" customHeight="1" x14ac:dyDescent="0.15">
      <c r="A25" s="6">
        <v>7</v>
      </c>
      <c r="G25" s="13"/>
      <c r="H25" s="14"/>
      <c r="I25" s="12"/>
      <c r="L25" s="13"/>
      <c r="M25" s="12"/>
      <c r="P25" s="13"/>
      <c r="Q25" s="12"/>
      <c r="T25" s="13"/>
      <c r="V25" s="6">
        <v>7</v>
      </c>
      <c r="W25" s="7">
        <v>21</v>
      </c>
      <c r="X25" s="7" t="s">
        <v>44</v>
      </c>
      <c r="Y25" s="7">
        <v>45</v>
      </c>
      <c r="Z25" s="7" t="s">
        <v>79</v>
      </c>
      <c r="AA25" s="7" t="s">
        <v>46</v>
      </c>
      <c r="AB25" s="11" t="s">
        <v>225</v>
      </c>
      <c r="AC25" s="14">
        <v>84</v>
      </c>
      <c r="AD25" s="12">
        <v>72</v>
      </c>
      <c r="AE25" s="7">
        <v>78</v>
      </c>
      <c r="AF25" s="7">
        <v>96</v>
      </c>
      <c r="AG25" s="13">
        <v>102</v>
      </c>
      <c r="AH25" s="12">
        <v>64</v>
      </c>
      <c r="AI25" s="7">
        <v>76</v>
      </c>
      <c r="AJ25" s="7">
        <v>92</v>
      </c>
      <c r="AK25" s="13">
        <v>88</v>
      </c>
      <c r="AL25" s="12">
        <v>58</v>
      </c>
      <c r="AM25" s="7">
        <v>74</v>
      </c>
      <c r="AN25" s="7">
        <v>96</v>
      </c>
      <c r="AO25" s="13">
        <v>92</v>
      </c>
    </row>
    <row r="26" spans="1:41" ht="15.75" customHeight="1" x14ac:dyDescent="0.15">
      <c r="A26" s="15">
        <v>8</v>
      </c>
      <c r="B26" s="16"/>
      <c r="C26" s="16"/>
      <c r="D26" s="16"/>
      <c r="E26" s="16"/>
      <c r="F26" s="16"/>
      <c r="G26" s="17"/>
      <c r="H26" s="19"/>
      <c r="I26" s="18"/>
      <c r="J26" s="16"/>
      <c r="K26" s="16"/>
      <c r="L26" s="17"/>
      <c r="M26" s="18"/>
      <c r="N26" s="16"/>
      <c r="O26" s="16"/>
      <c r="P26" s="17"/>
      <c r="Q26" s="18"/>
      <c r="R26" s="16"/>
      <c r="S26" s="16"/>
      <c r="T26" s="17"/>
      <c r="V26" s="15">
        <v>8</v>
      </c>
      <c r="W26" s="16">
        <v>21</v>
      </c>
      <c r="X26" s="16" t="s">
        <v>44</v>
      </c>
      <c r="Y26" s="16">
        <v>47</v>
      </c>
      <c r="Z26" s="16" t="s">
        <v>220</v>
      </c>
      <c r="AA26" s="16" t="s">
        <v>24</v>
      </c>
      <c r="AB26" s="30" t="s">
        <v>240</v>
      </c>
      <c r="AC26" s="19">
        <v>108</v>
      </c>
      <c r="AD26" s="18">
        <v>94</v>
      </c>
      <c r="AE26" s="16">
        <v>102</v>
      </c>
      <c r="AF26" s="16">
        <v>83</v>
      </c>
      <c r="AG26" s="17">
        <v>93</v>
      </c>
      <c r="AH26" s="18"/>
      <c r="AI26" s="16"/>
      <c r="AJ26" s="16"/>
      <c r="AK26" s="17"/>
      <c r="AL26" s="18"/>
      <c r="AM26" s="16"/>
      <c r="AN26" s="16"/>
      <c r="AO26" s="17"/>
    </row>
    <row r="29" spans="1:41" ht="18" x14ac:dyDescent="0.2">
      <c r="A29" s="49" t="s">
        <v>144</v>
      </c>
      <c r="B29" s="50"/>
      <c r="C29" s="50"/>
      <c r="D29" s="50"/>
      <c r="E29" s="50"/>
      <c r="F29" s="50"/>
      <c r="G29" s="50"/>
      <c r="H29" s="50"/>
      <c r="I29" s="50"/>
      <c r="V29" s="49" t="s">
        <v>144</v>
      </c>
      <c r="W29" s="50"/>
      <c r="X29" s="50"/>
      <c r="Y29" s="50"/>
      <c r="Z29" s="50"/>
      <c r="AA29" s="50"/>
      <c r="AB29" s="50"/>
      <c r="AC29" s="50"/>
      <c r="AD29" s="50"/>
    </row>
    <row r="30" spans="1:41" ht="15.75" customHeight="1" thickBot="1" x14ac:dyDescent="0.2"/>
    <row r="31" spans="1:41" ht="15.75" customHeight="1" thickBot="1" x14ac:dyDescent="0.25">
      <c r="A31" s="52" t="s">
        <v>3</v>
      </c>
      <c r="B31" s="46"/>
      <c r="C31" s="46"/>
      <c r="D31" s="46"/>
      <c r="E31" s="46"/>
      <c r="F31" s="46"/>
      <c r="G31" s="47"/>
      <c r="I31" s="55" t="s">
        <v>241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  <c r="V31" s="52" t="s">
        <v>3</v>
      </c>
      <c r="W31" s="46"/>
      <c r="X31" s="46"/>
      <c r="Y31" s="46"/>
      <c r="Z31" s="46"/>
      <c r="AA31" s="46"/>
      <c r="AB31" s="47"/>
      <c r="AC31" s="57" t="s">
        <v>95</v>
      </c>
      <c r="AD31" s="55" t="s">
        <v>242</v>
      </c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7"/>
    </row>
    <row r="32" spans="1:41" ht="84" x14ac:dyDescent="0.15">
      <c r="A32" s="33" t="s">
        <v>253</v>
      </c>
      <c r="B32" s="2" t="s">
        <v>8</v>
      </c>
      <c r="C32" s="2" t="s">
        <v>9</v>
      </c>
      <c r="D32" s="31" t="s">
        <v>249</v>
      </c>
      <c r="E32" s="31" t="s">
        <v>250</v>
      </c>
      <c r="F32" s="31" t="s">
        <v>251</v>
      </c>
      <c r="G32" s="32" t="s">
        <v>252</v>
      </c>
      <c r="H32" s="38" t="s">
        <v>260</v>
      </c>
      <c r="I32" s="35" t="s">
        <v>254</v>
      </c>
      <c r="J32" s="34" t="s">
        <v>255</v>
      </c>
      <c r="K32" s="36" t="s">
        <v>256</v>
      </c>
      <c r="L32" s="36" t="s">
        <v>257</v>
      </c>
      <c r="M32" s="36" t="s">
        <v>258</v>
      </c>
      <c r="N32" s="37" t="s">
        <v>259</v>
      </c>
      <c r="O32" s="35" t="s">
        <v>261</v>
      </c>
      <c r="P32" s="34" t="s">
        <v>262</v>
      </c>
      <c r="Q32" s="36" t="s">
        <v>263</v>
      </c>
      <c r="R32" s="36" t="s">
        <v>264</v>
      </c>
      <c r="S32" s="24"/>
      <c r="T32" s="25"/>
      <c r="V32" s="1" t="s">
        <v>7</v>
      </c>
      <c r="W32" s="2" t="s">
        <v>8</v>
      </c>
      <c r="X32" s="2" t="s">
        <v>9</v>
      </c>
      <c r="Y32" s="3" t="s">
        <v>243</v>
      </c>
      <c r="Z32" s="3" t="s">
        <v>244</v>
      </c>
      <c r="AA32" s="3" t="s">
        <v>245</v>
      </c>
      <c r="AB32" s="4" t="s">
        <v>246</v>
      </c>
      <c r="AC32" s="54"/>
      <c r="AD32" s="22" t="s">
        <v>153</v>
      </c>
      <c r="AE32" s="23" t="s">
        <v>154</v>
      </c>
      <c r="AF32" s="24" t="s">
        <v>155</v>
      </c>
      <c r="AG32" s="24" t="s">
        <v>156</v>
      </c>
      <c r="AH32" s="24" t="s">
        <v>157</v>
      </c>
      <c r="AI32" s="25" t="s">
        <v>158</v>
      </c>
      <c r="AJ32" s="22" t="s">
        <v>159</v>
      </c>
      <c r="AK32" s="23" t="s">
        <v>160</v>
      </c>
      <c r="AL32" s="24" t="s">
        <v>161</v>
      </c>
      <c r="AM32" s="24" t="s">
        <v>162</v>
      </c>
      <c r="AN32" s="24" t="s">
        <v>163</v>
      </c>
      <c r="AO32" s="25" t="s">
        <v>164</v>
      </c>
    </row>
    <row r="33" spans="1:41" ht="15.75" customHeight="1" x14ac:dyDescent="0.15">
      <c r="A33" s="58">
        <v>1</v>
      </c>
      <c r="B33" s="59">
        <v>22</v>
      </c>
      <c r="C33" s="59" t="s">
        <v>22</v>
      </c>
      <c r="D33" s="59">
        <v>69</v>
      </c>
      <c r="E33" s="59" t="s">
        <v>45</v>
      </c>
      <c r="F33" s="59" t="s">
        <v>24</v>
      </c>
      <c r="G33" s="60" t="s">
        <v>215</v>
      </c>
      <c r="H33" s="14">
        <v>80</v>
      </c>
      <c r="I33" s="14">
        <v>81</v>
      </c>
      <c r="J33" s="12">
        <v>102</v>
      </c>
      <c r="K33" s="7">
        <v>114</v>
      </c>
      <c r="L33" s="7">
        <v>126</v>
      </c>
      <c r="M33" s="7">
        <v>138</v>
      </c>
      <c r="N33" s="13">
        <v>138</v>
      </c>
      <c r="O33" s="14">
        <v>108</v>
      </c>
      <c r="P33" s="12">
        <v>96</v>
      </c>
      <c r="Q33" s="7">
        <v>90</v>
      </c>
      <c r="R33" s="7">
        <v>78</v>
      </c>
      <c r="T33" s="13"/>
      <c r="V33" s="6">
        <v>1</v>
      </c>
      <c r="W33" s="7">
        <v>21</v>
      </c>
      <c r="X33" s="7" t="s">
        <v>44</v>
      </c>
      <c r="Y33" s="7">
        <v>37</v>
      </c>
      <c r="Z33" s="7" t="s">
        <v>79</v>
      </c>
      <c r="AA33" s="7" t="s">
        <v>24</v>
      </c>
      <c r="AB33" s="11" t="s">
        <v>239</v>
      </c>
      <c r="AC33" s="14">
        <v>85</v>
      </c>
      <c r="AD33" s="14">
        <v>104</v>
      </c>
      <c r="AE33" s="12">
        <v>98</v>
      </c>
      <c r="AF33" s="7">
        <v>104</v>
      </c>
      <c r="AG33" s="7">
        <v>115</v>
      </c>
      <c r="AH33" s="7">
        <v>118</v>
      </c>
      <c r="AI33" s="13">
        <v>127</v>
      </c>
      <c r="AJ33" s="14">
        <v>120</v>
      </c>
      <c r="AK33" s="12"/>
      <c r="AN33" s="7">
        <v>90</v>
      </c>
      <c r="AO33" s="13"/>
    </row>
    <row r="34" spans="1:41" ht="15.75" customHeight="1" x14ac:dyDescent="0.15">
      <c r="A34" s="58">
        <v>2</v>
      </c>
      <c r="B34" s="59">
        <v>23</v>
      </c>
      <c r="C34" s="59" t="s">
        <v>22</v>
      </c>
      <c r="D34" s="59">
        <v>77</v>
      </c>
      <c r="E34" s="59" t="s">
        <v>33</v>
      </c>
      <c r="F34" s="59" t="s">
        <v>24</v>
      </c>
      <c r="G34" s="60" t="s">
        <v>247</v>
      </c>
      <c r="H34" s="14">
        <v>96</v>
      </c>
      <c r="I34" s="14">
        <f>18*6</f>
        <v>108</v>
      </c>
      <c r="J34" s="12">
        <f>29*4</f>
        <v>116</v>
      </c>
      <c r="K34" s="7">
        <f>35*4</f>
        <v>140</v>
      </c>
      <c r="L34" s="7">
        <f>36*4</f>
        <v>144</v>
      </c>
      <c r="M34" s="7">
        <f>39*4</f>
        <v>156</v>
      </c>
      <c r="N34" s="13">
        <f>34*4</f>
        <v>136</v>
      </c>
      <c r="O34" s="14">
        <f>29*4</f>
        <v>116</v>
      </c>
      <c r="P34" s="12">
        <f>27*4</f>
        <v>108</v>
      </c>
      <c r="Q34" s="7">
        <f>96</f>
        <v>96</v>
      </c>
      <c r="T34" s="13"/>
      <c r="V34" s="6">
        <v>2</v>
      </c>
      <c r="AB34" s="13"/>
      <c r="AC34" s="14"/>
      <c r="AD34" s="14"/>
      <c r="AE34" s="12"/>
      <c r="AI34" s="13"/>
      <c r="AJ34" s="14"/>
      <c r="AK34" s="12"/>
      <c r="AO34" s="13"/>
    </row>
    <row r="35" spans="1:41" ht="15.75" customHeight="1" x14ac:dyDescent="0.15">
      <c r="A35" s="58">
        <v>3</v>
      </c>
      <c r="B35" s="59">
        <v>21</v>
      </c>
      <c r="C35" s="59" t="s">
        <v>44</v>
      </c>
      <c r="D35" s="59">
        <v>45</v>
      </c>
      <c r="E35" s="59" t="s">
        <v>33</v>
      </c>
      <c r="F35" s="59" t="s">
        <v>24</v>
      </c>
      <c r="G35" s="60" t="s">
        <v>215</v>
      </c>
      <c r="H35" s="14">
        <v>96</v>
      </c>
      <c r="I35" s="14">
        <v>126</v>
      </c>
      <c r="J35" s="12">
        <v>144</v>
      </c>
      <c r="K35" s="7">
        <v>174</v>
      </c>
      <c r="L35" s="7">
        <v>156</v>
      </c>
      <c r="M35" s="7">
        <v>162</v>
      </c>
      <c r="N35" s="7">
        <v>132</v>
      </c>
      <c r="O35" s="14">
        <v>108</v>
      </c>
      <c r="P35" s="12">
        <v>96</v>
      </c>
      <c r="Q35" s="7"/>
      <c r="T35" s="13"/>
      <c r="V35" s="6">
        <v>3</v>
      </c>
      <c r="AB35" s="13"/>
      <c r="AC35" s="14"/>
      <c r="AD35" s="14"/>
      <c r="AE35" s="12"/>
      <c r="AI35" s="13"/>
      <c r="AJ35" s="14"/>
      <c r="AK35" s="12"/>
      <c r="AO35" s="13"/>
    </row>
    <row r="36" spans="1:41" ht="15.75" customHeight="1" x14ac:dyDescent="0.15">
      <c r="A36" s="58">
        <v>4</v>
      </c>
      <c r="B36" s="59">
        <v>22</v>
      </c>
      <c r="C36" s="59" t="s">
        <v>22</v>
      </c>
      <c r="D36" s="59">
        <v>60</v>
      </c>
      <c r="E36" s="59" t="s">
        <v>33</v>
      </c>
      <c r="F36" s="59" t="s">
        <v>24</v>
      </c>
      <c r="G36" s="60" t="s">
        <v>215</v>
      </c>
      <c r="H36" s="14">
        <v>84</v>
      </c>
      <c r="I36" s="14">
        <v>104</v>
      </c>
      <c r="J36" s="12">
        <v>108</v>
      </c>
      <c r="K36" s="7">
        <v>124</v>
      </c>
      <c r="L36" s="7">
        <v>124</v>
      </c>
      <c r="M36" s="7">
        <v>132</v>
      </c>
      <c r="N36" s="13">
        <v>128</v>
      </c>
      <c r="O36" s="14">
        <v>112</v>
      </c>
      <c r="P36" s="12">
        <v>96</v>
      </c>
      <c r="Q36" s="7">
        <v>88</v>
      </c>
      <c r="R36" s="7">
        <v>84</v>
      </c>
      <c r="T36" s="13"/>
      <c r="V36" s="6">
        <v>4</v>
      </c>
      <c r="AB36" s="13"/>
      <c r="AC36" s="14"/>
      <c r="AD36" s="14"/>
      <c r="AE36" s="12"/>
      <c r="AI36" s="13"/>
      <c r="AJ36" s="14"/>
      <c r="AK36" s="12"/>
      <c r="AO36" s="13"/>
    </row>
    <row r="37" spans="1:41" ht="15.75" customHeight="1" x14ac:dyDescent="0.15">
      <c r="A37" s="58">
        <v>5</v>
      </c>
      <c r="B37" s="59">
        <v>22</v>
      </c>
      <c r="C37" s="59" t="s">
        <v>44</v>
      </c>
      <c r="D37" s="59">
        <v>46</v>
      </c>
      <c r="E37" s="59" t="s">
        <v>33</v>
      </c>
      <c r="F37" s="59" t="s">
        <v>24</v>
      </c>
      <c r="G37" s="60" t="s">
        <v>215</v>
      </c>
      <c r="H37" s="14">
        <v>72</v>
      </c>
      <c r="I37" s="14">
        <v>83</v>
      </c>
      <c r="J37" s="12">
        <v>114</v>
      </c>
      <c r="K37" s="7">
        <v>120</v>
      </c>
      <c r="L37" s="7">
        <v>138</v>
      </c>
      <c r="M37" s="7">
        <v>144</v>
      </c>
      <c r="N37" s="13">
        <v>126</v>
      </c>
      <c r="O37" s="14">
        <v>114</v>
      </c>
      <c r="P37" s="12">
        <v>96</v>
      </c>
      <c r="Q37" s="7">
        <v>72</v>
      </c>
      <c r="T37" s="13"/>
      <c r="V37" s="6">
        <v>5</v>
      </c>
      <c r="AB37" s="13"/>
      <c r="AC37" s="14"/>
      <c r="AD37" s="14"/>
      <c r="AE37" s="12"/>
      <c r="AI37" s="13"/>
      <c r="AJ37" s="14"/>
      <c r="AK37" s="12"/>
      <c r="AO37" s="13"/>
    </row>
    <row r="38" spans="1:41" ht="15.75" customHeight="1" x14ac:dyDescent="0.15">
      <c r="A38" s="58">
        <v>6</v>
      </c>
      <c r="B38" s="59">
        <v>21</v>
      </c>
      <c r="C38" s="59" t="s">
        <v>44</v>
      </c>
      <c r="D38" s="59">
        <v>48</v>
      </c>
      <c r="E38" s="59" t="s">
        <v>33</v>
      </c>
      <c r="F38" s="59" t="s">
        <v>24</v>
      </c>
      <c r="G38" s="60" t="s">
        <v>248</v>
      </c>
      <c r="H38" s="14">
        <v>78</v>
      </c>
      <c r="I38" s="14">
        <v>90</v>
      </c>
      <c r="J38" s="12">
        <v>120</v>
      </c>
      <c r="K38" s="7">
        <v>120</v>
      </c>
      <c r="L38" s="7">
        <v>114</v>
      </c>
      <c r="M38" s="7">
        <v>144</v>
      </c>
      <c r="N38" s="13">
        <v>126</v>
      </c>
      <c r="O38" s="14">
        <v>120</v>
      </c>
      <c r="P38" s="12">
        <v>108</v>
      </c>
      <c r="Q38" s="7">
        <v>96</v>
      </c>
      <c r="R38" s="7">
        <v>84</v>
      </c>
      <c r="T38" s="13"/>
      <c r="V38" s="6">
        <v>6</v>
      </c>
      <c r="W38" s="7">
        <v>21</v>
      </c>
      <c r="X38" s="7" t="s">
        <v>44</v>
      </c>
      <c r="Y38" s="7">
        <v>55</v>
      </c>
      <c r="Z38" s="7" t="s">
        <v>220</v>
      </c>
      <c r="AA38" s="7" t="s">
        <v>24</v>
      </c>
      <c r="AB38" s="13"/>
      <c r="AC38" s="14">
        <v>84</v>
      </c>
      <c r="AD38" s="14">
        <v>102</v>
      </c>
      <c r="AE38" s="12">
        <v>114</v>
      </c>
      <c r="AF38" s="7">
        <v>126</v>
      </c>
      <c r="AG38" s="7">
        <v>132</v>
      </c>
      <c r="AH38" s="7">
        <v>138</v>
      </c>
      <c r="AI38" s="13">
        <v>132</v>
      </c>
      <c r="AJ38" s="14">
        <v>126</v>
      </c>
      <c r="AK38" s="12">
        <v>120</v>
      </c>
      <c r="AL38" s="7">
        <v>108</v>
      </c>
      <c r="AM38" s="7">
        <v>96</v>
      </c>
      <c r="AN38" s="7">
        <v>84</v>
      </c>
      <c r="AO38" s="13"/>
    </row>
    <row r="39" spans="1:41" ht="15.75" customHeight="1" x14ac:dyDescent="0.15">
      <c r="A39" s="6">
        <v>7</v>
      </c>
      <c r="G39" s="13"/>
      <c r="H39" s="14"/>
      <c r="I39" s="14"/>
      <c r="J39" s="12"/>
      <c r="N39" s="13"/>
      <c r="O39" s="14"/>
      <c r="P39" s="12"/>
      <c r="T39" s="13"/>
      <c r="V39" s="6">
        <v>7</v>
      </c>
      <c r="W39" s="7">
        <v>21</v>
      </c>
      <c r="X39" s="7" t="s">
        <v>44</v>
      </c>
      <c r="Y39" s="7">
        <v>50</v>
      </c>
      <c r="Z39" s="7" t="s">
        <v>33</v>
      </c>
      <c r="AA39" s="7" t="s">
        <v>24</v>
      </c>
      <c r="AB39" s="13" t="s">
        <v>215</v>
      </c>
      <c r="AC39" s="14">
        <v>73</v>
      </c>
      <c r="AD39" s="14">
        <v>80</v>
      </c>
      <c r="AE39" s="12">
        <v>105</v>
      </c>
      <c r="AF39" s="7">
        <v>112</v>
      </c>
      <c r="AG39" s="7">
        <v>121</v>
      </c>
      <c r="AH39" s="7">
        <v>135</v>
      </c>
      <c r="AI39" s="13">
        <v>129</v>
      </c>
      <c r="AJ39" s="14">
        <v>120</v>
      </c>
      <c r="AK39" s="12">
        <v>110</v>
      </c>
      <c r="AL39" s="7">
        <v>89</v>
      </c>
      <c r="AM39" s="7">
        <v>76</v>
      </c>
      <c r="AO39" s="13"/>
    </row>
    <row r="40" spans="1:41" ht="15.75" customHeight="1" x14ac:dyDescent="0.15">
      <c r="A40" s="15">
        <v>8</v>
      </c>
      <c r="B40" s="16"/>
      <c r="C40" s="16"/>
      <c r="D40" s="16"/>
      <c r="E40" s="16"/>
      <c r="F40" s="16"/>
      <c r="G40" s="17"/>
      <c r="H40" s="19"/>
      <c r="I40" s="19"/>
      <c r="J40" s="18"/>
      <c r="K40" s="16"/>
      <c r="L40" s="16"/>
      <c r="M40" s="16"/>
      <c r="N40" s="17"/>
      <c r="O40" s="19"/>
      <c r="P40" s="18"/>
      <c r="Q40" s="16"/>
      <c r="R40" s="16"/>
      <c r="S40" s="16"/>
      <c r="T40" s="17"/>
      <c r="V40" s="15">
        <v>8</v>
      </c>
      <c r="W40" s="16">
        <v>21</v>
      </c>
      <c r="X40" s="16" t="s">
        <v>44</v>
      </c>
      <c r="Y40" s="16">
        <v>50</v>
      </c>
      <c r="Z40" s="16" t="s">
        <v>33</v>
      </c>
      <c r="AA40" s="16" t="s">
        <v>24</v>
      </c>
      <c r="AB40" s="17" t="s">
        <v>54</v>
      </c>
      <c r="AC40" s="19"/>
      <c r="AD40" s="19"/>
      <c r="AE40" s="18"/>
      <c r="AF40" s="16"/>
      <c r="AG40" s="16"/>
      <c r="AH40" s="16"/>
      <c r="AI40" s="17"/>
      <c r="AJ40" s="19"/>
      <c r="AK40" s="18"/>
      <c r="AL40" s="16"/>
      <c r="AM40" s="16"/>
      <c r="AN40" s="16"/>
      <c r="AO40" s="17">
        <v>78</v>
      </c>
    </row>
    <row r="44" spans="1:41" ht="15.75" customHeight="1" x14ac:dyDescent="0.15">
      <c r="A44" s="6">
        <v>1</v>
      </c>
      <c r="B44" s="42">
        <v>22</v>
      </c>
      <c r="C44" s="43" t="s">
        <v>22</v>
      </c>
      <c r="D44" s="42">
        <v>69</v>
      </c>
      <c r="E44" s="44">
        <f>(220-B44)*0.7</f>
        <v>138.6</v>
      </c>
    </row>
    <row r="45" spans="1:41" ht="15.75" customHeight="1" x14ac:dyDescent="0.15">
      <c r="A45" s="6">
        <v>2</v>
      </c>
      <c r="B45" s="42">
        <v>23</v>
      </c>
      <c r="C45" s="43" t="s">
        <v>22</v>
      </c>
      <c r="D45" s="42">
        <v>77</v>
      </c>
      <c r="E45" s="44">
        <f t="shared" ref="E45:E49" si="1">(220-B45)*0.7</f>
        <v>137.89999999999998</v>
      </c>
    </row>
    <row r="46" spans="1:41" ht="15.75" customHeight="1" x14ac:dyDescent="0.15">
      <c r="A46" s="6">
        <v>3</v>
      </c>
      <c r="B46" s="7">
        <v>21</v>
      </c>
      <c r="C46" s="7" t="s">
        <v>44</v>
      </c>
      <c r="D46" s="7">
        <v>45</v>
      </c>
      <c r="E46">
        <f t="shared" si="1"/>
        <v>139.29999999999998</v>
      </c>
    </row>
    <row r="47" spans="1:41" ht="15.75" customHeight="1" x14ac:dyDescent="0.15">
      <c r="A47" s="6">
        <v>4</v>
      </c>
      <c r="B47" s="42">
        <v>22</v>
      </c>
      <c r="C47" s="43" t="s">
        <v>22</v>
      </c>
      <c r="D47" s="42">
        <v>60</v>
      </c>
      <c r="E47" s="44">
        <f t="shared" si="1"/>
        <v>138.6</v>
      </c>
    </row>
    <row r="48" spans="1:41" ht="15.75" customHeight="1" x14ac:dyDescent="0.15">
      <c r="A48" s="6">
        <v>5</v>
      </c>
      <c r="B48" s="7">
        <v>22</v>
      </c>
      <c r="C48" s="7" t="s">
        <v>44</v>
      </c>
      <c r="D48" s="7">
        <v>46</v>
      </c>
      <c r="E48">
        <f t="shared" si="1"/>
        <v>138.6</v>
      </c>
    </row>
    <row r="49" spans="1:5" ht="15.75" customHeight="1" x14ac:dyDescent="0.15">
      <c r="A49" s="6">
        <v>6</v>
      </c>
      <c r="B49" s="7">
        <v>21</v>
      </c>
      <c r="C49" s="7" t="s">
        <v>44</v>
      </c>
      <c r="D49" s="7">
        <v>48</v>
      </c>
      <c r="E49">
        <f t="shared" si="1"/>
        <v>139.29999999999998</v>
      </c>
    </row>
    <row r="50" spans="1:5" ht="15.75" customHeight="1" x14ac:dyDescent="0.15">
      <c r="B50">
        <f>AVERAGE(B44,B45,B47)</f>
        <v>22.333333333333332</v>
      </c>
    </row>
    <row r="51" spans="1:5" ht="15.75" customHeight="1" x14ac:dyDescent="0.15">
      <c r="B51">
        <f>AVERAGE(B46,B48,B49)</f>
        <v>21.333333333333332</v>
      </c>
    </row>
    <row r="52" spans="1:5" ht="15.75" customHeight="1" x14ac:dyDescent="0.15">
      <c r="B52">
        <f>AVERAGE(B50,B51)</f>
        <v>21.833333333333332</v>
      </c>
      <c r="E52">
        <f>(220-B52)*0.7</f>
        <v>138.71666666666664</v>
      </c>
    </row>
  </sheetData>
  <mergeCells count="30">
    <mergeCell ref="AK4:AK5"/>
    <mergeCell ref="AG4:AJ4"/>
    <mergeCell ref="A1:I1"/>
    <mergeCell ref="A3:P3"/>
    <mergeCell ref="A4:G4"/>
    <mergeCell ref="H4:K4"/>
    <mergeCell ref="P4:P5"/>
    <mergeCell ref="V3:AK3"/>
    <mergeCell ref="V1:AD1"/>
    <mergeCell ref="L4:O4"/>
    <mergeCell ref="A15:I15"/>
    <mergeCell ref="V15:AD15"/>
    <mergeCell ref="A17:G17"/>
    <mergeCell ref="I17:L17"/>
    <mergeCell ref="AC4:AF4"/>
    <mergeCell ref="V4:AB4"/>
    <mergeCell ref="M17:P17"/>
    <mergeCell ref="Q17:T17"/>
    <mergeCell ref="V17:AB17"/>
    <mergeCell ref="AC17:AC18"/>
    <mergeCell ref="AD17:AG17"/>
    <mergeCell ref="AH17:AK17"/>
    <mergeCell ref="AL17:AO17"/>
    <mergeCell ref="A29:I29"/>
    <mergeCell ref="V29:AD29"/>
    <mergeCell ref="A31:G31"/>
    <mergeCell ref="I31:T31"/>
    <mergeCell ref="V31:AB31"/>
    <mergeCell ref="AC31:AC32"/>
    <mergeCell ref="AD31:AO31"/>
  </mergeCells>
  <conditionalFormatting sqref="A1:I1 V1:AD1 A15:I15 V15:AD15 A29:I29 V29:AD29">
    <cfRule type="notContainsBlanks" dxfId="0" priority="1">
      <formula>LEN(TRIM(A1))&gt;0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A</vt:lpstr>
      <vt:lpstr>BLOCK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Jefferson Felizarta</cp:lastModifiedBy>
  <dcterms:modified xsi:type="dcterms:W3CDTF">2024-03-31T12:18:19Z</dcterms:modified>
</cp:coreProperties>
</file>