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2 Integrated Report\Data Assessments\AMMONIA ASSESSMENTS\Outputs\"/>
    </mc:Choice>
  </mc:AlternateContent>
  <bookViews>
    <workbookView xWindow="0" yWindow="0" windowWidth="21525" windowHeight="11880" tabRatio="774"/>
  </bookViews>
  <sheets>
    <sheet name="AMMONIA ASSESSMENTS" sheetId="1" r:id="rId1"/>
    <sheet name="AR_08040103_902" sheetId="2" r:id="rId2"/>
    <sheet name="AR_08040201_616" sheetId="3" r:id="rId3"/>
    <sheet name="AR_08040201_910" sheetId="4" r:id="rId4"/>
    <sheet name="AR_11140109_4071" sheetId="5" r:id="rId5"/>
    <sheet name="AR_11140109_4081" sheetId="6" r:id="rId6"/>
    <sheet name="AR_11140109_4091" sheetId="7" r:id="rId7"/>
    <sheet name="AR_11110103_932" sheetId="8" r:id="rId8"/>
    <sheet name="AR_11110105_031" sheetId="9" state="hidden" r:id="rId9"/>
    <sheet name="AR_11110203_931" sheetId="10" r:id="rId10"/>
  </sheets>
  <definedNames>
    <definedName name="_xlnm._FilterDatabase" localSheetId="0" hidden="1">'AMMONIA ASSESSMENTS'!$A$1:$I$1092</definedName>
    <definedName name="_xlnm._FilterDatabase" localSheetId="1" hidden="1">AR_08040103_902!$A$1:$R$27</definedName>
    <definedName name="_xlnm._FilterDatabase" localSheetId="2" hidden="1">AR_08040201_616!$A$1:$S$32</definedName>
    <definedName name="_xlnm._FilterDatabase" localSheetId="3" hidden="1">AR_08040201_910!$A$1:$Q$32</definedName>
    <definedName name="_xlnm._FilterDatabase" localSheetId="7" hidden="1">AR_11110103_932!$A$1:$O$28</definedName>
    <definedName name="_xlnm._FilterDatabase" localSheetId="8" hidden="1">AR_11110105_031!$A$1:$O$33</definedName>
    <definedName name="_xlnm._FilterDatabase" localSheetId="9" hidden="1">AR_11110203_931!$A$1:$P$34</definedName>
    <definedName name="_xlnm._FilterDatabase" localSheetId="4" hidden="1">AR_11140109_4071!$A$1:$O$7</definedName>
    <definedName name="_xlnm._FilterDatabase" localSheetId="5" hidden="1">AR_11140109_4081!$A$1:$O$7</definedName>
    <definedName name="_xlnm._FilterDatabase" localSheetId="6" hidden="1">AR_11140109_4091!$A$1:$O$7</definedName>
  </definedNames>
  <calcPr calcId="162913"/>
</workbook>
</file>

<file path=xl/calcChain.xml><?xml version="1.0" encoding="utf-8"?>
<calcChain xmlns="http://schemas.openxmlformats.org/spreadsheetml/2006/main">
  <c r="O2" i="3" l="1"/>
  <c r="P34" i="10" l="1"/>
  <c r="P33" i="10"/>
  <c r="P24" i="10"/>
  <c r="P23" i="10"/>
  <c r="P22" i="10"/>
  <c r="P21" i="10"/>
  <c r="P13" i="10"/>
  <c r="P12" i="10"/>
  <c r="P11" i="10"/>
  <c r="N34" i="10"/>
  <c r="N33" i="10"/>
  <c r="N32" i="10"/>
  <c r="N25" i="10"/>
  <c r="N24" i="10"/>
  <c r="N23" i="10"/>
  <c r="N22" i="10"/>
  <c r="N21" i="10"/>
  <c r="N13" i="10"/>
  <c r="N12" i="10"/>
  <c r="N11" i="10"/>
  <c r="N10" i="10"/>
  <c r="N9" i="10"/>
  <c r="N8" i="10"/>
  <c r="P31" i="10"/>
  <c r="P29" i="10"/>
  <c r="P26" i="10"/>
  <c r="P18" i="10"/>
  <c r="P16" i="10"/>
  <c r="P15" i="10"/>
  <c r="P14" i="10"/>
  <c r="P5" i="10"/>
  <c r="P4" i="10"/>
  <c r="P3" i="10"/>
  <c r="P2" i="10"/>
  <c r="N31" i="10"/>
  <c r="N30" i="10"/>
  <c r="N29" i="10"/>
  <c r="N28" i="10"/>
  <c r="N27" i="10"/>
  <c r="N26" i="10"/>
  <c r="N20" i="10"/>
  <c r="N19" i="10"/>
  <c r="N18" i="10"/>
  <c r="N17" i="10"/>
  <c r="N16" i="10"/>
  <c r="N15" i="10"/>
  <c r="N14" i="10"/>
  <c r="N7" i="10"/>
  <c r="N6" i="10"/>
  <c r="N5" i="10"/>
  <c r="N4" i="10"/>
  <c r="N3" i="10"/>
  <c r="N2" i="10"/>
  <c r="M34" i="10"/>
  <c r="M33" i="10"/>
  <c r="M26" i="10"/>
  <c r="M24" i="10"/>
  <c r="M15" i="10"/>
  <c r="M14" i="10"/>
  <c r="M13" i="10"/>
  <c r="M11" i="10"/>
  <c r="M4" i="10"/>
  <c r="M2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M33" i="9"/>
  <c r="M32" i="9"/>
  <c r="M23" i="9"/>
  <c r="M22" i="9"/>
  <c r="M21" i="9"/>
  <c r="M20" i="9"/>
  <c r="M12" i="9"/>
  <c r="M11" i="9"/>
  <c r="M10" i="9"/>
  <c r="M9" i="9"/>
  <c r="M8" i="9"/>
  <c r="M7" i="9"/>
  <c r="M2" i="9"/>
  <c r="M31" i="9"/>
  <c r="M30" i="9"/>
  <c r="M29" i="9"/>
  <c r="M28" i="9"/>
  <c r="M27" i="9"/>
  <c r="M26" i="9"/>
  <c r="M25" i="9"/>
  <c r="M24" i="9"/>
  <c r="M19" i="9"/>
  <c r="M18" i="9"/>
  <c r="M17" i="9"/>
  <c r="M16" i="9"/>
  <c r="M15" i="9"/>
  <c r="M14" i="9"/>
  <c r="M13" i="9"/>
  <c r="M6" i="9"/>
  <c r="M5" i="9"/>
  <c r="M4" i="9"/>
  <c r="M3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2" i="9"/>
  <c r="O20" i="8"/>
  <c r="M28" i="8"/>
  <c r="M27" i="8"/>
  <c r="M26" i="8"/>
  <c r="M21" i="8"/>
  <c r="M20" i="8"/>
  <c r="M19" i="8"/>
  <c r="M18" i="8"/>
  <c r="M13" i="8"/>
  <c r="M12" i="8"/>
  <c r="M11" i="8"/>
  <c r="M10" i="8"/>
  <c r="M9" i="8"/>
  <c r="M25" i="8"/>
  <c r="M24" i="8"/>
  <c r="M23" i="8"/>
  <c r="M22" i="8"/>
  <c r="M17" i="8"/>
  <c r="M16" i="8"/>
  <c r="M15" i="8"/>
  <c r="M14" i="8"/>
  <c r="M8" i="8"/>
  <c r="M7" i="8"/>
  <c r="M6" i="8"/>
  <c r="M5" i="8"/>
  <c r="M4" i="8"/>
  <c r="M3" i="8"/>
  <c r="M2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M22" i="4"/>
  <c r="M27" i="4"/>
  <c r="M26" i="4"/>
  <c r="M18" i="4"/>
  <c r="M17" i="4"/>
  <c r="M14" i="4"/>
  <c r="S22" i="2"/>
  <c r="P19" i="2"/>
  <c r="P20" i="2"/>
  <c r="P16" i="2"/>
  <c r="S14" i="2"/>
  <c r="S11" i="2"/>
  <c r="S21" i="2"/>
  <c r="S20" i="2"/>
  <c r="S18" i="2"/>
  <c r="S16" i="2"/>
  <c r="S9" i="2"/>
  <c r="S7" i="2"/>
  <c r="S6" i="2"/>
  <c r="S4" i="2"/>
  <c r="S3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5" i="7"/>
  <c r="M4" i="7"/>
  <c r="M7" i="7"/>
  <c r="M6" i="7"/>
  <c r="M3" i="7"/>
  <c r="M2" i="7"/>
  <c r="K7" i="7"/>
  <c r="K6" i="7"/>
  <c r="K5" i="7"/>
  <c r="K4" i="7"/>
  <c r="K3" i="7"/>
  <c r="K2" i="7"/>
  <c r="M5" i="6"/>
  <c r="M4" i="6"/>
  <c r="O3" i="6"/>
  <c r="M7" i="6"/>
  <c r="M6" i="6"/>
  <c r="M3" i="6"/>
  <c r="M2" i="6"/>
  <c r="K3" i="6"/>
  <c r="K4" i="6"/>
  <c r="K5" i="6"/>
  <c r="K6" i="6"/>
  <c r="K7" i="6"/>
  <c r="K2" i="6"/>
  <c r="M5" i="5"/>
  <c r="M4" i="5"/>
  <c r="O7" i="5"/>
  <c r="M7" i="5"/>
  <c r="M6" i="5"/>
  <c r="M3" i="5"/>
  <c r="M2" i="5"/>
  <c r="K7" i="5"/>
  <c r="K6" i="5"/>
  <c r="K5" i="5"/>
  <c r="K4" i="5"/>
  <c r="K3" i="5"/>
  <c r="K2" i="5"/>
  <c r="N28" i="4"/>
  <c r="N27" i="4"/>
  <c r="N26" i="4"/>
  <c r="N25" i="4"/>
  <c r="N24" i="4"/>
  <c r="N18" i="4"/>
  <c r="N17" i="4"/>
  <c r="N16" i="4"/>
  <c r="N15" i="4"/>
  <c r="N14" i="4"/>
  <c r="N8" i="4"/>
  <c r="N7" i="4"/>
  <c r="N6" i="4"/>
  <c r="N5" i="4"/>
  <c r="N4" i="4"/>
  <c r="N3" i="4"/>
  <c r="N2" i="4"/>
  <c r="N32" i="4"/>
  <c r="N31" i="4"/>
  <c r="N30" i="4"/>
  <c r="N29" i="4"/>
  <c r="N23" i="4"/>
  <c r="N22" i="4"/>
  <c r="N21" i="4"/>
  <c r="N20" i="4"/>
  <c r="N19" i="4"/>
  <c r="N13" i="4"/>
  <c r="N12" i="4"/>
  <c r="N11" i="4"/>
  <c r="N10" i="4"/>
  <c r="N9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Q29" i="3"/>
  <c r="Q28" i="3"/>
  <c r="Q27" i="3"/>
  <c r="Q26" i="3"/>
  <c r="Q25" i="3"/>
  <c r="Q19" i="3"/>
  <c r="Q18" i="3"/>
  <c r="Q17" i="3"/>
  <c r="Q16" i="3"/>
  <c r="Q15" i="3"/>
  <c r="Q14" i="3"/>
  <c r="Q8" i="3"/>
  <c r="Q7" i="3"/>
  <c r="Q6" i="3"/>
  <c r="Q5" i="3"/>
  <c r="Q4" i="3"/>
  <c r="Q3" i="3"/>
  <c r="Q2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Q23" i="2"/>
  <c r="Q22" i="2"/>
  <c r="Q21" i="2"/>
  <c r="Q20" i="2"/>
  <c r="Q19" i="2"/>
  <c r="Q18" i="2"/>
  <c r="Q17" i="2"/>
  <c r="Q16" i="2"/>
  <c r="Q15" i="2"/>
  <c r="Q9" i="2"/>
  <c r="Q8" i="2"/>
  <c r="Q7" i="2"/>
  <c r="Q6" i="2"/>
  <c r="Q5" i="2"/>
  <c r="Q4" i="2"/>
  <c r="Q3" i="2"/>
  <c r="Q27" i="2"/>
  <c r="Q26" i="2"/>
  <c r="Q25" i="2"/>
  <c r="Q24" i="2"/>
  <c r="Q14" i="2"/>
  <c r="Q13" i="2"/>
  <c r="Q12" i="2"/>
  <c r="Q11" i="2"/>
  <c r="Q10" i="2"/>
  <c r="Q2" i="2"/>
  <c r="P32" i="4"/>
  <c r="P30" i="4"/>
  <c r="P22" i="4"/>
  <c r="P21" i="4"/>
  <c r="P13" i="4"/>
  <c r="P12" i="4"/>
  <c r="P11" i="4"/>
  <c r="P9" i="4"/>
  <c r="P28" i="4"/>
  <c r="P27" i="4"/>
  <c r="P26" i="4"/>
  <c r="P25" i="4"/>
  <c r="P24" i="4"/>
  <c r="P18" i="4"/>
  <c r="P17" i="4"/>
  <c r="P16" i="4"/>
  <c r="P15" i="4"/>
  <c r="P14" i="4"/>
  <c r="P4" i="4"/>
  <c r="N28" i="3"/>
  <c r="K28" i="3"/>
  <c r="E28" i="3"/>
  <c r="M22" i="2"/>
  <c r="K22" i="2"/>
  <c r="E22" i="2"/>
  <c r="M18" i="2"/>
  <c r="K18" i="2"/>
  <c r="E18" i="2"/>
</calcChain>
</file>

<file path=xl/sharedStrings.xml><?xml version="1.0" encoding="utf-8"?>
<sst xmlns="http://schemas.openxmlformats.org/spreadsheetml/2006/main" count="5216" uniqueCount="494">
  <si>
    <t>AU</t>
  </si>
  <si>
    <t>Season</t>
  </si>
  <si>
    <t>type</t>
  </si>
  <si>
    <t>Assessment</t>
  </si>
  <si>
    <t>AR_08020203_008</t>
  </si>
  <si>
    <t>No Trout</t>
  </si>
  <si>
    <t>Acute</t>
  </si>
  <si>
    <t>ATTAIN</t>
  </si>
  <si>
    <t>AR_08020203_4030</t>
  </si>
  <si>
    <t>AR_08020203_4060</t>
  </si>
  <si>
    <t>AR_08020203_714</t>
  </si>
  <si>
    <t>AR_08020205_001</t>
  </si>
  <si>
    <t>AR_08020205_004</t>
  </si>
  <si>
    <t>AR_08020205_008</t>
  </si>
  <si>
    <t>AR_08020301_001</t>
  </si>
  <si>
    <t>AR_08020301_006</t>
  </si>
  <si>
    <t>AR_08020301_007</t>
  </si>
  <si>
    <t>AR_08020301_015</t>
  </si>
  <si>
    <t>AR_08020302_009</t>
  </si>
  <si>
    <t>AR_08020302_013</t>
  </si>
  <si>
    <t>AR_08020302_016</t>
  </si>
  <si>
    <t>AR_08020302_4020</t>
  </si>
  <si>
    <t>AR_08020302_909</t>
  </si>
  <si>
    <t>AR_08020302_910</t>
  </si>
  <si>
    <t>AR_08020302_920</t>
  </si>
  <si>
    <t>AR_08020303_005</t>
  </si>
  <si>
    <t>AR_08020303_014</t>
  </si>
  <si>
    <t>AR_08020304_014</t>
  </si>
  <si>
    <t>AR_08020304_4060</t>
  </si>
  <si>
    <t>AR_08020401_001</t>
  </si>
  <si>
    <t>AR_08020402_003</t>
  </si>
  <si>
    <t>AR_08020402_206</t>
  </si>
  <si>
    <t>AR_08020402_4010</t>
  </si>
  <si>
    <t>AR_08020402_507</t>
  </si>
  <si>
    <t>AR_08020402_607</t>
  </si>
  <si>
    <t>AR_08020402_807</t>
  </si>
  <si>
    <t>AR_08020402_907</t>
  </si>
  <si>
    <t>AR_08040101_032</t>
  </si>
  <si>
    <t>AR_08040101_033</t>
  </si>
  <si>
    <t>AR_08040101_039</t>
  </si>
  <si>
    <t>AR_08040101_043</t>
  </si>
  <si>
    <t>AR_08040101_4020</t>
  </si>
  <si>
    <t>AR_08040101_4021</t>
  </si>
  <si>
    <t>AR_08040101_4050</t>
  </si>
  <si>
    <t>AR_08040101_4051</t>
  </si>
  <si>
    <t>AR_08040101_4055</t>
  </si>
  <si>
    <t>AR_08040101_4062</t>
  </si>
  <si>
    <t>AR_08040101_4063</t>
  </si>
  <si>
    <t>AR_08040101_501</t>
  </si>
  <si>
    <t>AR_08040101_636</t>
  </si>
  <si>
    <t>AR_08040101_801</t>
  </si>
  <si>
    <t>AR_08040101_836</t>
  </si>
  <si>
    <t>AR_08040101_838</t>
  </si>
  <si>
    <t>AR_08040101_848</t>
  </si>
  <si>
    <t>AR_08040101_906</t>
  </si>
  <si>
    <t>AR_08040101_907</t>
  </si>
  <si>
    <t>AR_08040101_909</t>
  </si>
  <si>
    <t>AR_08040101_920</t>
  </si>
  <si>
    <t>AR_08040101_929</t>
  </si>
  <si>
    <t>AR_08040102_003</t>
  </si>
  <si>
    <t>AR_08040102_006</t>
  </si>
  <si>
    <t>AR_08040102_007</t>
  </si>
  <si>
    <t>AR_08040102_011</t>
  </si>
  <si>
    <t>AR_08040102_016</t>
  </si>
  <si>
    <t>AR_08040102_021</t>
  </si>
  <si>
    <t>AR_08040102_023</t>
  </si>
  <si>
    <t>AR_08040102_027</t>
  </si>
  <si>
    <t>AR_08040102_4040</t>
  </si>
  <si>
    <t>AR_08040102_4041</t>
  </si>
  <si>
    <t>AR_08040102_706</t>
  </si>
  <si>
    <t>AR_08040102_721</t>
  </si>
  <si>
    <t>AR_08040102_807</t>
  </si>
  <si>
    <t>AR_08040102_821</t>
  </si>
  <si>
    <t>AR_08040102_902</t>
  </si>
  <si>
    <t>AR_08040102_904</t>
  </si>
  <si>
    <t>AR_08040102_923</t>
  </si>
  <si>
    <t>AR_08040102_925</t>
  </si>
  <si>
    <t>AR_08040102_929</t>
  </si>
  <si>
    <t>AR_08040102_970</t>
  </si>
  <si>
    <t>AR_08040102_971</t>
  </si>
  <si>
    <t>AR_08040102_972</t>
  </si>
  <si>
    <t>AR_08040102_973</t>
  </si>
  <si>
    <t>AR_08040102_976</t>
  </si>
  <si>
    <t>AR_08040103_003</t>
  </si>
  <si>
    <t>AR_08040103_008</t>
  </si>
  <si>
    <t>AR_08040103_015</t>
  </si>
  <si>
    <t>AR_08040103_016</t>
  </si>
  <si>
    <t>AR_08040103_022</t>
  </si>
  <si>
    <t>AR_08040103_023</t>
  </si>
  <si>
    <t>AR_08040103_028</t>
  </si>
  <si>
    <t>AR_08040103_029</t>
  </si>
  <si>
    <t>AR_08040103_033</t>
  </si>
  <si>
    <t>AR_08040103_035</t>
  </si>
  <si>
    <t>AR_08040103_4020</t>
  </si>
  <si>
    <t>AR_08040103_4030</t>
  </si>
  <si>
    <t>AR_08040103_4031</t>
  </si>
  <si>
    <t>AR_08040103_733</t>
  </si>
  <si>
    <t>AR_08040103_802</t>
  </si>
  <si>
    <t>AR_08040103_808</t>
  </si>
  <si>
    <t>AR_08040103_833</t>
  </si>
  <si>
    <t>AR_08040103_905</t>
  </si>
  <si>
    <t>AR_08040103_908</t>
  </si>
  <si>
    <t>AR_08040103_923</t>
  </si>
  <si>
    <t>AR_08040103_933</t>
  </si>
  <si>
    <t>AR_08040103_937</t>
  </si>
  <si>
    <t>AR_08040201_001</t>
  </si>
  <si>
    <t>AR_08040201_005</t>
  </si>
  <si>
    <t>AR_08040201_007</t>
  </si>
  <si>
    <t>AR_08040201_201</t>
  </si>
  <si>
    <t>AR_08040201_301</t>
  </si>
  <si>
    <t>AR_08040201_306</t>
  </si>
  <si>
    <t>AR_08040201_401</t>
  </si>
  <si>
    <t>AR_08040201_406</t>
  </si>
  <si>
    <t>AR_08040201_505</t>
  </si>
  <si>
    <t>AR_08040201_616</t>
  </si>
  <si>
    <t>AR_08040201_701</t>
  </si>
  <si>
    <t>AR_08040201_705</t>
  </si>
  <si>
    <t>AR_08040201_902</t>
  </si>
  <si>
    <t>AR_08040201_905</t>
  </si>
  <si>
    <t>AR_08040201_910</t>
  </si>
  <si>
    <t>AR_08040202_002</t>
  </si>
  <si>
    <t>AR_08040202_004</t>
  </si>
  <si>
    <t>AR_08040202_006</t>
  </si>
  <si>
    <t>AR_08040202_803</t>
  </si>
  <si>
    <t>AR_08040202_805</t>
  </si>
  <si>
    <t>AR_08040202_806</t>
  </si>
  <si>
    <t>AR_08040203_007</t>
  </si>
  <si>
    <t>AR_08040203_008</t>
  </si>
  <si>
    <t>AR_08040203_011</t>
  </si>
  <si>
    <t>AR_08040203_014</t>
  </si>
  <si>
    <t>AR_08040203_019</t>
  </si>
  <si>
    <t>AR_08040203_020</t>
  </si>
  <si>
    <t>AR_08040203_021</t>
  </si>
  <si>
    <t>AR_08040203_022</t>
  </si>
  <si>
    <t>AR_08040203_410</t>
  </si>
  <si>
    <t>AR_08040203_4110</t>
  </si>
  <si>
    <t>AR_08040203_610</t>
  </si>
  <si>
    <t>AR_08040203_611</t>
  </si>
  <si>
    <t>AR_08040203_706</t>
  </si>
  <si>
    <t>AR_08040203_714</t>
  </si>
  <si>
    <t>AR_08040203_804</t>
  </si>
  <si>
    <t>AR_08040203_813</t>
  </si>
  <si>
    <t>AR_08040203_821</t>
  </si>
  <si>
    <t>AR_08040203_824</t>
  </si>
  <si>
    <t>AR_08040203_902</t>
  </si>
  <si>
    <t>AR_08040203_904</t>
  </si>
  <si>
    <t>AR_08040203_907</t>
  </si>
  <si>
    <t>AR_08040203_913</t>
  </si>
  <si>
    <t>AR_08040203_922</t>
  </si>
  <si>
    <t>AR_08040203_924</t>
  </si>
  <si>
    <t>AR_08040204_002</t>
  </si>
  <si>
    <t>AR_08040204_005</t>
  </si>
  <si>
    <t>AR_08040204_006</t>
  </si>
  <si>
    <t>AR_08040204_602</t>
  </si>
  <si>
    <t>AR_08040204_702</t>
  </si>
  <si>
    <t>AR_08040204_707</t>
  </si>
  <si>
    <t>AR_08040204_807</t>
  </si>
  <si>
    <t>AR_08040204_906</t>
  </si>
  <si>
    <t>AR_08040204_907</t>
  </si>
  <si>
    <t>AR_08040205_001</t>
  </si>
  <si>
    <t>AR_08040205_013</t>
  </si>
  <si>
    <t>AR_08040205_4020</t>
  </si>
  <si>
    <t>AR_08040205_703</t>
  </si>
  <si>
    <t>AR_08040205_707</t>
  </si>
  <si>
    <t>AR_08040205_711</t>
  </si>
  <si>
    <t>AR_08040205_813</t>
  </si>
  <si>
    <t>AR_08040205_906</t>
  </si>
  <si>
    <t>AR_08040205_907</t>
  </si>
  <si>
    <t>AR_08040206_002</t>
  </si>
  <si>
    <t>AR_08040206_015</t>
  </si>
  <si>
    <t>AR_08040206_902</t>
  </si>
  <si>
    <t>AR_08050001_018</t>
  </si>
  <si>
    <t>AR_08050002_4010</t>
  </si>
  <si>
    <t>AR_08050002_4011</t>
  </si>
  <si>
    <t>AR_11010001_023</t>
  </si>
  <si>
    <t>AR_11010001_024</t>
  </si>
  <si>
    <t>AR_11010001_025</t>
  </si>
  <si>
    <t>AR_11010001_026</t>
  </si>
  <si>
    <t>AR_11010001_027</t>
  </si>
  <si>
    <t>AR_11010001_034</t>
  </si>
  <si>
    <t>AR_11010001_035</t>
  </si>
  <si>
    <t>AR_11010001_037</t>
  </si>
  <si>
    <t>AR_11010001_042</t>
  </si>
  <si>
    <t>AR_11010001_045</t>
  </si>
  <si>
    <t>AR_11010001_054</t>
  </si>
  <si>
    <t>AR_11010001_060</t>
  </si>
  <si>
    <t>AR_11010001_061</t>
  </si>
  <si>
    <t>AR_11010001_4030</t>
  </si>
  <si>
    <t>AR_11010001_4042</t>
  </si>
  <si>
    <t>AR_11010001_4043</t>
  </si>
  <si>
    <t>AR_11010001_4045</t>
  </si>
  <si>
    <t>AR_11010001_4050</t>
  </si>
  <si>
    <t>AR_11010001_623</t>
  </si>
  <si>
    <t>AR_11010001_659</t>
  </si>
  <si>
    <t>AR_11010001_816</t>
  </si>
  <si>
    <t>AR_11010001_823</t>
  </si>
  <si>
    <t>AR_11010001_834</t>
  </si>
  <si>
    <t>AR_11010001_925</t>
  </si>
  <si>
    <t>AR_11010001_945</t>
  </si>
  <si>
    <t>AR_11010003_048</t>
  </si>
  <si>
    <t>AR_11010003_4010</t>
  </si>
  <si>
    <t>AR_11010003_4011</t>
  </si>
  <si>
    <t>AR_11010003_749</t>
  </si>
  <si>
    <t>AR_11010003_902</t>
  </si>
  <si>
    <t>Trout</t>
  </si>
  <si>
    <t>AR_11010003_948</t>
  </si>
  <si>
    <t>AR_11010003_949</t>
  </si>
  <si>
    <t>AR_11010004_001</t>
  </si>
  <si>
    <t>AR_11010004_010</t>
  </si>
  <si>
    <t>AR_11010004_014</t>
  </si>
  <si>
    <t>AR_11010004_015</t>
  </si>
  <si>
    <t>AR_11010005_001</t>
  </si>
  <si>
    <t>AR_11010005_003</t>
  </si>
  <si>
    <t>AR_11010005_004</t>
  </si>
  <si>
    <t>AR_11010005_005</t>
  </si>
  <si>
    <t>AR_11010005_006</t>
  </si>
  <si>
    <t>AR_11010005_009</t>
  </si>
  <si>
    <t>AR_11010005_011</t>
  </si>
  <si>
    <t>AR_11010005_012</t>
  </si>
  <si>
    <t>AR_11010005_013</t>
  </si>
  <si>
    <t>AR_11010005_014</t>
  </si>
  <si>
    <t>AR_11010005_015</t>
  </si>
  <si>
    <t>AR_11010005_020</t>
  </si>
  <si>
    <t>AR_11010005_023</t>
  </si>
  <si>
    <t>AR_11010005_024</t>
  </si>
  <si>
    <t>AR_11010005_025</t>
  </si>
  <si>
    <t>AR_11010005_026</t>
  </si>
  <si>
    <t>AR_11010005_027</t>
  </si>
  <si>
    <t>AR_11010005_604</t>
  </si>
  <si>
    <t>AR_11010005_704</t>
  </si>
  <si>
    <t>AR_11010005_712</t>
  </si>
  <si>
    <t>AR_11010005_801</t>
  </si>
  <si>
    <t>AR_11010005_804</t>
  </si>
  <si>
    <t>AR_11010005_812</t>
  </si>
  <si>
    <t>AR_11010005_901</t>
  </si>
  <si>
    <t>AR_11010005_904</t>
  </si>
  <si>
    <t>AR_11010005_906</t>
  </si>
  <si>
    <t>AR_11010005_911</t>
  </si>
  <si>
    <t>AR_11010005_912</t>
  </si>
  <si>
    <t>AR_11010006_001</t>
  </si>
  <si>
    <t>AR_11010006_4010</t>
  </si>
  <si>
    <t>AR_11010006_4011</t>
  </si>
  <si>
    <t>AR_11010007_002</t>
  </si>
  <si>
    <t>AR_11010008_001</t>
  </si>
  <si>
    <t>AR_11010009_005</t>
  </si>
  <si>
    <t>AR_11010009_4040</t>
  </si>
  <si>
    <t>AR_11010010_003</t>
  </si>
  <si>
    <t>AR_11010010_005</t>
  </si>
  <si>
    <t>AR_11010010_006</t>
  </si>
  <si>
    <t>AR_11010010_012</t>
  </si>
  <si>
    <t>AR_11010010_808</t>
  </si>
  <si>
    <t>AR_11010011_001</t>
  </si>
  <si>
    <t>AR_11010012_006</t>
  </si>
  <si>
    <t>AR_11010013_005</t>
  </si>
  <si>
    <t>AR_11010014_007</t>
  </si>
  <si>
    <t>AR_11010014_028</t>
  </si>
  <si>
    <t>AR_11010014_036</t>
  </si>
  <si>
    <t>AR_11010014_4020</t>
  </si>
  <si>
    <t>AR_11010014_4021</t>
  </si>
  <si>
    <t>AR_11070208_003</t>
  </si>
  <si>
    <t>AR_11070208_903</t>
  </si>
  <si>
    <t>AR_11070209_048</t>
  </si>
  <si>
    <t>AR_11110103_020</t>
  </si>
  <si>
    <t>AR_11110103_021</t>
  </si>
  <si>
    <t>AR_11110103_024</t>
  </si>
  <si>
    <t>AR_11110103_029</t>
  </si>
  <si>
    <t>AR_11110103_030</t>
  </si>
  <si>
    <t>AR_11110103_031</t>
  </si>
  <si>
    <t>AR_11110103_4080</t>
  </si>
  <si>
    <t>AR_11110103_730</t>
  </si>
  <si>
    <t>AR_11110103_733</t>
  </si>
  <si>
    <t>AR_11110103_813</t>
  </si>
  <si>
    <t>AR_11110103_932</t>
  </si>
  <si>
    <t>AR_11110104_001</t>
  </si>
  <si>
    <t>AR_11110104_013</t>
  </si>
  <si>
    <t>AR_11110104_4020</t>
  </si>
  <si>
    <t>AR_11110105_001</t>
  </si>
  <si>
    <t>AR_11110105_031</t>
  </si>
  <si>
    <t>AR_11110105_033</t>
  </si>
  <si>
    <t>AR_11110105_731</t>
  </si>
  <si>
    <t>AR_11110105_925</t>
  </si>
  <si>
    <t>AR_11110201_001</t>
  </si>
  <si>
    <t>AR_11110201_006</t>
  </si>
  <si>
    <t>AR_11110201_4030</t>
  </si>
  <si>
    <t>AR_11110201_4070</t>
  </si>
  <si>
    <t>AR_11110201_4071</t>
  </si>
  <si>
    <t>AR_11110201_923</t>
  </si>
  <si>
    <t>AR_11110202_011</t>
  </si>
  <si>
    <t>AR_11110202_043</t>
  </si>
  <si>
    <t>AR_11110202_4050</t>
  </si>
  <si>
    <t>AR_11110202_919</t>
  </si>
  <si>
    <t>AR_11110203_009</t>
  </si>
  <si>
    <t>AR_11110203_018</t>
  </si>
  <si>
    <t>AR_11110203_027</t>
  </si>
  <si>
    <t>AR_11110203_4020</t>
  </si>
  <si>
    <t>AR_11110203_4030</t>
  </si>
  <si>
    <t>AR_11110203_4061</t>
  </si>
  <si>
    <t>AR_11110203_904</t>
  </si>
  <si>
    <t>AR_11110203_918</t>
  </si>
  <si>
    <t>AR_11110203_927</t>
  </si>
  <si>
    <t>AR_11110203_931</t>
  </si>
  <si>
    <t>AR_11110203_932</t>
  </si>
  <si>
    <t>AR_11110204_002</t>
  </si>
  <si>
    <t>AR_11110204_011</t>
  </si>
  <si>
    <t>AR_11110204_015</t>
  </si>
  <si>
    <t>AR_11110204_4060</t>
  </si>
  <si>
    <t>AR_11110204_4061</t>
  </si>
  <si>
    <t>AR_11110205_002</t>
  </si>
  <si>
    <t>AR_11110205_005</t>
  </si>
  <si>
    <t>AR_11110205_013</t>
  </si>
  <si>
    <t>AR_11110205_014</t>
  </si>
  <si>
    <t>AR_11110205_015</t>
  </si>
  <si>
    <t>AR_11110205_016</t>
  </si>
  <si>
    <t>AR_11110205_4011</t>
  </si>
  <si>
    <t>AR_11110205_4020</t>
  </si>
  <si>
    <t>AR_11110205_4030</t>
  </si>
  <si>
    <t>AR_11110205_617</t>
  </si>
  <si>
    <t>AR_11110206_007</t>
  </si>
  <si>
    <t>AR_11110206_012</t>
  </si>
  <si>
    <t>AR_11110206_014</t>
  </si>
  <si>
    <t>AR_11110206_015</t>
  </si>
  <si>
    <t>AR_11110206_4030</t>
  </si>
  <si>
    <t>AR_11110206_4051</t>
  </si>
  <si>
    <t>AR_11110206_4052</t>
  </si>
  <si>
    <t>AR_11110206_514</t>
  </si>
  <si>
    <t>AR_11110206_808</t>
  </si>
  <si>
    <t>AR_11110206_914</t>
  </si>
  <si>
    <t>AR_11110207_001</t>
  </si>
  <si>
    <t>AR_11110207_008</t>
  </si>
  <si>
    <t>AR_11110207_011</t>
  </si>
  <si>
    <t>AR_11110207_022</t>
  </si>
  <si>
    <t>AR_11110207_023</t>
  </si>
  <si>
    <t>AR_11110207_024</t>
  </si>
  <si>
    <t>AR_11110207_4072</t>
  </si>
  <si>
    <t>AR_11110207_724</t>
  </si>
  <si>
    <t>AR_11110207_822</t>
  </si>
  <si>
    <t>AR_11110207_824</t>
  </si>
  <si>
    <t>AR_11110207_826</t>
  </si>
  <si>
    <t>AR_11110207_912</t>
  </si>
  <si>
    <t>AR_11140106_002</t>
  </si>
  <si>
    <t>AR_11140106_005</t>
  </si>
  <si>
    <t>AR_11140108_012</t>
  </si>
  <si>
    <t>AR_11140108_014</t>
  </si>
  <si>
    <t>AR_11140108_019</t>
  </si>
  <si>
    <t>AR_11140108_907</t>
  </si>
  <si>
    <t>AR_11140109_010</t>
  </si>
  <si>
    <t>AR_11140109_011</t>
  </si>
  <si>
    <t>AR_11140109_013</t>
  </si>
  <si>
    <t>AR_11140109_014</t>
  </si>
  <si>
    <t>AR_11140109_018</t>
  </si>
  <si>
    <t>AR_11140109_019</t>
  </si>
  <si>
    <t>AR_11140109_020</t>
  </si>
  <si>
    <t>AR_11140109_021</t>
  </si>
  <si>
    <t>AR_11140109_023</t>
  </si>
  <si>
    <t>AR_11140109_025</t>
  </si>
  <si>
    <t>AR_11140109_026</t>
  </si>
  <si>
    <t>AR_11140109_029</t>
  </si>
  <si>
    <t>AR_11140109_032</t>
  </si>
  <si>
    <t>AR_11140109_034</t>
  </si>
  <si>
    <t>AR_11140109_4020</t>
  </si>
  <si>
    <t>AR_11140109_4021</t>
  </si>
  <si>
    <t>AR_11140109_4070</t>
  </si>
  <si>
    <t>AR_11140109_4071</t>
  </si>
  <si>
    <t>AR_11140109_4080</t>
  </si>
  <si>
    <t>AR_11140109_4081</t>
  </si>
  <si>
    <t>AR_11140109_4090</t>
  </si>
  <si>
    <t>AR_11140109_4091</t>
  </si>
  <si>
    <t>AR_11140109_533</t>
  </si>
  <si>
    <t>AR_11140109_710</t>
  </si>
  <si>
    <t>AR_11140109_718</t>
  </si>
  <si>
    <t>AR_11140109_719</t>
  </si>
  <si>
    <t>AR_11140109_810</t>
  </si>
  <si>
    <t>AR_11140109_820</t>
  </si>
  <si>
    <t>AR_11140109_913</t>
  </si>
  <si>
    <t>AR_11140109_916</t>
  </si>
  <si>
    <t>AR_11140109_918</t>
  </si>
  <si>
    <t>AR_11140109_921</t>
  </si>
  <si>
    <t>AR_11140109_927</t>
  </si>
  <si>
    <t>AR_11140109_929</t>
  </si>
  <si>
    <t>AR_11140109_933</t>
  </si>
  <si>
    <t>AR_11140109_934</t>
  </si>
  <si>
    <t>AR_11140109_935</t>
  </si>
  <si>
    <t>AR_11140201_002</t>
  </si>
  <si>
    <t>AR_11140201_003</t>
  </si>
  <si>
    <t>AR_11140201_007</t>
  </si>
  <si>
    <t>AR_11140201_010</t>
  </si>
  <si>
    <t>AR_11140201_011</t>
  </si>
  <si>
    <t>AR_11140201_4010</t>
  </si>
  <si>
    <t>AR_11140201_913</t>
  </si>
  <si>
    <t>AR_11140203_022</t>
  </si>
  <si>
    <t>AR_11140203_823</t>
  </si>
  <si>
    <t>AR_11140205_006</t>
  </si>
  <si>
    <t>AR_11140205_010</t>
  </si>
  <si>
    <t>AR_11140205_013</t>
  </si>
  <si>
    <t>AR_11140205_4022</t>
  </si>
  <si>
    <t>AR_11140205_902</t>
  </si>
  <si>
    <t>AR_11140302_003</t>
  </si>
  <si>
    <t>AR_11140302_006</t>
  </si>
  <si>
    <t>AR_11140302_803</t>
  </si>
  <si>
    <t>AR_11140302_903</t>
  </si>
  <si>
    <t>AR_11140304_908</t>
  </si>
  <si>
    <t>AR_08040103_902</t>
  </si>
  <si>
    <t>FAILS</t>
  </si>
  <si>
    <t>ELA</t>
  </si>
  <si>
    <t>Chronic</t>
  </si>
  <si>
    <t>ELP</t>
  </si>
  <si>
    <t>Previous Listing</t>
  </si>
  <si>
    <t>Cat 5</t>
  </si>
  <si>
    <t>Ammonia</t>
  </si>
  <si>
    <t>Parameter</t>
  </si>
  <si>
    <t>CollectionDate</t>
  </si>
  <si>
    <t>ResultValue</t>
  </si>
  <si>
    <t>ID</t>
  </si>
  <si>
    <t>month_num</t>
  </si>
  <si>
    <t>month_day</t>
  </si>
  <si>
    <t>temp_update</t>
  </si>
  <si>
    <t>ph_update</t>
  </si>
  <si>
    <t>ELS Absent</t>
  </si>
  <si>
    <t>ELS Present</t>
  </si>
  <si>
    <t>Potential Exceedance - acute (NT)</t>
  </si>
  <si>
    <t>QC</t>
  </si>
  <si>
    <t xml:space="preserve">Potential Exceedance - Chronic </t>
  </si>
  <si>
    <t xml:space="preserve">Actual Exceedance - Chronic </t>
  </si>
  <si>
    <t>FAILS QC - only one violation, needs 2</t>
  </si>
  <si>
    <t>Monthly averages</t>
  </si>
  <si>
    <t>Monthly averages_Result</t>
  </si>
  <si>
    <t>Monthly averages_pH</t>
  </si>
  <si>
    <t>Monthly averages_temp</t>
  </si>
  <si>
    <r>
      <t xml:space="preserve">Potential Exceedance - </t>
    </r>
    <r>
      <rPr>
        <b/>
        <sz val="11"/>
        <color theme="1"/>
        <rFont val="Calibri"/>
        <family val="2"/>
        <scheme val="minor"/>
      </rPr>
      <t xml:space="preserve">acute </t>
    </r>
    <r>
      <rPr>
        <sz val="11"/>
        <color theme="1"/>
        <rFont val="Calibri"/>
        <family val="2"/>
        <scheme val="minor"/>
      </rPr>
      <t>(NT)</t>
    </r>
  </si>
  <si>
    <r>
      <t xml:space="preserve">Actual Exceedance - </t>
    </r>
    <r>
      <rPr>
        <b/>
        <sz val="11"/>
        <color theme="1"/>
        <rFont val="Calibri"/>
        <family val="2"/>
        <scheme val="minor"/>
      </rPr>
      <t xml:space="preserve">acute </t>
    </r>
    <r>
      <rPr>
        <sz val="11"/>
        <color theme="1"/>
        <rFont val="Calibri"/>
        <family val="2"/>
        <scheme val="minor"/>
      </rPr>
      <t>(NT)</t>
    </r>
  </si>
  <si>
    <t>NO, 6.35&lt;48.8</t>
  </si>
  <si>
    <t>NO, 11.4&lt;48.8</t>
  </si>
  <si>
    <t>NO, 5.55&lt;48.8</t>
  </si>
  <si>
    <t>NO, 5.75&lt;48.8</t>
  </si>
  <si>
    <t>NO, 4.02&lt;48.8</t>
  </si>
  <si>
    <t>NO, 4.1&lt;48.8</t>
  </si>
  <si>
    <t>NO, 6.02&lt;48.8</t>
  </si>
  <si>
    <t>NO, 4.2&lt;48.8</t>
  </si>
  <si>
    <t>NO, 4.42&lt;48.8</t>
  </si>
  <si>
    <t>NO, 3.38&lt;48.8</t>
  </si>
  <si>
    <t>NO, 2.24&lt;48.8</t>
  </si>
  <si>
    <t>NO, 5.5 &lt; 46.8</t>
  </si>
  <si>
    <t>NO, 9.52 &lt; 46.8</t>
  </si>
  <si>
    <t>NO, 6.65 &lt; 46.8</t>
  </si>
  <si>
    <t>NO, 6.86 &lt; 46.8</t>
  </si>
  <si>
    <t>NO, 6.05 &lt; 46.8</t>
  </si>
  <si>
    <t>NO, 2.22&lt;2.65</t>
  </si>
  <si>
    <t>NO 5.25 &lt;32.8</t>
  </si>
  <si>
    <t>NO, 8.15 &lt; 29.5</t>
  </si>
  <si>
    <t>NO, 6.35&lt;6.67</t>
  </si>
  <si>
    <t>NO, 4.02&lt;43.61</t>
  </si>
  <si>
    <t>YES, 4.1&gt;3.62</t>
  </si>
  <si>
    <t>YES, 6.02&gt;3.62</t>
  </si>
  <si>
    <t>YES 4.42 &gt; 4.12</t>
  </si>
  <si>
    <t>YES 4.2 &gt;3.18</t>
  </si>
  <si>
    <t>NO 1.755&lt;2.8</t>
  </si>
  <si>
    <t>Pass QC - 2 EXCEEDANCES</t>
  </si>
  <si>
    <t>YES,6.05&gt;4.05</t>
  </si>
  <si>
    <t>Chronic Criterion</t>
  </si>
  <si>
    <t>Chronic Exceedance</t>
  </si>
  <si>
    <t>PASS QC - 1 EXCEEDANCE</t>
  </si>
  <si>
    <t>Actual Criterion - acute (NT)</t>
  </si>
  <si>
    <t xml:space="preserve">Acute Exceedance </t>
  </si>
  <si>
    <t>PASS QC - NO EXCEEDANCES</t>
  </si>
  <si>
    <t>Acute Exceedance</t>
  </si>
  <si>
    <t>Actual Criterion- acute (NT)</t>
  </si>
  <si>
    <t>Site not representative - right below dam</t>
  </si>
  <si>
    <t>Not Enough Information</t>
  </si>
  <si>
    <t>Samples</t>
  </si>
  <si>
    <t>ATTAINS</t>
  </si>
  <si>
    <t>Not Enough Informations</t>
  </si>
  <si>
    <t>&lt;10 sq mi</t>
  </si>
  <si>
    <t>ATTAIN, but &lt;10 sqmi</t>
  </si>
  <si>
    <t>TMDL</t>
  </si>
  <si>
    <t>Remove site FC-1 - too close to dam, still attains</t>
  </si>
  <si>
    <t>NA</t>
  </si>
  <si>
    <t>FAILS QC - 2 EXCEEDANCES,  &lt; 10 sq mi., but perennial ALU</t>
  </si>
  <si>
    <t>Pass</t>
  </si>
  <si>
    <t>Yes, 5.75 &gt; 5.33</t>
  </si>
  <si>
    <t>No, 5.5 &lt; 10.8</t>
  </si>
  <si>
    <t>Yes, 8.15 &gt; 6.76</t>
  </si>
  <si>
    <t>No, 5.25 &lt; 9.20</t>
  </si>
  <si>
    <t>Yes, 9.52 &gt; 7.72</t>
  </si>
  <si>
    <t>No, 6.65 &lt; 6.79</t>
  </si>
  <si>
    <t>No, 4.2 &lt; 8.92</t>
  </si>
  <si>
    <t>No, 0.64 &lt; 6.06</t>
  </si>
  <si>
    <t>Yes, 6.86 &gt; 6.79</t>
  </si>
  <si>
    <t>No, 0.97 &lt; 10.1</t>
  </si>
  <si>
    <t>No, 2.24 &lt; 6.46</t>
  </si>
  <si>
    <t>Yes, 2.22 &gt; 0.735</t>
  </si>
  <si>
    <t>Fail - Assessment Failed</t>
  </si>
  <si>
    <t>Should have been in 1B, but confusion about ALU</t>
  </si>
  <si>
    <t>Should have been in 4A, but confusion about ALU</t>
  </si>
  <si>
    <t xml:space="preserve">Pass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</si>
</sst>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/>
    <xf numFmtId="16" fontId="0" fillId="0" borderId="0" xfId="0" applyNumberFormat="1" applyFill="1" applyBorder="1"/>
    <xf numFmtId="0" fontId="0" fillId="33" borderId="0" xfId="0" applyFill="1" applyBorder="1"/>
    <xf numFmtId="0" fontId="18" fillId="0" borderId="0" xfId="0" applyFont="1" applyFill="1" applyBorder="1" applyAlignment="1" applyProtection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92"/>
  <sheetViews>
    <sheetView tabSelected="1" workbookViewId="0">
      <selection activeCell="A84" sqref="A84"/>
    </sheetView>
  </sheetViews>
  <sheetFormatPr defaultRowHeight="15" x14ac:dyDescent="0.25"/>
  <cols>
    <col min="1" max="1" width="19.28515625" customWidth="1"/>
    <col min="4" max="4" width="13.85546875" bestFit="1" customWidth="1"/>
    <col min="7" max="7" width="37.42578125" customWidth="1"/>
    <col min="8" max="8" width="25.5703125" customWidth="1"/>
    <col min="9" max="9" width="21.42578125" bestFit="1" customWidth="1"/>
  </cols>
  <sheetData>
    <row r="1" spans="1:8" x14ac:dyDescent="0.25">
      <c r="A1" t="s">
        <v>0</v>
      </c>
      <c r="B1" t="s">
        <v>1</v>
      </c>
      <c r="C1" t="s">
        <v>468</v>
      </c>
      <c r="D1" t="s">
        <v>2</v>
      </c>
      <c r="E1" t="s">
        <v>3</v>
      </c>
      <c r="F1" t="s">
        <v>406</v>
      </c>
      <c r="G1" t="s">
        <v>420</v>
      </c>
    </row>
    <row r="2" spans="1:8" hidden="1" x14ac:dyDescent="0.25">
      <c r="A2" t="s">
        <v>4</v>
      </c>
      <c r="B2" t="s">
        <v>403</v>
      </c>
      <c r="C2">
        <v>10</v>
      </c>
      <c r="D2" t="s">
        <v>404</v>
      </c>
      <c r="E2" t="s">
        <v>7</v>
      </c>
      <c r="H2" s="10"/>
    </row>
    <row r="3" spans="1:8" hidden="1" x14ac:dyDescent="0.25">
      <c r="A3" t="s">
        <v>8</v>
      </c>
      <c r="B3" t="s">
        <v>403</v>
      </c>
      <c r="C3">
        <v>4</v>
      </c>
      <c r="D3" t="s">
        <v>404</v>
      </c>
      <c r="E3" t="s">
        <v>467</v>
      </c>
      <c r="H3" s="10"/>
    </row>
    <row r="4" spans="1:8" hidden="1" x14ac:dyDescent="0.25">
      <c r="A4" t="s">
        <v>9</v>
      </c>
      <c r="B4" t="s">
        <v>403</v>
      </c>
      <c r="C4">
        <v>2</v>
      </c>
      <c r="D4" t="s">
        <v>404</v>
      </c>
      <c r="E4" t="s">
        <v>467</v>
      </c>
      <c r="H4" s="10"/>
    </row>
    <row r="5" spans="1:8" hidden="1" x14ac:dyDescent="0.25">
      <c r="A5" t="s">
        <v>10</v>
      </c>
      <c r="B5" t="s">
        <v>403</v>
      </c>
      <c r="C5">
        <v>13</v>
      </c>
      <c r="D5" t="s">
        <v>404</v>
      </c>
      <c r="E5" t="s">
        <v>7</v>
      </c>
      <c r="H5" s="10"/>
    </row>
    <row r="6" spans="1:8" hidden="1" x14ac:dyDescent="0.25">
      <c r="A6" t="s">
        <v>11</v>
      </c>
      <c r="B6" t="s">
        <v>403</v>
      </c>
      <c r="C6">
        <v>12</v>
      </c>
      <c r="D6" t="s">
        <v>404</v>
      </c>
      <c r="E6" t="s">
        <v>7</v>
      </c>
      <c r="H6" s="10"/>
    </row>
    <row r="7" spans="1:8" hidden="1" x14ac:dyDescent="0.25">
      <c r="A7" t="s">
        <v>12</v>
      </c>
      <c r="B7" t="s">
        <v>403</v>
      </c>
      <c r="C7">
        <v>12</v>
      </c>
      <c r="D7" t="s">
        <v>404</v>
      </c>
      <c r="E7" t="s">
        <v>7</v>
      </c>
      <c r="H7" s="10"/>
    </row>
    <row r="8" spans="1:8" hidden="1" x14ac:dyDescent="0.25">
      <c r="A8" t="s">
        <v>13</v>
      </c>
      <c r="B8" t="s">
        <v>403</v>
      </c>
      <c r="C8">
        <v>12</v>
      </c>
      <c r="D8" t="s">
        <v>404</v>
      </c>
      <c r="E8" t="s">
        <v>7</v>
      </c>
      <c r="H8" s="10"/>
    </row>
    <row r="9" spans="1:8" hidden="1" x14ac:dyDescent="0.25">
      <c r="A9" t="s">
        <v>14</v>
      </c>
      <c r="B9" t="s">
        <v>403</v>
      </c>
      <c r="C9">
        <v>10</v>
      </c>
      <c r="D9" t="s">
        <v>404</v>
      </c>
      <c r="E9" t="s">
        <v>7</v>
      </c>
      <c r="H9" s="10"/>
    </row>
    <row r="10" spans="1:8" hidden="1" x14ac:dyDescent="0.25">
      <c r="A10" t="s">
        <v>15</v>
      </c>
      <c r="B10" t="s">
        <v>403</v>
      </c>
      <c r="C10">
        <v>13</v>
      </c>
      <c r="D10" t="s">
        <v>404</v>
      </c>
      <c r="E10" t="s">
        <v>7</v>
      </c>
      <c r="H10" s="10"/>
    </row>
    <row r="11" spans="1:8" hidden="1" x14ac:dyDescent="0.25">
      <c r="A11" t="s">
        <v>16</v>
      </c>
      <c r="B11" t="s">
        <v>403</v>
      </c>
      <c r="C11">
        <v>13</v>
      </c>
      <c r="D11" t="s">
        <v>404</v>
      </c>
      <c r="E11" t="s">
        <v>7</v>
      </c>
      <c r="H11" s="10"/>
    </row>
    <row r="12" spans="1:8" hidden="1" x14ac:dyDescent="0.25">
      <c r="A12" t="s">
        <v>17</v>
      </c>
      <c r="B12" t="s">
        <v>403</v>
      </c>
      <c r="C12">
        <v>11</v>
      </c>
      <c r="D12" t="s">
        <v>404</v>
      </c>
      <c r="E12" t="s">
        <v>7</v>
      </c>
      <c r="H12" s="10"/>
    </row>
    <row r="13" spans="1:8" hidden="1" x14ac:dyDescent="0.25">
      <c r="A13" t="s">
        <v>18</v>
      </c>
      <c r="B13" t="s">
        <v>403</v>
      </c>
      <c r="C13">
        <v>13</v>
      </c>
      <c r="D13" t="s">
        <v>404</v>
      </c>
      <c r="E13" t="s">
        <v>7</v>
      </c>
      <c r="H13" s="10"/>
    </row>
    <row r="14" spans="1:8" hidden="1" x14ac:dyDescent="0.25">
      <c r="A14" t="s">
        <v>19</v>
      </c>
      <c r="B14" t="s">
        <v>403</v>
      </c>
      <c r="C14">
        <v>5</v>
      </c>
      <c r="D14" t="s">
        <v>404</v>
      </c>
      <c r="E14" t="s">
        <v>467</v>
      </c>
      <c r="H14" s="10"/>
    </row>
    <row r="15" spans="1:8" hidden="1" x14ac:dyDescent="0.25">
      <c r="A15" t="s">
        <v>20</v>
      </c>
      <c r="B15" t="s">
        <v>403</v>
      </c>
      <c r="C15">
        <v>1</v>
      </c>
      <c r="D15" t="s">
        <v>404</v>
      </c>
      <c r="E15" t="s">
        <v>467</v>
      </c>
      <c r="H15" s="10"/>
    </row>
    <row r="16" spans="1:8" hidden="1" x14ac:dyDescent="0.25">
      <c r="A16" t="s">
        <v>21</v>
      </c>
      <c r="B16" t="s">
        <v>403</v>
      </c>
      <c r="C16">
        <v>2</v>
      </c>
      <c r="D16" t="s">
        <v>404</v>
      </c>
      <c r="E16" t="s">
        <v>467</v>
      </c>
      <c r="H16" s="10"/>
    </row>
    <row r="17" spans="1:8" hidden="1" x14ac:dyDescent="0.25">
      <c r="A17" t="s">
        <v>22</v>
      </c>
      <c r="B17" t="s">
        <v>403</v>
      </c>
      <c r="C17">
        <v>13</v>
      </c>
      <c r="D17" t="s">
        <v>404</v>
      </c>
      <c r="E17" t="s">
        <v>7</v>
      </c>
      <c r="H17" s="10"/>
    </row>
    <row r="18" spans="1:8" hidden="1" x14ac:dyDescent="0.25">
      <c r="A18" t="s">
        <v>23</v>
      </c>
      <c r="B18" t="s">
        <v>403</v>
      </c>
      <c r="C18">
        <v>13</v>
      </c>
      <c r="D18" t="s">
        <v>404</v>
      </c>
      <c r="E18" t="s">
        <v>7</v>
      </c>
      <c r="H18" s="10"/>
    </row>
    <row r="19" spans="1:8" hidden="1" x14ac:dyDescent="0.25">
      <c r="A19" t="s">
        <v>24</v>
      </c>
      <c r="B19" t="s">
        <v>403</v>
      </c>
      <c r="C19">
        <v>4</v>
      </c>
      <c r="D19" t="s">
        <v>404</v>
      </c>
      <c r="E19" t="s">
        <v>467</v>
      </c>
      <c r="H19" s="10"/>
    </row>
    <row r="20" spans="1:8" hidden="1" x14ac:dyDescent="0.25">
      <c r="A20" t="s">
        <v>25</v>
      </c>
      <c r="B20" t="s">
        <v>403</v>
      </c>
      <c r="C20">
        <v>12</v>
      </c>
      <c r="D20" t="s">
        <v>404</v>
      </c>
      <c r="E20" t="s">
        <v>7</v>
      </c>
      <c r="H20" s="10"/>
    </row>
    <row r="21" spans="1:8" hidden="1" x14ac:dyDescent="0.25">
      <c r="A21" t="s">
        <v>26</v>
      </c>
      <c r="B21" t="s">
        <v>403</v>
      </c>
      <c r="C21">
        <v>12</v>
      </c>
      <c r="D21" t="s">
        <v>404</v>
      </c>
      <c r="E21" t="s">
        <v>7</v>
      </c>
      <c r="H21" s="10"/>
    </row>
    <row r="22" spans="1:8" hidden="1" x14ac:dyDescent="0.25">
      <c r="A22" t="s">
        <v>27</v>
      </c>
      <c r="B22" t="s">
        <v>403</v>
      </c>
      <c r="C22">
        <v>12</v>
      </c>
      <c r="D22" t="s">
        <v>404</v>
      </c>
      <c r="E22" t="s">
        <v>7</v>
      </c>
      <c r="H22" s="10"/>
    </row>
    <row r="23" spans="1:8" hidden="1" x14ac:dyDescent="0.25">
      <c r="A23" t="s">
        <v>28</v>
      </c>
      <c r="B23" t="s">
        <v>403</v>
      </c>
      <c r="C23">
        <v>3</v>
      </c>
      <c r="D23" t="s">
        <v>404</v>
      </c>
      <c r="E23" t="s">
        <v>467</v>
      </c>
      <c r="H23" s="10"/>
    </row>
    <row r="24" spans="1:8" hidden="1" x14ac:dyDescent="0.25">
      <c r="A24" t="s">
        <v>29</v>
      </c>
      <c r="B24" t="s">
        <v>403</v>
      </c>
      <c r="C24">
        <v>12</v>
      </c>
      <c r="D24" t="s">
        <v>404</v>
      </c>
      <c r="E24" t="s">
        <v>7</v>
      </c>
      <c r="H24" s="10"/>
    </row>
    <row r="25" spans="1:8" hidden="1" x14ac:dyDescent="0.25">
      <c r="A25" t="s">
        <v>30</v>
      </c>
      <c r="B25" t="s">
        <v>403</v>
      </c>
      <c r="C25">
        <v>12</v>
      </c>
      <c r="D25" t="s">
        <v>404</v>
      </c>
      <c r="E25" t="s">
        <v>7</v>
      </c>
      <c r="H25" s="10"/>
    </row>
    <row r="26" spans="1:8" hidden="1" x14ac:dyDescent="0.25">
      <c r="A26" t="s">
        <v>31</v>
      </c>
      <c r="B26" t="s">
        <v>403</v>
      </c>
      <c r="C26">
        <v>11</v>
      </c>
      <c r="D26" t="s">
        <v>404</v>
      </c>
      <c r="E26" t="s">
        <v>7</v>
      </c>
      <c r="H26" s="10"/>
    </row>
    <row r="27" spans="1:8" hidden="1" x14ac:dyDescent="0.25">
      <c r="A27" t="s">
        <v>32</v>
      </c>
      <c r="B27" t="s">
        <v>403</v>
      </c>
      <c r="C27">
        <v>2</v>
      </c>
      <c r="D27" t="s">
        <v>404</v>
      </c>
      <c r="E27" t="s">
        <v>467</v>
      </c>
      <c r="H27" s="10"/>
    </row>
    <row r="28" spans="1:8" hidden="1" x14ac:dyDescent="0.25">
      <c r="A28" t="s">
        <v>33</v>
      </c>
      <c r="B28" t="s">
        <v>403</v>
      </c>
      <c r="C28">
        <v>11</v>
      </c>
      <c r="D28" t="s">
        <v>404</v>
      </c>
      <c r="E28" t="s">
        <v>7</v>
      </c>
      <c r="H28" s="10"/>
    </row>
    <row r="29" spans="1:8" hidden="1" x14ac:dyDescent="0.25">
      <c r="A29" t="s">
        <v>34</v>
      </c>
      <c r="B29" t="s">
        <v>403</v>
      </c>
      <c r="C29">
        <v>9</v>
      </c>
      <c r="D29" t="s">
        <v>404</v>
      </c>
      <c r="E29" t="s">
        <v>467</v>
      </c>
      <c r="H29" s="10"/>
    </row>
    <row r="30" spans="1:8" hidden="1" x14ac:dyDescent="0.25">
      <c r="A30" t="s">
        <v>38</v>
      </c>
      <c r="B30" t="s">
        <v>403</v>
      </c>
      <c r="C30">
        <v>14</v>
      </c>
      <c r="D30" t="s">
        <v>404</v>
      </c>
      <c r="E30" t="s">
        <v>7</v>
      </c>
      <c r="H30" s="10"/>
    </row>
    <row r="31" spans="1:8" hidden="1" x14ac:dyDescent="0.25">
      <c r="A31" t="s">
        <v>41</v>
      </c>
      <c r="B31" t="s">
        <v>403</v>
      </c>
      <c r="C31">
        <v>2</v>
      </c>
      <c r="D31" t="s">
        <v>404</v>
      </c>
      <c r="E31" t="s">
        <v>467</v>
      </c>
      <c r="H31" s="10"/>
    </row>
    <row r="32" spans="1:8" hidden="1" x14ac:dyDescent="0.25">
      <c r="A32" t="s">
        <v>42</v>
      </c>
      <c r="B32" t="s">
        <v>403</v>
      </c>
      <c r="C32">
        <v>2</v>
      </c>
      <c r="D32" t="s">
        <v>404</v>
      </c>
      <c r="E32" t="s">
        <v>467</v>
      </c>
      <c r="H32" s="10"/>
    </row>
    <row r="33" spans="1:8" hidden="1" x14ac:dyDescent="0.25">
      <c r="A33" t="s">
        <v>43</v>
      </c>
      <c r="B33" t="s">
        <v>403</v>
      </c>
      <c r="C33">
        <v>1</v>
      </c>
      <c r="D33" t="s">
        <v>404</v>
      </c>
      <c r="E33" t="s">
        <v>467</v>
      </c>
      <c r="H33" s="10"/>
    </row>
    <row r="34" spans="1:8" hidden="1" x14ac:dyDescent="0.25">
      <c r="A34" t="s">
        <v>45</v>
      </c>
      <c r="B34" t="s">
        <v>403</v>
      </c>
      <c r="C34">
        <v>2</v>
      </c>
      <c r="D34" t="s">
        <v>404</v>
      </c>
      <c r="E34" t="s">
        <v>467</v>
      </c>
      <c r="H34" s="10"/>
    </row>
    <row r="35" spans="1:8" hidden="1" x14ac:dyDescent="0.25">
      <c r="A35" t="s">
        <v>46</v>
      </c>
      <c r="B35" t="s">
        <v>403</v>
      </c>
      <c r="C35">
        <v>1</v>
      </c>
      <c r="D35" t="s">
        <v>404</v>
      </c>
      <c r="E35" t="s">
        <v>467</v>
      </c>
      <c r="H35" s="10"/>
    </row>
    <row r="36" spans="1:8" hidden="1" x14ac:dyDescent="0.25">
      <c r="A36" t="s">
        <v>47</v>
      </c>
      <c r="B36" t="s">
        <v>403</v>
      </c>
      <c r="C36">
        <v>1</v>
      </c>
      <c r="D36" t="s">
        <v>404</v>
      </c>
      <c r="E36" t="s">
        <v>467</v>
      </c>
      <c r="H36" s="10"/>
    </row>
    <row r="37" spans="1:8" hidden="1" x14ac:dyDescent="0.25">
      <c r="A37" t="s">
        <v>53</v>
      </c>
      <c r="B37" t="s">
        <v>403</v>
      </c>
      <c r="C37">
        <v>13</v>
      </c>
      <c r="D37" t="s">
        <v>404</v>
      </c>
      <c r="E37" t="s">
        <v>7</v>
      </c>
      <c r="H37" s="10"/>
    </row>
    <row r="38" spans="1:8" hidden="1" x14ac:dyDescent="0.25">
      <c r="A38" t="s">
        <v>55</v>
      </c>
      <c r="B38" t="s">
        <v>403</v>
      </c>
      <c r="C38">
        <v>1</v>
      </c>
      <c r="D38" t="s">
        <v>404</v>
      </c>
      <c r="E38" t="s">
        <v>467</v>
      </c>
      <c r="H38" s="10"/>
    </row>
    <row r="39" spans="1:8" hidden="1" x14ac:dyDescent="0.25">
      <c r="A39" t="s">
        <v>59</v>
      </c>
      <c r="B39" t="s">
        <v>403</v>
      </c>
      <c r="C39">
        <v>10</v>
      </c>
      <c r="D39" t="s">
        <v>404</v>
      </c>
      <c r="E39" t="s">
        <v>7</v>
      </c>
      <c r="H39" s="10"/>
    </row>
    <row r="40" spans="1:8" hidden="1" x14ac:dyDescent="0.25">
      <c r="A40" t="s">
        <v>60</v>
      </c>
      <c r="B40" t="s">
        <v>403</v>
      </c>
      <c r="C40">
        <v>13</v>
      </c>
      <c r="D40" t="s">
        <v>404</v>
      </c>
      <c r="E40" t="s">
        <v>7</v>
      </c>
      <c r="H40" s="10"/>
    </row>
    <row r="41" spans="1:8" hidden="1" x14ac:dyDescent="0.25">
      <c r="A41" t="s">
        <v>61</v>
      </c>
      <c r="B41" t="s">
        <v>403</v>
      </c>
      <c r="C41">
        <v>12</v>
      </c>
      <c r="D41" t="s">
        <v>404</v>
      </c>
      <c r="E41" t="s">
        <v>7</v>
      </c>
      <c r="H41" s="10"/>
    </row>
    <row r="42" spans="1:8" hidden="1" x14ac:dyDescent="0.25">
      <c r="A42" t="s">
        <v>62</v>
      </c>
      <c r="B42" t="s">
        <v>403</v>
      </c>
      <c r="C42">
        <v>2</v>
      </c>
      <c r="D42" t="s">
        <v>404</v>
      </c>
      <c r="E42" t="s">
        <v>467</v>
      </c>
      <c r="H42" s="10"/>
    </row>
    <row r="43" spans="1:8" hidden="1" x14ac:dyDescent="0.25">
      <c r="A43" t="s">
        <v>63</v>
      </c>
      <c r="B43" t="s">
        <v>403</v>
      </c>
      <c r="C43">
        <v>13</v>
      </c>
      <c r="D43" t="s">
        <v>404</v>
      </c>
      <c r="E43" t="s">
        <v>7</v>
      </c>
      <c r="H43" s="10"/>
    </row>
    <row r="44" spans="1:8" hidden="1" x14ac:dyDescent="0.25">
      <c r="A44" t="s">
        <v>65</v>
      </c>
      <c r="B44" t="s">
        <v>403</v>
      </c>
      <c r="C44">
        <v>13</v>
      </c>
      <c r="D44" t="s">
        <v>404</v>
      </c>
      <c r="E44" t="s">
        <v>7</v>
      </c>
      <c r="H44" s="10"/>
    </row>
    <row r="45" spans="1:8" hidden="1" x14ac:dyDescent="0.25">
      <c r="A45" t="s">
        <v>66</v>
      </c>
      <c r="B45" t="s">
        <v>403</v>
      </c>
      <c r="C45">
        <v>9</v>
      </c>
      <c r="D45" t="s">
        <v>404</v>
      </c>
      <c r="E45" t="s">
        <v>467</v>
      </c>
      <c r="H45" s="10"/>
    </row>
    <row r="46" spans="1:8" hidden="1" x14ac:dyDescent="0.25">
      <c r="A46" t="s">
        <v>67</v>
      </c>
      <c r="B46" t="s">
        <v>403</v>
      </c>
      <c r="C46">
        <v>1</v>
      </c>
      <c r="D46" t="s">
        <v>404</v>
      </c>
      <c r="E46" t="s">
        <v>467</v>
      </c>
      <c r="H46" s="10"/>
    </row>
    <row r="47" spans="1:8" hidden="1" x14ac:dyDescent="0.25">
      <c r="A47" t="s">
        <v>68</v>
      </c>
      <c r="B47" t="s">
        <v>403</v>
      </c>
      <c r="C47">
        <v>1</v>
      </c>
      <c r="D47" t="s">
        <v>404</v>
      </c>
      <c r="E47" t="s">
        <v>467</v>
      </c>
      <c r="H47" s="10"/>
    </row>
    <row r="48" spans="1:8" hidden="1" x14ac:dyDescent="0.25">
      <c r="A48" t="s">
        <v>69</v>
      </c>
      <c r="B48" t="s">
        <v>403</v>
      </c>
      <c r="C48">
        <v>11</v>
      </c>
      <c r="D48" t="s">
        <v>404</v>
      </c>
      <c r="E48" t="s">
        <v>7</v>
      </c>
      <c r="H48" s="10"/>
    </row>
    <row r="49" spans="1:8" hidden="1" x14ac:dyDescent="0.25">
      <c r="A49" t="s">
        <v>71</v>
      </c>
      <c r="B49" t="s">
        <v>403</v>
      </c>
      <c r="C49">
        <v>11</v>
      </c>
      <c r="D49" t="s">
        <v>404</v>
      </c>
      <c r="E49" t="s">
        <v>7</v>
      </c>
      <c r="H49" s="10"/>
    </row>
    <row r="50" spans="1:8" hidden="1" x14ac:dyDescent="0.25">
      <c r="A50" t="s">
        <v>73</v>
      </c>
      <c r="B50" t="s">
        <v>403</v>
      </c>
      <c r="C50">
        <v>9</v>
      </c>
      <c r="D50" t="s">
        <v>404</v>
      </c>
      <c r="E50" t="s">
        <v>467</v>
      </c>
      <c r="H50" s="10"/>
    </row>
    <row r="51" spans="1:8" hidden="1" x14ac:dyDescent="0.25">
      <c r="A51" t="s">
        <v>74</v>
      </c>
      <c r="B51" t="s">
        <v>403</v>
      </c>
      <c r="C51">
        <v>8</v>
      </c>
      <c r="D51" t="s">
        <v>404</v>
      </c>
      <c r="E51" t="s">
        <v>467</v>
      </c>
      <c r="H51" s="10"/>
    </row>
    <row r="52" spans="1:8" hidden="1" x14ac:dyDescent="0.25">
      <c r="A52" t="s">
        <v>75</v>
      </c>
      <c r="B52" t="s">
        <v>403</v>
      </c>
      <c r="C52">
        <v>13</v>
      </c>
      <c r="D52" t="s">
        <v>404</v>
      </c>
      <c r="E52" t="s">
        <v>7</v>
      </c>
      <c r="H52" s="10"/>
    </row>
    <row r="53" spans="1:8" hidden="1" x14ac:dyDescent="0.25">
      <c r="A53" t="s">
        <v>77</v>
      </c>
      <c r="B53" t="s">
        <v>403</v>
      </c>
      <c r="C53">
        <v>9</v>
      </c>
      <c r="D53" t="s">
        <v>404</v>
      </c>
      <c r="E53" t="s">
        <v>467</v>
      </c>
      <c r="H53" s="10"/>
    </row>
    <row r="54" spans="1:8" hidden="1" x14ac:dyDescent="0.25">
      <c r="A54" t="s">
        <v>78</v>
      </c>
      <c r="B54" t="s">
        <v>403</v>
      </c>
      <c r="C54">
        <v>12</v>
      </c>
      <c r="D54" t="s">
        <v>404</v>
      </c>
      <c r="E54" t="s">
        <v>7</v>
      </c>
      <c r="H54" s="10"/>
    </row>
    <row r="55" spans="1:8" hidden="1" x14ac:dyDescent="0.25">
      <c r="A55" t="s">
        <v>83</v>
      </c>
      <c r="B55" t="s">
        <v>403</v>
      </c>
      <c r="C55">
        <v>11</v>
      </c>
      <c r="D55" t="s">
        <v>404</v>
      </c>
      <c r="E55" t="s">
        <v>7</v>
      </c>
      <c r="H55" s="10"/>
    </row>
    <row r="56" spans="1:8" hidden="1" x14ac:dyDescent="0.25">
      <c r="A56" t="s">
        <v>84</v>
      </c>
      <c r="B56" t="s">
        <v>403</v>
      </c>
      <c r="C56">
        <v>14</v>
      </c>
      <c r="D56" t="s">
        <v>404</v>
      </c>
      <c r="E56" t="s">
        <v>7</v>
      </c>
      <c r="H56" s="10"/>
    </row>
    <row r="57" spans="1:8" hidden="1" x14ac:dyDescent="0.25">
      <c r="A57" t="s">
        <v>85</v>
      </c>
      <c r="B57" t="s">
        <v>403</v>
      </c>
      <c r="C57">
        <v>13</v>
      </c>
      <c r="D57" t="s">
        <v>404</v>
      </c>
      <c r="E57" t="s">
        <v>7</v>
      </c>
      <c r="H57" s="10"/>
    </row>
    <row r="58" spans="1:8" hidden="1" x14ac:dyDescent="0.25">
      <c r="A58" t="s">
        <v>86</v>
      </c>
      <c r="B58" t="s">
        <v>403</v>
      </c>
      <c r="C58">
        <v>10</v>
      </c>
      <c r="D58" t="s">
        <v>404</v>
      </c>
      <c r="E58" t="s">
        <v>7</v>
      </c>
      <c r="H58" s="10"/>
    </row>
    <row r="59" spans="1:8" hidden="1" x14ac:dyDescent="0.25">
      <c r="A59" t="s">
        <v>87</v>
      </c>
      <c r="B59" t="s">
        <v>403</v>
      </c>
      <c r="C59">
        <v>11</v>
      </c>
      <c r="D59" t="s">
        <v>404</v>
      </c>
      <c r="E59" t="s">
        <v>7</v>
      </c>
      <c r="H59" s="10"/>
    </row>
    <row r="60" spans="1:8" hidden="1" x14ac:dyDescent="0.25">
      <c r="A60" t="s">
        <v>89</v>
      </c>
      <c r="B60" t="s">
        <v>403</v>
      </c>
      <c r="C60">
        <v>11</v>
      </c>
      <c r="D60" t="s">
        <v>404</v>
      </c>
      <c r="E60" t="s">
        <v>7</v>
      </c>
      <c r="H60" s="10"/>
    </row>
    <row r="61" spans="1:8" hidden="1" x14ac:dyDescent="0.25">
      <c r="A61" t="s">
        <v>90</v>
      </c>
      <c r="B61" t="s">
        <v>403</v>
      </c>
      <c r="C61">
        <v>11</v>
      </c>
      <c r="D61" t="s">
        <v>404</v>
      </c>
      <c r="E61" t="s">
        <v>7</v>
      </c>
      <c r="H61" s="10"/>
    </row>
    <row r="62" spans="1:8" hidden="1" x14ac:dyDescent="0.25">
      <c r="A62" t="s">
        <v>91</v>
      </c>
      <c r="B62" t="s">
        <v>403</v>
      </c>
      <c r="C62">
        <v>10</v>
      </c>
      <c r="D62" t="s">
        <v>404</v>
      </c>
      <c r="E62" t="s">
        <v>7</v>
      </c>
      <c r="H62" s="10"/>
    </row>
    <row r="63" spans="1:8" hidden="1" x14ac:dyDescent="0.25">
      <c r="A63" t="s">
        <v>92</v>
      </c>
      <c r="B63" t="s">
        <v>403</v>
      </c>
      <c r="C63">
        <v>8</v>
      </c>
      <c r="D63" t="s">
        <v>404</v>
      </c>
      <c r="E63" t="s">
        <v>467</v>
      </c>
      <c r="H63" s="10"/>
    </row>
    <row r="64" spans="1:8" hidden="1" x14ac:dyDescent="0.25">
      <c r="A64" t="s">
        <v>94</v>
      </c>
      <c r="B64" t="s">
        <v>403</v>
      </c>
      <c r="C64">
        <v>1</v>
      </c>
      <c r="D64" t="s">
        <v>404</v>
      </c>
      <c r="E64" t="s">
        <v>467</v>
      </c>
      <c r="H64" s="10"/>
    </row>
    <row r="65" spans="1:8" hidden="1" x14ac:dyDescent="0.25">
      <c r="A65" t="s">
        <v>95</v>
      </c>
      <c r="B65" t="s">
        <v>403</v>
      </c>
      <c r="C65">
        <v>1</v>
      </c>
      <c r="D65" t="s">
        <v>404</v>
      </c>
      <c r="E65" t="s">
        <v>467</v>
      </c>
      <c r="H65" s="10"/>
    </row>
    <row r="66" spans="1:8" hidden="1" x14ac:dyDescent="0.25">
      <c r="A66" t="s">
        <v>96</v>
      </c>
      <c r="B66" t="s">
        <v>403</v>
      </c>
      <c r="C66">
        <v>10</v>
      </c>
      <c r="D66" t="s">
        <v>404</v>
      </c>
      <c r="E66" t="s">
        <v>7</v>
      </c>
      <c r="H66" s="10"/>
    </row>
    <row r="67" spans="1:8" hidden="1" x14ac:dyDescent="0.25">
      <c r="A67" t="s">
        <v>97</v>
      </c>
      <c r="B67" t="s">
        <v>403</v>
      </c>
      <c r="C67">
        <v>10</v>
      </c>
      <c r="D67" t="s">
        <v>404</v>
      </c>
      <c r="E67" t="s">
        <v>7</v>
      </c>
      <c r="H67" s="10"/>
    </row>
    <row r="68" spans="1:8" hidden="1" x14ac:dyDescent="0.25">
      <c r="A68" t="s">
        <v>98</v>
      </c>
      <c r="B68" t="s">
        <v>403</v>
      </c>
      <c r="C68">
        <v>11</v>
      </c>
      <c r="D68" t="s">
        <v>404</v>
      </c>
      <c r="E68" t="s">
        <v>7</v>
      </c>
      <c r="H68" s="10"/>
    </row>
    <row r="69" spans="1:8" hidden="1" x14ac:dyDescent="0.25">
      <c r="A69" t="s">
        <v>99</v>
      </c>
      <c r="B69" t="s">
        <v>403</v>
      </c>
      <c r="C69">
        <v>11</v>
      </c>
      <c r="D69" t="s">
        <v>404</v>
      </c>
      <c r="E69" t="s">
        <v>7</v>
      </c>
      <c r="H69" s="10"/>
    </row>
    <row r="70" spans="1:8" hidden="1" x14ac:dyDescent="0.25">
      <c r="A70" t="s">
        <v>401</v>
      </c>
      <c r="B70" t="s">
        <v>403</v>
      </c>
      <c r="C70">
        <v>10</v>
      </c>
      <c r="D70" t="s">
        <v>404</v>
      </c>
      <c r="E70" t="s">
        <v>7</v>
      </c>
      <c r="H70" s="10"/>
    </row>
    <row r="71" spans="1:8" hidden="1" x14ac:dyDescent="0.25">
      <c r="A71" t="s">
        <v>100</v>
      </c>
      <c r="B71" t="s">
        <v>403</v>
      </c>
      <c r="C71">
        <v>9</v>
      </c>
      <c r="D71" t="s">
        <v>404</v>
      </c>
      <c r="E71" t="s">
        <v>467</v>
      </c>
      <c r="H71" s="10"/>
    </row>
    <row r="72" spans="1:8" hidden="1" x14ac:dyDescent="0.25">
      <c r="A72" t="s">
        <v>101</v>
      </c>
      <c r="B72" t="s">
        <v>403</v>
      </c>
      <c r="C72">
        <v>9</v>
      </c>
      <c r="D72" t="s">
        <v>404</v>
      </c>
      <c r="E72" t="s">
        <v>467</v>
      </c>
      <c r="H72" s="10"/>
    </row>
    <row r="73" spans="1:8" hidden="1" x14ac:dyDescent="0.25">
      <c r="A73" t="s">
        <v>103</v>
      </c>
      <c r="B73" t="s">
        <v>403</v>
      </c>
      <c r="C73">
        <v>10</v>
      </c>
      <c r="D73" t="s">
        <v>404</v>
      </c>
      <c r="E73" t="s">
        <v>7</v>
      </c>
      <c r="H73" s="10"/>
    </row>
    <row r="74" spans="1:8" hidden="1" x14ac:dyDescent="0.25">
      <c r="A74" t="s">
        <v>104</v>
      </c>
      <c r="B74" t="s">
        <v>403</v>
      </c>
      <c r="C74">
        <v>10</v>
      </c>
      <c r="D74" t="s">
        <v>404</v>
      </c>
      <c r="E74" t="s">
        <v>7</v>
      </c>
      <c r="H74" s="10"/>
    </row>
    <row r="75" spans="1:8" hidden="1" x14ac:dyDescent="0.25">
      <c r="A75" t="s">
        <v>105</v>
      </c>
      <c r="B75" t="s">
        <v>403</v>
      </c>
      <c r="C75">
        <v>14</v>
      </c>
      <c r="D75" t="s">
        <v>404</v>
      </c>
      <c r="E75" t="s">
        <v>7</v>
      </c>
      <c r="H75" s="10"/>
    </row>
    <row r="76" spans="1:8" hidden="1" x14ac:dyDescent="0.25">
      <c r="A76" t="s">
        <v>106</v>
      </c>
      <c r="B76" t="s">
        <v>403</v>
      </c>
      <c r="C76">
        <v>6</v>
      </c>
      <c r="D76" t="s">
        <v>404</v>
      </c>
      <c r="E76" t="s">
        <v>467</v>
      </c>
      <c r="H76" s="10"/>
    </row>
    <row r="77" spans="1:8" hidden="1" x14ac:dyDescent="0.25">
      <c r="A77" t="s">
        <v>107</v>
      </c>
      <c r="B77" t="s">
        <v>403</v>
      </c>
      <c r="C77">
        <v>2</v>
      </c>
      <c r="D77" t="s">
        <v>404</v>
      </c>
      <c r="E77" t="s">
        <v>467</v>
      </c>
      <c r="H77" s="10"/>
    </row>
    <row r="78" spans="1:8" hidden="1" x14ac:dyDescent="0.25">
      <c r="A78" t="s">
        <v>108</v>
      </c>
      <c r="B78" t="s">
        <v>403</v>
      </c>
      <c r="C78">
        <v>2</v>
      </c>
      <c r="D78" t="s">
        <v>404</v>
      </c>
      <c r="E78" t="s">
        <v>467</v>
      </c>
      <c r="H78" s="10"/>
    </row>
    <row r="79" spans="1:8" hidden="1" x14ac:dyDescent="0.25">
      <c r="A79" t="s">
        <v>109</v>
      </c>
      <c r="B79" t="s">
        <v>403</v>
      </c>
      <c r="C79">
        <v>2</v>
      </c>
      <c r="D79" t="s">
        <v>404</v>
      </c>
      <c r="E79" t="s">
        <v>467</v>
      </c>
      <c r="H79" s="10"/>
    </row>
    <row r="80" spans="1:8" hidden="1" x14ac:dyDescent="0.25">
      <c r="A80" t="s">
        <v>110</v>
      </c>
      <c r="B80" t="s">
        <v>403</v>
      </c>
      <c r="C80">
        <v>2</v>
      </c>
      <c r="D80" t="s">
        <v>404</v>
      </c>
      <c r="E80" t="s">
        <v>467</v>
      </c>
      <c r="H80" s="10"/>
    </row>
    <row r="81" spans="1:8" hidden="1" x14ac:dyDescent="0.25">
      <c r="A81" t="s">
        <v>111</v>
      </c>
      <c r="B81" t="s">
        <v>403</v>
      </c>
      <c r="C81">
        <v>2</v>
      </c>
      <c r="D81" t="s">
        <v>404</v>
      </c>
      <c r="E81" t="s">
        <v>467</v>
      </c>
      <c r="H81" s="10"/>
    </row>
    <row r="82" spans="1:8" hidden="1" x14ac:dyDescent="0.25">
      <c r="A82" t="s">
        <v>112</v>
      </c>
      <c r="B82" t="s">
        <v>403</v>
      </c>
      <c r="C82">
        <v>13</v>
      </c>
      <c r="D82" t="s">
        <v>404</v>
      </c>
      <c r="E82" t="s">
        <v>7</v>
      </c>
      <c r="H82" s="10"/>
    </row>
    <row r="83" spans="1:8" hidden="1" x14ac:dyDescent="0.25">
      <c r="A83" t="s">
        <v>113</v>
      </c>
      <c r="B83" t="s">
        <v>403</v>
      </c>
      <c r="C83">
        <v>2</v>
      </c>
      <c r="D83" t="s">
        <v>404</v>
      </c>
      <c r="E83" t="s">
        <v>467</v>
      </c>
      <c r="H83" s="10"/>
    </row>
    <row r="84" spans="1:8" hidden="1" x14ac:dyDescent="0.25">
      <c r="A84" t="s">
        <v>114</v>
      </c>
      <c r="B84" t="s">
        <v>403</v>
      </c>
      <c r="C84">
        <v>1</v>
      </c>
      <c r="D84" t="s">
        <v>404</v>
      </c>
      <c r="E84" t="s">
        <v>467</v>
      </c>
      <c r="F84" t="s">
        <v>491</v>
      </c>
      <c r="G84" t="s">
        <v>490</v>
      </c>
      <c r="H84" s="10"/>
    </row>
    <row r="85" spans="1:8" hidden="1" x14ac:dyDescent="0.25">
      <c r="A85" t="s">
        <v>115</v>
      </c>
      <c r="B85" t="s">
        <v>403</v>
      </c>
      <c r="C85">
        <v>2</v>
      </c>
      <c r="D85" t="s">
        <v>404</v>
      </c>
      <c r="E85" t="s">
        <v>467</v>
      </c>
      <c r="H85" s="10"/>
    </row>
    <row r="86" spans="1:8" hidden="1" x14ac:dyDescent="0.25">
      <c r="A86" t="s">
        <v>116</v>
      </c>
      <c r="B86" t="s">
        <v>403</v>
      </c>
      <c r="C86">
        <v>9</v>
      </c>
      <c r="D86" t="s">
        <v>404</v>
      </c>
      <c r="E86" t="s">
        <v>467</v>
      </c>
      <c r="H86" s="10"/>
    </row>
    <row r="87" spans="1:8" hidden="1" x14ac:dyDescent="0.25">
      <c r="A87" t="s">
        <v>117</v>
      </c>
      <c r="B87" t="s">
        <v>403</v>
      </c>
      <c r="C87">
        <v>2</v>
      </c>
      <c r="D87" t="s">
        <v>404</v>
      </c>
      <c r="E87" t="s">
        <v>467</v>
      </c>
      <c r="H87" s="10"/>
    </row>
    <row r="88" spans="1:8" hidden="1" x14ac:dyDescent="0.25">
      <c r="A88" t="s">
        <v>118</v>
      </c>
      <c r="B88" t="s">
        <v>403</v>
      </c>
      <c r="C88">
        <v>15</v>
      </c>
      <c r="D88" t="s">
        <v>404</v>
      </c>
      <c r="E88" t="s">
        <v>7</v>
      </c>
      <c r="H88" s="10"/>
    </row>
    <row r="89" spans="1:8" hidden="1" x14ac:dyDescent="0.25">
      <c r="A89" t="s">
        <v>119</v>
      </c>
      <c r="B89" t="s">
        <v>403</v>
      </c>
      <c r="C89">
        <v>14</v>
      </c>
      <c r="D89" t="s">
        <v>404</v>
      </c>
      <c r="E89" t="s">
        <v>7</v>
      </c>
      <c r="H89" s="10"/>
    </row>
    <row r="90" spans="1:8" hidden="1" x14ac:dyDescent="0.25">
      <c r="A90" t="s">
        <v>120</v>
      </c>
      <c r="B90" t="s">
        <v>403</v>
      </c>
      <c r="C90">
        <v>13</v>
      </c>
      <c r="D90" t="s">
        <v>404</v>
      </c>
      <c r="E90" t="s">
        <v>7</v>
      </c>
      <c r="H90" s="10"/>
    </row>
    <row r="91" spans="1:8" hidden="1" x14ac:dyDescent="0.25">
      <c r="A91" t="s">
        <v>121</v>
      </c>
      <c r="B91" t="s">
        <v>403</v>
      </c>
      <c r="C91">
        <v>5</v>
      </c>
      <c r="D91" t="s">
        <v>404</v>
      </c>
      <c r="E91" t="s">
        <v>467</v>
      </c>
      <c r="H91" s="10"/>
    </row>
    <row r="92" spans="1:8" hidden="1" x14ac:dyDescent="0.25">
      <c r="A92" t="s">
        <v>122</v>
      </c>
      <c r="B92" t="s">
        <v>403</v>
      </c>
      <c r="C92">
        <v>14</v>
      </c>
      <c r="D92" t="s">
        <v>404</v>
      </c>
      <c r="E92" t="s">
        <v>7</v>
      </c>
      <c r="H92" s="10"/>
    </row>
    <row r="93" spans="1:8" hidden="1" x14ac:dyDescent="0.25">
      <c r="A93" t="s">
        <v>123</v>
      </c>
      <c r="B93" t="s">
        <v>403</v>
      </c>
      <c r="C93">
        <v>1</v>
      </c>
      <c r="D93" t="s">
        <v>404</v>
      </c>
      <c r="E93" t="s">
        <v>467</v>
      </c>
      <c r="H93" s="10"/>
    </row>
    <row r="94" spans="1:8" hidden="1" x14ac:dyDescent="0.25">
      <c r="A94" t="s">
        <v>124</v>
      </c>
      <c r="B94" t="s">
        <v>403</v>
      </c>
      <c r="C94">
        <v>1</v>
      </c>
      <c r="D94" t="s">
        <v>404</v>
      </c>
      <c r="E94" t="s">
        <v>467</v>
      </c>
      <c r="H94" s="10"/>
    </row>
    <row r="95" spans="1:8" hidden="1" x14ac:dyDescent="0.25">
      <c r="A95" t="s">
        <v>125</v>
      </c>
      <c r="B95" t="s">
        <v>403</v>
      </c>
      <c r="C95">
        <v>1</v>
      </c>
      <c r="D95" t="s">
        <v>404</v>
      </c>
      <c r="E95" t="s">
        <v>467</v>
      </c>
      <c r="H95" s="10"/>
    </row>
    <row r="96" spans="1:8" hidden="1" x14ac:dyDescent="0.25">
      <c r="A96" t="s">
        <v>126</v>
      </c>
      <c r="B96" t="s">
        <v>403</v>
      </c>
      <c r="C96">
        <v>11</v>
      </c>
      <c r="D96" t="s">
        <v>404</v>
      </c>
      <c r="E96" t="s">
        <v>7</v>
      </c>
      <c r="H96" s="10"/>
    </row>
    <row r="97" spans="1:8" hidden="1" x14ac:dyDescent="0.25">
      <c r="A97" t="s">
        <v>127</v>
      </c>
      <c r="B97" t="s">
        <v>403</v>
      </c>
      <c r="C97">
        <v>10</v>
      </c>
      <c r="D97" t="s">
        <v>404</v>
      </c>
      <c r="E97" t="s">
        <v>7</v>
      </c>
      <c r="H97" s="10"/>
    </row>
    <row r="98" spans="1:8" hidden="1" x14ac:dyDescent="0.25">
      <c r="A98" t="s">
        <v>128</v>
      </c>
      <c r="B98" t="s">
        <v>403</v>
      </c>
      <c r="C98">
        <v>12</v>
      </c>
      <c r="D98" t="s">
        <v>404</v>
      </c>
      <c r="E98" t="s">
        <v>7</v>
      </c>
      <c r="H98" s="10"/>
    </row>
    <row r="99" spans="1:8" hidden="1" x14ac:dyDescent="0.25">
      <c r="A99" t="s">
        <v>130</v>
      </c>
      <c r="B99" t="s">
        <v>403</v>
      </c>
      <c r="C99">
        <v>12</v>
      </c>
      <c r="D99" t="s">
        <v>404</v>
      </c>
      <c r="E99" t="s">
        <v>7</v>
      </c>
      <c r="H99" s="10"/>
    </row>
    <row r="100" spans="1:8" hidden="1" x14ac:dyDescent="0.25">
      <c r="A100" t="s">
        <v>131</v>
      </c>
      <c r="B100" t="s">
        <v>403</v>
      </c>
      <c r="C100">
        <v>12</v>
      </c>
      <c r="D100" t="s">
        <v>404</v>
      </c>
      <c r="E100" t="s">
        <v>7</v>
      </c>
      <c r="H100" s="10"/>
    </row>
    <row r="101" spans="1:8" hidden="1" x14ac:dyDescent="0.25">
      <c r="A101" t="s">
        <v>134</v>
      </c>
      <c r="B101" t="s">
        <v>403</v>
      </c>
      <c r="C101">
        <v>8</v>
      </c>
      <c r="D101" t="s">
        <v>404</v>
      </c>
      <c r="E101" t="s">
        <v>467</v>
      </c>
      <c r="H101" s="10"/>
    </row>
    <row r="102" spans="1:8" hidden="1" x14ac:dyDescent="0.25">
      <c r="A102" t="s">
        <v>135</v>
      </c>
      <c r="B102" t="s">
        <v>403</v>
      </c>
      <c r="C102">
        <v>2</v>
      </c>
      <c r="D102" t="s">
        <v>404</v>
      </c>
      <c r="E102" t="s">
        <v>467</v>
      </c>
      <c r="H102" s="10"/>
    </row>
    <row r="103" spans="1:8" hidden="1" x14ac:dyDescent="0.25">
      <c r="A103" t="s">
        <v>136</v>
      </c>
      <c r="B103" t="s">
        <v>403</v>
      </c>
      <c r="C103">
        <v>11</v>
      </c>
      <c r="D103" t="s">
        <v>404</v>
      </c>
      <c r="E103" t="s">
        <v>7</v>
      </c>
      <c r="H103" s="10"/>
    </row>
    <row r="104" spans="1:8" hidden="1" x14ac:dyDescent="0.25">
      <c r="A104" t="s">
        <v>138</v>
      </c>
      <c r="B104" t="s">
        <v>403</v>
      </c>
      <c r="C104">
        <v>12</v>
      </c>
      <c r="D104" t="s">
        <v>404</v>
      </c>
      <c r="E104" t="s">
        <v>7</v>
      </c>
      <c r="H104" s="10"/>
    </row>
    <row r="105" spans="1:8" hidden="1" x14ac:dyDescent="0.25">
      <c r="A105" t="s">
        <v>139</v>
      </c>
      <c r="B105" t="s">
        <v>403</v>
      </c>
      <c r="C105">
        <v>11</v>
      </c>
      <c r="D105" t="s">
        <v>404</v>
      </c>
      <c r="E105" t="s">
        <v>7</v>
      </c>
      <c r="H105" s="10"/>
    </row>
    <row r="106" spans="1:8" hidden="1" x14ac:dyDescent="0.25">
      <c r="A106" t="s">
        <v>140</v>
      </c>
      <c r="B106" t="s">
        <v>403</v>
      </c>
      <c r="C106">
        <v>8</v>
      </c>
      <c r="D106" t="s">
        <v>404</v>
      </c>
      <c r="E106" t="s">
        <v>467</v>
      </c>
      <c r="H106" s="10"/>
    </row>
    <row r="107" spans="1:8" hidden="1" x14ac:dyDescent="0.25">
      <c r="A107" t="s">
        <v>141</v>
      </c>
      <c r="B107" t="s">
        <v>403</v>
      </c>
      <c r="C107">
        <v>11</v>
      </c>
      <c r="D107" t="s">
        <v>404</v>
      </c>
      <c r="E107" t="s">
        <v>7</v>
      </c>
      <c r="H107" s="10"/>
    </row>
    <row r="108" spans="1:8" hidden="1" x14ac:dyDescent="0.25">
      <c r="A108" t="s">
        <v>144</v>
      </c>
      <c r="B108" t="s">
        <v>403</v>
      </c>
      <c r="C108">
        <v>2</v>
      </c>
      <c r="D108" t="s">
        <v>404</v>
      </c>
      <c r="E108" t="s">
        <v>467</v>
      </c>
      <c r="H108" s="10"/>
    </row>
    <row r="109" spans="1:8" hidden="1" x14ac:dyDescent="0.25">
      <c r="A109" t="s">
        <v>145</v>
      </c>
      <c r="B109" t="s">
        <v>403</v>
      </c>
      <c r="C109">
        <v>14</v>
      </c>
      <c r="D109" t="s">
        <v>404</v>
      </c>
      <c r="E109" t="s">
        <v>7</v>
      </c>
      <c r="H109" s="10"/>
    </row>
    <row r="110" spans="1:8" hidden="1" x14ac:dyDescent="0.25">
      <c r="A110" t="s">
        <v>146</v>
      </c>
      <c r="B110" t="s">
        <v>403</v>
      </c>
      <c r="C110">
        <v>2</v>
      </c>
      <c r="D110" t="s">
        <v>404</v>
      </c>
      <c r="E110" t="s">
        <v>467</v>
      </c>
      <c r="H110" s="10"/>
    </row>
    <row r="111" spans="1:8" hidden="1" x14ac:dyDescent="0.25">
      <c r="A111" t="s">
        <v>147</v>
      </c>
      <c r="B111" t="s">
        <v>403</v>
      </c>
      <c r="C111">
        <v>9</v>
      </c>
      <c r="D111" t="s">
        <v>404</v>
      </c>
      <c r="E111" t="s">
        <v>467</v>
      </c>
      <c r="H111" s="10"/>
    </row>
    <row r="112" spans="1:8" hidden="1" x14ac:dyDescent="0.25">
      <c r="A112" t="s">
        <v>150</v>
      </c>
      <c r="B112" t="s">
        <v>403</v>
      </c>
      <c r="C112">
        <v>12</v>
      </c>
      <c r="D112" t="s">
        <v>404</v>
      </c>
      <c r="E112" t="s">
        <v>7</v>
      </c>
      <c r="H112" s="10"/>
    </row>
    <row r="113" spans="1:8" hidden="1" x14ac:dyDescent="0.25">
      <c r="A113" t="s">
        <v>151</v>
      </c>
      <c r="B113" t="s">
        <v>403</v>
      </c>
      <c r="C113">
        <v>15</v>
      </c>
      <c r="D113" t="s">
        <v>404</v>
      </c>
      <c r="E113" t="s">
        <v>7</v>
      </c>
      <c r="H113" s="10"/>
    </row>
    <row r="114" spans="1:8" hidden="1" x14ac:dyDescent="0.25">
      <c r="A114" t="s">
        <v>152</v>
      </c>
      <c r="B114" t="s">
        <v>403</v>
      </c>
      <c r="C114">
        <v>10</v>
      </c>
      <c r="D114" t="s">
        <v>404</v>
      </c>
      <c r="E114" t="s">
        <v>7</v>
      </c>
      <c r="H114" s="10"/>
    </row>
    <row r="115" spans="1:8" hidden="1" x14ac:dyDescent="0.25">
      <c r="A115" t="s">
        <v>153</v>
      </c>
      <c r="B115" t="s">
        <v>403</v>
      </c>
      <c r="C115">
        <v>2</v>
      </c>
      <c r="D115" t="s">
        <v>404</v>
      </c>
      <c r="E115" t="s">
        <v>467</v>
      </c>
      <c r="H115" s="10"/>
    </row>
    <row r="116" spans="1:8" hidden="1" x14ac:dyDescent="0.25">
      <c r="A116" t="s">
        <v>154</v>
      </c>
      <c r="B116" t="s">
        <v>403</v>
      </c>
      <c r="C116">
        <v>1</v>
      </c>
      <c r="D116" t="s">
        <v>404</v>
      </c>
      <c r="E116" t="s">
        <v>467</v>
      </c>
      <c r="H116" s="10"/>
    </row>
    <row r="117" spans="1:8" hidden="1" x14ac:dyDescent="0.25">
      <c r="A117" t="s">
        <v>155</v>
      </c>
      <c r="B117" t="s">
        <v>403</v>
      </c>
      <c r="C117">
        <v>2</v>
      </c>
      <c r="D117" t="s">
        <v>404</v>
      </c>
      <c r="E117" t="s">
        <v>467</v>
      </c>
      <c r="H117" s="10"/>
    </row>
    <row r="118" spans="1:8" hidden="1" x14ac:dyDescent="0.25">
      <c r="A118" t="s">
        <v>156</v>
      </c>
      <c r="B118" t="s">
        <v>403</v>
      </c>
      <c r="C118">
        <v>2</v>
      </c>
      <c r="D118" t="s">
        <v>404</v>
      </c>
      <c r="E118" t="s">
        <v>467</v>
      </c>
      <c r="H118" s="10"/>
    </row>
    <row r="119" spans="1:8" hidden="1" x14ac:dyDescent="0.25">
      <c r="A119" t="s">
        <v>157</v>
      </c>
      <c r="B119" t="s">
        <v>403</v>
      </c>
      <c r="C119">
        <v>2</v>
      </c>
      <c r="D119" t="s">
        <v>404</v>
      </c>
      <c r="E119" t="s">
        <v>467</v>
      </c>
      <c r="H119" s="10"/>
    </row>
    <row r="120" spans="1:8" hidden="1" x14ac:dyDescent="0.25">
      <c r="A120" t="s">
        <v>158</v>
      </c>
      <c r="B120" t="s">
        <v>403</v>
      </c>
      <c r="C120">
        <v>2</v>
      </c>
      <c r="D120" t="s">
        <v>404</v>
      </c>
      <c r="E120" t="s">
        <v>467</v>
      </c>
      <c r="H120" s="10"/>
    </row>
    <row r="121" spans="1:8" hidden="1" x14ac:dyDescent="0.25">
      <c r="A121" t="s">
        <v>159</v>
      </c>
      <c r="B121" t="s">
        <v>403</v>
      </c>
      <c r="C121">
        <v>13</v>
      </c>
      <c r="D121" t="s">
        <v>404</v>
      </c>
      <c r="E121" t="s">
        <v>7</v>
      </c>
      <c r="H121" s="10"/>
    </row>
    <row r="122" spans="1:8" hidden="1" x14ac:dyDescent="0.25">
      <c r="A122" t="s">
        <v>160</v>
      </c>
      <c r="B122" t="s">
        <v>403</v>
      </c>
      <c r="C122">
        <v>14</v>
      </c>
      <c r="D122" t="s">
        <v>404</v>
      </c>
      <c r="E122" t="s">
        <v>7</v>
      </c>
      <c r="H122" s="10"/>
    </row>
    <row r="123" spans="1:8" hidden="1" x14ac:dyDescent="0.25">
      <c r="A123" t="s">
        <v>161</v>
      </c>
      <c r="B123" t="s">
        <v>403</v>
      </c>
      <c r="C123">
        <v>1</v>
      </c>
      <c r="D123" t="s">
        <v>404</v>
      </c>
      <c r="E123" t="s">
        <v>467</v>
      </c>
      <c r="H123" s="10"/>
    </row>
    <row r="124" spans="1:8" hidden="1" x14ac:dyDescent="0.25">
      <c r="A124" t="s">
        <v>162</v>
      </c>
      <c r="B124" t="s">
        <v>403</v>
      </c>
      <c r="C124">
        <v>2</v>
      </c>
      <c r="D124" t="s">
        <v>404</v>
      </c>
      <c r="E124" t="s">
        <v>467</v>
      </c>
      <c r="H124" s="10"/>
    </row>
    <row r="125" spans="1:8" hidden="1" x14ac:dyDescent="0.25">
      <c r="A125" t="s">
        <v>163</v>
      </c>
      <c r="B125" t="s">
        <v>403</v>
      </c>
      <c r="C125">
        <v>1</v>
      </c>
      <c r="D125" t="s">
        <v>404</v>
      </c>
      <c r="E125" t="s">
        <v>467</v>
      </c>
      <c r="H125" s="10"/>
    </row>
    <row r="126" spans="1:8" hidden="1" x14ac:dyDescent="0.25">
      <c r="A126" t="s">
        <v>164</v>
      </c>
      <c r="B126" t="s">
        <v>403</v>
      </c>
      <c r="C126">
        <v>2</v>
      </c>
      <c r="D126" t="s">
        <v>404</v>
      </c>
      <c r="E126" t="s">
        <v>467</v>
      </c>
      <c r="H126" s="10"/>
    </row>
    <row r="127" spans="1:8" hidden="1" x14ac:dyDescent="0.25">
      <c r="A127" t="s">
        <v>165</v>
      </c>
      <c r="B127" t="s">
        <v>403</v>
      </c>
      <c r="C127">
        <v>2</v>
      </c>
      <c r="D127" t="s">
        <v>404</v>
      </c>
      <c r="E127" t="s">
        <v>467</v>
      </c>
      <c r="H127" s="10"/>
    </row>
    <row r="128" spans="1:8" hidden="1" x14ac:dyDescent="0.25">
      <c r="A128" t="s">
        <v>166</v>
      </c>
      <c r="B128" t="s">
        <v>403</v>
      </c>
      <c r="C128">
        <v>2</v>
      </c>
      <c r="D128" t="s">
        <v>404</v>
      </c>
      <c r="E128" t="s">
        <v>467</v>
      </c>
      <c r="H128" s="10"/>
    </row>
    <row r="129" spans="1:8" hidden="1" x14ac:dyDescent="0.25">
      <c r="A129" t="s">
        <v>167</v>
      </c>
      <c r="B129" t="s">
        <v>403</v>
      </c>
      <c r="C129">
        <v>1</v>
      </c>
      <c r="D129" t="s">
        <v>404</v>
      </c>
      <c r="E129" t="s">
        <v>467</v>
      </c>
      <c r="H129" s="10"/>
    </row>
    <row r="130" spans="1:8" hidden="1" x14ac:dyDescent="0.25">
      <c r="A130" t="s">
        <v>168</v>
      </c>
      <c r="B130" t="s">
        <v>403</v>
      </c>
      <c r="C130">
        <v>2</v>
      </c>
      <c r="D130" t="s">
        <v>404</v>
      </c>
      <c r="E130" t="s">
        <v>467</v>
      </c>
      <c r="H130" s="10"/>
    </row>
    <row r="131" spans="1:8" hidden="1" x14ac:dyDescent="0.25">
      <c r="A131" t="s">
        <v>169</v>
      </c>
      <c r="B131" t="s">
        <v>403</v>
      </c>
      <c r="C131">
        <v>14</v>
      </c>
      <c r="D131" t="s">
        <v>404</v>
      </c>
      <c r="E131" t="s">
        <v>7</v>
      </c>
      <c r="H131" s="10"/>
    </row>
    <row r="132" spans="1:8" hidden="1" x14ac:dyDescent="0.25">
      <c r="A132" t="s">
        <v>170</v>
      </c>
      <c r="B132" t="s">
        <v>403</v>
      </c>
      <c r="C132">
        <v>2</v>
      </c>
      <c r="D132" t="s">
        <v>404</v>
      </c>
      <c r="E132" t="s">
        <v>467</v>
      </c>
      <c r="H132" s="10"/>
    </row>
    <row r="133" spans="1:8" hidden="1" x14ac:dyDescent="0.25">
      <c r="A133" t="s">
        <v>171</v>
      </c>
      <c r="B133" t="s">
        <v>403</v>
      </c>
      <c r="C133">
        <v>13</v>
      </c>
      <c r="D133" t="s">
        <v>404</v>
      </c>
      <c r="E133" t="s">
        <v>7</v>
      </c>
      <c r="H133" s="10"/>
    </row>
    <row r="134" spans="1:8" hidden="1" x14ac:dyDescent="0.25">
      <c r="A134" t="s">
        <v>172</v>
      </c>
      <c r="B134" t="s">
        <v>403</v>
      </c>
      <c r="C134">
        <v>1</v>
      </c>
      <c r="D134" t="s">
        <v>404</v>
      </c>
      <c r="E134" t="s">
        <v>467</v>
      </c>
      <c r="H134" s="10"/>
    </row>
    <row r="135" spans="1:8" hidden="1" x14ac:dyDescent="0.25">
      <c r="A135" t="s">
        <v>173</v>
      </c>
      <c r="B135" t="s">
        <v>403</v>
      </c>
      <c r="C135">
        <v>1</v>
      </c>
      <c r="D135" t="s">
        <v>404</v>
      </c>
      <c r="E135" t="s">
        <v>467</v>
      </c>
      <c r="H135" s="10"/>
    </row>
    <row r="136" spans="1:8" hidden="1" x14ac:dyDescent="0.25">
      <c r="A136" t="s">
        <v>174</v>
      </c>
      <c r="B136" t="s">
        <v>403</v>
      </c>
      <c r="C136">
        <v>12</v>
      </c>
      <c r="D136" t="s">
        <v>404</v>
      </c>
      <c r="E136" t="s">
        <v>7</v>
      </c>
      <c r="H136" s="10"/>
    </row>
    <row r="137" spans="1:8" hidden="1" x14ac:dyDescent="0.25">
      <c r="A137" t="s">
        <v>175</v>
      </c>
      <c r="B137" t="s">
        <v>403</v>
      </c>
      <c r="C137">
        <v>14</v>
      </c>
      <c r="D137" t="s">
        <v>404</v>
      </c>
      <c r="E137" t="s">
        <v>7</v>
      </c>
      <c r="H137" s="10"/>
    </row>
    <row r="138" spans="1:8" hidden="1" x14ac:dyDescent="0.25">
      <c r="A138" t="s">
        <v>176</v>
      </c>
      <c r="B138" t="s">
        <v>403</v>
      </c>
      <c r="C138">
        <v>5</v>
      </c>
      <c r="D138" t="s">
        <v>404</v>
      </c>
      <c r="E138" t="s">
        <v>467</v>
      </c>
      <c r="H138" s="10"/>
    </row>
    <row r="139" spans="1:8" hidden="1" x14ac:dyDescent="0.25">
      <c r="A139" t="s">
        <v>177</v>
      </c>
      <c r="B139" t="s">
        <v>403</v>
      </c>
      <c r="C139">
        <v>14</v>
      </c>
      <c r="D139" t="s">
        <v>404</v>
      </c>
      <c r="E139" t="s">
        <v>7</v>
      </c>
      <c r="H139" s="10"/>
    </row>
    <row r="140" spans="1:8" hidden="1" x14ac:dyDescent="0.25">
      <c r="A140" t="s">
        <v>178</v>
      </c>
      <c r="B140" t="s">
        <v>403</v>
      </c>
      <c r="C140">
        <v>12</v>
      </c>
      <c r="D140" t="s">
        <v>404</v>
      </c>
      <c r="E140" t="s">
        <v>7</v>
      </c>
      <c r="H140" s="10"/>
    </row>
    <row r="141" spans="1:8" hidden="1" x14ac:dyDescent="0.25">
      <c r="A141" t="s">
        <v>179</v>
      </c>
      <c r="B141" t="s">
        <v>403</v>
      </c>
      <c r="C141">
        <v>11</v>
      </c>
      <c r="D141" t="s">
        <v>404</v>
      </c>
      <c r="E141" t="s">
        <v>7</v>
      </c>
      <c r="H141" s="10"/>
    </row>
    <row r="142" spans="1:8" hidden="1" x14ac:dyDescent="0.25">
      <c r="A142" t="s">
        <v>180</v>
      </c>
      <c r="B142" t="s">
        <v>403</v>
      </c>
      <c r="C142">
        <v>11</v>
      </c>
      <c r="D142" t="s">
        <v>404</v>
      </c>
      <c r="E142" t="s">
        <v>7</v>
      </c>
      <c r="H142" s="10"/>
    </row>
    <row r="143" spans="1:8" hidden="1" x14ac:dyDescent="0.25">
      <c r="A143" t="s">
        <v>181</v>
      </c>
      <c r="B143" t="s">
        <v>403</v>
      </c>
      <c r="C143">
        <v>11</v>
      </c>
      <c r="D143" t="s">
        <v>404</v>
      </c>
      <c r="E143" t="s">
        <v>7</v>
      </c>
      <c r="H143" s="10"/>
    </row>
    <row r="144" spans="1:8" hidden="1" x14ac:dyDescent="0.25">
      <c r="A144" t="s">
        <v>182</v>
      </c>
      <c r="B144" t="s">
        <v>403</v>
      </c>
      <c r="C144">
        <v>11</v>
      </c>
      <c r="D144" t="s">
        <v>404</v>
      </c>
      <c r="E144" t="s">
        <v>7</v>
      </c>
      <c r="H144" s="10"/>
    </row>
    <row r="145" spans="1:8" hidden="1" x14ac:dyDescent="0.25">
      <c r="A145" t="s">
        <v>183</v>
      </c>
      <c r="B145" t="s">
        <v>403</v>
      </c>
      <c r="C145">
        <v>7</v>
      </c>
      <c r="D145" t="s">
        <v>404</v>
      </c>
      <c r="E145" t="s">
        <v>467</v>
      </c>
      <c r="H145" s="10"/>
    </row>
    <row r="146" spans="1:8" hidden="1" x14ac:dyDescent="0.25">
      <c r="A146" t="s">
        <v>184</v>
      </c>
      <c r="B146" t="s">
        <v>403</v>
      </c>
      <c r="C146">
        <v>11</v>
      </c>
      <c r="D146" t="s">
        <v>404</v>
      </c>
      <c r="E146" t="s">
        <v>7</v>
      </c>
      <c r="H146" s="10"/>
    </row>
    <row r="147" spans="1:8" hidden="1" x14ac:dyDescent="0.25">
      <c r="A147" t="s">
        <v>185</v>
      </c>
      <c r="B147" t="s">
        <v>403</v>
      </c>
      <c r="C147">
        <v>11</v>
      </c>
      <c r="D147" t="s">
        <v>404</v>
      </c>
      <c r="E147" t="s">
        <v>7</v>
      </c>
      <c r="H147" s="10"/>
    </row>
    <row r="148" spans="1:8" hidden="1" x14ac:dyDescent="0.25">
      <c r="A148" t="s">
        <v>186</v>
      </c>
      <c r="B148" t="s">
        <v>403</v>
      </c>
      <c r="C148">
        <v>11</v>
      </c>
      <c r="D148" t="s">
        <v>404</v>
      </c>
      <c r="E148" t="s">
        <v>7</v>
      </c>
      <c r="H148" s="10"/>
    </row>
    <row r="149" spans="1:8" hidden="1" x14ac:dyDescent="0.25">
      <c r="A149" t="s">
        <v>187</v>
      </c>
      <c r="B149" t="s">
        <v>403</v>
      </c>
      <c r="C149">
        <v>2</v>
      </c>
      <c r="D149" t="s">
        <v>404</v>
      </c>
      <c r="E149" t="s">
        <v>467</v>
      </c>
      <c r="H149" s="10"/>
    </row>
    <row r="150" spans="1:8" hidden="1" x14ac:dyDescent="0.25">
      <c r="A150" t="s">
        <v>188</v>
      </c>
      <c r="B150" t="s">
        <v>403</v>
      </c>
      <c r="C150">
        <v>2</v>
      </c>
      <c r="D150" t="s">
        <v>404</v>
      </c>
      <c r="E150" t="s">
        <v>467</v>
      </c>
      <c r="H150" s="10"/>
    </row>
    <row r="151" spans="1:8" hidden="1" x14ac:dyDescent="0.25">
      <c r="A151" t="s">
        <v>189</v>
      </c>
      <c r="B151" t="s">
        <v>403</v>
      </c>
      <c r="C151">
        <v>2</v>
      </c>
      <c r="D151" t="s">
        <v>404</v>
      </c>
      <c r="E151" t="s">
        <v>467</v>
      </c>
      <c r="H151" s="10"/>
    </row>
    <row r="152" spans="1:8" hidden="1" x14ac:dyDescent="0.25">
      <c r="A152" t="s">
        <v>190</v>
      </c>
      <c r="B152" t="s">
        <v>403</v>
      </c>
      <c r="C152">
        <v>2</v>
      </c>
      <c r="D152" t="s">
        <v>404</v>
      </c>
      <c r="E152" t="s">
        <v>467</v>
      </c>
      <c r="H152" s="10"/>
    </row>
    <row r="153" spans="1:8" hidden="1" x14ac:dyDescent="0.25">
      <c r="A153" t="s">
        <v>191</v>
      </c>
      <c r="B153" t="s">
        <v>403</v>
      </c>
      <c r="C153">
        <v>1</v>
      </c>
      <c r="D153" t="s">
        <v>404</v>
      </c>
      <c r="E153" t="s">
        <v>467</v>
      </c>
      <c r="H153" s="10"/>
    </row>
    <row r="154" spans="1:8" hidden="1" x14ac:dyDescent="0.25">
      <c r="A154" t="s">
        <v>192</v>
      </c>
      <c r="B154" t="s">
        <v>403</v>
      </c>
      <c r="C154">
        <v>1</v>
      </c>
      <c r="D154" t="s">
        <v>404</v>
      </c>
      <c r="E154" t="s">
        <v>467</v>
      </c>
      <c r="H154" s="10"/>
    </row>
    <row r="155" spans="1:8" hidden="1" x14ac:dyDescent="0.25">
      <c r="A155" t="s">
        <v>193</v>
      </c>
      <c r="B155" t="s">
        <v>403</v>
      </c>
      <c r="C155">
        <v>11</v>
      </c>
      <c r="D155" t="s">
        <v>404</v>
      </c>
      <c r="E155" t="s">
        <v>7</v>
      </c>
      <c r="H155" s="10"/>
    </row>
    <row r="156" spans="1:8" hidden="1" x14ac:dyDescent="0.25">
      <c r="A156" t="s">
        <v>194</v>
      </c>
      <c r="B156" t="s">
        <v>403</v>
      </c>
      <c r="C156">
        <v>9</v>
      </c>
      <c r="D156" t="s">
        <v>404</v>
      </c>
      <c r="E156" t="s">
        <v>467</v>
      </c>
      <c r="H156" s="10"/>
    </row>
    <row r="157" spans="1:8" hidden="1" x14ac:dyDescent="0.25">
      <c r="A157" t="s">
        <v>195</v>
      </c>
      <c r="B157" t="s">
        <v>403</v>
      </c>
      <c r="C157">
        <v>14</v>
      </c>
      <c r="D157" t="s">
        <v>404</v>
      </c>
      <c r="E157" t="s">
        <v>7</v>
      </c>
      <c r="H157" s="10"/>
    </row>
    <row r="158" spans="1:8" hidden="1" x14ac:dyDescent="0.25">
      <c r="A158" t="s">
        <v>196</v>
      </c>
      <c r="B158" t="s">
        <v>403</v>
      </c>
      <c r="C158">
        <v>11</v>
      </c>
      <c r="D158" t="s">
        <v>404</v>
      </c>
      <c r="E158" t="s">
        <v>7</v>
      </c>
      <c r="H158" s="10"/>
    </row>
    <row r="159" spans="1:8" hidden="1" x14ac:dyDescent="0.25">
      <c r="A159" t="s">
        <v>197</v>
      </c>
      <c r="B159" t="s">
        <v>403</v>
      </c>
      <c r="C159">
        <v>10</v>
      </c>
      <c r="D159" t="s">
        <v>404</v>
      </c>
      <c r="E159" t="s">
        <v>7</v>
      </c>
      <c r="H159" s="10"/>
    </row>
    <row r="160" spans="1:8" hidden="1" x14ac:dyDescent="0.25">
      <c r="A160" t="s">
        <v>198</v>
      </c>
      <c r="B160" t="s">
        <v>403</v>
      </c>
      <c r="C160">
        <v>10</v>
      </c>
      <c r="D160" t="s">
        <v>404</v>
      </c>
      <c r="E160" t="s">
        <v>7</v>
      </c>
      <c r="H160" s="10"/>
    </row>
    <row r="161" spans="1:8" hidden="1" x14ac:dyDescent="0.25">
      <c r="A161" t="s">
        <v>199</v>
      </c>
      <c r="B161" t="s">
        <v>403</v>
      </c>
      <c r="C161">
        <v>10</v>
      </c>
      <c r="D161" t="s">
        <v>404</v>
      </c>
      <c r="E161" t="s">
        <v>7</v>
      </c>
      <c r="H161" s="10"/>
    </row>
    <row r="162" spans="1:8" hidden="1" x14ac:dyDescent="0.25">
      <c r="A162" t="s">
        <v>200</v>
      </c>
      <c r="B162" t="s">
        <v>403</v>
      </c>
      <c r="C162">
        <v>2</v>
      </c>
      <c r="D162" t="s">
        <v>404</v>
      </c>
      <c r="E162" t="s">
        <v>467</v>
      </c>
      <c r="H162" s="10"/>
    </row>
    <row r="163" spans="1:8" hidden="1" x14ac:dyDescent="0.25">
      <c r="A163" t="s">
        <v>201</v>
      </c>
      <c r="B163" t="s">
        <v>403</v>
      </c>
      <c r="C163">
        <v>2</v>
      </c>
      <c r="D163" t="s">
        <v>404</v>
      </c>
      <c r="E163" t="s">
        <v>467</v>
      </c>
      <c r="H163" s="10"/>
    </row>
    <row r="164" spans="1:8" hidden="1" x14ac:dyDescent="0.25">
      <c r="A164" t="s">
        <v>202</v>
      </c>
      <c r="B164" t="s">
        <v>403</v>
      </c>
      <c r="C164">
        <v>11</v>
      </c>
      <c r="D164" t="s">
        <v>404</v>
      </c>
      <c r="E164" t="s">
        <v>7</v>
      </c>
      <c r="H164" s="10"/>
    </row>
    <row r="165" spans="1:8" hidden="1" x14ac:dyDescent="0.25">
      <c r="A165" t="s">
        <v>203</v>
      </c>
      <c r="B165" t="s">
        <v>403</v>
      </c>
      <c r="C165">
        <v>13</v>
      </c>
      <c r="D165" t="s">
        <v>404</v>
      </c>
      <c r="E165" t="s">
        <v>475</v>
      </c>
      <c r="G165" t="s">
        <v>466</v>
      </c>
      <c r="H165" s="10"/>
    </row>
    <row r="166" spans="1:8" hidden="1" x14ac:dyDescent="0.25">
      <c r="A166" t="s">
        <v>205</v>
      </c>
      <c r="B166" t="s">
        <v>403</v>
      </c>
      <c r="C166">
        <v>11</v>
      </c>
      <c r="D166" t="s">
        <v>404</v>
      </c>
      <c r="E166" t="s">
        <v>7</v>
      </c>
      <c r="H166" s="10"/>
    </row>
    <row r="167" spans="1:8" hidden="1" x14ac:dyDescent="0.25">
      <c r="A167" t="s">
        <v>206</v>
      </c>
      <c r="B167" t="s">
        <v>403</v>
      </c>
      <c r="C167">
        <v>11</v>
      </c>
      <c r="D167" t="s">
        <v>404</v>
      </c>
      <c r="E167" t="s">
        <v>7</v>
      </c>
      <c r="H167" s="10"/>
    </row>
    <row r="168" spans="1:8" hidden="1" x14ac:dyDescent="0.25">
      <c r="A168" t="s">
        <v>207</v>
      </c>
      <c r="B168" t="s">
        <v>403</v>
      </c>
      <c r="C168">
        <v>11</v>
      </c>
      <c r="D168" t="s">
        <v>404</v>
      </c>
      <c r="E168" t="s">
        <v>7</v>
      </c>
      <c r="H168" s="10"/>
    </row>
    <row r="169" spans="1:8" hidden="1" x14ac:dyDescent="0.25">
      <c r="A169" t="s">
        <v>208</v>
      </c>
      <c r="B169" t="s">
        <v>403</v>
      </c>
      <c r="C169">
        <v>13</v>
      </c>
      <c r="D169" t="s">
        <v>404</v>
      </c>
      <c r="E169" t="s">
        <v>7</v>
      </c>
      <c r="H169" s="10"/>
    </row>
    <row r="170" spans="1:8" hidden="1" x14ac:dyDescent="0.25">
      <c r="A170" t="s">
        <v>209</v>
      </c>
      <c r="B170" t="s">
        <v>403</v>
      </c>
      <c r="C170">
        <v>7</v>
      </c>
      <c r="D170" t="s">
        <v>404</v>
      </c>
      <c r="E170" t="s">
        <v>467</v>
      </c>
      <c r="H170" s="10"/>
    </row>
    <row r="171" spans="1:8" hidden="1" x14ac:dyDescent="0.25">
      <c r="A171" t="s">
        <v>210</v>
      </c>
      <c r="B171" t="s">
        <v>403</v>
      </c>
      <c r="C171">
        <v>13</v>
      </c>
      <c r="D171" t="s">
        <v>404</v>
      </c>
      <c r="E171" t="s">
        <v>7</v>
      </c>
      <c r="H171" s="10"/>
    </row>
    <row r="172" spans="1:8" hidden="1" x14ac:dyDescent="0.25">
      <c r="A172" t="s">
        <v>211</v>
      </c>
      <c r="B172" t="s">
        <v>403</v>
      </c>
      <c r="C172">
        <v>3</v>
      </c>
      <c r="D172" t="s">
        <v>404</v>
      </c>
      <c r="E172" t="s">
        <v>467</v>
      </c>
      <c r="H172" s="10"/>
    </row>
    <row r="173" spans="1:8" hidden="1" x14ac:dyDescent="0.25">
      <c r="A173" t="s">
        <v>212</v>
      </c>
      <c r="B173" t="s">
        <v>403</v>
      </c>
      <c r="C173">
        <v>3</v>
      </c>
      <c r="D173" t="s">
        <v>404</v>
      </c>
      <c r="E173" t="s">
        <v>467</v>
      </c>
      <c r="H173" s="10"/>
    </row>
    <row r="174" spans="1:8" hidden="1" x14ac:dyDescent="0.25">
      <c r="A174" t="s">
        <v>213</v>
      </c>
      <c r="B174" t="s">
        <v>403</v>
      </c>
      <c r="C174">
        <v>4</v>
      </c>
      <c r="D174" t="s">
        <v>404</v>
      </c>
      <c r="E174" t="s">
        <v>467</v>
      </c>
      <c r="H174" s="10"/>
    </row>
    <row r="175" spans="1:8" hidden="1" x14ac:dyDescent="0.25">
      <c r="A175" t="s">
        <v>214</v>
      </c>
      <c r="B175" t="s">
        <v>403</v>
      </c>
      <c r="C175">
        <v>12</v>
      </c>
      <c r="D175" t="s">
        <v>404</v>
      </c>
      <c r="E175" t="s">
        <v>7</v>
      </c>
      <c r="H175" s="10"/>
    </row>
    <row r="176" spans="1:8" hidden="1" x14ac:dyDescent="0.25">
      <c r="A176" t="s">
        <v>215</v>
      </c>
      <c r="B176" t="s">
        <v>403</v>
      </c>
      <c r="C176">
        <v>4</v>
      </c>
      <c r="D176" t="s">
        <v>404</v>
      </c>
      <c r="E176" t="s">
        <v>467</v>
      </c>
      <c r="H176" s="10"/>
    </row>
    <row r="177" spans="1:8" hidden="1" x14ac:dyDescent="0.25">
      <c r="A177" t="s">
        <v>216</v>
      </c>
      <c r="B177" t="s">
        <v>403</v>
      </c>
      <c r="C177">
        <v>5</v>
      </c>
      <c r="D177" t="s">
        <v>404</v>
      </c>
      <c r="E177" t="s">
        <v>467</v>
      </c>
      <c r="H177" s="10"/>
    </row>
    <row r="178" spans="1:8" hidden="1" x14ac:dyDescent="0.25">
      <c r="A178" t="s">
        <v>217</v>
      </c>
      <c r="B178" t="s">
        <v>403</v>
      </c>
      <c r="C178">
        <v>4</v>
      </c>
      <c r="D178" t="s">
        <v>404</v>
      </c>
      <c r="E178" t="s">
        <v>467</v>
      </c>
      <c r="H178" s="10"/>
    </row>
    <row r="179" spans="1:8" hidden="1" x14ac:dyDescent="0.25">
      <c r="A179" t="s">
        <v>218</v>
      </c>
      <c r="B179" t="s">
        <v>403</v>
      </c>
      <c r="C179">
        <v>4</v>
      </c>
      <c r="D179" t="s">
        <v>404</v>
      </c>
      <c r="E179" t="s">
        <v>467</v>
      </c>
      <c r="H179" s="10"/>
    </row>
    <row r="180" spans="1:8" hidden="1" x14ac:dyDescent="0.25">
      <c r="A180" t="s">
        <v>219</v>
      </c>
      <c r="B180" t="s">
        <v>403</v>
      </c>
      <c r="C180">
        <v>3</v>
      </c>
      <c r="D180" t="s">
        <v>404</v>
      </c>
      <c r="E180" t="s">
        <v>467</v>
      </c>
      <c r="H180" s="10"/>
    </row>
    <row r="181" spans="1:8" hidden="1" x14ac:dyDescent="0.25">
      <c r="A181" t="s">
        <v>220</v>
      </c>
      <c r="B181" t="s">
        <v>403</v>
      </c>
      <c r="C181">
        <v>4</v>
      </c>
      <c r="D181" t="s">
        <v>404</v>
      </c>
      <c r="E181" t="s">
        <v>467</v>
      </c>
      <c r="H181" s="10"/>
    </row>
    <row r="182" spans="1:8" hidden="1" x14ac:dyDescent="0.25">
      <c r="A182" t="s">
        <v>221</v>
      </c>
      <c r="B182" t="s">
        <v>403</v>
      </c>
      <c r="C182">
        <v>4</v>
      </c>
      <c r="D182" t="s">
        <v>404</v>
      </c>
      <c r="E182" t="s">
        <v>467</v>
      </c>
      <c r="H182" s="10"/>
    </row>
    <row r="183" spans="1:8" hidden="1" x14ac:dyDescent="0.25">
      <c r="A183" t="s">
        <v>222</v>
      </c>
      <c r="B183" t="s">
        <v>403</v>
      </c>
      <c r="C183">
        <v>4</v>
      </c>
      <c r="D183" t="s">
        <v>404</v>
      </c>
      <c r="E183" t="s">
        <v>467</v>
      </c>
      <c r="H183" s="10"/>
    </row>
    <row r="184" spans="1:8" hidden="1" x14ac:dyDescent="0.25">
      <c r="A184" t="s">
        <v>223</v>
      </c>
      <c r="B184" t="s">
        <v>403</v>
      </c>
      <c r="C184">
        <v>3</v>
      </c>
      <c r="D184" t="s">
        <v>404</v>
      </c>
      <c r="E184" t="s">
        <v>467</v>
      </c>
      <c r="H184" s="10"/>
    </row>
    <row r="185" spans="1:8" hidden="1" x14ac:dyDescent="0.25">
      <c r="A185" t="s">
        <v>224</v>
      </c>
      <c r="B185" t="s">
        <v>403</v>
      </c>
      <c r="C185">
        <v>2</v>
      </c>
      <c r="D185" t="s">
        <v>404</v>
      </c>
      <c r="E185" t="s">
        <v>467</v>
      </c>
      <c r="H185" s="10"/>
    </row>
    <row r="186" spans="1:8" hidden="1" x14ac:dyDescent="0.25">
      <c r="A186" t="s">
        <v>225</v>
      </c>
      <c r="B186" t="s">
        <v>403</v>
      </c>
      <c r="C186">
        <v>3</v>
      </c>
      <c r="D186" t="s">
        <v>404</v>
      </c>
      <c r="E186" t="s">
        <v>467</v>
      </c>
      <c r="H186" s="10"/>
    </row>
    <row r="187" spans="1:8" hidden="1" x14ac:dyDescent="0.25">
      <c r="A187" t="s">
        <v>226</v>
      </c>
      <c r="B187" t="s">
        <v>403</v>
      </c>
      <c r="C187">
        <v>4</v>
      </c>
      <c r="D187" t="s">
        <v>404</v>
      </c>
      <c r="E187" t="s">
        <v>467</v>
      </c>
      <c r="H187" s="10"/>
    </row>
    <row r="188" spans="1:8" hidden="1" x14ac:dyDescent="0.25">
      <c r="A188" t="s">
        <v>227</v>
      </c>
      <c r="B188" t="s">
        <v>403</v>
      </c>
      <c r="C188">
        <v>3</v>
      </c>
      <c r="D188" t="s">
        <v>404</v>
      </c>
      <c r="E188" t="s">
        <v>467</v>
      </c>
      <c r="H188" s="10"/>
    </row>
    <row r="189" spans="1:8" hidden="1" x14ac:dyDescent="0.25">
      <c r="A189" t="s">
        <v>228</v>
      </c>
      <c r="B189" t="s">
        <v>403</v>
      </c>
      <c r="C189">
        <v>4</v>
      </c>
      <c r="D189" t="s">
        <v>404</v>
      </c>
      <c r="E189" t="s">
        <v>467</v>
      </c>
      <c r="H189" s="10"/>
    </row>
    <row r="190" spans="1:8" hidden="1" x14ac:dyDescent="0.25">
      <c r="A190" t="s">
        <v>229</v>
      </c>
      <c r="B190" t="s">
        <v>403</v>
      </c>
      <c r="C190">
        <v>3</v>
      </c>
      <c r="D190" t="s">
        <v>404</v>
      </c>
      <c r="E190" t="s">
        <v>467</v>
      </c>
      <c r="H190" s="10"/>
    </row>
    <row r="191" spans="1:8" hidden="1" x14ac:dyDescent="0.25">
      <c r="A191" t="s">
        <v>231</v>
      </c>
      <c r="B191" t="s">
        <v>403</v>
      </c>
      <c r="C191">
        <v>3</v>
      </c>
      <c r="D191" t="s">
        <v>404</v>
      </c>
      <c r="E191" t="s">
        <v>467</v>
      </c>
      <c r="H191" s="10"/>
    </row>
    <row r="192" spans="1:8" hidden="1" x14ac:dyDescent="0.25">
      <c r="A192" t="s">
        <v>232</v>
      </c>
      <c r="B192" t="s">
        <v>403</v>
      </c>
      <c r="C192">
        <v>4</v>
      </c>
      <c r="D192" t="s">
        <v>404</v>
      </c>
      <c r="E192" t="s">
        <v>467</v>
      </c>
      <c r="H192" s="10"/>
    </row>
    <row r="193" spans="1:8" hidden="1" x14ac:dyDescent="0.25">
      <c r="A193" t="s">
        <v>233</v>
      </c>
      <c r="B193" t="s">
        <v>403</v>
      </c>
      <c r="C193">
        <v>4</v>
      </c>
      <c r="D193" t="s">
        <v>404</v>
      </c>
      <c r="E193" t="s">
        <v>467</v>
      </c>
      <c r="H193" s="10"/>
    </row>
    <row r="194" spans="1:8" hidden="1" x14ac:dyDescent="0.25">
      <c r="A194" t="s">
        <v>234</v>
      </c>
      <c r="B194" t="s">
        <v>403</v>
      </c>
      <c r="C194">
        <v>3</v>
      </c>
      <c r="D194" t="s">
        <v>404</v>
      </c>
      <c r="E194" t="s">
        <v>467</v>
      </c>
      <c r="H194" s="10"/>
    </row>
    <row r="195" spans="1:8" hidden="1" x14ac:dyDescent="0.25">
      <c r="A195" t="s">
        <v>235</v>
      </c>
      <c r="B195" t="s">
        <v>403</v>
      </c>
      <c r="C195">
        <v>5</v>
      </c>
      <c r="D195" t="s">
        <v>404</v>
      </c>
      <c r="E195" t="s">
        <v>467</v>
      </c>
      <c r="H195" s="10"/>
    </row>
    <row r="196" spans="1:8" hidden="1" x14ac:dyDescent="0.25">
      <c r="A196" t="s">
        <v>236</v>
      </c>
      <c r="B196" t="s">
        <v>403</v>
      </c>
      <c r="C196">
        <v>2</v>
      </c>
      <c r="D196" t="s">
        <v>404</v>
      </c>
      <c r="E196" t="s">
        <v>467</v>
      </c>
      <c r="H196" s="10"/>
    </row>
    <row r="197" spans="1:8" hidden="1" x14ac:dyDescent="0.25">
      <c r="A197" t="s">
        <v>237</v>
      </c>
      <c r="B197" t="s">
        <v>403</v>
      </c>
      <c r="C197">
        <v>2</v>
      </c>
      <c r="D197" t="s">
        <v>404</v>
      </c>
      <c r="E197" t="s">
        <v>467</v>
      </c>
      <c r="H197" s="10"/>
    </row>
    <row r="198" spans="1:8" hidden="1" x14ac:dyDescent="0.25">
      <c r="A198" t="s">
        <v>238</v>
      </c>
      <c r="B198" t="s">
        <v>403</v>
      </c>
      <c r="C198">
        <v>9</v>
      </c>
      <c r="D198" t="s">
        <v>404</v>
      </c>
      <c r="E198" t="s">
        <v>467</v>
      </c>
      <c r="H198" s="10"/>
    </row>
    <row r="199" spans="1:8" hidden="1" x14ac:dyDescent="0.25">
      <c r="A199" t="s">
        <v>239</v>
      </c>
      <c r="B199" t="s">
        <v>403</v>
      </c>
      <c r="C199">
        <v>13</v>
      </c>
      <c r="D199" t="s">
        <v>404</v>
      </c>
      <c r="E199" t="s">
        <v>7</v>
      </c>
      <c r="H199" s="10"/>
    </row>
    <row r="200" spans="1:8" hidden="1" x14ac:dyDescent="0.25">
      <c r="A200" t="s">
        <v>240</v>
      </c>
      <c r="B200" t="s">
        <v>403</v>
      </c>
      <c r="C200">
        <v>2</v>
      </c>
      <c r="D200" t="s">
        <v>404</v>
      </c>
      <c r="E200" t="s">
        <v>467</v>
      </c>
      <c r="H200" s="10"/>
    </row>
    <row r="201" spans="1:8" hidden="1" x14ac:dyDescent="0.25">
      <c r="A201" t="s">
        <v>241</v>
      </c>
      <c r="B201" t="s">
        <v>403</v>
      </c>
      <c r="C201">
        <v>2</v>
      </c>
      <c r="D201" t="s">
        <v>404</v>
      </c>
      <c r="E201" t="s">
        <v>467</v>
      </c>
      <c r="H201" s="10"/>
    </row>
    <row r="202" spans="1:8" hidden="1" x14ac:dyDescent="0.25">
      <c r="A202" t="s">
        <v>242</v>
      </c>
      <c r="B202" t="s">
        <v>403</v>
      </c>
      <c r="C202">
        <v>13</v>
      </c>
      <c r="D202" t="s">
        <v>404</v>
      </c>
      <c r="E202" t="s">
        <v>7</v>
      </c>
      <c r="H202" s="10"/>
    </row>
    <row r="203" spans="1:8" hidden="1" x14ac:dyDescent="0.25">
      <c r="A203" t="s">
        <v>243</v>
      </c>
      <c r="B203" t="s">
        <v>403</v>
      </c>
      <c r="C203">
        <v>13</v>
      </c>
      <c r="D203" t="s">
        <v>404</v>
      </c>
      <c r="E203" t="s">
        <v>7</v>
      </c>
      <c r="H203" s="10"/>
    </row>
    <row r="204" spans="1:8" hidden="1" x14ac:dyDescent="0.25">
      <c r="A204" t="s">
        <v>244</v>
      </c>
      <c r="B204" t="s">
        <v>403</v>
      </c>
      <c r="C204">
        <v>13</v>
      </c>
      <c r="D204" t="s">
        <v>404</v>
      </c>
      <c r="E204" t="s">
        <v>7</v>
      </c>
      <c r="H204" s="10"/>
    </row>
    <row r="205" spans="1:8" hidden="1" x14ac:dyDescent="0.25">
      <c r="A205" t="s">
        <v>245</v>
      </c>
      <c r="B205" t="s">
        <v>403</v>
      </c>
      <c r="C205">
        <v>2</v>
      </c>
      <c r="D205" t="s">
        <v>404</v>
      </c>
      <c r="E205" t="s">
        <v>467</v>
      </c>
      <c r="H205" s="10"/>
    </row>
    <row r="206" spans="1:8" hidden="1" x14ac:dyDescent="0.25">
      <c r="A206" t="s">
        <v>246</v>
      </c>
      <c r="B206" t="s">
        <v>403</v>
      </c>
      <c r="C206">
        <v>13</v>
      </c>
      <c r="D206" t="s">
        <v>404</v>
      </c>
      <c r="E206" t="s">
        <v>7</v>
      </c>
      <c r="H206" s="10"/>
    </row>
    <row r="207" spans="1:8" hidden="1" x14ac:dyDescent="0.25">
      <c r="A207" t="s">
        <v>247</v>
      </c>
      <c r="B207" t="s">
        <v>403</v>
      </c>
      <c r="C207">
        <v>13</v>
      </c>
      <c r="D207" t="s">
        <v>404</v>
      </c>
      <c r="E207" t="s">
        <v>7</v>
      </c>
      <c r="H207" s="10"/>
    </row>
    <row r="208" spans="1:8" hidden="1" x14ac:dyDescent="0.25">
      <c r="A208" t="s">
        <v>248</v>
      </c>
      <c r="B208" t="s">
        <v>403</v>
      </c>
      <c r="C208">
        <v>13</v>
      </c>
      <c r="D208" t="s">
        <v>404</v>
      </c>
      <c r="E208" t="s">
        <v>7</v>
      </c>
      <c r="H208" s="10"/>
    </row>
    <row r="209" spans="1:8" hidden="1" x14ac:dyDescent="0.25">
      <c r="A209" t="s">
        <v>249</v>
      </c>
      <c r="B209" t="s">
        <v>403</v>
      </c>
      <c r="C209">
        <v>13</v>
      </c>
      <c r="D209" t="s">
        <v>404</v>
      </c>
      <c r="E209" t="s">
        <v>7</v>
      </c>
      <c r="H209" s="10"/>
    </row>
    <row r="210" spans="1:8" hidden="1" x14ac:dyDescent="0.25">
      <c r="A210" t="s">
        <v>250</v>
      </c>
      <c r="B210" t="s">
        <v>403</v>
      </c>
      <c r="C210">
        <v>13</v>
      </c>
      <c r="D210" t="s">
        <v>404</v>
      </c>
      <c r="E210" t="s">
        <v>7</v>
      </c>
      <c r="H210" s="10"/>
    </row>
    <row r="211" spans="1:8" hidden="1" x14ac:dyDescent="0.25">
      <c r="A211" t="s">
        <v>251</v>
      </c>
      <c r="B211" t="s">
        <v>403</v>
      </c>
      <c r="C211">
        <v>13</v>
      </c>
      <c r="D211" t="s">
        <v>404</v>
      </c>
      <c r="E211" t="s">
        <v>7</v>
      </c>
      <c r="H211" s="10"/>
    </row>
    <row r="212" spans="1:8" hidden="1" x14ac:dyDescent="0.25">
      <c r="A212" t="s">
        <v>252</v>
      </c>
      <c r="B212" t="s">
        <v>403</v>
      </c>
      <c r="C212">
        <v>13</v>
      </c>
      <c r="D212" t="s">
        <v>404</v>
      </c>
      <c r="E212" t="s">
        <v>7</v>
      </c>
      <c r="H212" s="10"/>
    </row>
    <row r="213" spans="1:8" hidden="1" x14ac:dyDescent="0.25">
      <c r="A213" t="s">
        <v>253</v>
      </c>
      <c r="B213" t="s">
        <v>403</v>
      </c>
      <c r="C213">
        <v>11</v>
      </c>
      <c r="D213" t="s">
        <v>404</v>
      </c>
      <c r="E213" t="s">
        <v>7</v>
      </c>
      <c r="H213" s="10"/>
    </row>
    <row r="214" spans="1:8" hidden="1" x14ac:dyDescent="0.25">
      <c r="A214" t="s">
        <v>254</v>
      </c>
      <c r="B214" t="s">
        <v>403</v>
      </c>
      <c r="C214">
        <v>11</v>
      </c>
      <c r="D214" t="s">
        <v>404</v>
      </c>
      <c r="E214" t="s">
        <v>7</v>
      </c>
      <c r="H214" s="10"/>
    </row>
    <row r="215" spans="1:8" hidden="1" x14ac:dyDescent="0.25">
      <c r="A215" t="s">
        <v>255</v>
      </c>
      <c r="B215" t="s">
        <v>403</v>
      </c>
      <c r="C215">
        <v>13</v>
      </c>
      <c r="D215" t="s">
        <v>404</v>
      </c>
      <c r="E215" t="s">
        <v>7</v>
      </c>
      <c r="H215" s="10"/>
    </row>
    <row r="216" spans="1:8" hidden="1" x14ac:dyDescent="0.25">
      <c r="A216" t="s">
        <v>256</v>
      </c>
      <c r="B216" t="s">
        <v>403</v>
      </c>
      <c r="C216">
        <v>11</v>
      </c>
      <c r="D216" t="s">
        <v>404</v>
      </c>
      <c r="E216" t="s">
        <v>7</v>
      </c>
      <c r="H216" s="10"/>
    </row>
    <row r="217" spans="1:8" hidden="1" x14ac:dyDescent="0.25">
      <c r="A217" t="s">
        <v>257</v>
      </c>
      <c r="B217" t="s">
        <v>403</v>
      </c>
      <c r="C217">
        <v>2</v>
      </c>
      <c r="D217" t="s">
        <v>404</v>
      </c>
      <c r="E217" t="s">
        <v>467</v>
      </c>
      <c r="H217" s="10"/>
    </row>
    <row r="218" spans="1:8" hidden="1" x14ac:dyDescent="0.25">
      <c r="A218" t="s">
        <v>258</v>
      </c>
      <c r="B218" t="s">
        <v>403</v>
      </c>
      <c r="C218">
        <v>2</v>
      </c>
      <c r="D218" t="s">
        <v>404</v>
      </c>
      <c r="E218" t="s">
        <v>467</v>
      </c>
      <c r="H218" s="10"/>
    </row>
    <row r="219" spans="1:8" hidden="1" x14ac:dyDescent="0.25">
      <c r="A219" t="s">
        <v>259</v>
      </c>
      <c r="B219" t="s">
        <v>403</v>
      </c>
      <c r="C219">
        <v>12</v>
      </c>
      <c r="D219" t="s">
        <v>404</v>
      </c>
      <c r="E219" t="s">
        <v>7</v>
      </c>
      <c r="H219" s="10"/>
    </row>
    <row r="220" spans="1:8" hidden="1" x14ac:dyDescent="0.25">
      <c r="A220" t="s">
        <v>260</v>
      </c>
      <c r="B220" t="s">
        <v>403</v>
      </c>
      <c r="C220">
        <v>12</v>
      </c>
      <c r="D220" t="s">
        <v>404</v>
      </c>
      <c r="E220" t="s">
        <v>7</v>
      </c>
      <c r="H220" s="10"/>
    </row>
    <row r="221" spans="1:8" hidden="1" x14ac:dyDescent="0.25">
      <c r="A221" t="s">
        <v>261</v>
      </c>
      <c r="B221" t="s">
        <v>403</v>
      </c>
      <c r="C221">
        <v>12</v>
      </c>
      <c r="D221" t="s">
        <v>404</v>
      </c>
      <c r="E221" t="s">
        <v>7</v>
      </c>
      <c r="H221" s="10"/>
    </row>
    <row r="222" spans="1:8" hidden="1" x14ac:dyDescent="0.25">
      <c r="A222" t="s">
        <v>262</v>
      </c>
      <c r="B222" t="s">
        <v>403</v>
      </c>
      <c r="C222">
        <v>11</v>
      </c>
      <c r="D222" t="s">
        <v>404</v>
      </c>
      <c r="E222" t="s">
        <v>7</v>
      </c>
      <c r="H222" s="10"/>
    </row>
    <row r="223" spans="1:8" hidden="1" x14ac:dyDescent="0.25">
      <c r="A223" t="s">
        <v>263</v>
      </c>
      <c r="B223" t="s">
        <v>403</v>
      </c>
      <c r="C223">
        <v>9</v>
      </c>
      <c r="D223" t="s">
        <v>404</v>
      </c>
      <c r="E223" t="s">
        <v>467</v>
      </c>
      <c r="H223" s="10"/>
    </row>
    <row r="224" spans="1:8" hidden="1" x14ac:dyDescent="0.25">
      <c r="A224" t="s">
        <v>264</v>
      </c>
      <c r="B224" t="s">
        <v>403</v>
      </c>
      <c r="C224">
        <v>12</v>
      </c>
      <c r="D224" t="s">
        <v>404</v>
      </c>
      <c r="E224" t="s">
        <v>7</v>
      </c>
      <c r="H224" s="10"/>
    </row>
    <row r="225" spans="1:8" hidden="1" x14ac:dyDescent="0.25">
      <c r="A225" t="s">
        <v>265</v>
      </c>
      <c r="B225" t="s">
        <v>403</v>
      </c>
      <c r="C225">
        <v>11</v>
      </c>
      <c r="D225" t="s">
        <v>404</v>
      </c>
      <c r="E225" t="s">
        <v>7</v>
      </c>
      <c r="H225" s="10"/>
    </row>
    <row r="226" spans="1:8" hidden="1" x14ac:dyDescent="0.25">
      <c r="A226" t="s">
        <v>266</v>
      </c>
      <c r="B226" t="s">
        <v>403</v>
      </c>
      <c r="C226">
        <v>11</v>
      </c>
      <c r="D226" t="s">
        <v>404</v>
      </c>
      <c r="E226" t="s">
        <v>7</v>
      </c>
      <c r="H226" s="10"/>
    </row>
    <row r="227" spans="1:8" hidden="1" x14ac:dyDescent="0.25">
      <c r="A227" t="s">
        <v>267</v>
      </c>
      <c r="B227" t="s">
        <v>403</v>
      </c>
      <c r="C227">
        <v>12</v>
      </c>
      <c r="D227" t="s">
        <v>404</v>
      </c>
      <c r="E227" t="s">
        <v>7</v>
      </c>
      <c r="G227" t="s">
        <v>474</v>
      </c>
      <c r="H227" s="10"/>
    </row>
    <row r="228" spans="1:8" hidden="1" x14ac:dyDescent="0.25">
      <c r="A228" t="s">
        <v>268</v>
      </c>
      <c r="B228" t="s">
        <v>403</v>
      </c>
      <c r="C228">
        <v>2</v>
      </c>
      <c r="D228" t="s">
        <v>404</v>
      </c>
      <c r="E228" t="s">
        <v>467</v>
      </c>
      <c r="H228" s="10"/>
    </row>
    <row r="229" spans="1:8" hidden="1" x14ac:dyDescent="0.25">
      <c r="A229" t="s">
        <v>269</v>
      </c>
      <c r="B229" t="s">
        <v>403</v>
      </c>
      <c r="C229">
        <v>12</v>
      </c>
      <c r="D229" t="s">
        <v>404</v>
      </c>
      <c r="E229" t="s">
        <v>7</v>
      </c>
      <c r="H229" s="10"/>
    </row>
    <row r="230" spans="1:8" hidden="1" x14ac:dyDescent="0.25">
      <c r="A230" t="s">
        <v>271</v>
      </c>
      <c r="B230" t="s">
        <v>403</v>
      </c>
      <c r="C230">
        <v>12</v>
      </c>
      <c r="D230" t="s">
        <v>404</v>
      </c>
      <c r="E230" t="s">
        <v>7</v>
      </c>
      <c r="H230" s="10"/>
    </row>
    <row r="231" spans="1:8" hidden="1" x14ac:dyDescent="0.25">
      <c r="A231" t="s">
        <v>272</v>
      </c>
      <c r="B231" t="s">
        <v>403</v>
      </c>
      <c r="C231">
        <v>12</v>
      </c>
      <c r="D231" t="s">
        <v>404</v>
      </c>
      <c r="E231" t="s">
        <v>7</v>
      </c>
      <c r="H231" s="10"/>
    </row>
    <row r="232" spans="1:8" hidden="1" x14ac:dyDescent="0.25">
      <c r="A232" t="s">
        <v>273</v>
      </c>
      <c r="B232" t="s">
        <v>403</v>
      </c>
      <c r="C232">
        <v>12</v>
      </c>
      <c r="D232" t="s">
        <v>404</v>
      </c>
      <c r="E232" t="s">
        <v>7</v>
      </c>
      <c r="H232" s="10"/>
    </row>
    <row r="233" spans="1:8" hidden="1" x14ac:dyDescent="0.25">
      <c r="A233" t="s">
        <v>274</v>
      </c>
      <c r="B233" t="s">
        <v>403</v>
      </c>
      <c r="C233">
        <v>9</v>
      </c>
      <c r="D233" t="s">
        <v>404</v>
      </c>
      <c r="E233" t="s">
        <v>467</v>
      </c>
      <c r="H233" s="10"/>
    </row>
    <row r="234" spans="1:8" hidden="1" x14ac:dyDescent="0.25">
      <c r="A234" t="s">
        <v>275</v>
      </c>
      <c r="B234" t="s">
        <v>403</v>
      </c>
      <c r="C234">
        <v>3</v>
      </c>
      <c r="D234" t="s">
        <v>404</v>
      </c>
      <c r="E234" t="s">
        <v>467</v>
      </c>
      <c r="H234" s="10"/>
    </row>
    <row r="235" spans="1:8" hidden="1" x14ac:dyDescent="0.25">
      <c r="A235" t="s">
        <v>276</v>
      </c>
      <c r="B235" t="s">
        <v>403</v>
      </c>
      <c r="C235">
        <v>11</v>
      </c>
      <c r="D235" t="s">
        <v>404</v>
      </c>
      <c r="E235" t="s">
        <v>7</v>
      </c>
      <c r="H235" s="10"/>
    </row>
    <row r="236" spans="1:8" hidden="1" x14ac:dyDescent="0.25">
      <c r="A236" t="s">
        <v>277</v>
      </c>
      <c r="B236" t="s">
        <v>403</v>
      </c>
      <c r="C236">
        <v>12</v>
      </c>
      <c r="D236" t="s">
        <v>404</v>
      </c>
      <c r="E236" t="s">
        <v>7</v>
      </c>
      <c r="H236" s="10"/>
    </row>
    <row r="237" spans="1:8" hidden="1" x14ac:dyDescent="0.25">
      <c r="A237" t="s">
        <v>278</v>
      </c>
      <c r="B237" t="s">
        <v>403</v>
      </c>
      <c r="C237">
        <v>12</v>
      </c>
      <c r="D237" t="s">
        <v>404</v>
      </c>
      <c r="E237" t="s">
        <v>7</v>
      </c>
      <c r="H237" s="10"/>
    </row>
    <row r="238" spans="1:8" hidden="1" x14ac:dyDescent="0.25">
      <c r="A238" t="s">
        <v>279</v>
      </c>
      <c r="B238" t="s">
        <v>403</v>
      </c>
      <c r="C238">
        <v>12</v>
      </c>
      <c r="D238" t="s">
        <v>404</v>
      </c>
      <c r="E238" t="s">
        <v>7</v>
      </c>
      <c r="H238" s="10"/>
    </row>
    <row r="239" spans="1:8" hidden="1" x14ac:dyDescent="0.25">
      <c r="A239" t="s">
        <v>281</v>
      </c>
      <c r="B239" t="s">
        <v>403</v>
      </c>
      <c r="C239">
        <v>12</v>
      </c>
      <c r="D239" t="s">
        <v>404</v>
      </c>
      <c r="E239" t="s">
        <v>475</v>
      </c>
      <c r="G239" t="s">
        <v>466</v>
      </c>
      <c r="H239" s="10"/>
    </row>
    <row r="240" spans="1:8" hidden="1" x14ac:dyDescent="0.25">
      <c r="A240" t="s">
        <v>282</v>
      </c>
      <c r="B240" t="s">
        <v>403</v>
      </c>
      <c r="C240">
        <v>12</v>
      </c>
      <c r="D240" t="s">
        <v>404</v>
      </c>
      <c r="E240" t="s">
        <v>7</v>
      </c>
      <c r="H240" s="10"/>
    </row>
    <row r="241" spans="1:8" hidden="1" x14ac:dyDescent="0.25">
      <c r="A241" t="s">
        <v>283</v>
      </c>
      <c r="B241" t="s">
        <v>403</v>
      </c>
      <c r="C241">
        <v>1</v>
      </c>
      <c r="D241" t="s">
        <v>404</v>
      </c>
      <c r="E241" t="s">
        <v>467</v>
      </c>
      <c r="H241" s="10"/>
    </row>
    <row r="242" spans="1:8" hidden="1" x14ac:dyDescent="0.25">
      <c r="A242" t="s">
        <v>284</v>
      </c>
      <c r="B242" t="s">
        <v>403</v>
      </c>
      <c r="C242">
        <v>2</v>
      </c>
      <c r="D242" t="s">
        <v>404</v>
      </c>
      <c r="E242" t="s">
        <v>467</v>
      </c>
      <c r="H242" s="10"/>
    </row>
    <row r="243" spans="1:8" hidden="1" x14ac:dyDescent="0.25">
      <c r="A243" t="s">
        <v>285</v>
      </c>
      <c r="B243" t="s">
        <v>403</v>
      </c>
      <c r="C243">
        <v>2</v>
      </c>
      <c r="D243" t="s">
        <v>404</v>
      </c>
      <c r="E243" t="s">
        <v>467</v>
      </c>
      <c r="H243" s="10"/>
    </row>
    <row r="244" spans="1:8" hidden="1" x14ac:dyDescent="0.25">
      <c r="A244" t="s">
        <v>287</v>
      </c>
      <c r="B244" t="s">
        <v>403</v>
      </c>
      <c r="C244">
        <v>12</v>
      </c>
      <c r="D244" t="s">
        <v>404</v>
      </c>
      <c r="E244" t="s">
        <v>7</v>
      </c>
      <c r="H244" s="10"/>
    </row>
    <row r="245" spans="1:8" hidden="1" x14ac:dyDescent="0.25">
      <c r="A245" t="s">
        <v>288</v>
      </c>
      <c r="B245" t="s">
        <v>403</v>
      </c>
      <c r="C245">
        <v>12</v>
      </c>
      <c r="D245" t="s">
        <v>404</v>
      </c>
      <c r="E245" t="s">
        <v>7</v>
      </c>
      <c r="H245" s="10"/>
    </row>
    <row r="246" spans="1:8" hidden="1" x14ac:dyDescent="0.25">
      <c r="A246" t="s">
        <v>289</v>
      </c>
      <c r="B246" t="s">
        <v>403</v>
      </c>
      <c r="C246">
        <v>3</v>
      </c>
      <c r="D246" t="s">
        <v>404</v>
      </c>
      <c r="E246" t="s">
        <v>467</v>
      </c>
      <c r="H246" s="10"/>
    </row>
    <row r="247" spans="1:8" hidden="1" x14ac:dyDescent="0.25">
      <c r="A247" t="s">
        <v>290</v>
      </c>
      <c r="B247" t="s">
        <v>403</v>
      </c>
      <c r="C247">
        <v>13</v>
      </c>
      <c r="D247" t="s">
        <v>404</v>
      </c>
      <c r="E247" t="s">
        <v>7</v>
      </c>
      <c r="H247" s="10"/>
    </row>
    <row r="248" spans="1:8" hidden="1" x14ac:dyDescent="0.25">
      <c r="A248" t="s">
        <v>291</v>
      </c>
      <c r="B248" t="s">
        <v>403</v>
      </c>
      <c r="C248">
        <v>13</v>
      </c>
      <c r="D248" t="s">
        <v>404</v>
      </c>
      <c r="E248" t="s">
        <v>7</v>
      </c>
      <c r="H248" s="10"/>
    </row>
    <row r="249" spans="1:8" hidden="1" x14ac:dyDescent="0.25">
      <c r="A249" t="s">
        <v>292</v>
      </c>
      <c r="B249" t="s">
        <v>403</v>
      </c>
      <c r="C249">
        <v>13</v>
      </c>
      <c r="D249" t="s">
        <v>404</v>
      </c>
      <c r="E249" t="s">
        <v>7</v>
      </c>
    </row>
    <row r="250" spans="1:8" hidden="1" x14ac:dyDescent="0.25">
      <c r="A250" t="s">
        <v>293</v>
      </c>
      <c r="B250" t="s">
        <v>403</v>
      </c>
      <c r="C250">
        <v>12</v>
      </c>
      <c r="D250" t="s">
        <v>404</v>
      </c>
      <c r="E250" t="s">
        <v>7</v>
      </c>
    </row>
    <row r="251" spans="1:8" hidden="1" x14ac:dyDescent="0.25">
      <c r="A251" t="s">
        <v>294</v>
      </c>
      <c r="B251" t="s">
        <v>403</v>
      </c>
      <c r="C251">
        <v>2</v>
      </c>
      <c r="D251" t="s">
        <v>404</v>
      </c>
      <c r="E251" t="s">
        <v>467</v>
      </c>
    </row>
    <row r="252" spans="1:8" hidden="1" x14ac:dyDescent="0.25">
      <c r="A252" t="s">
        <v>295</v>
      </c>
      <c r="B252" t="s">
        <v>403</v>
      </c>
      <c r="C252">
        <v>4</v>
      </c>
      <c r="D252" t="s">
        <v>404</v>
      </c>
      <c r="E252" t="s">
        <v>467</v>
      </c>
    </row>
    <row r="253" spans="1:8" hidden="1" x14ac:dyDescent="0.25">
      <c r="A253" t="s">
        <v>296</v>
      </c>
      <c r="B253" t="s">
        <v>403</v>
      </c>
      <c r="C253">
        <v>2</v>
      </c>
      <c r="D253" t="s">
        <v>404</v>
      </c>
      <c r="E253" t="s">
        <v>467</v>
      </c>
    </row>
    <row r="254" spans="1:8" hidden="1" x14ac:dyDescent="0.25">
      <c r="A254" t="s">
        <v>297</v>
      </c>
      <c r="B254" t="s">
        <v>403</v>
      </c>
      <c r="C254">
        <v>11</v>
      </c>
      <c r="D254" t="s">
        <v>404</v>
      </c>
      <c r="E254" t="s">
        <v>7</v>
      </c>
    </row>
    <row r="255" spans="1:8" hidden="1" x14ac:dyDescent="0.25">
      <c r="A255" t="s">
        <v>298</v>
      </c>
      <c r="B255" t="s">
        <v>403</v>
      </c>
      <c r="C255">
        <v>13</v>
      </c>
      <c r="D255" t="s">
        <v>404</v>
      </c>
      <c r="E255" t="s">
        <v>7</v>
      </c>
    </row>
    <row r="256" spans="1:8" hidden="1" x14ac:dyDescent="0.25">
      <c r="A256" t="s">
        <v>299</v>
      </c>
      <c r="B256" t="s">
        <v>403</v>
      </c>
      <c r="C256">
        <v>13</v>
      </c>
      <c r="D256" t="s">
        <v>404</v>
      </c>
      <c r="E256" t="s">
        <v>7</v>
      </c>
    </row>
    <row r="257" spans="1:7" hidden="1" x14ac:dyDescent="0.25">
      <c r="A257" t="s">
        <v>300</v>
      </c>
      <c r="B257" t="s">
        <v>403</v>
      </c>
      <c r="C257">
        <v>14</v>
      </c>
      <c r="D257" t="s">
        <v>404</v>
      </c>
      <c r="E257" t="s">
        <v>7</v>
      </c>
      <c r="F257" t="s">
        <v>407</v>
      </c>
      <c r="G257" t="s">
        <v>463</v>
      </c>
    </row>
    <row r="258" spans="1:7" hidden="1" x14ac:dyDescent="0.25">
      <c r="A258" t="s">
        <v>301</v>
      </c>
      <c r="B258" t="s">
        <v>403</v>
      </c>
      <c r="C258">
        <v>14</v>
      </c>
      <c r="D258" t="s">
        <v>404</v>
      </c>
      <c r="E258" t="s">
        <v>7</v>
      </c>
    </row>
    <row r="259" spans="1:7" hidden="1" x14ac:dyDescent="0.25">
      <c r="A259" t="s">
        <v>302</v>
      </c>
      <c r="B259" t="s">
        <v>403</v>
      </c>
      <c r="C259">
        <v>14</v>
      </c>
      <c r="D259" t="s">
        <v>404</v>
      </c>
      <c r="E259" t="s">
        <v>7</v>
      </c>
    </row>
    <row r="260" spans="1:7" hidden="1" x14ac:dyDescent="0.25">
      <c r="A260" t="s">
        <v>303</v>
      </c>
      <c r="B260" t="s">
        <v>403</v>
      </c>
      <c r="C260">
        <v>11</v>
      </c>
      <c r="D260" t="s">
        <v>404</v>
      </c>
      <c r="E260" t="s">
        <v>7</v>
      </c>
    </row>
    <row r="261" spans="1:7" hidden="1" x14ac:dyDescent="0.25">
      <c r="A261" t="s">
        <v>304</v>
      </c>
      <c r="B261" t="s">
        <v>403</v>
      </c>
      <c r="C261">
        <v>13</v>
      </c>
      <c r="D261" t="s">
        <v>404</v>
      </c>
      <c r="E261" t="s">
        <v>7</v>
      </c>
    </row>
    <row r="262" spans="1:7" hidden="1" x14ac:dyDescent="0.25">
      <c r="A262" t="s">
        <v>305</v>
      </c>
      <c r="B262" t="s">
        <v>403</v>
      </c>
      <c r="C262">
        <v>1</v>
      </c>
      <c r="D262" t="s">
        <v>404</v>
      </c>
      <c r="E262" t="s">
        <v>467</v>
      </c>
    </row>
    <row r="263" spans="1:7" hidden="1" x14ac:dyDescent="0.25">
      <c r="A263" t="s">
        <v>306</v>
      </c>
      <c r="B263" t="s">
        <v>403</v>
      </c>
      <c r="C263">
        <v>2</v>
      </c>
      <c r="D263" t="s">
        <v>404</v>
      </c>
      <c r="E263" t="s">
        <v>467</v>
      </c>
    </row>
    <row r="264" spans="1:7" hidden="1" x14ac:dyDescent="0.25">
      <c r="A264" t="s">
        <v>307</v>
      </c>
      <c r="B264" t="s">
        <v>403</v>
      </c>
      <c r="C264">
        <v>11</v>
      </c>
      <c r="D264" t="s">
        <v>404</v>
      </c>
      <c r="E264" t="s">
        <v>7</v>
      </c>
    </row>
    <row r="265" spans="1:7" hidden="1" x14ac:dyDescent="0.25">
      <c r="A265" t="s">
        <v>308</v>
      </c>
      <c r="B265" t="s">
        <v>403</v>
      </c>
      <c r="C265">
        <v>13</v>
      </c>
      <c r="D265" t="s">
        <v>404</v>
      </c>
      <c r="E265" t="s">
        <v>7</v>
      </c>
    </row>
    <row r="266" spans="1:7" hidden="1" x14ac:dyDescent="0.25">
      <c r="A266" t="s">
        <v>309</v>
      </c>
      <c r="B266" t="s">
        <v>403</v>
      </c>
      <c r="C266">
        <v>10</v>
      </c>
      <c r="D266" t="s">
        <v>404</v>
      </c>
      <c r="E266" t="s">
        <v>7</v>
      </c>
    </row>
    <row r="267" spans="1:7" hidden="1" x14ac:dyDescent="0.25">
      <c r="A267" t="s">
        <v>310</v>
      </c>
      <c r="B267" t="s">
        <v>403</v>
      </c>
      <c r="C267">
        <v>13</v>
      </c>
      <c r="D267" t="s">
        <v>404</v>
      </c>
      <c r="E267" t="s">
        <v>7</v>
      </c>
    </row>
    <row r="268" spans="1:7" hidden="1" x14ac:dyDescent="0.25">
      <c r="A268" t="s">
        <v>311</v>
      </c>
      <c r="B268" t="s">
        <v>403</v>
      </c>
      <c r="C268">
        <v>13</v>
      </c>
      <c r="D268" t="s">
        <v>404</v>
      </c>
      <c r="E268" t="s">
        <v>7</v>
      </c>
    </row>
    <row r="269" spans="1:7" hidden="1" x14ac:dyDescent="0.25">
      <c r="A269" t="s">
        <v>312</v>
      </c>
      <c r="B269" t="s">
        <v>403</v>
      </c>
      <c r="C269">
        <v>10</v>
      </c>
      <c r="D269" t="s">
        <v>404</v>
      </c>
      <c r="E269" t="s">
        <v>7</v>
      </c>
    </row>
    <row r="270" spans="1:7" hidden="1" x14ac:dyDescent="0.25">
      <c r="A270" t="s">
        <v>313</v>
      </c>
      <c r="B270" t="s">
        <v>403</v>
      </c>
      <c r="C270">
        <v>2</v>
      </c>
      <c r="D270" t="s">
        <v>404</v>
      </c>
      <c r="E270" t="s">
        <v>467</v>
      </c>
    </row>
    <row r="271" spans="1:7" hidden="1" x14ac:dyDescent="0.25">
      <c r="A271" t="s">
        <v>314</v>
      </c>
      <c r="B271" t="s">
        <v>403</v>
      </c>
      <c r="C271">
        <v>2</v>
      </c>
      <c r="D271" t="s">
        <v>404</v>
      </c>
      <c r="E271" t="s">
        <v>467</v>
      </c>
    </row>
    <row r="272" spans="1:7" hidden="1" x14ac:dyDescent="0.25">
      <c r="A272" t="s">
        <v>315</v>
      </c>
      <c r="B272" t="s">
        <v>403</v>
      </c>
      <c r="C272">
        <v>2</v>
      </c>
      <c r="D272" t="s">
        <v>404</v>
      </c>
      <c r="E272" t="s">
        <v>467</v>
      </c>
    </row>
    <row r="273" spans="1:5" hidden="1" x14ac:dyDescent="0.25">
      <c r="A273" t="s">
        <v>316</v>
      </c>
      <c r="B273" t="s">
        <v>403</v>
      </c>
      <c r="C273">
        <v>13</v>
      </c>
      <c r="D273" t="s">
        <v>404</v>
      </c>
      <c r="E273" t="s">
        <v>7</v>
      </c>
    </row>
    <row r="274" spans="1:5" hidden="1" x14ac:dyDescent="0.25">
      <c r="A274" t="s">
        <v>317</v>
      </c>
      <c r="B274" t="s">
        <v>403</v>
      </c>
      <c r="C274">
        <v>14</v>
      </c>
      <c r="D274" t="s">
        <v>404</v>
      </c>
      <c r="E274" t="s">
        <v>7</v>
      </c>
    </row>
    <row r="275" spans="1:5" hidden="1" x14ac:dyDescent="0.25">
      <c r="A275" t="s">
        <v>319</v>
      </c>
      <c r="B275" t="s">
        <v>403</v>
      </c>
      <c r="C275">
        <v>14</v>
      </c>
      <c r="D275" t="s">
        <v>404</v>
      </c>
      <c r="E275" t="s">
        <v>7</v>
      </c>
    </row>
    <row r="276" spans="1:5" hidden="1" x14ac:dyDescent="0.25">
      <c r="A276" t="s">
        <v>321</v>
      </c>
      <c r="B276" t="s">
        <v>403</v>
      </c>
      <c r="C276">
        <v>1</v>
      </c>
      <c r="D276" t="s">
        <v>404</v>
      </c>
      <c r="E276" t="s">
        <v>467</v>
      </c>
    </row>
    <row r="277" spans="1:5" hidden="1" x14ac:dyDescent="0.25">
      <c r="A277" t="s">
        <v>322</v>
      </c>
      <c r="B277" t="s">
        <v>403</v>
      </c>
      <c r="C277">
        <v>1</v>
      </c>
      <c r="D277" t="s">
        <v>404</v>
      </c>
      <c r="E277" t="s">
        <v>467</v>
      </c>
    </row>
    <row r="278" spans="1:5" hidden="1" x14ac:dyDescent="0.25">
      <c r="A278" t="s">
        <v>323</v>
      </c>
      <c r="B278" t="s">
        <v>403</v>
      </c>
      <c r="C278">
        <v>2</v>
      </c>
      <c r="D278" t="s">
        <v>404</v>
      </c>
      <c r="E278" t="s">
        <v>467</v>
      </c>
    </row>
    <row r="279" spans="1:5" hidden="1" x14ac:dyDescent="0.25">
      <c r="A279" t="s">
        <v>327</v>
      </c>
      <c r="B279" t="s">
        <v>403</v>
      </c>
      <c r="C279">
        <v>5</v>
      </c>
      <c r="D279" t="s">
        <v>404</v>
      </c>
      <c r="E279" t="s">
        <v>467</v>
      </c>
    </row>
    <row r="280" spans="1:5" hidden="1" x14ac:dyDescent="0.25">
      <c r="A280" t="s">
        <v>328</v>
      </c>
      <c r="B280" t="s">
        <v>403</v>
      </c>
      <c r="C280">
        <v>10</v>
      </c>
      <c r="D280" t="s">
        <v>404</v>
      </c>
      <c r="E280" t="s">
        <v>7</v>
      </c>
    </row>
    <row r="281" spans="1:5" hidden="1" x14ac:dyDescent="0.25">
      <c r="A281" t="s">
        <v>329</v>
      </c>
      <c r="B281" t="s">
        <v>403</v>
      </c>
      <c r="C281">
        <v>11</v>
      </c>
      <c r="D281" t="s">
        <v>404</v>
      </c>
      <c r="E281" t="s">
        <v>7</v>
      </c>
    </row>
    <row r="282" spans="1:5" hidden="1" x14ac:dyDescent="0.25">
      <c r="A282" t="s">
        <v>330</v>
      </c>
      <c r="B282" t="s">
        <v>403</v>
      </c>
      <c r="C282">
        <v>11</v>
      </c>
      <c r="D282" t="s">
        <v>404</v>
      </c>
      <c r="E282" t="s">
        <v>7</v>
      </c>
    </row>
    <row r="283" spans="1:5" hidden="1" x14ac:dyDescent="0.25">
      <c r="A283" t="s">
        <v>332</v>
      </c>
      <c r="B283" t="s">
        <v>403</v>
      </c>
      <c r="C283">
        <v>12</v>
      </c>
      <c r="D283" t="s">
        <v>404</v>
      </c>
      <c r="E283" t="s">
        <v>7</v>
      </c>
    </row>
    <row r="284" spans="1:5" hidden="1" x14ac:dyDescent="0.25">
      <c r="A284" t="s">
        <v>333</v>
      </c>
      <c r="B284" t="s">
        <v>403</v>
      </c>
      <c r="C284">
        <v>1</v>
      </c>
      <c r="D284" t="s">
        <v>404</v>
      </c>
      <c r="E284" t="s">
        <v>467</v>
      </c>
    </row>
    <row r="285" spans="1:5" hidden="1" x14ac:dyDescent="0.25">
      <c r="A285" t="s">
        <v>335</v>
      </c>
      <c r="B285" t="s">
        <v>403</v>
      </c>
      <c r="C285">
        <v>12</v>
      </c>
      <c r="D285" t="s">
        <v>404</v>
      </c>
      <c r="E285" t="s">
        <v>7</v>
      </c>
    </row>
    <row r="286" spans="1:5" hidden="1" x14ac:dyDescent="0.25">
      <c r="A286" t="s">
        <v>337</v>
      </c>
      <c r="B286" t="s">
        <v>403</v>
      </c>
      <c r="C286">
        <v>8</v>
      </c>
      <c r="D286" t="s">
        <v>404</v>
      </c>
      <c r="E286" t="s">
        <v>467</v>
      </c>
    </row>
    <row r="287" spans="1:5" hidden="1" x14ac:dyDescent="0.25">
      <c r="A287" t="s">
        <v>339</v>
      </c>
      <c r="B287" t="s">
        <v>403</v>
      </c>
      <c r="C287">
        <v>11</v>
      </c>
      <c r="D287" t="s">
        <v>404</v>
      </c>
      <c r="E287" t="s">
        <v>7</v>
      </c>
    </row>
    <row r="288" spans="1:5" hidden="1" x14ac:dyDescent="0.25">
      <c r="A288" t="s">
        <v>340</v>
      </c>
      <c r="B288" t="s">
        <v>403</v>
      </c>
      <c r="C288">
        <v>14</v>
      </c>
      <c r="D288" t="s">
        <v>404</v>
      </c>
      <c r="E288" t="s">
        <v>7</v>
      </c>
    </row>
    <row r="289" spans="1:5" hidden="1" x14ac:dyDescent="0.25">
      <c r="A289" t="s">
        <v>342</v>
      </c>
      <c r="B289" t="s">
        <v>403</v>
      </c>
      <c r="C289">
        <v>13</v>
      </c>
      <c r="D289" t="s">
        <v>404</v>
      </c>
      <c r="E289" t="s">
        <v>7</v>
      </c>
    </row>
    <row r="290" spans="1:5" hidden="1" x14ac:dyDescent="0.25">
      <c r="A290" t="s">
        <v>345</v>
      </c>
      <c r="B290" t="s">
        <v>403</v>
      </c>
      <c r="C290">
        <v>14</v>
      </c>
      <c r="D290" t="s">
        <v>404</v>
      </c>
      <c r="E290" t="s">
        <v>7</v>
      </c>
    </row>
    <row r="291" spans="1:5" hidden="1" x14ac:dyDescent="0.25">
      <c r="A291" t="s">
        <v>346</v>
      </c>
      <c r="B291" t="s">
        <v>403</v>
      </c>
      <c r="C291">
        <v>10</v>
      </c>
      <c r="D291" t="s">
        <v>404</v>
      </c>
      <c r="E291" t="s">
        <v>7</v>
      </c>
    </row>
    <row r="292" spans="1:5" hidden="1" x14ac:dyDescent="0.25">
      <c r="A292" t="s">
        <v>347</v>
      </c>
      <c r="B292" t="s">
        <v>403</v>
      </c>
      <c r="C292">
        <v>13</v>
      </c>
      <c r="D292" t="s">
        <v>404</v>
      </c>
      <c r="E292" t="s">
        <v>7</v>
      </c>
    </row>
    <row r="293" spans="1:5" hidden="1" x14ac:dyDescent="0.25">
      <c r="A293" t="s">
        <v>348</v>
      </c>
      <c r="B293" t="s">
        <v>403</v>
      </c>
      <c r="C293">
        <v>13</v>
      </c>
      <c r="D293" t="s">
        <v>404</v>
      </c>
      <c r="E293" t="s">
        <v>7</v>
      </c>
    </row>
    <row r="294" spans="1:5" hidden="1" x14ac:dyDescent="0.25">
      <c r="A294" t="s">
        <v>349</v>
      </c>
      <c r="B294" t="s">
        <v>403</v>
      </c>
      <c r="C294">
        <v>13</v>
      </c>
      <c r="D294" t="s">
        <v>404</v>
      </c>
      <c r="E294" t="s">
        <v>7</v>
      </c>
    </row>
    <row r="295" spans="1:5" hidden="1" x14ac:dyDescent="0.25">
      <c r="A295" t="s">
        <v>352</v>
      </c>
      <c r="B295" t="s">
        <v>403</v>
      </c>
      <c r="C295">
        <v>11</v>
      </c>
      <c r="D295" t="s">
        <v>404</v>
      </c>
      <c r="E295" t="s">
        <v>7</v>
      </c>
    </row>
    <row r="296" spans="1:5" hidden="1" x14ac:dyDescent="0.25">
      <c r="A296" t="s">
        <v>353</v>
      </c>
      <c r="B296" t="s">
        <v>403</v>
      </c>
      <c r="C296">
        <v>14</v>
      </c>
      <c r="D296" t="s">
        <v>404</v>
      </c>
      <c r="E296" t="s">
        <v>7</v>
      </c>
    </row>
    <row r="297" spans="1:5" hidden="1" x14ac:dyDescent="0.25">
      <c r="A297" t="s">
        <v>354</v>
      </c>
      <c r="B297" t="s">
        <v>403</v>
      </c>
      <c r="C297">
        <v>14</v>
      </c>
      <c r="D297" t="s">
        <v>404</v>
      </c>
      <c r="E297" t="s">
        <v>7</v>
      </c>
    </row>
    <row r="298" spans="1:5" hidden="1" x14ac:dyDescent="0.25">
      <c r="A298" t="s">
        <v>355</v>
      </c>
      <c r="B298" t="s">
        <v>403</v>
      </c>
      <c r="C298">
        <v>14</v>
      </c>
      <c r="D298" t="s">
        <v>404</v>
      </c>
      <c r="E298" t="s">
        <v>7</v>
      </c>
    </row>
    <row r="299" spans="1:5" hidden="1" x14ac:dyDescent="0.25">
      <c r="A299" t="s">
        <v>357</v>
      </c>
      <c r="B299" t="s">
        <v>403</v>
      </c>
      <c r="C299">
        <v>11</v>
      </c>
      <c r="D299" t="s">
        <v>404</v>
      </c>
      <c r="E299" t="s">
        <v>7</v>
      </c>
    </row>
    <row r="300" spans="1:5" hidden="1" x14ac:dyDescent="0.25">
      <c r="A300" t="s">
        <v>358</v>
      </c>
      <c r="B300" t="s">
        <v>403</v>
      </c>
      <c r="C300">
        <v>10</v>
      </c>
      <c r="D300" t="s">
        <v>404</v>
      </c>
      <c r="E300" t="s">
        <v>7</v>
      </c>
    </row>
    <row r="301" spans="1:5" hidden="1" x14ac:dyDescent="0.25">
      <c r="A301" t="s">
        <v>360</v>
      </c>
      <c r="B301" t="s">
        <v>403</v>
      </c>
      <c r="C301">
        <v>2</v>
      </c>
      <c r="D301" t="s">
        <v>404</v>
      </c>
      <c r="E301" t="s">
        <v>467</v>
      </c>
    </row>
    <row r="302" spans="1:5" hidden="1" x14ac:dyDescent="0.25">
      <c r="A302" t="s">
        <v>361</v>
      </c>
      <c r="B302" t="s">
        <v>403</v>
      </c>
      <c r="C302">
        <v>2</v>
      </c>
      <c r="D302" t="s">
        <v>404</v>
      </c>
      <c r="E302" t="s">
        <v>467</v>
      </c>
    </row>
    <row r="303" spans="1:5" hidden="1" x14ac:dyDescent="0.25">
      <c r="A303" t="s">
        <v>362</v>
      </c>
      <c r="B303" t="s">
        <v>403</v>
      </c>
      <c r="C303">
        <v>2</v>
      </c>
      <c r="D303" t="s">
        <v>404</v>
      </c>
      <c r="E303" t="s">
        <v>467</v>
      </c>
    </row>
    <row r="304" spans="1:5" hidden="1" x14ac:dyDescent="0.25">
      <c r="A304" t="s">
        <v>363</v>
      </c>
      <c r="B304" t="s">
        <v>403</v>
      </c>
      <c r="C304">
        <v>2</v>
      </c>
      <c r="D304" t="s">
        <v>404</v>
      </c>
      <c r="E304" t="s">
        <v>467</v>
      </c>
    </row>
    <row r="305" spans="1:5" hidden="1" x14ac:dyDescent="0.25">
      <c r="A305" t="s">
        <v>364</v>
      </c>
      <c r="B305" t="s">
        <v>403</v>
      </c>
      <c r="C305">
        <v>2</v>
      </c>
      <c r="D305" t="s">
        <v>404</v>
      </c>
      <c r="E305" t="s">
        <v>467</v>
      </c>
    </row>
    <row r="306" spans="1:5" hidden="1" x14ac:dyDescent="0.25">
      <c r="A306" t="s">
        <v>365</v>
      </c>
      <c r="B306" t="s">
        <v>403</v>
      </c>
      <c r="C306">
        <v>2</v>
      </c>
      <c r="D306" t="s">
        <v>404</v>
      </c>
      <c r="E306" t="s">
        <v>467</v>
      </c>
    </row>
    <row r="307" spans="1:5" hidden="1" x14ac:dyDescent="0.25">
      <c r="A307" t="s">
        <v>366</v>
      </c>
      <c r="B307" t="s">
        <v>403</v>
      </c>
      <c r="C307">
        <v>2</v>
      </c>
      <c r="D307" t="s">
        <v>404</v>
      </c>
      <c r="E307" t="s">
        <v>467</v>
      </c>
    </row>
    <row r="308" spans="1:5" hidden="1" x14ac:dyDescent="0.25">
      <c r="A308" t="s">
        <v>367</v>
      </c>
      <c r="B308" t="s">
        <v>403</v>
      </c>
      <c r="C308">
        <v>10</v>
      </c>
      <c r="D308" t="s">
        <v>404</v>
      </c>
      <c r="E308" t="s">
        <v>7</v>
      </c>
    </row>
    <row r="309" spans="1:5" hidden="1" x14ac:dyDescent="0.25">
      <c r="A309" t="s">
        <v>371</v>
      </c>
      <c r="B309" t="s">
        <v>403</v>
      </c>
      <c r="C309">
        <v>9</v>
      </c>
      <c r="D309" t="s">
        <v>404</v>
      </c>
      <c r="E309" t="s">
        <v>467</v>
      </c>
    </row>
    <row r="310" spans="1:5" hidden="1" x14ac:dyDescent="0.25">
      <c r="A310" t="s">
        <v>372</v>
      </c>
      <c r="B310" t="s">
        <v>403</v>
      </c>
      <c r="C310">
        <v>10</v>
      </c>
      <c r="D310" t="s">
        <v>404</v>
      </c>
      <c r="E310" t="s">
        <v>7</v>
      </c>
    </row>
    <row r="311" spans="1:5" hidden="1" x14ac:dyDescent="0.25">
      <c r="A311" t="s">
        <v>373</v>
      </c>
      <c r="B311" t="s">
        <v>403</v>
      </c>
      <c r="C311">
        <v>13</v>
      </c>
      <c r="D311" t="s">
        <v>404</v>
      </c>
      <c r="E311" t="s">
        <v>7</v>
      </c>
    </row>
    <row r="312" spans="1:5" hidden="1" x14ac:dyDescent="0.25">
      <c r="A312" t="s">
        <v>374</v>
      </c>
      <c r="B312" t="s">
        <v>403</v>
      </c>
      <c r="C312">
        <v>11</v>
      </c>
      <c r="D312" t="s">
        <v>404</v>
      </c>
      <c r="E312" t="s">
        <v>7</v>
      </c>
    </row>
    <row r="313" spans="1:5" hidden="1" x14ac:dyDescent="0.25">
      <c r="A313" t="s">
        <v>375</v>
      </c>
      <c r="B313" t="s">
        <v>403</v>
      </c>
      <c r="C313">
        <v>13</v>
      </c>
      <c r="D313" t="s">
        <v>404</v>
      </c>
      <c r="E313" t="s">
        <v>7</v>
      </c>
    </row>
    <row r="314" spans="1:5" hidden="1" x14ac:dyDescent="0.25">
      <c r="A314" t="s">
        <v>377</v>
      </c>
      <c r="B314" t="s">
        <v>403</v>
      </c>
      <c r="C314">
        <v>13</v>
      </c>
      <c r="D314" t="s">
        <v>404</v>
      </c>
      <c r="E314" t="s">
        <v>7</v>
      </c>
    </row>
    <row r="315" spans="1:5" hidden="1" x14ac:dyDescent="0.25">
      <c r="A315" t="s">
        <v>379</v>
      </c>
      <c r="B315" t="s">
        <v>403</v>
      </c>
      <c r="C315">
        <v>14</v>
      </c>
      <c r="D315" t="s">
        <v>404</v>
      </c>
      <c r="E315" t="s">
        <v>7</v>
      </c>
    </row>
    <row r="316" spans="1:5" hidden="1" x14ac:dyDescent="0.25">
      <c r="A316" t="s">
        <v>380</v>
      </c>
      <c r="B316" t="s">
        <v>403</v>
      </c>
      <c r="C316">
        <v>14</v>
      </c>
      <c r="D316" t="s">
        <v>404</v>
      </c>
      <c r="E316" t="s">
        <v>7</v>
      </c>
    </row>
    <row r="317" spans="1:5" hidden="1" x14ac:dyDescent="0.25">
      <c r="A317" t="s">
        <v>381</v>
      </c>
      <c r="B317" t="s">
        <v>403</v>
      </c>
      <c r="C317">
        <v>10</v>
      </c>
      <c r="D317" t="s">
        <v>404</v>
      </c>
      <c r="E317" t="s">
        <v>7</v>
      </c>
    </row>
    <row r="318" spans="1:5" hidden="1" x14ac:dyDescent="0.25">
      <c r="A318" t="s">
        <v>382</v>
      </c>
      <c r="B318" t="s">
        <v>403</v>
      </c>
      <c r="C318">
        <v>11</v>
      </c>
      <c r="D318" t="s">
        <v>404</v>
      </c>
      <c r="E318" t="s">
        <v>7</v>
      </c>
    </row>
    <row r="319" spans="1:5" hidden="1" x14ac:dyDescent="0.25">
      <c r="A319" t="s">
        <v>383</v>
      </c>
      <c r="B319" t="s">
        <v>403</v>
      </c>
      <c r="C319">
        <v>14</v>
      </c>
      <c r="D319" t="s">
        <v>404</v>
      </c>
      <c r="E319" t="s">
        <v>7</v>
      </c>
    </row>
    <row r="320" spans="1:5" hidden="1" x14ac:dyDescent="0.25">
      <c r="A320" t="s">
        <v>384</v>
      </c>
      <c r="B320" t="s">
        <v>403</v>
      </c>
      <c r="C320">
        <v>15</v>
      </c>
      <c r="D320" t="s">
        <v>404</v>
      </c>
      <c r="E320" t="s">
        <v>7</v>
      </c>
    </row>
    <row r="321" spans="1:7" hidden="1" x14ac:dyDescent="0.25">
      <c r="A321" t="s">
        <v>385</v>
      </c>
      <c r="B321" t="s">
        <v>403</v>
      </c>
      <c r="C321">
        <v>11</v>
      </c>
      <c r="D321" t="s">
        <v>404</v>
      </c>
      <c r="E321" t="s">
        <v>7</v>
      </c>
    </row>
    <row r="322" spans="1:7" hidden="1" x14ac:dyDescent="0.25">
      <c r="A322" t="s">
        <v>386</v>
      </c>
      <c r="B322" t="s">
        <v>403</v>
      </c>
      <c r="C322">
        <v>14</v>
      </c>
      <c r="D322" t="s">
        <v>404</v>
      </c>
      <c r="E322" t="s">
        <v>7</v>
      </c>
    </row>
    <row r="323" spans="1:7" hidden="1" x14ac:dyDescent="0.25">
      <c r="A323" t="s">
        <v>387</v>
      </c>
      <c r="B323" t="s">
        <v>403</v>
      </c>
      <c r="C323">
        <v>1</v>
      </c>
      <c r="D323" t="s">
        <v>404</v>
      </c>
      <c r="E323" t="s">
        <v>467</v>
      </c>
    </row>
    <row r="324" spans="1:7" hidden="1" x14ac:dyDescent="0.25">
      <c r="A324" t="s">
        <v>388</v>
      </c>
      <c r="B324" t="s">
        <v>403</v>
      </c>
      <c r="C324">
        <v>9</v>
      </c>
      <c r="D324" t="s">
        <v>404</v>
      </c>
      <c r="E324" t="s">
        <v>467</v>
      </c>
    </row>
    <row r="325" spans="1:7" hidden="1" x14ac:dyDescent="0.25">
      <c r="A325" t="s">
        <v>389</v>
      </c>
      <c r="B325" t="s">
        <v>403</v>
      </c>
      <c r="C325">
        <v>14</v>
      </c>
      <c r="D325" t="s">
        <v>404</v>
      </c>
      <c r="E325" t="s">
        <v>7</v>
      </c>
    </row>
    <row r="326" spans="1:7" hidden="1" x14ac:dyDescent="0.25">
      <c r="A326" t="s">
        <v>390</v>
      </c>
      <c r="B326" t="s">
        <v>403</v>
      </c>
      <c r="C326">
        <v>9</v>
      </c>
      <c r="D326" t="s">
        <v>404</v>
      </c>
      <c r="E326" t="s">
        <v>467</v>
      </c>
    </row>
    <row r="327" spans="1:7" hidden="1" x14ac:dyDescent="0.25">
      <c r="A327" t="s">
        <v>391</v>
      </c>
      <c r="B327" t="s">
        <v>403</v>
      </c>
      <c r="C327">
        <v>15</v>
      </c>
      <c r="D327" t="s">
        <v>404</v>
      </c>
      <c r="E327" t="s">
        <v>7</v>
      </c>
    </row>
    <row r="328" spans="1:7" hidden="1" x14ac:dyDescent="0.25">
      <c r="A328" t="s">
        <v>392</v>
      </c>
      <c r="B328" t="s">
        <v>403</v>
      </c>
      <c r="C328">
        <v>10</v>
      </c>
      <c r="D328" t="s">
        <v>404</v>
      </c>
      <c r="E328" t="s">
        <v>7</v>
      </c>
    </row>
    <row r="329" spans="1:7" hidden="1" x14ac:dyDescent="0.25">
      <c r="A329" t="s">
        <v>393</v>
      </c>
      <c r="B329" t="s">
        <v>403</v>
      </c>
      <c r="C329">
        <v>10</v>
      </c>
      <c r="D329" t="s">
        <v>404</v>
      </c>
      <c r="E329" t="s">
        <v>7</v>
      </c>
    </row>
    <row r="330" spans="1:7" hidden="1" x14ac:dyDescent="0.25">
      <c r="A330" t="s">
        <v>394</v>
      </c>
      <c r="B330" t="s">
        <v>403</v>
      </c>
      <c r="C330">
        <v>1</v>
      </c>
      <c r="D330" t="s">
        <v>404</v>
      </c>
      <c r="E330" t="s">
        <v>467</v>
      </c>
    </row>
    <row r="331" spans="1:7" hidden="1" x14ac:dyDescent="0.25">
      <c r="A331" t="s">
        <v>395</v>
      </c>
      <c r="B331" t="s">
        <v>403</v>
      </c>
      <c r="C331">
        <v>11</v>
      </c>
      <c r="D331" t="s">
        <v>404</v>
      </c>
      <c r="E331" t="s">
        <v>7</v>
      </c>
    </row>
    <row r="332" spans="1:7" x14ac:dyDescent="0.25">
      <c r="A332" t="s">
        <v>396</v>
      </c>
      <c r="B332" t="s">
        <v>403</v>
      </c>
      <c r="C332">
        <v>14</v>
      </c>
      <c r="D332" t="s">
        <v>404</v>
      </c>
      <c r="E332" t="s">
        <v>7</v>
      </c>
      <c r="G332" t="s">
        <v>473</v>
      </c>
    </row>
    <row r="333" spans="1:7" hidden="1" x14ac:dyDescent="0.25">
      <c r="A333" t="s">
        <v>397</v>
      </c>
      <c r="B333" t="s">
        <v>403</v>
      </c>
      <c r="C333">
        <v>14</v>
      </c>
      <c r="D333" t="s">
        <v>404</v>
      </c>
      <c r="E333" t="s">
        <v>7</v>
      </c>
    </row>
    <row r="334" spans="1:7" hidden="1" x14ac:dyDescent="0.25">
      <c r="A334" t="s">
        <v>398</v>
      </c>
      <c r="B334" t="s">
        <v>403</v>
      </c>
      <c r="C334">
        <v>10</v>
      </c>
      <c r="D334" t="s">
        <v>404</v>
      </c>
      <c r="E334" t="s">
        <v>7</v>
      </c>
    </row>
    <row r="335" spans="1:7" hidden="1" x14ac:dyDescent="0.25">
      <c r="A335" t="s">
        <v>399</v>
      </c>
      <c r="B335" t="s">
        <v>403</v>
      </c>
      <c r="C335">
        <v>10</v>
      </c>
      <c r="D335" t="s">
        <v>404</v>
      </c>
      <c r="E335" t="s">
        <v>7</v>
      </c>
    </row>
    <row r="336" spans="1:7" hidden="1" x14ac:dyDescent="0.25">
      <c r="A336" t="s">
        <v>400</v>
      </c>
      <c r="B336" t="s">
        <v>403</v>
      </c>
      <c r="C336">
        <v>10</v>
      </c>
      <c r="D336" t="s">
        <v>404</v>
      </c>
      <c r="E336" t="s">
        <v>7</v>
      </c>
    </row>
    <row r="337" spans="1:5" hidden="1" x14ac:dyDescent="0.25">
      <c r="A337" t="s">
        <v>4</v>
      </c>
      <c r="B337" t="s">
        <v>405</v>
      </c>
      <c r="C337">
        <v>18</v>
      </c>
      <c r="D337" t="s">
        <v>404</v>
      </c>
      <c r="E337" t="s">
        <v>7</v>
      </c>
    </row>
    <row r="338" spans="1:5" hidden="1" x14ac:dyDescent="0.25">
      <c r="A338" t="s">
        <v>8</v>
      </c>
      <c r="B338" t="s">
        <v>405</v>
      </c>
      <c r="C338">
        <v>2</v>
      </c>
      <c r="D338" t="s">
        <v>404</v>
      </c>
      <c r="E338" t="s">
        <v>467</v>
      </c>
    </row>
    <row r="339" spans="1:5" hidden="1" x14ac:dyDescent="0.25">
      <c r="A339" t="s">
        <v>9</v>
      </c>
      <c r="B339" t="s">
        <v>405</v>
      </c>
      <c r="C339">
        <v>12</v>
      </c>
      <c r="D339" t="s">
        <v>404</v>
      </c>
      <c r="E339" t="s">
        <v>7</v>
      </c>
    </row>
    <row r="340" spans="1:5" hidden="1" x14ac:dyDescent="0.25">
      <c r="A340" t="s">
        <v>10</v>
      </c>
      <c r="B340" t="s">
        <v>405</v>
      </c>
      <c r="C340">
        <v>20</v>
      </c>
      <c r="D340" t="s">
        <v>404</v>
      </c>
      <c r="E340" t="s">
        <v>7</v>
      </c>
    </row>
    <row r="341" spans="1:5" hidden="1" x14ac:dyDescent="0.25">
      <c r="A341" t="s">
        <v>11</v>
      </c>
      <c r="B341" t="s">
        <v>405</v>
      </c>
      <c r="C341">
        <v>16</v>
      </c>
      <c r="D341" t="s">
        <v>404</v>
      </c>
      <c r="E341" t="s">
        <v>7</v>
      </c>
    </row>
    <row r="342" spans="1:5" hidden="1" x14ac:dyDescent="0.25">
      <c r="A342" t="s">
        <v>12</v>
      </c>
      <c r="B342" t="s">
        <v>405</v>
      </c>
      <c r="C342">
        <v>19</v>
      </c>
      <c r="D342" t="s">
        <v>404</v>
      </c>
      <c r="E342" t="s">
        <v>7</v>
      </c>
    </row>
    <row r="343" spans="1:5" hidden="1" x14ac:dyDescent="0.25">
      <c r="A343" t="s">
        <v>13</v>
      </c>
      <c r="B343" t="s">
        <v>405</v>
      </c>
      <c r="C343">
        <v>17</v>
      </c>
      <c r="D343" t="s">
        <v>404</v>
      </c>
      <c r="E343" t="s">
        <v>7</v>
      </c>
    </row>
    <row r="344" spans="1:5" hidden="1" x14ac:dyDescent="0.25">
      <c r="A344" t="s">
        <v>14</v>
      </c>
      <c r="B344" t="s">
        <v>405</v>
      </c>
      <c r="C344">
        <v>16</v>
      </c>
      <c r="D344" t="s">
        <v>404</v>
      </c>
      <c r="E344" t="s">
        <v>7</v>
      </c>
    </row>
    <row r="345" spans="1:5" hidden="1" x14ac:dyDescent="0.25">
      <c r="A345" t="s">
        <v>15</v>
      </c>
      <c r="B345" t="s">
        <v>405</v>
      </c>
      <c r="C345">
        <v>19</v>
      </c>
      <c r="D345" t="s">
        <v>404</v>
      </c>
      <c r="E345" t="s">
        <v>7</v>
      </c>
    </row>
    <row r="346" spans="1:5" hidden="1" x14ac:dyDescent="0.25">
      <c r="A346" t="s">
        <v>16</v>
      </c>
      <c r="B346" t="s">
        <v>405</v>
      </c>
      <c r="C346">
        <v>19</v>
      </c>
      <c r="D346" t="s">
        <v>404</v>
      </c>
      <c r="E346" t="s">
        <v>7</v>
      </c>
    </row>
    <row r="347" spans="1:5" hidden="1" x14ac:dyDescent="0.25">
      <c r="A347" t="s">
        <v>17</v>
      </c>
      <c r="B347" t="s">
        <v>405</v>
      </c>
      <c r="C347">
        <v>16</v>
      </c>
      <c r="D347" t="s">
        <v>404</v>
      </c>
      <c r="E347" t="s">
        <v>7</v>
      </c>
    </row>
    <row r="348" spans="1:5" hidden="1" x14ac:dyDescent="0.25">
      <c r="A348" t="s">
        <v>18</v>
      </c>
      <c r="B348" t="s">
        <v>405</v>
      </c>
      <c r="C348">
        <v>20</v>
      </c>
      <c r="D348" t="s">
        <v>404</v>
      </c>
      <c r="E348" t="s">
        <v>7</v>
      </c>
    </row>
    <row r="349" spans="1:5" hidden="1" x14ac:dyDescent="0.25">
      <c r="A349" t="s">
        <v>19</v>
      </c>
      <c r="B349" t="s">
        <v>405</v>
      </c>
      <c r="C349">
        <v>3</v>
      </c>
      <c r="D349" t="s">
        <v>404</v>
      </c>
      <c r="E349" t="s">
        <v>467</v>
      </c>
    </row>
    <row r="350" spans="1:5" hidden="1" x14ac:dyDescent="0.25">
      <c r="A350" t="s">
        <v>20</v>
      </c>
      <c r="B350" t="s">
        <v>405</v>
      </c>
      <c r="C350">
        <v>7</v>
      </c>
      <c r="D350" t="s">
        <v>404</v>
      </c>
      <c r="E350" t="s">
        <v>467</v>
      </c>
    </row>
    <row r="351" spans="1:5" hidden="1" x14ac:dyDescent="0.25">
      <c r="A351" t="s">
        <v>21</v>
      </c>
      <c r="B351" t="s">
        <v>405</v>
      </c>
      <c r="C351">
        <v>2</v>
      </c>
      <c r="D351" t="s">
        <v>404</v>
      </c>
      <c r="E351" t="s">
        <v>467</v>
      </c>
    </row>
    <row r="352" spans="1:5" hidden="1" x14ac:dyDescent="0.25">
      <c r="A352" t="s">
        <v>22</v>
      </c>
      <c r="B352" t="s">
        <v>405</v>
      </c>
      <c r="C352">
        <v>20</v>
      </c>
      <c r="D352" t="s">
        <v>404</v>
      </c>
      <c r="E352" t="s">
        <v>7</v>
      </c>
    </row>
    <row r="353" spans="1:5" hidden="1" x14ac:dyDescent="0.25">
      <c r="A353" t="s">
        <v>23</v>
      </c>
      <c r="B353" t="s">
        <v>405</v>
      </c>
      <c r="C353">
        <v>20</v>
      </c>
      <c r="D353" t="s">
        <v>404</v>
      </c>
      <c r="E353" t="s">
        <v>7</v>
      </c>
    </row>
    <row r="354" spans="1:5" hidden="1" x14ac:dyDescent="0.25">
      <c r="A354" t="s">
        <v>24</v>
      </c>
      <c r="B354" t="s">
        <v>405</v>
      </c>
      <c r="C354">
        <v>5</v>
      </c>
      <c r="D354" t="s">
        <v>404</v>
      </c>
      <c r="E354" t="s">
        <v>467</v>
      </c>
    </row>
    <row r="355" spans="1:5" hidden="1" x14ac:dyDescent="0.25">
      <c r="A355" t="s">
        <v>25</v>
      </c>
      <c r="B355" t="s">
        <v>405</v>
      </c>
      <c r="C355">
        <v>19</v>
      </c>
      <c r="D355" t="s">
        <v>404</v>
      </c>
      <c r="E355" t="s">
        <v>7</v>
      </c>
    </row>
    <row r="356" spans="1:5" hidden="1" x14ac:dyDescent="0.25">
      <c r="A356" t="s">
        <v>26</v>
      </c>
      <c r="B356" t="s">
        <v>405</v>
      </c>
      <c r="C356">
        <v>17</v>
      </c>
      <c r="D356" t="s">
        <v>404</v>
      </c>
      <c r="E356" t="s">
        <v>7</v>
      </c>
    </row>
    <row r="357" spans="1:5" hidden="1" x14ac:dyDescent="0.25">
      <c r="A357" t="s">
        <v>27</v>
      </c>
      <c r="B357" t="s">
        <v>405</v>
      </c>
      <c r="C357">
        <v>14</v>
      </c>
      <c r="D357" t="s">
        <v>404</v>
      </c>
      <c r="E357" t="s">
        <v>7</v>
      </c>
    </row>
    <row r="358" spans="1:5" hidden="1" x14ac:dyDescent="0.25">
      <c r="A358" t="s">
        <v>28</v>
      </c>
      <c r="B358" t="s">
        <v>405</v>
      </c>
      <c r="C358">
        <v>4</v>
      </c>
      <c r="D358" t="s">
        <v>404</v>
      </c>
      <c r="E358" t="s">
        <v>467</v>
      </c>
    </row>
    <row r="359" spans="1:5" hidden="1" x14ac:dyDescent="0.25">
      <c r="A359" t="s">
        <v>29</v>
      </c>
      <c r="B359" t="s">
        <v>405</v>
      </c>
      <c r="C359">
        <v>20</v>
      </c>
      <c r="D359" t="s">
        <v>404</v>
      </c>
      <c r="E359" t="s">
        <v>7</v>
      </c>
    </row>
    <row r="360" spans="1:5" hidden="1" x14ac:dyDescent="0.25">
      <c r="A360" t="s">
        <v>30</v>
      </c>
      <c r="B360" t="s">
        <v>405</v>
      </c>
      <c r="C360">
        <v>19</v>
      </c>
      <c r="D360" t="s">
        <v>404</v>
      </c>
      <c r="E360" t="s">
        <v>7</v>
      </c>
    </row>
    <row r="361" spans="1:5" hidden="1" x14ac:dyDescent="0.25">
      <c r="A361" t="s">
        <v>31</v>
      </c>
      <c r="B361" t="s">
        <v>405</v>
      </c>
      <c r="C361">
        <v>16</v>
      </c>
      <c r="D361" t="s">
        <v>404</v>
      </c>
      <c r="E361" t="s">
        <v>7</v>
      </c>
    </row>
    <row r="362" spans="1:5" hidden="1" x14ac:dyDescent="0.25">
      <c r="A362" t="s">
        <v>32</v>
      </c>
      <c r="B362" t="s">
        <v>405</v>
      </c>
      <c r="C362">
        <v>2</v>
      </c>
      <c r="D362" t="s">
        <v>404</v>
      </c>
      <c r="E362" t="s">
        <v>467</v>
      </c>
    </row>
    <row r="363" spans="1:5" hidden="1" x14ac:dyDescent="0.25">
      <c r="A363" t="s">
        <v>33</v>
      </c>
      <c r="B363" t="s">
        <v>405</v>
      </c>
      <c r="C363">
        <v>16</v>
      </c>
      <c r="D363" t="s">
        <v>404</v>
      </c>
      <c r="E363" t="s">
        <v>7</v>
      </c>
    </row>
    <row r="364" spans="1:5" hidden="1" x14ac:dyDescent="0.25">
      <c r="A364" t="s">
        <v>34</v>
      </c>
      <c r="B364" t="s">
        <v>405</v>
      </c>
      <c r="C364">
        <v>16</v>
      </c>
      <c r="D364" t="s">
        <v>404</v>
      </c>
      <c r="E364" t="s">
        <v>7</v>
      </c>
    </row>
    <row r="365" spans="1:5" hidden="1" x14ac:dyDescent="0.25">
      <c r="A365" t="s">
        <v>35</v>
      </c>
      <c r="B365" t="s">
        <v>405</v>
      </c>
      <c r="C365">
        <v>2</v>
      </c>
      <c r="D365" t="s">
        <v>404</v>
      </c>
      <c r="E365" t="s">
        <v>467</v>
      </c>
    </row>
    <row r="366" spans="1:5" hidden="1" x14ac:dyDescent="0.25">
      <c r="A366" t="s">
        <v>36</v>
      </c>
      <c r="B366" t="s">
        <v>405</v>
      </c>
      <c r="C366">
        <v>2</v>
      </c>
      <c r="D366" t="s">
        <v>404</v>
      </c>
      <c r="E366" t="s">
        <v>467</v>
      </c>
    </row>
    <row r="367" spans="1:5" hidden="1" x14ac:dyDescent="0.25">
      <c r="A367" t="s">
        <v>37</v>
      </c>
      <c r="B367" t="s">
        <v>405</v>
      </c>
      <c r="C367">
        <v>5</v>
      </c>
      <c r="D367" t="s">
        <v>404</v>
      </c>
      <c r="E367" t="s">
        <v>467</v>
      </c>
    </row>
    <row r="368" spans="1:5" hidden="1" x14ac:dyDescent="0.25">
      <c r="A368" t="s">
        <v>38</v>
      </c>
      <c r="B368" t="s">
        <v>405</v>
      </c>
      <c r="C368">
        <v>19</v>
      </c>
      <c r="D368" t="s">
        <v>404</v>
      </c>
      <c r="E368" t="s">
        <v>7</v>
      </c>
    </row>
    <row r="369" spans="1:5" hidden="1" x14ac:dyDescent="0.25">
      <c r="A369" t="s">
        <v>39</v>
      </c>
      <c r="B369" t="s">
        <v>405</v>
      </c>
      <c r="C369">
        <v>5</v>
      </c>
      <c r="D369" t="s">
        <v>404</v>
      </c>
      <c r="E369" t="s">
        <v>467</v>
      </c>
    </row>
    <row r="370" spans="1:5" hidden="1" x14ac:dyDescent="0.25">
      <c r="A370" t="s">
        <v>40</v>
      </c>
      <c r="B370" t="s">
        <v>405</v>
      </c>
      <c r="C370">
        <v>4</v>
      </c>
      <c r="D370" t="s">
        <v>404</v>
      </c>
      <c r="E370" t="s">
        <v>467</v>
      </c>
    </row>
    <row r="371" spans="1:5" hidden="1" x14ac:dyDescent="0.25">
      <c r="A371" t="s">
        <v>41</v>
      </c>
      <c r="B371" t="s">
        <v>405</v>
      </c>
      <c r="C371">
        <v>4</v>
      </c>
      <c r="D371" t="s">
        <v>404</v>
      </c>
      <c r="E371" t="s">
        <v>467</v>
      </c>
    </row>
    <row r="372" spans="1:5" hidden="1" x14ac:dyDescent="0.25">
      <c r="A372" t="s">
        <v>42</v>
      </c>
      <c r="B372" t="s">
        <v>405</v>
      </c>
      <c r="C372">
        <v>4</v>
      </c>
      <c r="D372" t="s">
        <v>404</v>
      </c>
      <c r="E372" t="s">
        <v>467</v>
      </c>
    </row>
    <row r="373" spans="1:5" hidden="1" x14ac:dyDescent="0.25">
      <c r="A373" t="s">
        <v>43</v>
      </c>
      <c r="B373" t="s">
        <v>405</v>
      </c>
      <c r="C373">
        <v>1</v>
      </c>
      <c r="D373" t="s">
        <v>404</v>
      </c>
      <c r="E373" t="s">
        <v>467</v>
      </c>
    </row>
    <row r="374" spans="1:5" hidden="1" x14ac:dyDescent="0.25">
      <c r="A374" t="s">
        <v>44</v>
      </c>
      <c r="B374" t="s">
        <v>405</v>
      </c>
      <c r="C374">
        <v>1</v>
      </c>
      <c r="D374" t="s">
        <v>404</v>
      </c>
      <c r="E374" t="s">
        <v>467</v>
      </c>
    </row>
    <row r="375" spans="1:5" hidden="1" x14ac:dyDescent="0.25">
      <c r="A375" t="s">
        <v>45</v>
      </c>
      <c r="B375" t="s">
        <v>405</v>
      </c>
      <c r="C375">
        <v>4</v>
      </c>
      <c r="D375" t="s">
        <v>404</v>
      </c>
      <c r="E375" t="s">
        <v>467</v>
      </c>
    </row>
    <row r="376" spans="1:5" hidden="1" x14ac:dyDescent="0.25">
      <c r="A376" t="s">
        <v>46</v>
      </c>
      <c r="B376" t="s">
        <v>405</v>
      </c>
      <c r="C376">
        <v>5</v>
      </c>
      <c r="D376" t="s">
        <v>404</v>
      </c>
      <c r="E376" t="s">
        <v>467</v>
      </c>
    </row>
    <row r="377" spans="1:5" hidden="1" x14ac:dyDescent="0.25">
      <c r="A377" t="s">
        <v>47</v>
      </c>
      <c r="B377" t="s">
        <v>405</v>
      </c>
      <c r="C377">
        <v>5</v>
      </c>
      <c r="D377" t="s">
        <v>404</v>
      </c>
      <c r="E377" t="s">
        <v>467</v>
      </c>
    </row>
    <row r="378" spans="1:5" hidden="1" x14ac:dyDescent="0.25">
      <c r="A378" t="s">
        <v>48</v>
      </c>
      <c r="B378" t="s">
        <v>405</v>
      </c>
      <c r="C378">
        <v>3</v>
      </c>
      <c r="D378" t="s">
        <v>404</v>
      </c>
      <c r="E378" t="s">
        <v>467</v>
      </c>
    </row>
    <row r="379" spans="1:5" hidden="1" x14ac:dyDescent="0.25">
      <c r="A379" t="s">
        <v>49</v>
      </c>
      <c r="B379" t="s">
        <v>405</v>
      </c>
      <c r="C379">
        <v>4</v>
      </c>
      <c r="D379" t="s">
        <v>404</v>
      </c>
      <c r="E379" t="s">
        <v>467</v>
      </c>
    </row>
    <row r="380" spans="1:5" hidden="1" x14ac:dyDescent="0.25">
      <c r="A380" t="s">
        <v>50</v>
      </c>
      <c r="B380" t="s">
        <v>405</v>
      </c>
      <c r="C380">
        <v>3</v>
      </c>
      <c r="D380" t="s">
        <v>404</v>
      </c>
      <c r="E380" t="s">
        <v>467</v>
      </c>
    </row>
    <row r="381" spans="1:5" hidden="1" x14ac:dyDescent="0.25">
      <c r="A381" t="s">
        <v>51</v>
      </c>
      <c r="B381" t="s">
        <v>405</v>
      </c>
      <c r="C381">
        <v>4</v>
      </c>
      <c r="D381" t="s">
        <v>404</v>
      </c>
      <c r="E381" t="s">
        <v>467</v>
      </c>
    </row>
    <row r="382" spans="1:5" hidden="1" x14ac:dyDescent="0.25">
      <c r="A382" t="s">
        <v>52</v>
      </c>
      <c r="B382" t="s">
        <v>405</v>
      </c>
      <c r="C382">
        <v>5</v>
      </c>
      <c r="D382" t="s">
        <v>404</v>
      </c>
      <c r="E382" t="s">
        <v>467</v>
      </c>
    </row>
    <row r="383" spans="1:5" hidden="1" x14ac:dyDescent="0.25">
      <c r="A383" t="s">
        <v>53</v>
      </c>
      <c r="B383" t="s">
        <v>405</v>
      </c>
      <c r="C383">
        <v>20</v>
      </c>
      <c r="D383" t="s">
        <v>404</v>
      </c>
      <c r="E383" t="s">
        <v>7</v>
      </c>
    </row>
    <row r="384" spans="1:5" hidden="1" x14ac:dyDescent="0.25">
      <c r="A384" t="s">
        <v>54</v>
      </c>
      <c r="B384" t="s">
        <v>405</v>
      </c>
      <c r="C384">
        <v>3</v>
      </c>
      <c r="D384" t="s">
        <v>404</v>
      </c>
      <c r="E384" t="s">
        <v>467</v>
      </c>
    </row>
    <row r="385" spans="1:5" hidden="1" x14ac:dyDescent="0.25">
      <c r="A385" t="s">
        <v>55</v>
      </c>
      <c r="B385" t="s">
        <v>405</v>
      </c>
      <c r="C385">
        <v>3</v>
      </c>
      <c r="D385" t="s">
        <v>404</v>
      </c>
      <c r="E385" t="s">
        <v>467</v>
      </c>
    </row>
    <row r="386" spans="1:5" hidden="1" x14ac:dyDescent="0.25">
      <c r="A386" t="s">
        <v>56</v>
      </c>
      <c r="B386" t="s">
        <v>405</v>
      </c>
      <c r="C386">
        <v>3</v>
      </c>
      <c r="D386" t="s">
        <v>404</v>
      </c>
      <c r="E386" t="s">
        <v>467</v>
      </c>
    </row>
    <row r="387" spans="1:5" hidden="1" x14ac:dyDescent="0.25">
      <c r="A387" t="s">
        <v>57</v>
      </c>
      <c r="B387" t="s">
        <v>405</v>
      </c>
      <c r="C387">
        <v>4</v>
      </c>
      <c r="D387" t="s">
        <v>404</v>
      </c>
      <c r="E387" t="s">
        <v>467</v>
      </c>
    </row>
    <row r="388" spans="1:5" hidden="1" x14ac:dyDescent="0.25">
      <c r="A388" t="s">
        <v>58</v>
      </c>
      <c r="B388" t="s">
        <v>405</v>
      </c>
      <c r="C388">
        <v>5</v>
      </c>
      <c r="D388" t="s">
        <v>404</v>
      </c>
      <c r="E388" t="s">
        <v>467</v>
      </c>
    </row>
    <row r="389" spans="1:5" hidden="1" x14ac:dyDescent="0.25">
      <c r="A389" t="s">
        <v>59</v>
      </c>
      <c r="B389" t="s">
        <v>405</v>
      </c>
      <c r="C389">
        <v>15</v>
      </c>
      <c r="D389" t="s">
        <v>404</v>
      </c>
      <c r="E389" t="s">
        <v>7</v>
      </c>
    </row>
    <row r="390" spans="1:5" hidden="1" x14ac:dyDescent="0.25">
      <c r="A390" t="s">
        <v>60</v>
      </c>
      <c r="B390" t="s">
        <v>405</v>
      </c>
      <c r="C390">
        <v>19</v>
      </c>
      <c r="D390" t="s">
        <v>404</v>
      </c>
      <c r="E390" t="s">
        <v>7</v>
      </c>
    </row>
    <row r="391" spans="1:5" hidden="1" x14ac:dyDescent="0.25">
      <c r="A391" t="s">
        <v>61</v>
      </c>
      <c r="B391" t="s">
        <v>405</v>
      </c>
      <c r="C391">
        <v>18</v>
      </c>
      <c r="D391" t="s">
        <v>404</v>
      </c>
      <c r="E391" t="s">
        <v>7</v>
      </c>
    </row>
    <row r="392" spans="1:5" hidden="1" x14ac:dyDescent="0.25">
      <c r="A392" t="s">
        <v>63</v>
      </c>
      <c r="B392" t="s">
        <v>405</v>
      </c>
      <c r="C392">
        <v>19</v>
      </c>
      <c r="D392" t="s">
        <v>404</v>
      </c>
      <c r="E392" t="s">
        <v>7</v>
      </c>
    </row>
    <row r="393" spans="1:5" hidden="1" x14ac:dyDescent="0.25">
      <c r="A393" t="s">
        <v>64</v>
      </c>
      <c r="B393" t="s">
        <v>405</v>
      </c>
      <c r="C393">
        <v>4</v>
      </c>
      <c r="D393" t="s">
        <v>404</v>
      </c>
      <c r="E393" t="s">
        <v>467</v>
      </c>
    </row>
    <row r="394" spans="1:5" hidden="1" x14ac:dyDescent="0.25">
      <c r="A394" t="s">
        <v>65</v>
      </c>
      <c r="B394" t="s">
        <v>405</v>
      </c>
      <c r="C394">
        <v>19</v>
      </c>
      <c r="D394" t="s">
        <v>404</v>
      </c>
      <c r="E394" t="s">
        <v>7</v>
      </c>
    </row>
    <row r="395" spans="1:5" hidden="1" x14ac:dyDescent="0.25">
      <c r="A395" t="s">
        <v>66</v>
      </c>
      <c r="B395" t="s">
        <v>405</v>
      </c>
      <c r="C395">
        <v>15</v>
      </c>
      <c r="D395" t="s">
        <v>404</v>
      </c>
      <c r="E395" t="s">
        <v>7</v>
      </c>
    </row>
    <row r="396" spans="1:5" hidden="1" x14ac:dyDescent="0.25">
      <c r="A396" t="s">
        <v>67</v>
      </c>
      <c r="B396" t="s">
        <v>405</v>
      </c>
      <c r="C396">
        <v>5</v>
      </c>
      <c r="D396" t="s">
        <v>404</v>
      </c>
      <c r="E396" t="s">
        <v>467</v>
      </c>
    </row>
    <row r="397" spans="1:5" hidden="1" x14ac:dyDescent="0.25">
      <c r="A397" t="s">
        <v>68</v>
      </c>
      <c r="B397" t="s">
        <v>405</v>
      </c>
      <c r="C397">
        <v>5</v>
      </c>
      <c r="D397" t="s">
        <v>404</v>
      </c>
      <c r="E397" t="s">
        <v>467</v>
      </c>
    </row>
    <row r="398" spans="1:5" hidden="1" x14ac:dyDescent="0.25">
      <c r="A398" t="s">
        <v>69</v>
      </c>
      <c r="B398" t="s">
        <v>405</v>
      </c>
      <c r="C398">
        <v>14</v>
      </c>
      <c r="D398" t="s">
        <v>404</v>
      </c>
      <c r="E398" t="s">
        <v>7</v>
      </c>
    </row>
    <row r="399" spans="1:5" hidden="1" x14ac:dyDescent="0.25">
      <c r="A399" t="s">
        <v>70</v>
      </c>
      <c r="B399" t="s">
        <v>405</v>
      </c>
      <c r="C399">
        <v>4</v>
      </c>
      <c r="D399" t="s">
        <v>404</v>
      </c>
      <c r="E399" t="s">
        <v>467</v>
      </c>
    </row>
    <row r="400" spans="1:5" hidden="1" x14ac:dyDescent="0.25">
      <c r="A400" t="s">
        <v>71</v>
      </c>
      <c r="B400" t="s">
        <v>405</v>
      </c>
      <c r="C400">
        <v>12</v>
      </c>
      <c r="D400" t="s">
        <v>404</v>
      </c>
      <c r="E400" t="s">
        <v>7</v>
      </c>
    </row>
    <row r="401" spans="1:5" hidden="1" x14ac:dyDescent="0.25">
      <c r="A401" t="s">
        <v>72</v>
      </c>
      <c r="B401" t="s">
        <v>405</v>
      </c>
      <c r="C401">
        <v>4</v>
      </c>
      <c r="D401" t="s">
        <v>404</v>
      </c>
      <c r="E401" t="s">
        <v>467</v>
      </c>
    </row>
    <row r="402" spans="1:5" hidden="1" x14ac:dyDescent="0.25">
      <c r="A402" t="s">
        <v>73</v>
      </c>
      <c r="B402" t="s">
        <v>405</v>
      </c>
      <c r="C402">
        <v>15</v>
      </c>
      <c r="D402" t="s">
        <v>404</v>
      </c>
      <c r="E402" t="s">
        <v>7</v>
      </c>
    </row>
    <row r="403" spans="1:5" hidden="1" x14ac:dyDescent="0.25">
      <c r="A403" t="s">
        <v>74</v>
      </c>
      <c r="B403" t="s">
        <v>405</v>
      </c>
      <c r="C403">
        <v>14</v>
      </c>
      <c r="D403" t="s">
        <v>404</v>
      </c>
      <c r="E403" t="s">
        <v>472</v>
      </c>
    </row>
    <row r="404" spans="1:5" hidden="1" x14ac:dyDescent="0.25">
      <c r="A404" t="s">
        <v>75</v>
      </c>
      <c r="B404" t="s">
        <v>405</v>
      </c>
      <c r="C404">
        <v>19</v>
      </c>
      <c r="D404" t="s">
        <v>404</v>
      </c>
      <c r="E404" t="s">
        <v>472</v>
      </c>
    </row>
    <row r="405" spans="1:5" hidden="1" x14ac:dyDescent="0.25">
      <c r="A405" t="s">
        <v>76</v>
      </c>
      <c r="B405" t="s">
        <v>405</v>
      </c>
      <c r="C405">
        <v>4</v>
      </c>
      <c r="D405" t="s">
        <v>404</v>
      </c>
      <c r="E405" t="s">
        <v>467</v>
      </c>
    </row>
    <row r="406" spans="1:5" hidden="1" x14ac:dyDescent="0.25">
      <c r="A406" t="s">
        <v>77</v>
      </c>
      <c r="B406" t="s">
        <v>405</v>
      </c>
      <c r="C406">
        <v>15</v>
      </c>
      <c r="D406" t="s">
        <v>404</v>
      </c>
      <c r="E406" t="s">
        <v>7</v>
      </c>
    </row>
    <row r="407" spans="1:5" hidden="1" x14ac:dyDescent="0.25">
      <c r="A407" t="s">
        <v>78</v>
      </c>
      <c r="B407" t="s">
        <v>405</v>
      </c>
      <c r="C407">
        <v>19</v>
      </c>
      <c r="D407" t="s">
        <v>404</v>
      </c>
      <c r="E407" t="s">
        <v>7</v>
      </c>
    </row>
    <row r="408" spans="1:5" hidden="1" x14ac:dyDescent="0.25">
      <c r="A408" t="s">
        <v>79</v>
      </c>
      <c r="B408" t="s">
        <v>405</v>
      </c>
      <c r="C408">
        <v>1</v>
      </c>
      <c r="D408" t="s">
        <v>404</v>
      </c>
      <c r="E408" t="s">
        <v>467</v>
      </c>
    </row>
    <row r="409" spans="1:5" hidden="1" x14ac:dyDescent="0.25">
      <c r="A409" t="s">
        <v>80</v>
      </c>
      <c r="B409" t="s">
        <v>405</v>
      </c>
      <c r="C409">
        <v>1</v>
      </c>
      <c r="D409" t="s">
        <v>404</v>
      </c>
      <c r="E409" t="s">
        <v>467</v>
      </c>
    </row>
    <row r="410" spans="1:5" hidden="1" x14ac:dyDescent="0.25">
      <c r="A410" t="s">
        <v>81</v>
      </c>
      <c r="B410" t="s">
        <v>405</v>
      </c>
      <c r="C410">
        <v>1</v>
      </c>
      <c r="D410" t="s">
        <v>404</v>
      </c>
      <c r="E410" t="s">
        <v>467</v>
      </c>
    </row>
    <row r="411" spans="1:5" hidden="1" x14ac:dyDescent="0.25">
      <c r="A411" t="s">
        <v>82</v>
      </c>
      <c r="B411" t="s">
        <v>405</v>
      </c>
      <c r="C411">
        <v>1</v>
      </c>
      <c r="D411" t="s">
        <v>404</v>
      </c>
      <c r="E411" t="s">
        <v>467</v>
      </c>
    </row>
    <row r="412" spans="1:5" hidden="1" x14ac:dyDescent="0.25">
      <c r="A412" t="s">
        <v>83</v>
      </c>
      <c r="B412" t="s">
        <v>405</v>
      </c>
      <c r="C412">
        <v>14</v>
      </c>
      <c r="D412" t="s">
        <v>404</v>
      </c>
      <c r="E412" t="s">
        <v>7</v>
      </c>
    </row>
    <row r="413" spans="1:5" hidden="1" x14ac:dyDescent="0.25">
      <c r="A413" t="s">
        <v>84</v>
      </c>
      <c r="B413" t="s">
        <v>405</v>
      </c>
      <c r="C413">
        <v>17</v>
      </c>
      <c r="D413" t="s">
        <v>404</v>
      </c>
      <c r="E413" t="s">
        <v>7</v>
      </c>
    </row>
    <row r="414" spans="1:5" hidden="1" x14ac:dyDescent="0.25">
      <c r="A414" t="s">
        <v>85</v>
      </c>
      <c r="B414" t="s">
        <v>405</v>
      </c>
      <c r="C414">
        <v>19</v>
      </c>
      <c r="D414" t="s">
        <v>404</v>
      </c>
      <c r="E414" t="s">
        <v>7</v>
      </c>
    </row>
    <row r="415" spans="1:5" hidden="1" x14ac:dyDescent="0.25">
      <c r="A415" t="s">
        <v>86</v>
      </c>
      <c r="B415" t="s">
        <v>405</v>
      </c>
      <c r="C415">
        <v>13</v>
      </c>
      <c r="D415" t="s">
        <v>404</v>
      </c>
      <c r="E415" t="s">
        <v>7</v>
      </c>
    </row>
    <row r="416" spans="1:5" hidden="1" x14ac:dyDescent="0.25">
      <c r="A416" t="s">
        <v>87</v>
      </c>
      <c r="B416" t="s">
        <v>405</v>
      </c>
      <c r="C416">
        <v>19</v>
      </c>
      <c r="D416" t="s">
        <v>404</v>
      </c>
      <c r="E416" t="s">
        <v>7</v>
      </c>
    </row>
    <row r="417" spans="1:7" hidden="1" x14ac:dyDescent="0.25">
      <c r="A417" t="s">
        <v>88</v>
      </c>
      <c r="B417" t="s">
        <v>405</v>
      </c>
      <c r="C417">
        <v>4</v>
      </c>
      <c r="D417" t="s">
        <v>404</v>
      </c>
      <c r="E417" t="s">
        <v>467</v>
      </c>
    </row>
    <row r="418" spans="1:7" hidden="1" x14ac:dyDescent="0.25">
      <c r="A418" t="s">
        <v>89</v>
      </c>
      <c r="B418" t="s">
        <v>405</v>
      </c>
      <c r="C418">
        <v>14</v>
      </c>
      <c r="D418" t="s">
        <v>404</v>
      </c>
      <c r="E418" t="s">
        <v>7</v>
      </c>
    </row>
    <row r="419" spans="1:7" hidden="1" x14ac:dyDescent="0.25">
      <c r="A419" t="s">
        <v>90</v>
      </c>
      <c r="B419" t="s">
        <v>405</v>
      </c>
      <c r="C419">
        <v>14</v>
      </c>
      <c r="D419" t="s">
        <v>404</v>
      </c>
      <c r="E419" t="s">
        <v>7</v>
      </c>
    </row>
    <row r="420" spans="1:7" hidden="1" x14ac:dyDescent="0.25">
      <c r="A420" t="s">
        <v>91</v>
      </c>
      <c r="B420" t="s">
        <v>405</v>
      </c>
      <c r="C420">
        <v>14</v>
      </c>
      <c r="D420" t="s">
        <v>404</v>
      </c>
      <c r="E420" t="s">
        <v>7</v>
      </c>
    </row>
    <row r="421" spans="1:7" hidden="1" x14ac:dyDescent="0.25">
      <c r="A421" t="s">
        <v>92</v>
      </c>
      <c r="B421" t="s">
        <v>405</v>
      </c>
      <c r="C421">
        <v>13</v>
      </c>
      <c r="D421" t="s">
        <v>404</v>
      </c>
      <c r="E421" t="s">
        <v>7</v>
      </c>
    </row>
    <row r="422" spans="1:7" hidden="1" x14ac:dyDescent="0.25">
      <c r="A422" t="s">
        <v>93</v>
      </c>
      <c r="B422" t="s">
        <v>405</v>
      </c>
      <c r="C422">
        <v>1</v>
      </c>
      <c r="D422" t="s">
        <v>404</v>
      </c>
      <c r="E422" t="s">
        <v>467</v>
      </c>
    </row>
    <row r="423" spans="1:7" hidden="1" x14ac:dyDescent="0.25">
      <c r="A423" t="s">
        <v>94</v>
      </c>
      <c r="B423" t="s">
        <v>405</v>
      </c>
      <c r="C423">
        <v>4</v>
      </c>
      <c r="D423" t="s">
        <v>404</v>
      </c>
      <c r="E423" t="s">
        <v>467</v>
      </c>
    </row>
    <row r="424" spans="1:7" hidden="1" x14ac:dyDescent="0.25">
      <c r="A424" t="s">
        <v>95</v>
      </c>
      <c r="B424" t="s">
        <v>405</v>
      </c>
      <c r="C424">
        <v>5</v>
      </c>
      <c r="D424" t="s">
        <v>404</v>
      </c>
      <c r="E424" t="s">
        <v>467</v>
      </c>
    </row>
    <row r="425" spans="1:7" hidden="1" x14ac:dyDescent="0.25">
      <c r="A425" t="s">
        <v>96</v>
      </c>
      <c r="B425" t="s">
        <v>405</v>
      </c>
      <c r="C425">
        <v>12</v>
      </c>
      <c r="D425" t="s">
        <v>404</v>
      </c>
      <c r="E425" t="s">
        <v>472</v>
      </c>
    </row>
    <row r="426" spans="1:7" hidden="1" x14ac:dyDescent="0.25">
      <c r="A426" t="s">
        <v>97</v>
      </c>
      <c r="B426" t="s">
        <v>405</v>
      </c>
      <c r="C426">
        <v>14</v>
      </c>
      <c r="D426" t="s">
        <v>404</v>
      </c>
      <c r="E426" t="s">
        <v>7</v>
      </c>
    </row>
    <row r="427" spans="1:7" hidden="1" x14ac:dyDescent="0.25">
      <c r="A427" t="s">
        <v>98</v>
      </c>
      <c r="B427" t="s">
        <v>405</v>
      </c>
      <c r="C427">
        <v>13</v>
      </c>
      <c r="D427" t="s">
        <v>404</v>
      </c>
      <c r="E427" t="s">
        <v>7</v>
      </c>
    </row>
    <row r="428" spans="1:7" hidden="1" x14ac:dyDescent="0.25">
      <c r="A428" t="s">
        <v>99</v>
      </c>
      <c r="B428" t="s">
        <v>405</v>
      </c>
      <c r="C428">
        <v>14</v>
      </c>
      <c r="D428" t="s">
        <v>404</v>
      </c>
      <c r="E428" t="s">
        <v>7</v>
      </c>
    </row>
    <row r="429" spans="1:7" hidden="1" x14ac:dyDescent="0.25">
      <c r="A429" t="s">
        <v>401</v>
      </c>
      <c r="B429" t="s">
        <v>405</v>
      </c>
      <c r="C429">
        <v>2</v>
      </c>
      <c r="D429" t="s">
        <v>404</v>
      </c>
      <c r="E429" t="s">
        <v>402</v>
      </c>
      <c r="G429" t="s">
        <v>456</v>
      </c>
    </row>
    <row r="430" spans="1:7" hidden="1" x14ac:dyDescent="0.25">
      <c r="A430" t="s">
        <v>100</v>
      </c>
      <c r="B430" t="s">
        <v>405</v>
      </c>
      <c r="C430">
        <v>14</v>
      </c>
      <c r="D430" t="s">
        <v>404</v>
      </c>
      <c r="E430" t="s">
        <v>7</v>
      </c>
    </row>
    <row r="431" spans="1:7" hidden="1" x14ac:dyDescent="0.25">
      <c r="A431" t="s">
        <v>101</v>
      </c>
      <c r="B431" t="s">
        <v>405</v>
      </c>
      <c r="C431">
        <v>13</v>
      </c>
      <c r="D431" t="s">
        <v>404</v>
      </c>
      <c r="E431" t="s">
        <v>7</v>
      </c>
    </row>
    <row r="432" spans="1:7" hidden="1" x14ac:dyDescent="0.25">
      <c r="A432" t="s">
        <v>102</v>
      </c>
      <c r="B432" t="s">
        <v>405</v>
      </c>
      <c r="C432">
        <v>4</v>
      </c>
      <c r="D432" t="s">
        <v>404</v>
      </c>
      <c r="E432" t="s">
        <v>467</v>
      </c>
    </row>
    <row r="433" spans="1:7" hidden="1" x14ac:dyDescent="0.25">
      <c r="A433" t="s">
        <v>103</v>
      </c>
      <c r="B433" t="s">
        <v>405</v>
      </c>
      <c r="C433">
        <v>14</v>
      </c>
      <c r="D433" t="s">
        <v>404</v>
      </c>
      <c r="E433" t="s">
        <v>7</v>
      </c>
    </row>
    <row r="434" spans="1:7" hidden="1" x14ac:dyDescent="0.25">
      <c r="A434" t="s">
        <v>104</v>
      </c>
      <c r="B434" t="s">
        <v>405</v>
      </c>
      <c r="C434">
        <v>14</v>
      </c>
      <c r="D434" t="s">
        <v>404</v>
      </c>
      <c r="E434" t="s">
        <v>472</v>
      </c>
    </row>
    <row r="435" spans="1:7" hidden="1" x14ac:dyDescent="0.25">
      <c r="A435" t="s">
        <v>105</v>
      </c>
      <c r="B435" t="s">
        <v>405</v>
      </c>
      <c r="C435">
        <v>16</v>
      </c>
      <c r="D435" t="s">
        <v>404</v>
      </c>
      <c r="E435" t="s">
        <v>7</v>
      </c>
    </row>
    <row r="436" spans="1:7" hidden="1" x14ac:dyDescent="0.25">
      <c r="A436" t="s">
        <v>106</v>
      </c>
      <c r="B436" t="s">
        <v>405</v>
      </c>
      <c r="C436">
        <v>12</v>
      </c>
      <c r="D436" t="s">
        <v>404</v>
      </c>
      <c r="E436" t="s">
        <v>7</v>
      </c>
    </row>
    <row r="437" spans="1:7" hidden="1" x14ac:dyDescent="0.25">
      <c r="A437" t="s">
        <v>112</v>
      </c>
      <c r="B437" t="s">
        <v>405</v>
      </c>
      <c r="C437">
        <v>18</v>
      </c>
      <c r="D437" t="s">
        <v>404</v>
      </c>
      <c r="E437" t="s">
        <v>7</v>
      </c>
    </row>
    <row r="438" spans="1:7" hidden="1" x14ac:dyDescent="0.25">
      <c r="A438" t="s">
        <v>114</v>
      </c>
      <c r="B438" t="s">
        <v>405</v>
      </c>
      <c r="C438">
        <v>6</v>
      </c>
      <c r="D438" t="s">
        <v>404</v>
      </c>
      <c r="E438" t="s">
        <v>402</v>
      </c>
      <c r="F438" t="s">
        <v>492</v>
      </c>
      <c r="G438" t="s">
        <v>493</v>
      </c>
    </row>
    <row r="439" spans="1:7" hidden="1" x14ac:dyDescent="0.25">
      <c r="A439" t="s">
        <v>116</v>
      </c>
      <c r="B439" t="s">
        <v>405</v>
      </c>
      <c r="C439">
        <v>14</v>
      </c>
      <c r="D439" t="s">
        <v>404</v>
      </c>
      <c r="E439" t="s">
        <v>7</v>
      </c>
    </row>
    <row r="440" spans="1:7" hidden="1" x14ac:dyDescent="0.25">
      <c r="A440" t="s">
        <v>118</v>
      </c>
      <c r="B440" t="s">
        <v>405</v>
      </c>
      <c r="C440">
        <v>11</v>
      </c>
      <c r="D440" t="s">
        <v>404</v>
      </c>
      <c r="E440" t="s">
        <v>7</v>
      </c>
    </row>
    <row r="441" spans="1:7" hidden="1" x14ac:dyDescent="0.25">
      <c r="A441" t="s">
        <v>119</v>
      </c>
      <c r="B441" t="s">
        <v>405</v>
      </c>
      <c r="C441">
        <v>2</v>
      </c>
      <c r="D441" t="s">
        <v>404</v>
      </c>
      <c r="E441" t="s">
        <v>402</v>
      </c>
      <c r="G441" t="s">
        <v>476</v>
      </c>
    </row>
    <row r="442" spans="1:7" hidden="1" x14ac:dyDescent="0.25">
      <c r="A442" t="s">
        <v>120</v>
      </c>
      <c r="B442" t="s">
        <v>405</v>
      </c>
      <c r="C442">
        <v>15</v>
      </c>
      <c r="D442" t="s">
        <v>404</v>
      </c>
      <c r="E442" t="s">
        <v>7</v>
      </c>
    </row>
    <row r="443" spans="1:7" hidden="1" x14ac:dyDescent="0.25">
      <c r="A443" t="s">
        <v>121</v>
      </c>
      <c r="B443" t="s">
        <v>405</v>
      </c>
      <c r="C443">
        <v>14</v>
      </c>
      <c r="D443" t="s">
        <v>404</v>
      </c>
      <c r="E443" t="s">
        <v>7</v>
      </c>
    </row>
    <row r="444" spans="1:7" hidden="1" x14ac:dyDescent="0.25">
      <c r="A444" t="s">
        <v>122</v>
      </c>
      <c r="B444" t="s">
        <v>405</v>
      </c>
      <c r="C444">
        <v>15</v>
      </c>
      <c r="D444" t="s">
        <v>404</v>
      </c>
      <c r="E444" t="s">
        <v>472</v>
      </c>
    </row>
    <row r="445" spans="1:7" hidden="1" x14ac:dyDescent="0.25">
      <c r="A445" t="s">
        <v>126</v>
      </c>
      <c r="B445" t="s">
        <v>405</v>
      </c>
      <c r="C445">
        <v>14</v>
      </c>
      <c r="D445" t="s">
        <v>404</v>
      </c>
      <c r="E445" t="s">
        <v>7</v>
      </c>
    </row>
    <row r="446" spans="1:7" hidden="1" x14ac:dyDescent="0.25">
      <c r="A446" t="s">
        <v>127</v>
      </c>
      <c r="B446" t="s">
        <v>405</v>
      </c>
      <c r="C446">
        <v>15</v>
      </c>
      <c r="D446" t="s">
        <v>404</v>
      </c>
      <c r="E446" t="s">
        <v>7</v>
      </c>
    </row>
    <row r="447" spans="1:7" hidden="1" x14ac:dyDescent="0.25">
      <c r="A447" t="s">
        <v>128</v>
      </c>
      <c r="B447" t="s">
        <v>405</v>
      </c>
      <c r="C447">
        <v>15</v>
      </c>
      <c r="D447" t="s">
        <v>404</v>
      </c>
      <c r="E447" t="s">
        <v>7</v>
      </c>
    </row>
    <row r="448" spans="1:7" hidden="1" x14ac:dyDescent="0.25">
      <c r="A448" t="s">
        <v>129</v>
      </c>
      <c r="B448" t="s">
        <v>405</v>
      </c>
      <c r="C448">
        <v>3</v>
      </c>
      <c r="D448" t="s">
        <v>404</v>
      </c>
      <c r="E448" t="s">
        <v>467</v>
      </c>
    </row>
    <row r="449" spans="1:7" hidden="1" x14ac:dyDescent="0.25">
      <c r="A449" t="s">
        <v>130</v>
      </c>
      <c r="B449" t="s">
        <v>405</v>
      </c>
      <c r="C449">
        <v>15</v>
      </c>
      <c r="D449" t="s">
        <v>404</v>
      </c>
      <c r="E449" t="s">
        <v>7</v>
      </c>
    </row>
    <row r="450" spans="1:7" hidden="1" x14ac:dyDescent="0.25">
      <c r="A450" t="s">
        <v>131</v>
      </c>
      <c r="B450" t="s">
        <v>405</v>
      </c>
      <c r="C450">
        <v>15</v>
      </c>
      <c r="D450" t="s">
        <v>404</v>
      </c>
      <c r="E450" t="s">
        <v>7</v>
      </c>
    </row>
    <row r="451" spans="1:7" hidden="1" x14ac:dyDescent="0.25">
      <c r="A451" t="s">
        <v>132</v>
      </c>
      <c r="B451" t="s">
        <v>405</v>
      </c>
      <c r="C451">
        <v>3</v>
      </c>
      <c r="D451" t="s">
        <v>404</v>
      </c>
      <c r="E451" t="s">
        <v>467</v>
      </c>
    </row>
    <row r="452" spans="1:7" hidden="1" x14ac:dyDescent="0.25">
      <c r="A452" t="s">
        <v>133</v>
      </c>
      <c r="B452" t="s">
        <v>405</v>
      </c>
      <c r="C452">
        <v>3</v>
      </c>
      <c r="D452" t="s">
        <v>404</v>
      </c>
      <c r="E452" t="s">
        <v>467</v>
      </c>
    </row>
    <row r="453" spans="1:7" hidden="1" x14ac:dyDescent="0.25">
      <c r="A453" t="s">
        <v>134</v>
      </c>
      <c r="B453" t="s">
        <v>405</v>
      </c>
      <c r="C453">
        <v>14</v>
      </c>
      <c r="D453" t="s">
        <v>404</v>
      </c>
      <c r="E453" t="s">
        <v>7</v>
      </c>
    </row>
    <row r="454" spans="1:7" hidden="1" x14ac:dyDescent="0.25">
      <c r="A454" t="s">
        <v>135</v>
      </c>
      <c r="B454" t="s">
        <v>405</v>
      </c>
      <c r="C454">
        <v>2</v>
      </c>
      <c r="D454" t="s">
        <v>404</v>
      </c>
      <c r="E454" t="s">
        <v>467</v>
      </c>
    </row>
    <row r="455" spans="1:7" hidden="1" x14ac:dyDescent="0.25">
      <c r="A455" t="s">
        <v>136</v>
      </c>
      <c r="B455" t="s">
        <v>405</v>
      </c>
      <c r="C455">
        <v>15</v>
      </c>
      <c r="D455" t="s">
        <v>404</v>
      </c>
      <c r="E455" t="s">
        <v>7</v>
      </c>
    </row>
    <row r="456" spans="1:7" hidden="1" x14ac:dyDescent="0.25">
      <c r="A456" t="s">
        <v>137</v>
      </c>
      <c r="B456" t="s">
        <v>405</v>
      </c>
      <c r="C456">
        <v>2</v>
      </c>
      <c r="D456" t="s">
        <v>404</v>
      </c>
      <c r="E456" t="s">
        <v>467</v>
      </c>
    </row>
    <row r="457" spans="1:7" hidden="1" x14ac:dyDescent="0.25">
      <c r="A457" t="s">
        <v>138</v>
      </c>
      <c r="B457" t="s">
        <v>405</v>
      </c>
      <c r="C457">
        <v>15</v>
      </c>
      <c r="D457" t="s">
        <v>404</v>
      </c>
      <c r="E457" t="s">
        <v>7</v>
      </c>
    </row>
    <row r="458" spans="1:7" hidden="1" x14ac:dyDescent="0.25">
      <c r="A458" t="s">
        <v>139</v>
      </c>
      <c r="B458" t="s">
        <v>405</v>
      </c>
      <c r="C458">
        <v>14</v>
      </c>
      <c r="D458" t="s">
        <v>404</v>
      </c>
      <c r="E458" t="s">
        <v>7</v>
      </c>
    </row>
    <row r="459" spans="1:7" hidden="1" x14ac:dyDescent="0.25">
      <c r="A459" t="s">
        <v>140</v>
      </c>
      <c r="B459" t="s">
        <v>405</v>
      </c>
      <c r="C459">
        <v>10</v>
      </c>
      <c r="D459" t="s">
        <v>404</v>
      </c>
      <c r="E459" t="s">
        <v>7</v>
      </c>
    </row>
    <row r="460" spans="1:7" hidden="1" x14ac:dyDescent="0.25">
      <c r="A460" t="s">
        <v>141</v>
      </c>
      <c r="B460" t="s">
        <v>405</v>
      </c>
      <c r="C460">
        <v>14</v>
      </c>
      <c r="D460" t="s">
        <v>404</v>
      </c>
      <c r="E460" t="s">
        <v>472</v>
      </c>
      <c r="G460" t="s">
        <v>471</v>
      </c>
    </row>
    <row r="461" spans="1:7" hidden="1" x14ac:dyDescent="0.25">
      <c r="A461" t="s">
        <v>142</v>
      </c>
      <c r="B461" t="s">
        <v>405</v>
      </c>
      <c r="C461">
        <v>2</v>
      </c>
      <c r="D461" t="s">
        <v>404</v>
      </c>
      <c r="E461" t="s">
        <v>475</v>
      </c>
      <c r="G461" t="s">
        <v>466</v>
      </c>
    </row>
    <row r="462" spans="1:7" hidden="1" x14ac:dyDescent="0.25">
      <c r="A462" t="s">
        <v>143</v>
      </c>
      <c r="B462" t="s">
        <v>405</v>
      </c>
      <c r="C462">
        <v>1</v>
      </c>
      <c r="D462" t="s">
        <v>404</v>
      </c>
      <c r="E462" t="s">
        <v>467</v>
      </c>
    </row>
    <row r="463" spans="1:7" hidden="1" x14ac:dyDescent="0.25">
      <c r="A463" t="s">
        <v>145</v>
      </c>
      <c r="B463" t="s">
        <v>405</v>
      </c>
      <c r="C463">
        <v>11</v>
      </c>
      <c r="D463" t="s">
        <v>404</v>
      </c>
      <c r="E463" t="s">
        <v>7</v>
      </c>
    </row>
    <row r="464" spans="1:7" hidden="1" x14ac:dyDescent="0.25">
      <c r="A464" t="s">
        <v>147</v>
      </c>
      <c r="B464" t="s">
        <v>405</v>
      </c>
      <c r="C464">
        <v>15</v>
      </c>
      <c r="D464" t="s">
        <v>404</v>
      </c>
      <c r="E464" t="s">
        <v>7</v>
      </c>
    </row>
    <row r="465" spans="1:5" hidden="1" x14ac:dyDescent="0.25">
      <c r="A465" t="s">
        <v>148</v>
      </c>
      <c r="B465" t="s">
        <v>405</v>
      </c>
      <c r="C465">
        <v>2</v>
      </c>
      <c r="D465" t="s">
        <v>404</v>
      </c>
      <c r="E465" t="s">
        <v>467</v>
      </c>
    </row>
    <row r="466" spans="1:5" hidden="1" x14ac:dyDescent="0.25">
      <c r="A466" t="s">
        <v>149</v>
      </c>
      <c r="B466" t="s">
        <v>405</v>
      </c>
      <c r="C466">
        <v>1</v>
      </c>
      <c r="D466" t="s">
        <v>404</v>
      </c>
      <c r="E466" t="s">
        <v>467</v>
      </c>
    </row>
    <row r="467" spans="1:5" hidden="1" x14ac:dyDescent="0.25">
      <c r="A467" t="s">
        <v>150</v>
      </c>
      <c r="B467" t="s">
        <v>405</v>
      </c>
      <c r="C467">
        <v>18</v>
      </c>
      <c r="D467" t="s">
        <v>404</v>
      </c>
      <c r="E467" t="s">
        <v>7</v>
      </c>
    </row>
    <row r="468" spans="1:5" hidden="1" x14ac:dyDescent="0.25">
      <c r="A468" t="s">
        <v>151</v>
      </c>
      <c r="B468" t="s">
        <v>405</v>
      </c>
      <c r="C468">
        <v>13</v>
      </c>
      <c r="D468" t="s">
        <v>404</v>
      </c>
      <c r="E468" t="s">
        <v>7</v>
      </c>
    </row>
    <row r="469" spans="1:5" hidden="1" x14ac:dyDescent="0.25">
      <c r="A469" t="s">
        <v>152</v>
      </c>
      <c r="B469" t="s">
        <v>405</v>
      </c>
      <c r="C469">
        <v>14</v>
      </c>
      <c r="D469" t="s">
        <v>404</v>
      </c>
      <c r="E469" t="s">
        <v>7</v>
      </c>
    </row>
    <row r="470" spans="1:5" hidden="1" x14ac:dyDescent="0.25">
      <c r="A470" t="s">
        <v>159</v>
      </c>
      <c r="B470" t="s">
        <v>405</v>
      </c>
      <c r="C470">
        <v>15</v>
      </c>
      <c r="D470" t="s">
        <v>404</v>
      </c>
      <c r="E470" t="s">
        <v>7</v>
      </c>
    </row>
    <row r="471" spans="1:5" hidden="1" x14ac:dyDescent="0.25">
      <c r="A471" t="s">
        <v>160</v>
      </c>
      <c r="B471" t="s">
        <v>405</v>
      </c>
      <c r="C471">
        <v>16</v>
      </c>
      <c r="D471" t="s">
        <v>404</v>
      </c>
      <c r="E471" t="s">
        <v>7</v>
      </c>
    </row>
    <row r="472" spans="1:5" hidden="1" x14ac:dyDescent="0.25">
      <c r="A472" t="s">
        <v>169</v>
      </c>
      <c r="B472" t="s">
        <v>405</v>
      </c>
      <c r="C472">
        <v>15</v>
      </c>
      <c r="D472" t="s">
        <v>404</v>
      </c>
      <c r="E472" t="s">
        <v>7</v>
      </c>
    </row>
    <row r="473" spans="1:5" hidden="1" x14ac:dyDescent="0.25">
      <c r="A473" t="s">
        <v>171</v>
      </c>
      <c r="B473" t="s">
        <v>405</v>
      </c>
      <c r="C473">
        <v>13</v>
      </c>
      <c r="D473" t="s">
        <v>404</v>
      </c>
      <c r="E473" t="s">
        <v>7</v>
      </c>
    </row>
    <row r="474" spans="1:5" hidden="1" x14ac:dyDescent="0.25">
      <c r="A474" t="s">
        <v>173</v>
      </c>
      <c r="B474" t="s">
        <v>405</v>
      </c>
      <c r="C474">
        <v>13</v>
      </c>
      <c r="D474" t="s">
        <v>404</v>
      </c>
      <c r="E474" t="s">
        <v>7</v>
      </c>
    </row>
    <row r="475" spans="1:5" hidden="1" x14ac:dyDescent="0.25">
      <c r="A475" t="s">
        <v>174</v>
      </c>
      <c r="B475" t="s">
        <v>405</v>
      </c>
      <c r="C475">
        <v>20</v>
      </c>
      <c r="D475" t="s">
        <v>404</v>
      </c>
      <c r="E475" t="s">
        <v>7</v>
      </c>
    </row>
    <row r="476" spans="1:5" hidden="1" x14ac:dyDescent="0.25">
      <c r="A476" t="s">
        <v>175</v>
      </c>
      <c r="B476" t="s">
        <v>405</v>
      </c>
      <c r="C476">
        <v>21</v>
      </c>
      <c r="D476" t="s">
        <v>404</v>
      </c>
      <c r="E476" t="s">
        <v>7</v>
      </c>
    </row>
    <row r="477" spans="1:5" hidden="1" x14ac:dyDescent="0.25">
      <c r="A477" t="s">
        <v>176</v>
      </c>
      <c r="B477" t="s">
        <v>405</v>
      </c>
      <c r="C477">
        <v>6</v>
      </c>
      <c r="D477" t="s">
        <v>404</v>
      </c>
      <c r="E477" t="s">
        <v>467</v>
      </c>
    </row>
    <row r="478" spans="1:5" hidden="1" x14ac:dyDescent="0.25">
      <c r="A478" t="s">
        <v>177</v>
      </c>
      <c r="B478" t="s">
        <v>405</v>
      </c>
      <c r="C478">
        <v>21</v>
      </c>
      <c r="D478" t="s">
        <v>404</v>
      </c>
      <c r="E478" t="s">
        <v>7</v>
      </c>
    </row>
    <row r="479" spans="1:5" hidden="1" x14ac:dyDescent="0.25">
      <c r="A479" t="s">
        <v>178</v>
      </c>
      <c r="B479" t="s">
        <v>405</v>
      </c>
      <c r="C479">
        <v>20</v>
      </c>
      <c r="D479" t="s">
        <v>404</v>
      </c>
      <c r="E479" t="s">
        <v>7</v>
      </c>
    </row>
    <row r="480" spans="1:5" hidden="1" x14ac:dyDescent="0.25">
      <c r="A480" t="s">
        <v>179</v>
      </c>
      <c r="B480" t="s">
        <v>405</v>
      </c>
      <c r="C480">
        <v>19</v>
      </c>
      <c r="D480" t="s">
        <v>404</v>
      </c>
      <c r="E480" t="s">
        <v>7</v>
      </c>
    </row>
    <row r="481" spans="1:5" hidden="1" x14ac:dyDescent="0.25">
      <c r="A481" t="s">
        <v>180</v>
      </c>
      <c r="B481" t="s">
        <v>405</v>
      </c>
      <c r="C481">
        <v>20</v>
      </c>
      <c r="D481" t="s">
        <v>404</v>
      </c>
      <c r="E481" t="s">
        <v>7</v>
      </c>
    </row>
    <row r="482" spans="1:5" hidden="1" x14ac:dyDescent="0.25">
      <c r="A482" t="s">
        <v>181</v>
      </c>
      <c r="B482" t="s">
        <v>405</v>
      </c>
      <c r="C482">
        <v>20</v>
      </c>
      <c r="D482" t="s">
        <v>404</v>
      </c>
      <c r="E482" t="s">
        <v>7</v>
      </c>
    </row>
    <row r="483" spans="1:5" hidden="1" x14ac:dyDescent="0.25">
      <c r="A483" t="s">
        <v>182</v>
      </c>
      <c r="B483" t="s">
        <v>405</v>
      </c>
      <c r="C483">
        <v>19</v>
      </c>
      <c r="D483" t="s">
        <v>404</v>
      </c>
      <c r="E483" t="s">
        <v>7</v>
      </c>
    </row>
    <row r="484" spans="1:5" hidden="1" x14ac:dyDescent="0.25">
      <c r="A484" t="s">
        <v>183</v>
      </c>
      <c r="B484" t="s">
        <v>405</v>
      </c>
      <c r="C484">
        <v>14</v>
      </c>
      <c r="D484" t="s">
        <v>404</v>
      </c>
      <c r="E484" t="s">
        <v>7</v>
      </c>
    </row>
    <row r="485" spans="1:5" hidden="1" x14ac:dyDescent="0.25">
      <c r="A485" t="s">
        <v>184</v>
      </c>
      <c r="B485" t="s">
        <v>405</v>
      </c>
      <c r="C485">
        <v>20</v>
      </c>
      <c r="D485" t="s">
        <v>404</v>
      </c>
      <c r="E485" t="s">
        <v>7</v>
      </c>
    </row>
    <row r="486" spans="1:5" hidden="1" x14ac:dyDescent="0.25">
      <c r="A486" t="s">
        <v>185</v>
      </c>
      <c r="B486" t="s">
        <v>405</v>
      </c>
      <c r="C486">
        <v>20</v>
      </c>
      <c r="D486" t="s">
        <v>404</v>
      </c>
      <c r="E486" t="s">
        <v>7</v>
      </c>
    </row>
    <row r="487" spans="1:5" hidden="1" x14ac:dyDescent="0.25">
      <c r="A487" t="s">
        <v>186</v>
      </c>
      <c r="B487" t="s">
        <v>405</v>
      </c>
      <c r="C487">
        <v>20</v>
      </c>
      <c r="D487" t="s">
        <v>404</v>
      </c>
      <c r="E487" t="s">
        <v>472</v>
      </c>
    </row>
    <row r="488" spans="1:5" hidden="1" x14ac:dyDescent="0.25">
      <c r="A488" t="s">
        <v>187</v>
      </c>
      <c r="B488" t="s">
        <v>405</v>
      </c>
      <c r="C488">
        <v>3</v>
      </c>
      <c r="D488" t="s">
        <v>404</v>
      </c>
      <c r="E488" t="s">
        <v>467</v>
      </c>
    </row>
    <row r="489" spans="1:5" hidden="1" x14ac:dyDescent="0.25">
      <c r="A489" t="s">
        <v>188</v>
      </c>
      <c r="B489" t="s">
        <v>405</v>
      </c>
      <c r="C489">
        <v>3</v>
      </c>
      <c r="D489" t="s">
        <v>404</v>
      </c>
      <c r="E489" t="s">
        <v>467</v>
      </c>
    </row>
    <row r="490" spans="1:5" hidden="1" x14ac:dyDescent="0.25">
      <c r="A490" t="s">
        <v>189</v>
      </c>
      <c r="B490" t="s">
        <v>405</v>
      </c>
      <c r="C490">
        <v>2</v>
      </c>
      <c r="D490" t="s">
        <v>404</v>
      </c>
      <c r="E490" t="s">
        <v>467</v>
      </c>
    </row>
    <row r="491" spans="1:5" hidden="1" x14ac:dyDescent="0.25">
      <c r="A491" t="s">
        <v>190</v>
      </c>
      <c r="B491" t="s">
        <v>405</v>
      </c>
      <c r="C491">
        <v>2</v>
      </c>
      <c r="D491" t="s">
        <v>404</v>
      </c>
      <c r="E491" t="s">
        <v>467</v>
      </c>
    </row>
    <row r="492" spans="1:5" hidden="1" x14ac:dyDescent="0.25">
      <c r="A492" t="s">
        <v>191</v>
      </c>
      <c r="B492" t="s">
        <v>405</v>
      </c>
      <c r="C492">
        <v>1</v>
      </c>
      <c r="D492" t="s">
        <v>404</v>
      </c>
      <c r="E492" t="s">
        <v>467</v>
      </c>
    </row>
    <row r="493" spans="1:5" hidden="1" x14ac:dyDescent="0.25">
      <c r="A493" t="s">
        <v>193</v>
      </c>
      <c r="B493" t="s">
        <v>405</v>
      </c>
      <c r="C493">
        <v>19</v>
      </c>
      <c r="D493" t="s">
        <v>404</v>
      </c>
      <c r="E493" t="s">
        <v>7</v>
      </c>
    </row>
    <row r="494" spans="1:5" hidden="1" x14ac:dyDescent="0.25">
      <c r="A494" t="s">
        <v>194</v>
      </c>
      <c r="B494" t="s">
        <v>405</v>
      </c>
      <c r="C494">
        <v>16</v>
      </c>
      <c r="D494" t="s">
        <v>404</v>
      </c>
      <c r="E494" t="s">
        <v>472</v>
      </c>
    </row>
    <row r="495" spans="1:5" hidden="1" x14ac:dyDescent="0.25">
      <c r="A495" t="s">
        <v>195</v>
      </c>
      <c r="B495" t="s">
        <v>405</v>
      </c>
      <c r="C495">
        <v>21</v>
      </c>
      <c r="D495" t="s">
        <v>404</v>
      </c>
      <c r="E495" t="s">
        <v>7</v>
      </c>
    </row>
    <row r="496" spans="1:5" hidden="1" x14ac:dyDescent="0.25">
      <c r="A496" t="s">
        <v>196</v>
      </c>
      <c r="B496" t="s">
        <v>405</v>
      </c>
      <c r="C496">
        <v>20</v>
      </c>
      <c r="D496" t="s">
        <v>404</v>
      </c>
      <c r="E496" t="s">
        <v>7</v>
      </c>
    </row>
    <row r="497" spans="1:7" hidden="1" x14ac:dyDescent="0.25">
      <c r="A497" t="s">
        <v>197</v>
      </c>
      <c r="B497" t="s">
        <v>405</v>
      </c>
      <c r="C497">
        <v>19</v>
      </c>
      <c r="D497" t="s">
        <v>404</v>
      </c>
      <c r="E497" t="s">
        <v>7</v>
      </c>
    </row>
    <row r="498" spans="1:7" hidden="1" x14ac:dyDescent="0.25">
      <c r="A498" t="s">
        <v>198</v>
      </c>
      <c r="B498" t="s">
        <v>405</v>
      </c>
      <c r="C498">
        <v>20</v>
      </c>
      <c r="D498" t="s">
        <v>404</v>
      </c>
      <c r="E498" t="s">
        <v>7</v>
      </c>
    </row>
    <row r="499" spans="1:7" hidden="1" x14ac:dyDescent="0.25">
      <c r="A499" t="s">
        <v>199</v>
      </c>
      <c r="B499" t="s">
        <v>405</v>
      </c>
      <c r="C499">
        <v>13</v>
      </c>
      <c r="D499" t="s">
        <v>404</v>
      </c>
      <c r="E499" t="s">
        <v>7</v>
      </c>
    </row>
    <row r="500" spans="1:7" hidden="1" x14ac:dyDescent="0.25">
      <c r="A500" t="s">
        <v>200</v>
      </c>
      <c r="B500" t="s">
        <v>405</v>
      </c>
      <c r="C500">
        <v>4</v>
      </c>
      <c r="D500" t="s">
        <v>404</v>
      </c>
      <c r="E500" t="s">
        <v>467</v>
      </c>
    </row>
    <row r="501" spans="1:7" hidden="1" x14ac:dyDescent="0.25">
      <c r="A501" t="s">
        <v>201</v>
      </c>
      <c r="B501" t="s">
        <v>405</v>
      </c>
      <c r="C501">
        <v>4</v>
      </c>
      <c r="D501" t="s">
        <v>404</v>
      </c>
      <c r="E501" t="s">
        <v>467</v>
      </c>
    </row>
    <row r="502" spans="1:7" hidden="1" x14ac:dyDescent="0.25">
      <c r="A502" t="s">
        <v>202</v>
      </c>
      <c r="B502" t="s">
        <v>405</v>
      </c>
      <c r="C502">
        <v>20</v>
      </c>
      <c r="D502" t="s">
        <v>404</v>
      </c>
      <c r="E502" t="s">
        <v>7</v>
      </c>
    </row>
    <row r="503" spans="1:7" hidden="1" x14ac:dyDescent="0.25">
      <c r="A503" t="s">
        <v>203</v>
      </c>
      <c r="B503" t="s">
        <v>405</v>
      </c>
      <c r="C503">
        <v>21</v>
      </c>
      <c r="D503" t="s">
        <v>404</v>
      </c>
      <c r="E503" t="s">
        <v>475</v>
      </c>
      <c r="G503" t="s">
        <v>466</v>
      </c>
    </row>
    <row r="504" spans="1:7" hidden="1" x14ac:dyDescent="0.25">
      <c r="A504" t="s">
        <v>205</v>
      </c>
      <c r="B504" t="s">
        <v>405</v>
      </c>
      <c r="C504">
        <v>19</v>
      </c>
      <c r="D504" t="s">
        <v>404</v>
      </c>
      <c r="E504" t="s">
        <v>7</v>
      </c>
    </row>
    <row r="505" spans="1:7" hidden="1" x14ac:dyDescent="0.25">
      <c r="A505" t="s">
        <v>206</v>
      </c>
      <c r="B505" t="s">
        <v>405</v>
      </c>
      <c r="C505">
        <v>21</v>
      </c>
      <c r="D505" t="s">
        <v>404</v>
      </c>
      <c r="E505" t="s">
        <v>7</v>
      </c>
    </row>
    <row r="506" spans="1:7" hidden="1" x14ac:dyDescent="0.25">
      <c r="A506" t="s">
        <v>207</v>
      </c>
      <c r="B506" t="s">
        <v>405</v>
      </c>
      <c r="C506">
        <v>16</v>
      </c>
      <c r="D506" t="s">
        <v>404</v>
      </c>
      <c r="E506" t="s">
        <v>7</v>
      </c>
    </row>
    <row r="507" spans="1:7" hidden="1" x14ac:dyDescent="0.25">
      <c r="A507" t="s">
        <v>208</v>
      </c>
      <c r="B507" t="s">
        <v>405</v>
      </c>
      <c r="C507">
        <v>21</v>
      </c>
      <c r="D507" t="s">
        <v>404</v>
      </c>
      <c r="E507" t="s">
        <v>7</v>
      </c>
    </row>
    <row r="508" spans="1:7" hidden="1" x14ac:dyDescent="0.25">
      <c r="A508" t="s">
        <v>209</v>
      </c>
      <c r="B508" t="s">
        <v>405</v>
      </c>
      <c r="C508">
        <v>14</v>
      </c>
      <c r="D508" t="s">
        <v>404</v>
      </c>
      <c r="E508" t="s">
        <v>7</v>
      </c>
    </row>
    <row r="509" spans="1:7" hidden="1" x14ac:dyDescent="0.25">
      <c r="A509" t="s">
        <v>210</v>
      </c>
      <c r="B509" t="s">
        <v>405</v>
      </c>
      <c r="C509">
        <v>21</v>
      </c>
      <c r="D509" t="s">
        <v>404</v>
      </c>
      <c r="E509" t="s">
        <v>7</v>
      </c>
    </row>
    <row r="510" spans="1:7" hidden="1" x14ac:dyDescent="0.25">
      <c r="A510" t="s">
        <v>211</v>
      </c>
      <c r="B510" t="s">
        <v>405</v>
      </c>
      <c r="C510">
        <v>6</v>
      </c>
      <c r="D510" t="s">
        <v>404</v>
      </c>
      <c r="E510" t="s">
        <v>467</v>
      </c>
    </row>
    <row r="511" spans="1:7" hidden="1" x14ac:dyDescent="0.25">
      <c r="A511" t="s">
        <v>212</v>
      </c>
      <c r="B511" t="s">
        <v>405</v>
      </c>
      <c r="C511">
        <v>5</v>
      </c>
      <c r="D511" t="s">
        <v>404</v>
      </c>
      <c r="E511" t="s">
        <v>467</v>
      </c>
    </row>
    <row r="512" spans="1:7" hidden="1" x14ac:dyDescent="0.25">
      <c r="A512" t="s">
        <v>213</v>
      </c>
      <c r="B512" t="s">
        <v>405</v>
      </c>
      <c r="C512">
        <v>5</v>
      </c>
      <c r="D512" t="s">
        <v>404</v>
      </c>
      <c r="E512" t="s">
        <v>467</v>
      </c>
    </row>
    <row r="513" spans="1:5" hidden="1" x14ac:dyDescent="0.25">
      <c r="A513" t="s">
        <v>214</v>
      </c>
      <c r="B513" t="s">
        <v>405</v>
      </c>
      <c r="C513">
        <v>20</v>
      </c>
      <c r="D513" t="s">
        <v>404</v>
      </c>
      <c r="E513" t="s">
        <v>7</v>
      </c>
    </row>
    <row r="514" spans="1:5" hidden="1" x14ac:dyDescent="0.25">
      <c r="A514" t="s">
        <v>215</v>
      </c>
      <c r="B514" t="s">
        <v>405</v>
      </c>
      <c r="C514">
        <v>5</v>
      </c>
      <c r="D514" t="s">
        <v>404</v>
      </c>
      <c r="E514" t="s">
        <v>467</v>
      </c>
    </row>
    <row r="515" spans="1:5" hidden="1" x14ac:dyDescent="0.25">
      <c r="A515" t="s">
        <v>216</v>
      </c>
      <c r="B515" t="s">
        <v>405</v>
      </c>
      <c r="C515">
        <v>6</v>
      </c>
      <c r="D515" t="s">
        <v>404</v>
      </c>
      <c r="E515" t="s">
        <v>467</v>
      </c>
    </row>
    <row r="516" spans="1:5" hidden="1" x14ac:dyDescent="0.25">
      <c r="A516" t="s">
        <v>217</v>
      </c>
      <c r="B516" t="s">
        <v>405</v>
      </c>
      <c r="C516">
        <v>5</v>
      </c>
      <c r="D516" t="s">
        <v>404</v>
      </c>
      <c r="E516" t="s">
        <v>467</v>
      </c>
    </row>
    <row r="517" spans="1:5" hidden="1" x14ac:dyDescent="0.25">
      <c r="A517" t="s">
        <v>218</v>
      </c>
      <c r="B517" t="s">
        <v>405</v>
      </c>
      <c r="C517">
        <v>5</v>
      </c>
      <c r="D517" t="s">
        <v>404</v>
      </c>
      <c r="E517" t="s">
        <v>467</v>
      </c>
    </row>
    <row r="518" spans="1:5" hidden="1" x14ac:dyDescent="0.25">
      <c r="A518" t="s">
        <v>219</v>
      </c>
      <c r="B518" t="s">
        <v>405</v>
      </c>
      <c r="C518">
        <v>4</v>
      </c>
      <c r="D518" t="s">
        <v>404</v>
      </c>
      <c r="E518" t="s">
        <v>467</v>
      </c>
    </row>
    <row r="519" spans="1:5" hidden="1" x14ac:dyDescent="0.25">
      <c r="A519" t="s">
        <v>220</v>
      </c>
      <c r="B519" t="s">
        <v>405</v>
      </c>
      <c r="C519">
        <v>5</v>
      </c>
      <c r="D519" t="s">
        <v>404</v>
      </c>
      <c r="E519" t="s">
        <v>467</v>
      </c>
    </row>
    <row r="520" spans="1:5" hidden="1" x14ac:dyDescent="0.25">
      <c r="A520" t="s">
        <v>221</v>
      </c>
      <c r="B520" t="s">
        <v>405</v>
      </c>
      <c r="C520">
        <v>6</v>
      </c>
      <c r="D520" t="s">
        <v>404</v>
      </c>
      <c r="E520" t="s">
        <v>467</v>
      </c>
    </row>
    <row r="521" spans="1:5" hidden="1" x14ac:dyDescent="0.25">
      <c r="A521" t="s">
        <v>222</v>
      </c>
      <c r="B521" t="s">
        <v>405</v>
      </c>
      <c r="C521">
        <v>6</v>
      </c>
      <c r="D521" t="s">
        <v>404</v>
      </c>
      <c r="E521" t="s">
        <v>467</v>
      </c>
    </row>
    <row r="522" spans="1:5" hidden="1" x14ac:dyDescent="0.25">
      <c r="A522" t="s">
        <v>223</v>
      </c>
      <c r="B522" t="s">
        <v>405</v>
      </c>
      <c r="C522">
        <v>8</v>
      </c>
      <c r="D522" t="s">
        <v>404</v>
      </c>
      <c r="E522" t="s">
        <v>467</v>
      </c>
    </row>
    <row r="523" spans="1:5" hidden="1" x14ac:dyDescent="0.25">
      <c r="A523" t="s">
        <v>224</v>
      </c>
      <c r="B523" t="s">
        <v>405</v>
      </c>
      <c r="C523">
        <v>6</v>
      </c>
      <c r="D523" t="s">
        <v>404</v>
      </c>
      <c r="E523" t="s">
        <v>467</v>
      </c>
    </row>
    <row r="524" spans="1:5" hidden="1" x14ac:dyDescent="0.25">
      <c r="A524" t="s">
        <v>225</v>
      </c>
      <c r="B524" t="s">
        <v>405</v>
      </c>
      <c r="C524">
        <v>7</v>
      </c>
      <c r="D524" t="s">
        <v>404</v>
      </c>
      <c r="E524" t="s">
        <v>467</v>
      </c>
    </row>
    <row r="525" spans="1:5" hidden="1" x14ac:dyDescent="0.25">
      <c r="A525" t="s">
        <v>226</v>
      </c>
      <c r="B525" t="s">
        <v>405</v>
      </c>
      <c r="C525">
        <v>6</v>
      </c>
      <c r="D525" t="s">
        <v>404</v>
      </c>
      <c r="E525" t="s">
        <v>467</v>
      </c>
    </row>
    <row r="526" spans="1:5" hidden="1" x14ac:dyDescent="0.25">
      <c r="A526" t="s">
        <v>227</v>
      </c>
      <c r="B526" t="s">
        <v>405</v>
      </c>
      <c r="C526">
        <v>6</v>
      </c>
      <c r="D526" t="s">
        <v>404</v>
      </c>
      <c r="E526" t="s">
        <v>467</v>
      </c>
    </row>
    <row r="527" spans="1:5" hidden="1" x14ac:dyDescent="0.25">
      <c r="A527" t="s">
        <v>228</v>
      </c>
      <c r="B527" t="s">
        <v>405</v>
      </c>
      <c r="C527">
        <v>5</v>
      </c>
      <c r="D527" t="s">
        <v>404</v>
      </c>
      <c r="E527" t="s">
        <v>467</v>
      </c>
    </row>
    <row r="528" spans="1:5" hidden="1" x14ac:dyDescent="0.25">
      <c r="A528" t="s">
        <v>229</v>
      </c>
      <c r="B528" t="s">
        <v>405</v>
      </c>
      <c r="C528">
        <v>5</v>
      </c>
      <c r="D528" t="s">
        <v>404</v>
      </c>
      <c r="E528" t="s">
        <v>467</v>
      </c>
    </row>
    <row r="529" spans="1:5" hidden="1" x14ac:dyDescent="0.25">
      <c r="A529" t="s">
        <v>230</v>
      </c>
      <c r="B529" t="s">
        <v>405</v>
      </c>
      <c r="C529">
        <v>1</v>
      </c>
      <c r="D529" t="s">
        <v>404</v>
      </c>
      <c r="E529" t="s">
        <v>467</v>
      </c>
    </row>
    <row r="530" spans="1:5" hidden="1" x14ac:dyDescent="0.25">
      <c r="A530" t="s">
        <v>231</v>
      </c>
      <c r="B530" t="s">
        <v>405</v>
      </c>
      <c r="C530">
        <v>6</v>
      </c>
      <c r="D530" t="s">
        <v>404</v>
      </c>
      <c r="E530" t="s">
        <v>467</v>
      </c>
    </row>
    <row r="531" spans="1:5" hidden="1" x14ac:dyDescent="0.25">
      <c r="A531" t="s">
        <v>232</v>
      </c>
      <c r="B531" t="s">
        <v>405</v>
      </c>
      <c r="C531">
        <v>6</v>
      </c>
      <c r="D531" t="s">
        <v>404</v>
      </c>
      <c r="E531" t="s">
        <v>467</v>
      </c>
    </row>
    <row r="532" spans="1:5" hidden="1" x14ac:dyDescent="0.25">
      <c r="A532" t="s">
        <v>233</v>
      </c>
      <c r="B532" t="s">
        <v>405</v>
      </c>
      <c r="C532">
        <v>6</v>
      </c>
      <c r="D532" t="s">
        <v>404</v>
      </c>
      <c r="E532" t="s">
        <v>467</v>
      </c>
    </row>
    <row r="533" spans="1:5" hidden="1" x14ac:dyDescent="0.25">
      <c r="A533" t="s">
        <v>234</v>
      </c>
      <c r="B533" t="s">
        <v>405</v>
      </c>
      <c r="C533">
        <v>6</v>
      </c>
      <c r="D533" t="s">
        <v>404</v>
      </c>
      <c r="E533" t="s">
        <v>467</v>
      </c>
    </row>
    <row r="534" spans="1:5" hidden="1" x14ac:dyDescent="0.25">
      <c r="A534" t="s">
        <v>235</v>
      </c>
      <c r="B534" t="s">
        <v>405</v>
      </c>
      <c r="C534">
        <v>6</v>
      </c>
      <c r="D534" t="s">
        <v>404</v>
      </c>
      <c r="E534" t="s">
        <v>467</v>
      </c>
    </row>
    <row r="535" spans="1:5" hidden="1" x14ac:dyDescent="0.25">
      <c r="A535" t="s">
        <v>236</v>
      </c>
      <c r="B535" t="s">
        <v>405</v>
      </c>
      <c r="C535">
        <v>7</v>
      </c>
      <c r="D535" t="s">
        <v>404</v>
      </c>
      <c r="E535" t="s">
        <v>467</v>
      </c>
    </row>
    <row r="536" spans="1:5" hidden="1" x14ac:dyDescent="0.25">
      <c r="A536" t="s">
        <v>237</v>
      </c>
      <c r="B536" t="s">
        <v>405</v>
      </c>
      <c r="C536">
        <v>9</v>
      </c>
      <c r="D536" t="s">
        <v>404</v>
      </c>
      <c r="E536" t="s">
        <v>467</v>
      </c>
    </row>
    <row r="537" spans="1:5" hidden="1" x14ac:dyDescent="0.25">
      <c r="A537" t="s">
        <v>238</v>
      </c>
      <c r="B537" t="s">
        <v>405</v>
      </c>
      <c r="C537">
        <v>18</v>
      </c>
      <c r="D537" t="s">
        <v>404</v>
      </c>
      <c r="E537" t="s">
        <v>7</v>
      </c>
    </row>
    <row r="538" spans="1:5" hidden="1" x14ac:dyDescent="0.25">
      <c r="A538" t="s">
        <v>239</v>
      </c>
      <c r="B538" t="s">
        <v>405</v>
      </c>
      <c r="C538">
        <v>21</v>
      </c>
      <c r="D538" t="s">
        <v>404</v>
      </c>
      <c r="E538" t="s">
        <v>7</v>
      </c>
    </row>
    <row r="539" spans="1:5" hidden="1" x14ac:dyDescent="0.25">
      <c r="A539" t="s">
        <v>240</v>
      </c>
      <c r="B539" t="s">
        <v>405</v>
      </c>
      <c r="C539">
        <v>4</v>
      </c>
      <c r="D539" t="s">
        <v>404</v>
      </c>
      <c r="E539" t="s">
        <v>467</v>
      </c>
    </row>
    <row r="540" spans="1:5" hidden="1" x14ac:dyDescent="0.25">
      <c r="A540" t="s">
        <v>241</v>
      </c>
      <c r="B540" t="s">
        <v>405</v>
      </c>
      <c r="C540">
        <v>4</v>
      </c>
      <c r="D540" t="s">
        <v>404</v>
      </c>
      <c r="E540" t="s">
        <v>467</v>
      </c>
    </row>
    <row r="541" spans="1:5" hidden="1" x14ac:dyDescent="0.25">
      <c r="A541" t="s">
        <v>242</v>
      </c>
      <c r="B541" t="s">
        <v>405</v>
      </c>
      <c r="C541">
        <v>20</v>
      </c>
      <c r="D541" t="s">
        <v>404</v>
      </c>
      <c r="E541" t="s">
        <v>7</v>
      </c>
    </row>
    <row r="542" spans="1:5" hidden="1" x14ac:dyDescent="0.25">
      <c r="A542" t="s">
        <v>243</v>
      </c>
      <c r="B542" t="s">
        <v>405</v>
      </c>
      <c r="C542">
        <v>20</v>
      </c>
      <c r="D542" t="s">
        <v>404</v>
      </c>
      <c r="E542" t="s">
        <v>7</v>
      </c>
    </row>
    <row r="543" spans="1:5" hidden="1" x14ac:dyDescent="0.25">
      <c r="A543" t="s">
        <v>244</v>
      </c>
      <c r="B543" t="s">
        <v>405</v>
      </c>
      <c r="C543">
        <v>20</v>
      </c>
      <c r="D543" t="s">
        <v>404</v>
      </c>
      <c r="E543" t="s">
        <v>7</v>
      </c>
    </row>
    <row r="544" spans="1:5" hidden="1" x14ac:dyDescent="0.25">
      <c r="A544" t="s">
        <v>245</v>
      </c>
      <c r="B544" t="s">
        <v>405</v>
      </c>
      <c r="C544">
        <v>1</v>
      </c>
      <c r="D544" t="s">
        <v>404</v>
      </c>
      <c r="E544" t="s">
        <v>467</v>
      </c>
    </row>
    <row r="545" spans="1:5" hidden="1" x14ac:dyDescent="0.25">
      <c r="A545" t="s">
        <v>246</v>
      </c>
      <c r="B545" t="s">
        <v>405</v>
      </c>
      <c r="C545">
        <v>20</v>
      </c>
      <c r="D545" t="s">
        <v>404</v>
      </c>
      <c r="E545" t="s">
        <v>7</v>
      </c>
    </row>
    <row r="546" spans="1:5" hidden="1" x14ac:dyDescent="0.25">
      <c r="A546" t="s">
        <v>247</v>
      </c>
      <c r="B546" t="s">
        <v>405</v>
      </c>
      <c r="C546">
        <v>21</v>
      </c>
      <c r="D546" t="s">
        <v>404</v>
      </c>
      <c r="E546" t="s">
        <v>7</v>
      </c>
    </row>
    <row r="547" spans="1:5" hidden="1" x14ac:dyDescent="0.25">
      <c r="A547" t="s">
        <v>248</v>
      </c>
      <c r="B547" t="s">
        <v>405</v>
      </c>
      <c r="C547">
        <v>21</v>
      </c>
      <c r="D547" t="s">
        <v>404</v>
      </c>
      <c r="E547" t="s">
        <v>7</v>
      </c>
    </row>
    <row r="548" spans="1:5" hidden="1" x14ac:dyDescent="0.25">
      <c r="A548" t="s">
        <v>249</v>
      </c>
      <c r="B548" t="s">
        <v>405</v>
      </c>
      <c r="C548">
        <v>21</v>
      </c>
      <c r="D548" t="s">
        <v>404</v>
      </c>
      <c r="E548" t="s">
        <v>7</v>
      </c>
    </row>
    <row r="549" spans="1:5" hidden="1" x14ac:dyDescent="0.25">
      <c r="A549" t="s">
        <v>250</v>
      </c>
      <c r="B549" t="s">
        <v>405</v>
      </c>
      <c r="C549">
        <v>18</v>
      </c>
      <c r="D549" t="s">
        <v>404</v>
      </c>
      <c r="E549" t="s">
        <v>7</v>
      </c>
    </row>
    <row r="550" spans="1:5" hidden="1" x14ac:dyDescent="0.25">
      <c r="A550" t="s">
        <v>251</v>
      </c>
      <c r="B550" t="s">
        <v>405</v>
      </c>
      <c r="C550">
        <v>20</v>
      </c>
      <c r="D550" t="s">
        <v>404</v>
      </c>
      <c r="E550" t="s">
        <v>7</v>
      </c>
    </row>
    <row r="551" spans="1:5" hidden="1" x14ac:dyDescent="0.25">
      <c r="A551" t="s">
        <v>252</v>
      </c>
      <c r="B551" t="s">
        <v>405</v>
      </c>
      <c r="C551">
        <v>20</v>
      </c>
      <c r="D551" t="s">
        <v>404</v>
      </c>
      <c r="E551" t="s">
        <v>7</v>
      </c>
    </row>
    <row r="552" spans="1:5" hidden="1" x14ac:dyDescent="0.25">
      <c r="A552" t="s">
        <v>253</v>
      </c>
      <c r="B552" t="s">
        <v>405</v>
      </c>
      <c r="C552">
        <v>16</v>
      </c>
      <c r="D552" t="s">
        <v>404</v>
      </c>
      <c r="E552" t="s">
        <v>7</v>
      </c>
    </row>
    <row r="553" spans="1:5" hidden="1" x14ac:dyDescent="0.25">
      <c r="A553" t="s">
        <v>254</v>
      </c>
      <c r="B553" t="s">
        <v>405</v>
      </c>
      <c r="C553">
        <v>16</v>
      </c>
      <c r="D553" t="s">
        <v>404</v>
      </c>
      <c r="E553" t="s">
        <v>7</v>
      </c>
    </row>
    <row r="554" spans="1:5" hidden="1" x14ac:dyDescent="0.25">
      <c r="A554" t="s">
        <v>255</v>
      </c>
      <c r="B554" t="s">
        <v>405</v>
      </c>
      <c r="C554">
        <v>21</v>
      </c>
      <c r="D554" t="s">
        <v>404</v>
      </c>
      <c r="E554" t="s">
        <v>7</v>
      </c>
    </row>
    <row r="555" spans="1:5" hidden="1" x14ac:dyDescent="0.25">
      <c r="A555" t="s">
        <v>256</v>
      </c>
      <c r="B555" t="s">
        <v>405</v>
      </c>
      <c r="C555">
        <v>17</v>
      </c>
      <c r="D555" t="s">
        <v>404</v>
      </c>
      <c r="E555" t="s">
        <v>7</v>
      </c>
    </row>
    <row r="556" spans="1:5" hidden="1" x14ac:dyDescent="0.25">
      <c r="A556" t="s">
        <v>257</v>
      </c>
      <c r="B556" t="s">
        <v>405</v>
      </c>
      <c r="C556">
        <v>3</v>
      </c>
      <c r="D556" t="s">
        <v>404</v>
      </c>
      <c r="E556" t="s">
        <v>467</v>
      </c>
    </row>
    <row r="557" spans="1:5" hidden="1" x14ac:dyDescent="0.25">
      <c r="A557" t="s">
        <v>258</v>
      </c>
      <c r="B557" t="s">
        <v>405</v>
      </c>
      <c r="C557">
        <v>4</v>
      </c>
      <c r="D557" t="s">
        <v>404</v>
      </c>
      <c r="E557" t="s">
        <v>467</v>
      </c>
    </row>
    <row r="558" spans="1:5" hidden="1" x14ac:dyDescent="0.25">
      <c r="A558" t="s">
        <v>259</v>
      </c>
      <c r="B558" t="s">
        <v>405</v>
      </c>
      <c r="C558">
        <v>15</v>
      </c>
      <c r="D558" t="s">
        <v>404</v>
      </c>
      <c r="E558" t="s">
        <v>7</v>
      </c>
    </row>
    <row r="559" spans="1:5" hidden="1" x14ac:dyDescent="0.25">
      <c r="A559" t="s">
        <v>260</v>
      </c>
      <c r="B559" t="s">
        <v>405</v>
      </c>
      <c r="C559">
        <v>18</v>
      </c>
      <c r="D559" t="s">
        <v>404</v>
      </c>
      <c r="E559" t="s">
        <v>472</v>
      </c>
    </row>
    <row r="560" spans="1:5" hidden="1" x14ac:dyDescent="0.25">
      <c r="A560" t="s">
        <v>261</v>
      </c>
      <c r="B560" t="s">
        <v>405</v>
      </c>
      <c r="C560">
        <v>17</v>
      </c>
      <c r="D560" t="s">
        <v>404</v>
      </c>
      <c r="E560" t="s">
        <v>7</v>
      </c>
    </row>
    <row r="561" spans="1:7" hidden="1" x14ac:dyDescent="0.25">
      <c r="A561" t="s">
        <v>262</v>
      </c>
      <c r="B561" t="s">
        <v>405</v>
      </c>
      <c r="C561">
        <v>18</v>
      </c>
      <c r="D561" t="s">
        <v>404</v>
      </c>
      <c r="E561" t="s">
        <v>7</v>
      </c>
    </row>
    <row r="562" spans="1:7" hidden="1" x14ac:dyDescent="0.25">
      <c r="A562" t="s">
        <v>263</v>
      </c>
      <c r="B562" t="s">
        <v>405</v>
      </c>
      <c r="C562">
        <v>18</v>
      </c>
      <c r="D562" t="s">
        <v>404</v>
      </c>
      <c r="E562" t="s">
        <v>7</v>
      </c>
    </row>
    <row r="563" spans="1:7" hidden="1" x14ac:dyDescent="0.25">
      <c r="A563" t="s">
        <v>264</v>
      </c>
      <c r="B563" t="s">
        <v>405</v>
      </c>
      <c r="C563">
        <v>16</v>
      </c>
      <c r="D563" t="s">
        <v>404</v>
      </c>
      <c r="E563" t="s">
        <v>7</v>
      </c>
    </row>
    <row r="564" spans="1:7" hidden="1" x14ac:dyDescent="0.25">
      <c r="A564" t="s">
        <v>265</v>
      </c>
      <c r="B564" t="s">
        <v>405</v>
      </c>
      <c r="C564">
        <v>19</v>
      </c>
      <c r="D564" t="s">
        <v>404</v>
      </c>
      <c r="E564" t="s">
        <v>7</v>
      </c>
    </row>
    <row r="565" spans="1:7" hidden="1" x14ac:dyDescent="0.25">
      <c r="A565" t="s">
        <v>266</v>
      </c>
      <c r="B565" t="s">
        <v>405</v>
      </c>
      <c r="C565">
        <v>19</v>
      </c>
      <c r="D565" t="s">
        <v>404</v>
      </c>
      <c r="E565" t="s">
        <v>7</v>
      </c>
    </row>
    <row r="566" spans="1:7" hidden="1" x14ac:dyDescent="0.25">
      <c r="A566" t="s">
        <v>267</v>
      </c>
      <c r="B566" t="s">
        <v>405</v>
      </c>
      <c r="C566">
        <v>18</v>
      </c>
      <c r="D566" t="s">
        <v>404</v>
      </c>
      <c r="E566" t="s">
        <v>7</v>
      </c>
      <c r="G566" t="s">
        <v>474</v>
      </c>
    </row>
    <row r="567" spans="1:7" hidden="1" x14ac:dyDescent="0.25">
      <c r="A567" t="s">
        <v>268</v>
      </c>
      <c r="B567" t="s">
        <v>405</v>
      </c>
      <c r="C567">
        <v>3</v>
      </c>
      <c r="D567" t="s">
        <v>404</v>
      </c>
      <c r="E567" t="s">
        <v>467</v>
      </c>
    </row>
    <row r="568" spans="1:7" hidden="1" x14ac:dyDescent="0.25">
      <c r="A568" t="s">
        <v>269</v>
      </c>
      <c r="B568" t="s">
        <v>405</v>
      </c>
      <c r="C568">
        <v>18</v>
      </c>
      <c r="D568" t="s">
        <v>404</v>
      </c>
      <c r="E568" t="s">
        <v>7</v>
      </c>
    </row>
    <row r="569" spans="1:7" hidden="1" x14ac:dyDescent="0.25">
      <c r="A569" t="s">
        <v>270</v>
      </c>
      <c r="B569" t="s">
        <v>405</v>
      </c>
      <c r="C569">
        <v>6</v>
      </c>
      <c r="D569" t="s">
        <v>404</v>
      </c>
      <c r="E569" t="s">
        <v>467</v>
      </c>
    </row>
    <row r="570" spans="1:7" hidden="1" x14ac:dyDescent="0.25">
      <c r="A570" t="s">
        <v>271</v>
      </c>
      <c r="B570" t="s">
        <v>405</v>
      </c>
      <c r="C570">
        <v>18</v>
      </c>
      <c r="D570" t="s">
        <v>404</v>
      </c>
      <c r="E570" t="s">
        <v>7</v>
      </c>
    </row>
    <row r="571" spans="1:7" hidden="1" x14ac:dyDescent="0.25">
      <c r="A571" t="s">
        <v>272</v>
      </c>
      <c r="B571" t="s">
        <v>405</v>
      </c>
      <c r="C571">
        <v>15</v>
      </c>
      <c r="D571" t="s">
        <v>404</v>
      </c>
      <c r="E571" t="s">
        <v>7</v>
      </c>
      <c r="F571" t="s">
        <v>407</v>
      </c>
      <c r="G571" t="s">
        <v>463</v>
      </c>
    </row>
    <row r="572" spans="1:7" hidden="1" x14ac:dyDescent="0.25">
      <c r="A572" t="s">
        <v>273</v>
      </c>
      <c r="B572" t="s">
        <v>405</v>
      </c>
      <c r="C572">
        <v>19</v>
      </c>
      <c r="D572" t="s">
        <v>404</v>
      </c>
      <c r="E572" t="s">
        <v>7</v>
      </c>
    </row>
    <row r="573" spans="1:7" hidden="1" x14ac:dyDescent="0.25">
      <c r="A573" t="s">
        <v>274</v>
      </c>
      <c r="B573" t="s">
        <v>405</v>
      </c>
      <c r="C573">
        <v>21</v>
      </c>
      <c r="D573" t="s">
        <v>404</v>
      </c>
      <c r="E573" t="s">
        <v>7</v>
      </c>
    </row>
    <row r="574" spans="1:7" hidden="1" x14ac:dyDescent="0.25">
      <c r="A574" t="s">
        <v>275</v>
      </c>
      <c r="B574" t="s">
        <v>405</v>
      </c>
      <c r="C574">
        <v>2</v>
      </c>
      <c r="D574" t="s">
        <v>404</v>
      </c>
      <c r="E574" t="s">
        <v>467</v>
      </c>
    </row>
    <row r="575" spans="1:7" hidden="1" x14ac:dyDescent="0.25">
      <c r="A575" t="s">
        <v>276</v>
      </c>
      <c r="B575" t="s">
        <v>405</v>
      </c>
      <c r="C575">
        <v>14</v>
      </c>
      <c r="D575" t="s">
        <v>404</v>
      </c>
      <c r="E575" t="s">
        <v>7</v>
      </c>
    </row>
    <row r="576" spans="1:7" hidden="1" x14ac:dyDescent="0.25">
      <c r="A576" t="s">
        <v>277</v>
      </c>
      <c r="B576" t="s">
        <v>405</v>
      </c>
      <c r="C576">
        <v>20</v>
      </c>
      <c r="D576" t="s">
        <v>404</v>
      </c>
      <c r="E576" t="s">
        <v>7</v>
      </c>
    </row>
    <row r="577" spans="1:7" hidden="1" x14ac:dyDescent="0.25">
      <c r="A577" t="s">
        <v>278</v>
      </c>
      <c r="B577" t="s">
        <v>405</v>
      </c>
      <c r="C577">
        <v>19</v>
      </c>
      <c r="D577" t="s">
        <v>404</v>
      </c>
      <c r="E577" t="s">
        <v>7</v>
      </c>
    </row>
    <row r="578" spans="1:7" hidden="1" x14ac:dyDescent="0.25">
      <c r="A578" t="s">
        <v>279</v>
      </c>
      <c r="B578" t="s">
        <v>405</v>
      </c>
      <c r="C578">
        <v>20</v>
      </c>
      <c r="D578" t="s">
        <v>404</v>
      </c>
      <c r="E578" t="s">
        <v>7</v>
      </c>
    </row>
    <row r="579" spans="1:7" hidden="1" x14ac:dyDescent="0.25">
      <c r="A579" t="s">
        <v>280</v>
      </c>
      <c r="B579" t="s">
        <v>405</v>
      </c>
      <c r="C579">
        <v>2</v>
      </c>
      <c r="D579" t="s">
        <v>404</v>
      </c>
      <c r="E579" t="s">
        <v>467</v>
      </c>
    </row>
    <row r="580" spans="1:7" hidden="1" x14ac:dyDescent="0.25">
      <c r="A580" t="s">
        <v>281</v>
      </c>
      <c r="B580" t="s">
        <v>405</v>
      </c>
      <c r="C580">
        <v>20</v>
      </c>
      <c r="D580" t="s">
        <v>404</v>
      </c>
      <c r="E580" t="s">
        <v>475</v>
      </c>
      <c r="G580" t="s">
        <v>466</v>
      </c>
    </row>
    <row r="581" spans="1:7" hidden="1" x14ac:dyDescent="0.25">
      <c r="A581" t="s">
        <v>282</v>
      </c>
      <c r="B581" t="s">
        <v>405</v>
      </c>
      <c r="C581">
        <v>20</v>
      </c>
      <c r="D581" t="s">
        <v>404</v>
      </c>
      <c r="E581" t="s">
        <v>7</v>
      </c>
    </row>
    <row r="582" spans="1:7" hidden="1" x14ac:dyDescent="0.25">
      <c r="A582" t="s">
        <v>283</v>
      </c>
      <c r="B582" t="s">
        <v>405</v>
      </c>
      <c r="C582">
        <v>2</v>
      </c>
      <c r="D582" t="s">
        <v>404</v>
      </c>
      <c r="E582" t="s">
        <v>467</v>
      </c>
    </row>
    <row r="583" spans="1:7" hidden="1" x14ac:dyDescent="0.25">
      <c r="A583" t="s">
        <v>284</v>
      </c>
      <c r="B583" t="s">
        <v>405</v>
      </c>
      <c r="C583">
        <v>2</v>
      </c>
      <c r="D583" t="s">
        <v>404</v>
      </c>
      <c r="E583" t="s">
        <v>467</v>
      </c>
    </row>
    <row r="584" spans="1:7" hidden="1" x14ac:dyDescent="0.25">
      <c r="A584" t="s">
        <v>285</v>
      </c>
      <c r="B584" t="s">
        <v>405</v>
      </c>
      <c r="C584">
        <v>2</v>
      </c>
      <c r="D584" t="s">
        <v>404</v>
      </c>
      <c r="E584" t="s">
        <v>467</v>
      </c>
    </row>
    <row r="585" spans="1:7" hidden="1" x14ac:dyDescent="0.25">
      <c r="A585" t="s">
        <v>286</v>
      </c>
      <c r="B585" t="s">
        <v>405</v>
      </c>
      <c r="C585">
        <v>2</v>
      </c>
      <c r="D585" t="s">
        <v>404</v>
      </c>
      <c r="E585" t="s">
        <v>467</v>
      </c>
    </row>
    <row r="586" spans="1:7" hidden="1" x14ac:dyDescent="0.25">
      <c r="A586" t="s">
        <v>287</v>
      </c>
      <c r="B586" t="s">
        <v>405</v>
      </c>
      <c r="C586">
        <v>21</v>
      </c>
      <c r="D586" t="s">
        <v>404</v>
      </c>
      <c r="E586" t="s">
        <v>7</v>
      </c>
    </row>
    <row r="587" spans="1:7" hidden="1" x14ac:dyDescent="0.25">
      <c r="A587" t="s">
        <v>288</v>
      </c>
      <c r="B587" t="s">
        <v>405</v>
      </c>
      <c r="C587">
        <v>19</v>
      </c>
      <c r="D587" t="s">
        <v>404</v>
      </c>
      <c r="E587" t="s">
        <v>7</v>
      </c>
    </row>
    <row r="588" spans="1:7" hidden="1" x14ac:dyDescent="0.25">
      <c r="A588" t="s">
        <v>289</v>
      </c>
      <c r="B588" t="s">
        <v>405</v>
      </c>
      <c r="C588">
        <v>2</v>
      </c>
      <c r="D588" t="s">
        <v>404</v>
      </c>
      <c r="E588" t="s">
        <v>467</v>
      </c>
    </row>
    <row r="589" spans="1:7" hidden="1" x14ac:dyDescent="0.25">
      <c r="A589" t="s">
        <v>290</v>
      </c>
      <c r="B589" t="s">
        <v>405</v>
      </c>
      <c r="C589">
        <v>21</v>
      </c>
      <c r="D589" t="s">
        <v>404</v>
      </c>
      <c r="E589" t="s">
        <v>7</v>
      </c>
    </row>
    <row r="590" spans="1:7" hidden="1" x14ac:dyDescent="0.25">
      <c r="A590" t="s">
        <v>291</v>
      </c>
      <c r="B590" t="s">
        <v>405</v>
      </c>
      <c r="C590">
        <v>19</v>
      </c>
      <c r="D590" t="s">
        <v>404</v>
      </c>
      <c r="E590" t="s">
        <v>7</v>
      </c>
    </row>
    <row r="591" spans="1:7" hidden="1" x14ac:dyDescent="0.25">
      <c r="A591" t="s">
        <v>292</v>
      </c>
      <c r="B591" t="s">
        <v>405</v>
      </c>
      <c r="C591">
        <v>19</v>
      </c>
      <c r="D591" t="s">
        <v>404</v>
      </c>
      <c r="E591" t="s">
        <v>7</v>
      </c>
    </row>
    <row r="592" spans="1:7" hidden="1" x14ac:dyDescent="0.25">
      <c r="A592" t="s">
        <v>293</v>
      </c>
      <c r="B592" t="s">
        <v>405</v>
      </c>
      <c r="C592">
        <v>18</v>
      </c>
      <c r="D592" t="s">
        <v>404</v>
      </c>
      <c r="E592" t="s">
        <v>7</v>
      </c>
    </row>
    <row r="593" spans="1:7" hidden="1" x14ac:dyDescent="0.25">
      <c r="A593" t="s">
        <v>294</v>
      </c>
      <c r="B593" t="s">
        <v>405</v>
      </c>
      <c r="C593">
        <v>3</v>
      </c>
      <c r="D593" t="s">
        <v>404</v>
      </c>
      <c r="E593" t="s">
        <v>467</v>
      </c>
    </row>
    <row r="594" spans="1:7" hidden="1" x14ac:dyDescent="0.25">
      <c r="A594" t="s">
        <v>295</v>
      </c>
      <c r="B594" t="s">
        <v>405</v>
      </c>
      <c r="C594">
        <v>8</v>
      </c>
      <c r="D594" t="s">
        <v>404</v>
      </c>
      <c r="E594" t="s">
        <v>467</v>
      </c>
    </row>
    <row r="595" spans="1:7" hidden="1" x14ac:dyDescent="0.25">
      <c r="A595" t="s">
        <v>296</v>
      </c>
      <c r="B595" t="s">
        <v>405</v>
      </c>
      <c r="C595">
        <v>15</v>
      </c>
      <c r="D595" t="s">
        <v>404</v>
      </c>
      <c r="E595" t="s">
        <v>7</v>
      </c>
    </row>
    <row r="596" spans="1:7" hidden="1" x14ac:dyDescent="0.25">
      <c r="A596" t="s">
        <v>297</v>
      </c>
      <c r="B596" t="s">
        <v>405</v>
      </c>
      <c r="C596">
        <v>18</v>
      </c>
      <c r="D596" t="s">
        <v>404</v>
      </c>
      <c r="E596" t="s">
        <v>472</v>
      </c>
    </row>
    <row r="597" spans="1:7" hidden="1" x14ac:dyDescent="0.25">
      <c r="A597" t="s">
        <v>298</v>
      </c>
      <c r="B597" t="s">
        <v>405</v>
      </c>
      <c r="C597">
        <v>18</v>
      </c>
      <c r="D597" t="s">
        <v>404</v>
      </c>
      <c r="E597" t="s">
        <v>472</v>
      </c>
    </row>
    <row r="598" spans="1:7" hidden="1" x14ac:dyDescent="0.25">
      <c r="A598" t="s">
        <v>299</v>
      </c>
      <c r="B598" t="s">
        <v>405</v>
      </c>
      <c r="C598">
        <v>16</v>
      </c>
      <c r="D598" t="s">
        <v>404</v>
      </c>
      <c r="E598" t="s">
        <v>7</v>
      </c>
    </row>
    <row r="599" spans="1:7" hidden="1" x14ac:dyDescent="0.25">
      <c r="A599" t="s">
        <v>300</v>
      </c>
      <c r="B599" t="s">
        <v>405</v>
      </c>
      <c r="C599">
        <v>19</v>
      </c>
      <c r="D599" t="s">
        <v>404</v>
      </c>
      <c r="E599" t="s">
        <v>7</v>
      </c>
      <c r="F599" t="s">
        <v>407</v>
      </c>
      <c r="G599" t="s">
        <v>463</v>
      </c>
    </row>
    <row r="600" spans="1:7" hidden="1" x14ac:dyDescent="0.25">
      <c r="A600" t="s">
        <v>301</v>
      </c>
      <c r="B600" t="s">
        <v>405</v>
      </c>
      <c r="C600">
        <v>18</v>
      </c>
      <c r="D600" t="s">
        <v>404</v>
      </c>
      <c r="E600" t="s">
        <v>7</v>
      </c>
    </row>
    <row r="601" spans="1:7" hidden="1" x14ac:dyDescent="0.25">
      <c r="A601" t="s">
        <v>302</v>
      </c>
      <c r="B601" t="s">
        <v>405</v>
      </c>
      <c r="C601">
        <v>12</v>
      </c>
      <c r="D601" t="s">
        <v>404</v>
      </c>
      <c r="E601" t="s">
        <v>7</v>
      </c>
    </row>
    <row r="602" spans="1:7" hidden="1" x14ac:dyDescent="0.25">
      <c r="A602" t="s">
        <v>303</v>
      </c>
      <c r="B602" t="s">
        <v>405</v>
      </c>
      <c r="C602">
        <v>20</v>
      </c>
      <c r="D602" t="s">
        <v>404</v>
      </c>
      <c r="E602" t="s">
        <v>7</v>
      </c>
    </row>
    <row r="603" spans="1:7" hidden="1" x14ac:dyDescent="0.25">
      <c r="A603" t="s">
        <v>304</v>
      </c>
      <c r="B603" t="s">
        <v>405</v>
      </c>
      <c r="C603">
        <v>19</v>
      </c>
      <c r="D603" t="s">
        <v>404</v>
      </c>
      <c r="E603" t="s">
        <v>7</v>
      </c>
    </row>
    <row r="604" spans="1:7" hidden="1" x14ac:dyDescent="0.25">
      <c r="A604" t="s">
        <v>305</v>
      </c>
      <c r="B604" t="s">
        <v>405</v>
      </c>
      <c r="C604">
        <v>5</v>
      </c>
      <c r="D604" t="s">
        <v>404</v>
      </c>
      <c r="E604" t="s">
        <v>467</v>
      </c>
    </row>
    <row r="605" spans="1:7" hidden="1" x14ac:dyDescent="0.25">
      <c r="A605" t="s">
        <v>306</v>
      </c>
      <c r="B605" t="s">
        <v>405</v>
      </c>
      <c r="C605">
        <v>12</v>
      </c>
      <c r="D605" t="s">
        <v>404</v>
      </c>
      <c r="E605" t="s">
        <v>7</v>
      </c>
    </row>
    <row r="606" spans="1:7" hidden="1" x14ac:dyDescent="0.25">
      <c r="A606" t="s">
        <v>307</v>
      </c>
      <c r="B606" t="s">
        <v>405</v>
      </c>
      <c r="C606">
        <v>19</v>
      </c>
      <c r="D606" t="s">
        <v>404</v>
      </c>
      <c r="E606" t="s">
        <v>7</v>
      </c>
    </row>
    <row r="607" spans="1:7" hidden="1" x14ac:dyDescent="0.25">
      <c r="A607" t="s">
        <v>308</v>
      </c>
      <c r="B607" t="s">
        <v>405</v>
      </c>
      <c r="C607">
        <v>19</v>
      </c>
      <c r="D607" t="s">
        <v>404</v>
      </c>
      <c r="E607" t="s">
        <v>7</v>
      </c>
    </row>
    <row r="608" spans="1:7" hidden="1" x14ac:dyDescent="0.25">
      <c r="A608" t="s">
        <v>309</v>
      </c>
      <c r="B608" t="s">
        <v>405</v>
      </c>
      <c r="C608">
        <v>19</v>
      </c>
      <c r="D608" t="s">
        <v>404</v>
      </c>
      <c r="E608" t="s">
        <v>7</v>
      </c>
    </row>
    <row r="609" spans="1:5" hidden="1" x14ac:dyDescent="0.25">
      <c r="A609" t="s">
        <v>310</v>
      </c>
      <c r="B609" t="s">
        <v>405</v>
      </c>
      <c r="C609">
        <v>18</v>
      </c>
      <c r="D609" t="s">
        <v>404</v>
      </c>
      <c r="E609" t="s">
        <v>7</v>
      </c>
    </row>
    <row r="610" spans="1:5" hidden="1" x14ac:dyDescent="0.25">
      <c r="A610" t="s">
        <v>311</v>
      </c>
      <c r="B610" t="s">
        <v>405</v>
      </c>
      <c r="C610">
        <v>18</v>
      </c>
      <c r="D610" t="s">
        <v>404</v>
      </c>
      <c r="E610" t="s">
        <v>7</v>
      </c>
    </row>
    <row r="611" spans="1:5" hidden="1" x14ac:dyDescent="0.25">
      <c r="A611" t="s">
        <v>312</v>
      </c>
      <c r="B611" t="s">
        <v>405</v>
      </c>
      <c r="C611">
        <v>18</v>
      </c>
      <c r="D611" t="s">
        <v>404</v>
      </c>
      <c r="E611" t="s">
        <v>7</v>
      </c>
    </row>
    <row r="612" spans="1:5" hidden="1" x14ac:dyDescent="0.25">
      <c r="A612" t="s">
        <v>313</v>
      </c>
      <c r="B612" t="s">
        <v>405</v>
      </c>
      <c r="C612">
        <v>8</v>
      </c>
      <c r="D612" t="s">
        <v>404</v>
      </c>
      <c r="E612" t="s">
        <v>467</v>
      </c>
    </row>
    <row r="613" spans="1:5" hidden="1" x14ac:dyDescent="0.25">
      <c r="A613" t="s">
        <v>314</v>
      </c>
      <c r="B613" t="s">
        <v>405</v>
      </c>
      <c r="C613">
        <v>3</v>
      </c>
      <c r="D613" t="s">
        <v>404</v>
      </c>
      <c r="E613" t="s">
        <v>467</v>
      </c>
    </row>
    <row r="614" spans="1:5" hidden="1" x14ac:dyDescent="0.25">
      <c r="A614" t="s">
        <v>315</v>
      </c>
      <c r="B614" t="s">
        <v>405</v>
      </c>
      <c r="C614">
        <v>3</v>
      </c>
      <c r="D614" t="s">
        <v>404</v>
      </c>
      <c r="E614" t="s">
        <v>467</v>
      </c>
    </row>
    <row r="615" spans="1:5" hidden="1" x14ac:dyDescent="0.25">
      <c r="A615" t="s">
        <v>316</v>
      </c>
      <c r="B615" t="s">
        <v>405</v>
      </c>
      <c r="C615">
        <v>20</v>
      </c>
      <c r="D615" t="s">
        <v>404</v>
      </c>
      <c r="E615" t="s">
        <v>7</v>
      </c>
    </row>
    <row r="616" spans="1:5" hidden="1" x14ac:dyDescent="0.25">
      <c r="A616" t="s">
        <v>317</v>
      </c>
      <c r="B616" t="s">
        <v>405</v>
      </c>
      <c r="C616">
        <v>17</v>
      </c>
      <c r="D616" t="s">
        <v>404</v>
      </c>
      <c r="E616" t="s">
        <v>7</v>
      </c>
    </row>
    <row r="617" spans="1:5" hidden="1" x14ac:dyDescent="0.25">
      <c r="A617" t="s">
        <v>318</v>
      </c>
      <c r="B617" t="s">
        <v>405</v>
      </c>
      <c r="C617">
        <v>5</v>
      </c>
      <c r="D617" t="s">
        <v>404</v>
      </c>
      <c r="E617" t="s">
        <v>467</v>
      </c>
    </row>
    <row r="618" spans="1:5" hidden="1" x14ac:dyDescent="0.25">
      <c r="A618" t="s">
        <v>319</v>
      </c>
      <c r="B618" t="s">
        <v>405</v>
      </c>
      <c r="C618">
        <v>19</v>
      </c>
      <c r="D618" t="s">
        <v>404</v>
      </c>
      <c r="E618" t="s">
        <v>7</v>
      </c>
    </row>
    <row r="619" spans="1:5" hidden="1" x14ac:dyDescent="0.25">
      <c r="A619" t="s">
        <v>320</v>
      </c>
      <c r="B619" t="s">
        <v>405</v>
      </c>
      <c r="C619">
        <v>5</v>
      </c>
      <c r="D619" t="s">
        <v>404</v>
      </c>
      <c r="E619" t="s">
        <v>467</v>
      </c>
    </row>
    <row r="620" spans="1:5" hidden="1" x14ac:dyDescent="0.25">
      <c r="A620" t="s">
        <v>321</v>
      </c>
      <c r="B620" t="s">
        <v>405</v>
      </c>
      <c r="C620">
        <v>14</v>
      </c>
      <c r="D620" t="s">
        <v>404</v>
      </c>
      <c r="E620" t="s">
        <v>7</v>
      </c>
    </row>
    <row r="621" spans="1:5" hidden="1" x14ac:dyDescent="0.25">
      <c r="A621" t="s">
        <v>322</v>
      </c>
      <c r="B621" t="s">
        <v>405</v>
      </c>
      <c r="C621">
        <v>4</v>
      </c>
      <c r="D621" t="s">
        <v>404</v>
      </c>
      <c r="E621" t="s">
        <v>467</v>
      </c>
    </row>
    <row r="622" spans="1:5" hidden="1" x14ac:dyDescent="0.25">
      <c r="A622" t="s">
        <v>323</v>
      </c>
      <c r="B622" t="s">
        <v>405</v>
      </c>
      <c r="C622">
        <v>12</v>
      </c>
      <c r="D622" t="s">
        <v>404</v>
      </c>
      <c r="E622" t="s">
        <v>7</v>
      </c>
    </row>
    <row r="623" spans="1:5" hidden="1" x14ac:dyDescent="0.25">
      <c r="A623" t="s">
        <v>324</v>
      </c>
      <c r="B623" t="s">
        <v>405</v>
      </c>
      <c r="C623">
        <v>5</v>
      </c>
      <c r="D623" t="s">
        <v>404</v>
      </c>
      <c r="E623" t="s">
        <v>467</v>
      </c>
    </row>
    <row r="624" spans="1:5" hidden="1" x14ac:dyDescent="0.25">
      <c r="A624" t="s">
        <v>325</v>
      </c>
      <c r="B624" t="s">
        <v>405</v>
      </c>
      <c r="C624">
        <v>4</v>
      </c>
      <c r="D624" t="s">
        <v>404</v>
      </c>
      <c r="E624" t="s">
        <v>467</v>
      </c>
    </row>
    <row r="625" spans="1:5" hidden="1" x14ac:dyDescent="0.25">
      <c r="A625" t="s">
        <v>326</v>
      </c>
      <c r="B625" t="s">
        <v>405</v>
      </c>
      <c r="C625">
        <v>5</v>
      </c>
      <c r="D625" t="s">
        <v>404</v>
      </c>
      <c r="E625" t="s">
        <v>467</v>
      </c>
    </row>
    <row r="626" spans="1:5" hidden="1" x14ac:dyDescent="0.25">
      <c r="A626" t="s">
        <v>327</v>
      </c>
      <c r="B626" t="s">
        <v>405</v>
      </c>
      <c r="C626">
        <v>6</v>
      </c>
      <c r="D626" t="s">
        <v>404</v>
      </c>
      <c r="E626" t="s">
        <v>467</v>
      </c>
    </row>
    <row r="627" spans="1:5" hidden="1" x14ac:dyDescent="0.25">
      <c r="A627" t="s">
        <v>328</v>
      </c>
      <c r="B627" t="s">
        <v>405</v>
      </c>
      <c r="C627">
        <v>14</v>
      </c>
      <c r="D627" t="s">
        <v>404</v>
      </c>
      <c r="E627" t="s">
        <v>7</v>
      </c>
    </row>
    <row r="628" spans="1:5" hidden="1" x14ac:dyDescent="0.25">
      <c r="A628" t="s">
        <v>329</v>
      </c>
      <c r="B628" t="s">
        <v>405</v>
      </c>
      <c r="C628">
        <v>12</v>
      </c>
      <c r="D628" t="s">
        <v>404</v>
      </c>
      <c r="E628" t="s">
        <v>7</v>
      </c>
    </row>
    <row r="629" spans="1:5" hidden="1" x14ac:dyDescent="0.25">
      <c r="A629" t="s">
        <v>330</v>
      </c>
      <c r="B629" t="s">
        <v>405</v>
      </c>
      <c r="C629">
        <v>13</v>
      </c>
      <c r="D629" t="s">
        <v>404</v>
      </c>
      <c r="E629" t="s">
        <v>7</v>
      </c>
    </row>
    <row r="630" spans="1:5" hidden="1" x14ac:dyDescent="0.25">
      <c r="A630" t="s">
        <v>331</v>
      </c>
      <c r="B630" t="s">
        <v>405</v>
      </c>
      <c r="C630">
        <v>3</v>
      </c>
      <c r="D630" t="s">
        <v>404</v>
      </c>
      <c r="E630" t="s">
        <v>467</v>
      </c>
    </row>
    <row r="631" spans="1:5" hidden="1" x14ac:dyDescent="0.25">
      <c r="A631" t="s">
        <v>332</v>
      </c>
      <c r="B631" t="s">
        <v>405</v>
      </c>
      <c r="C631">
        <v>15</v>
      </c>
      <c r="D631" t="s">
        <v>404</v>
      </c>
      <c r="E631" t="s">
        <v>7</v>
      </c>
    </row>
    <row r="632" spans="1:5" hidden="1" x14ac:dyDescent="0.25">
      <c r="A632" t="s">
        <v>334</v>
      </c>
      <c r="B632" t="s">
        <v>405</v>
      </c>
      <c r="C632">
        <v>3</v>
      </c>
      <c r="D632" t="s">
        <v>404</v>
      </c>
      <c r="E632" t="s">
        <v>467</v>
      </c>
    </row>
    <row r="633" spans="1:5" hidden="1" x14ac:dyDescent="0.25">
      <c r="A633" t="s">
        <v>335</v>
      </c>
      <c r="B633" t="s">
        <v>405</v>
      </c>
      <c r="C633">
        <v>13</v>
      </c>
      <c r="D633" t="s">
        <v>404</v>
      </c>
      <c r="E633" t="s">
        <v>7</v>
      </c>
    </row>
    <row r="634" spans="1:5" hidden="1" x14ac:dyDescent="0.25">
      <c r="A634" t="s">
        <v>336</v>
      </c>
      <c r="B634" t="s">
        <v>405</v>
      </c>
      <c r="C634">
        <v>3</v>
      </c>
      <c r="D634" t="s">
        <v>404</v>
      </c>
      <c r="E634" t="s">
        <v>467</v>
      </c>
    </row>
    <row r="635" spans="1:5" hidden="1" x14ac:dyDescent="0.25">
      <c r="A635" t="s">
        <v>337</v>
      </c>
      <c r="B635" t="s">
        <v>405</v>
      </c>
      <c r="C635">
        <v>15</v>
      </c>
      <c r="D635" t="s">
        <v>404</v>
      </c>
      <c r="E635" t="s">
        <v>7</v>
      </c>
    </row>
    <row r="636" spans="1:5" hidden="1" x14ac:dyDescent="0.25">
      <c r="A636" t="s">
        <v>338</v>
      </c>
      <c r="B636" t="s">
        <v>405</v>
      </c>
      <c r="C636">
        <v>3</v>
      </c>
      <c r="D636" t="s">
        <v>404</v>
      </c>
      <c r="E636" t="s">
        <v>467</v>
      </c>
    </row>
    <row r="637" spans="1:5" hidden="1" x14ac:dyDescent="0.25">
      <c r="A637" t="s">
        <v>339</v>
      </c>
      <c r="B637" t="s">
        <v>405</v>
      </c>
      <c r="C637">
        <v>13</v>
      </c>
      <c r="D637" t="s">
        <v>404</v>
      </c>
      <c r="E637" t="s">
        <v>7</v>
      </c>
    </row>
    <row r="638" spans="1:5" hidden="1" x14ac:dyDescent="0.25">
      <c r="A638" t="s">
        <v>340</v>
      </c>
      <c r="B638" t="s">
        <v>405</v>
      </c>
      <c r="C638">
        <v>19</v>
      </c>
      <c r="D638" t="s">
        <v>404</v>
      </c>
      <c r="E638" t="s">
        <v>7</v>
      </c>
    </row>
    <row r="639" spans="1:5" hidden="1" x14ac:dyDescent="0.25">
      <c r="A639" t="s">
        <v>341</v>
      </c>
      <c r="B639" t="s">
        <v>405</v>
      </c>
      <c r="C639">
        <v>5</v>
      </c>
      <c r="D639" t="s">
        <v>404</v>
      </c>
      <c r="E639" t="s">
        <v>467</v>
      </c>
    </row>
    <row r="640" spans="1:5" hidden="1" x14ac:dyDescent="0.25">
      <c r="A640" t="s">
        <v>342</v>
      </c>
      <c r="B640" t="s">
        <v>405</v>
      </c>
      <c r="C640">
        <v>19</v>
      </c>
      <c r="D640" t="s">
        <v>404</v>
      </c>
      <c r="E640" t="s">
        <v>7</v>
      </c>
    </row>
    <row r="641" spans="1:5" hidden="1" x14ac:dyDescent="0.25">
      <c r="A641" t="s">
        <v>343</v>
      </c>
      <c r="B641" t="s">
        <v>405</v>
      </c>
      <c r="C641">
        <v>4</v>
      </c>
      <c r="D641" t="s">
        <v>404</v>
      </c>
      <c r="E641" t="s">
        <v>467</v>
      </c>
    </row>
    <row r="642" spans="1:5" hidden="1" x14ac:dyDescent="0.25">
      <c r="A642" t="s">
        <v>344</v>
      </c>
      <c r="B642" t="s">
        <v>405</v>
      </c>
      <c r="C642">
        <v>4</v>
      </c>
      <c r="D642" t="s">
        <v>404</v>
      </c>
      <c r="E642" t="s">
        <v>467</v>
      </c>
    </row>
    <row r="643" spans="1:5" hidden="1" x14ac:dyDescent="0.25">
      <c r="A643" t="s">
        <v>345</v>
      </c>
      <c r="B643" t="s">
        <v>405</v>
      </c>
      <c r="C643">
        <v>17</v>
      </c>
      <c r="D643" t="s">
        <v>404</v>
      </c>
      <c r="E643" t="s">
        <v>7</v>
      </c>
    </row>
    <row r="644" spans="1:5" hidden="1" x14ac:dyDescent="0.25">
      <c r="A644" t="s">
        <v>346</v>
      </c>
      <c r="B644" t="s">
        <v>405</v>
      </c>
      <c r="C644">
        <v>14</v>
      </c>
      <c r="D644" t="s">
        <v>404</v>
      </c>
      <c r="E644" t="s">
        <v>7</v>
      </c>
    </row>
    <row r="645" spans="1:5" hidden="1" x14ac:dyDescent="0.25">
      <c r="A645" t="s">
        <v>347</v>
      </c>
      <c r="B645" t="s">
        <v>405</v>
      </c>
      <c r="C645">
        <v>11</v>
      </c>
      <c r="D645" t="s">
        <v>404</v>
      </c>
      <c r="E645" t="s">
        <v>7</v>
      </c>
    </row>
    <row r="646" spans="1:5" hidden="1" x14ac:dyDescent="0.25">
      <c r="A646" t="s">
        <v>348</v>
      </c>
      <c r="B646" t="s">
        <v>405</v>
      </c>
      <c r="C646">
        <v>19</v>
      </c>
      <c r="D646" t="s">
        <v>404</v>
      </c>
      <c r="E646" t="s">
        <v>7</v>
      </c>
    </row>
    <row r="647" spans="1:5" hidden="1" x14ac:dyDescent="0.25">
      <c r="A647" t="s">
        <v>349</v>
      </c>
      <c r="B647" t="s">
        <v>405</v>
      </c>
      <c r="C647">
        <v>19</v>
      </c>
      <c r="D647" t="s">
        <v>404</v>
      </c>
      <c r="E647" t="s">
        <v>7</v>
      </c>
    </row>
    <row r="648" spans="1:5" hidden="1" x14ac:dyDescent="0.25">
      <c r="A648" t="s">
        <v>350</v>
      </c>
      <c r="B648" t="s">
        <v>405</v>
      </c>
      <c r="C648">
        <v>4</v>
      </c>
      <c r="D648" t="s">
        <v>404</v>
      </c>
      <c r="E648" t="s">
        <v>467</v>
      </c>
    </row>
    <row r="649" spans="1:5" hidden="1" x14ac:dyDescent="0.25">
      <c r="A649" t="s">
        <v>351</v>
      </c>
      <c r="B649" t="s">
        <v>405</v>
      </c>
      <c r="C649">
        <v>4</v>
      </c>
      <c r="D649" t="s">
        <v>404</v>
      </c>
      <c r="E649" t="s">
        <v>467</v>
      </c>
    </row>
    <row r="650" spans="1:5" hidden="1" x14ac:dyDescent="0.25">
      <c r="A650" t="s">
        <v>352</v>
      </c>
      <c r="B650" t="s">
        <v>405</v>
      </c>
      <c r="C650">
        <v>14</v>
      </c>
      <c r="D650" t="s">
        <v>404</v>
      </c>
      <c r="E650" t="s">
        <v>7</v>
      </c>
    </row>
    <row r="651" spans="1:5" hidden="1" x14ac:dyDescent="0.25">
      <c r="A651" t="s">
        <v>353</v>
      </c>
      <c r="B651" t="s">
        <v>405</v>
      </c>
      <c r="C651">
        <v>19</v>
      </c>
      <c r="D651" t="s">
        <v>404</v>
      </c>
      <c r="E651" t="s">
        <v>7</v>
      </c>
    </row>
    <row r="652" spans="1:5" hidden="1" x14ac:dyDescent="0.25">
      <c r="A652" t="s">
        <v>354</v>
      </c>
      <c r="B652" t="s">
        <v>405</v>
      </c>
      <c r="C652">
        <v>16</v>
      </c>
      <c r="D652" t="s">
        <v>404</v>
      </c>
      <c r="E652" t="s">
        <v>7</v>
      </c>
    </row>
    <row r="653" spans="1:5" hidden="1" x14ac:dyDescent="0.25">
      <c r="A653" t="s">
        <v>355</v>
      </c>
      <c r="B653" t="s">
        <v>405</v>
      </c>
      <c r="C653">
        <v>18</v>
      </c>
      <c r="D653" t="s">
        <v>404</v>
      </c>
      <c r="E653" t="s">
        <v>7</v>
      </c>
    </row>
    <row r="654" spans="1:5" hidden="1" x14ac:dyDescent="0.25">
      <c r="A654" t="s">
        <v>356</v>
      </c>
      <c r="B654" t="s">
        <v>405</v>
      </c>
      <c r="C654">
        <v>5</v>
      </c>
      <c r="D654" t="s">
        <v>404</v>
      </c>
      <c r="E654" t="s">
        <v>467</v>
      </c>
    </row>
    <row r="655" spans="1:5" hidden="1" x14ac:dyDescent="0.25">
      <c r="A655" t="s">
        <v>357</v>
      </c>
      <c r="B655" t="s">
        <v>405</v>
      </c>
      <c r="C655">
        <v>13</v>
      </c>
      <c r="D655" t="s">
        <v>404</v>
      </c>
      <c r="E655" t="s">
        <v>7</v>
      </c>
    </row>
    <row r="656" spans="1:5" hidden="1" x14ac:dyDescent="0.25">
      <c r="A656" t="s">
        <v>358</v>
      </c>
      <c r="B656" t="s">
        <v>405</v>
      </c>
      <c r="C656">
        <v>14</v>
      </c>
      <c r="D656" t="s">
        <v>404</v>
      </c>
      <c r="E656" t="s">
        <v>7</v>
      </c>
    </row>
    <row r="657" spans="1:7" hidden="1" x14ac:dyDescent="0.25">
      <c r="A657" t="s">
        <v>359</v>
      </c>
      <c r="B657" t="s">
        <v>405</v>
      </c>
      <c r="C657">
        <v>1</v>
      </c>
      <c r="D657" t="s">
        <v>404</v>
      </c>
      <c r="E657" t="s">
        <v>467</v>
      </c>
    </row>
    <row r="658" spans="1:7" hidden="1" x14ac:dyDescent="0.25">
      <c r="A658" t="s">
        <v>360</v>
      </c>
      <c r="B658" t="s">
        <v>405</v>
      </c>
      <c r="C658">
        <v>4</v>
      </c>
      <c r="D658" t="s">
        <v>404</v>
      </c>
      <c r="E658" t="s">
        <v>467</v>
      </c>
    </row>
    <row r="659" spans="1:7" hidden="1" x14ac:dyDescent="0.25">
      <c r="A659" t="s">
        <v>361</v>
      </c>
      <c r="B659" t="s">
        <v>405</v>
      </c>
      <c r="C659">
        <v>4</v>
      </c>
      <c r="D659" t="s">
        <v>404</v>
      </c>
      <c r="E659" t="s">
        <v>467</v>
      </c>
    </row>
    <row r="660" spans="1:7" hidden="1" x14ac:dyDescent="0.25">
      <c r="A660" t="s">
        <v>362</v>
      </c>
      <c r="B660" t="s">
        <v>405</v>
      </c>
      <c r="C660">
        <v>1</v>
      </c>
      <c r="D660" t="s">
        <v>404</v>
      </c>
      <c r="E660" t="s">
        <v>467</v>
      </c>
      <c r="G660" t="s">
        <v>460</v>
      </c>
    </row>
    <row r="661" spans="1:7" hidden="1" x14ac:dyDescent="0.25">
      <c r="A661" t="s">
        <v>363</v>
      </c>
      <c r="B661" t="s">
        <v>405</v>
      </c>
      <c r="C661">
        <v>3</v>
      </c>
      <c r="D661" t="s">
        <v>404</v>
      </c>
      <c r="E661" t="s">
        <v>467</v>
      </c>
    </row>
    <row r="662" spans="1:7" hidden="1" x14ac:dyDescent="0.25">
      <c r="A662" t="s">
        <v>364</v>
      </c>
      <c r="B662" t="s">
        <v>405</v>
      </c>
      <c r="C662">
        <v>1</v>
      </c>
      <c r="D662" t="s">
        <v>404</v>
      </c>
      <c r="E662" t="s">
        <v>467</v>
      </c>
      <c r="G662" t="s">
        <v>460</v>
      </c>
    </row>
    <row r="663" spans="1:7" hidden="1" x14ac:dyDescent="0.25">
      <c r="A663" t="s">
        <v>365</v>
      </c>
      <c r="B663" t="s">
        <v>405</v>
      </c>
      <c r="C663">
        <v>4</v>
      </c>
      <c r="D663" t="s">
        <v>404</v>
      </c>
      <c r="E663" t="s">
        <v>467</v>
      </c>
    </row>
    <row r="664" spans="1:7" hidden="1" x14ac:dyDescent="0.25">
      <c r="A664" t="s">
        <v>366</v>
      </c>
      <c r="B664" t="s">
        <v>405</v>
      </c>
      <c r="C664">
        <v>1</v>
      </c>
      <c r="D664" t="s">
        <v>404</v>
      </c>
      <c r="E664" t="s">
        <v>467</v>
      </c>
      <c r="G664" t="s">
        <v>460</v>
      </c>
    </row>
    <row r="665" spans="1:7" hidden="1" x14ac:dyDescent="0.25">
      <c r="A665" t="s">
        <v>367</v>
      </c>
      <c r="B665" t="s">
        <v>405</v>
      </c>
      <c r="C665">
        <v>9</v>
      </c>
      <c r="D665" t="s">
        <v>404</v>
      </c>
      <c r="E665" t="s">
        <v>467</v>
      </c>
    </row>
    <row r="666" spans="1:7" hidden="1" x14ac:dyDescent="0.25">
      <c r="A666" t="s">
        <v>368</v>
      </c>
      <c r="B666" t="s">
        <v>405</v>
      </c>
      <c r="C666">
        <v>1</v>
      </c>
      <c r="D666" t="s">
        <v>404</v>
      </c>
      <c r="E666" t="s">
        <v>467</v>
      </c>
    </row>
    <row r="667" spans="1:7" hidden="1" x14ac:dyDescent="0.25">
      <c r="A667" t="s">
        <v>369</v>
      </c>
      <c r="B667" t="s">
        <v>405</v>
      </c>
      <c r="C667">
        <v>5</v>
      </c>
      <c r="D667" t="s">
        <v>404</v>
      </c>
      <c r="E667" t="s">
        <v>467</v>
      </c>
    </row>
    <row r="668" spans="1:7" hidden="1" x14ac:dyDescent="0.25">
      <c r="A668" t="s">
        <v>370</v>
      </c>
      <c r="B668" t="s">
        <v>405</v>
      </c>
      <c r="C668">
        <v>4</v>
      </c>
      <c r="D668" t="s">
        <v>404</v>
      </c>
      <c r="E668" t="s">
        <v>467</v>
      </c>
    </row>
    <row r="669" spans="1:7" hidden="1" x14ac:dyDescent="0.25">
      <c r="A669" t="s">
        <v>371</v>
      </c>
      <c r="B669" t="s">
        <v>405</v>
      </c>
      <c r="C669">
        <v>12</v>
      </c>
      <c r="D669" t="s">
        <v>404</v>
      </c>
      <c r="E669" t="s">
        <v>472</v>
      </c>
    </row>
    <row r="670" spans="1:7" hidden="1" x14ac:dyDescent="0.25">
      <c r="A670" t="s">
        <v>372</v>
      </c>
      <c r="B670" t="s">
        <v>405</v>
      </c>
      <c r="C670">
        <v>12</v>
      </c>
      <c r="D670" t="s">
        <v>404</v>
      </c>
      <c r="E670" t="s">
        <v>7</v>
      </c>
    </row>
    <row r="671" spans="1:7" hidden="1" x14ac:dyDescent="0.25">
      <c r="A671" t="s">
        <v>373</v>
      </c>
      <c r="B671" t="s">
        <v>405</v>
      </c>
      <c r="C671">
        <v>19</v>
      </c>
      <c r="D671" t="s">
        <v>404</v>
      </c>
      <c r="E671" t="s">
        <v>7</v>
      </c>
    </row>
    <row r="672" spans="1:7" hidden="1" x14ac:dyDescent="0.25">
      <c r="A672" t="s">
        <v>374</v>
      </c>
      <c r="B672" t="s">
        <v>405</v>
      </c>
      <c r="C672">
        <v>14</v>
      </c>
      <c r="D672" t="s">
        <v>404</v>
      </c>
      <c r="E672" t="s">
        <v>7</v>
      </c>
    </row>
    <row r="673" spans="1:5" hidden="1" x14ac:dyDescent="0.25">
      <c r="A673" t="s">
        <v>375</v>
      </c>
      <c r="B673" t="s">
        <v>405</v>
      </c>
      <c r="C673">
        <v>17</v>
      </c>
      <c r="D673" t="s">
        <v>404</v>
      </c>
      <c r="E673" t="s">
        <v>7</v>
      </c>
    </row>
    <row r="674" spans="1:5" hidden="1" x14ac:dyDescent="0.25">
      <c r="A674" t="s">
        <v>376</v>
      </c>
      <c r="B674" t="s">
        <v>405</v>
      </c>
      <c r="C674">
        <v>3</v>
      </c>
      <c r="D674" t="s">
        <v>404</v>
      </c>
      <c r="E674" t="s">
        <v>467</v>
      </c>
    </row>
    <row r="675" spans="1:5" hidden="1" x14ac:dyDescent="0.25">
      <c r="A675" t="s">
        <v>377</v>
      </c>
      <c r="B675" t="s">
        <v>405</v>
      </c>
      <c r="C675">
        <v>19</v>
      </c>
      <c r="D675" t="s">
        <v>404</v>
      </c>
      <c r="E675" t="s">
        <v>7</v>
      </c>
    </row>
    <row r="676" spans="1:5" hidden="1" x14ac:dyDescent="0.25">
      <c r="A676" t="s">
        <v>378</v>
      </c>
      <c r="B676" t="s">
        <v>405</v>
      </c>
      <c r="C676">
        <v>5</v>
      </c>
      <c r="D676" t="s">
        <v>404</v>
      </c>
      <c r="E676" t="s">
        <v>467</v>
      </c>
    </row>
    <row r="677" spans="1:5" hidden="1" x14ac:dyDescent="0.25">
      <c r="A677" t="s">
        <v>379</v>
      </c>
      <c r="B677" t="s">
        <v>405</v>
      </c>
      <c r="C677">
        <v>16</v>
      </c>
      <c r="D677" t="s">
        <v>404</v>
      </c>
      <c r="E677" t="s">
        <v>7</v>
      </c>
    </row>
    <row r="678" spans="1:5" hidden="1" x14ac:dyDescent="0.25">
      <c r="A678" t="s">
        <v>380</v>
      </c>
      <c r="B678" t="s">
        <v>405</v>
      </c>
      <c r="C678">
        <v>17</v>
      </c>
      <c r="D678" t="s">
        <v>404</v>
      </c>
      <c r="E678" t="s">
        <v>7</v>
      </c>
    </row>
    <row r="679" spans="1:5" hidden="1" x14ac:dyDescent="0.25">
      <c r="A679" t="s">
        <v>381</v>
      </c>
      <c r="B679" t="s">
        <v>405</v>
      </c>
      <c r="C679">
        <v>13</v>
      </c>
      <c r="D679" t="s">
        <v>404</v>
      </c>
      <c r="E679" t="s">
        <v>7</v>
      </c>
    </row>
    <row r="680" spans="1:5" hidden="1" x14ac:dyDescent="0.25">
      <c r="A680" t="s">
        <v>382</v>
      </c>
      <c r="B680" t="s">
        <v>405</v>
      </c>
      <c r="C680">
        <v>14</v>
      </c>
      <c r="D680" t="s">
        <v>404</v>
      </c>
      <c r="E680" t="s">
        <v>7</v>
      </c>
    </row>
    <row r="681" spans="1:5" hidden="1" x14ac:dyDescent="0.25">
      <c r="A681" t="s">
        <v>383</v>
      </c>
      <c r="B681" t="s">
        <v>405</v>
      </c>
      <c r="C681">
        <v>19</v>
      </c>
      <c r="D681" t="s">
        <v>404</v>
      </c>
      <c r="E681" t="s">
        <v>7</v>
      </c>
    </row>
    <row r="682" spans="1:5" hidden="1" x14ac:dyDescent="0.25">
      <c r="A682" t="s">
        <v>384</v>
      </c>
      <c r="B682" t="s">
        <v>405</v>
      </c>
      <c r="C682">
        <v>19</v>
      </c>
      <c r="D682" t="s">
        <v>404</v>
      </c>
      <c r="E682" t="s">
        <v>7</v>
      </c>
    </row>
    <row r="683" spans="1:5" hidden="1" x14ac:dyDescent="0.25">
      <c r="A683" t="s">
        <v>385</v>
      </c>
      <c r="B683" t="s">
        <v>405</v>
      </c>
      <c r="C683">
        <v>12</v>
      </c>
      <c r="D683" t="s">
        <v>404</v>
      </c>
      <c r="E683" t="s">
        <v>7</v>
      </c>
    </row>
    <row r="684" spans="1:5" hidden="1" x14ac:dyDescent="0.25">
      <c r="A684" t="s">
        <v>386</v>
      </c>
      <c r="B684" t="s">
        <v>405</v>
      </c>
      <c r="C684">
        <v>19</v>
      </c>
      <c r="D684" t="s">
        <v>404</v>
      </c>
      <c r="E684" t="s">
        <v>7</v>
      </c>
    </row>
    <row r="685" spans="1:5" hidden="1" x14ac:dyDescent="0.25">
      <c r="A685" t="s">
        <v>387</v>
      </c>
      <c r="B685" t="s">
        <v>405</v>
      </c>
      <c r="C685">
        <v>1</v>
      </c>
      <c r="D685" t="s">
        <v>404</v>
      </c>
      <c r="E685" t="s">
        <v>467</v>
      </c>
    </row>
    <row r="686" spans="1:5" hidden="1" x14ac:dyDescent="0.25">
      <c r="A686" t="s">
        <v>388</v>
      </c>
      <c r="B686" t="s">
        <v>405</v>
      </c>
      <c r="C686">
        <v>12</v>
      </c>
      <c r="D686" t="s">
        <v>404</v>
      </c>
      <c r="E686" t="s">
        <v>7</v>
      </c>
    </row>
    <row r="687" spans="1:5" hidden="1" x14ac:dyDescent="0.25">
      <c r="A687" t="s">
        <v>389</v>
      </c>
      <c r="B687" t="s">
        <v>405</v>
      </c>
      <c r="C687">
        <v>15</v>
      </c>
      <c r="D687" t="s">
        <v>404</v>
      </c>
      <c r="E687" t="s">
        <v>7</v>
      </c>
    </row>
    <row r="688" spans="1:5" hidden="1" x14ac:dyDescent="0.25">
      <c r="A688" t="s">
        <v>390</v>
      </c>
      <c r="B688" t="s">
        <v>405</v>
      </c>
      <c r="C688">
        <v>14</v>
      </c>
      <c r="D688" t="s">
        <v>404</v>
      </c>
      <c r="E688" t="s">
        <v>7</v>
      </c>
    </row>
    <row r="689" spans="1:7" hidden="1" x14ac:dyDescent="0.25">
      <c r="A689" t="s">
        <v>391</v>
      </c>
      <c r="B689" t="s">
        <v>405</v>
      </c>
      <c r="C689">
        <v>15</v>
      </c>
      <c r="D689" t="s">
        <v>404</v>
      </c>
      <c r="E689" t="s">
        <v>7</v>
      </c>
    </row>
    <row r="690" spans="1:7" hidden="1" x14ac:dyDescent="0.25">
      <c r="A690" t="s">
        <v>392</v>
      </c>
      <c r="B690" t="s">
        <v>405</v>
      </c>
      <c r="C690">
        <v>13</v>
      </c>
      <c r="D690" t="s">
        <v>404</v>
      </c>
      <c r="E690" t="s">
        <v>7</v>
      </c>
    </row>
    <row r="691" spans="1:7" hidden="1" x14ac:dyDescent="0.25">
      <c r="A691" t="s">
        <v>393</v>
      </c>
      <c r="B691" t="s">
        <v>405</v>
      </c>
      <c r="C691">
        <v>12</v>
      </c>
      <c r="D691" t="s">
        <v>404</v>
      </c>
      <c r="E691" t="s">
        <v>7</v>
      </c>
    </row>
    <row r="692" spans="1:7" hidden="1" x14ac:dyDescent="0.25">
      <c r="A692" t="s">
        <v>394</v>
      </c>
      <c r="B692" t="s">
        <v>405</v>
      </c>
      <c r="C692">
        <v>1</v>
      </c>
      <c r="D692" t="s">
        <v>404</v>
      </c>
      <c r="E692" t="s">
        <v>467</v>
      </c>
    </row>
    <row r="693" spans="1:7" hidden="1" x14ac:dyDescent="0.25">
      <c r="A693" t="s">
        <v>395</v>
      </c>
      <c r="B693" t="s">
        <v>405</v>
      </c>
      <c r="C693">
        <v>13</v>
      </c>
      <c r="D693" t="s">
        <v>404</v>
      </c>
      <c r="E693" t="s">
        <v>7</v>
      </c>
    </row>
    <row r="694" spans="1:7" x14ac:dyDescent="0.25">
      <c r="A694" t="s">
        <v>396</v>
      </c>
      <c r="B694" t="s">
        <v>405</v>
      </c>
      <c r="C694">
        <v>19</v>
      </c>
      <c r="D694" t="s">
        <v>404</v>
      </c>
      <c r="E694" t="s">
        <v>7</v>
      </c>
      <c r="G694" t="s">
        <v>473</v>
      </c>
    </row>
    <row r="695" spans="1:7" hidden="1" x14ac:dyDescent="0.25">
      <c r="A695" t="s">
        <v>397</v>
      </c>
      <c r="B695" t="s">
        <v>405</v>
      </c>
      <c r="C695">
        <v>19</v>
      </c>
      <c r="D695" t="s">
        <v>404</v>
      </c>
      <c r="E695" t="s">
        <v>7</v>
      </c>
    </row>
    <row r="696" spans="1:7" hidden="1" x14ac:dyDescent="0.25">
      <c r="A696" t="s">
        <v>398</v>
      </c>
      <c r="B696" t="s">
        <v>405</v>
      </c>
      <c r="C696">
        <v>14</v>
      </c>
      <c r="D696" t="s">
        <v>404</v>
      </c>
      <c r="E696" t="s">
        <v>7</v>
      </c>
    </row>
    <row r="697" spans="1:7" hidden="1" x14ac:dyDescent="0.25">
      <c r="A697" t="s">
        <v>399</v>
      </c>
      <c r="B697" t="s">
        <v>405</v>
      </c>
      <c r="C697">
        <v>14</v>
      </c>
      <c r="D697" t="s">
        <v>404</v>
      </c>
      <c r="E697" t="s">
        <v>472</v>
      </c>
    </row>
    <row r="698" spans="1:7" hidden="1" x14ac:dyDescent="0.25">
      <c r="A698" t="s">
        <v>400</v>
      </c>
      <c r="B698" t="s">
        <v>405</v>
      </c>
      <c r="C698">
        <v>12</v>
      </c>
      <c r="D698" t="s">
        <v>404</v>
      </c>
      <c r="E698" t="s">
        <v>7</v>
      </c>
    </row>
    <row r="699" spans="1:7" hidden="1" x14ac:dyDescent="0.25">
      <c r="A699" t="s">
        <v>4</v>
      </c>
      <c r="B699" t="s">
        <v>5</v>
      </c>
      <c r="C699">
        <v>28</v>
      </c>
      <c r="D699" t="s">
        <v>6</v>
      </c>
      <c r="E699" t="s">
        <v>469</v>
      </c>
    </row>
    <row r="700" spans="1:7" hidden="1" x14ac:dyDescent="0.25">
      <c r="A700" t="s">
        <v>8</v>
      </c>
      <c r="B700" t="s">
        <v>5</v>
      </c>
      <c r="C700">
        <v>6</v>
      </c>
      <c r="D700" t="s">
        <v>6</v>
      </c>
      <c r="E700" t="s">
        <v>470</v>
      </c>
    </row>
    <row r="701" spans="1:7" hidden="1" x14ac:dyDescent="0.25">
      <c r="A701" t="s">
        <v>9</v>
      </c>
      <c r="B701" t="s">
        <v>5</v>
      </c>
      <c r="C701">
        <v>14</v>
      </c>
      <c r="D701" t="s">
        <v>6</v>
      </c>
      <c r="E701" t="s">
        <v>469</v>
      </c>
    </row>
    <row r="702" spans="1:7" hidden="1" x14ac:dyDescent="0.25">
      <c r="A702" t="s">
        <v>10</v>
      </c>
      <c r="B702" t="s">
        <v>5</v>
      </c>
      <c r="C702">
        <v>33</v>
      </c>
      <c r="D702" t="s">
        <v>6</v>
      </c>
      <c r="E702" t="s">
        <v>469</v>
      </c>
    </row>
    <row r="703" spans="1:7" hidden="1" x14ac:dyDescent="0.25">
      <c r="A703" t="s">
        <v>11</v>
      </c>
      <c r="B703" t="s">
        <v>5</v>
      </c>
      <c r="C703">
        <v>28</v>
      </c>
      <c r="D703" t="s">
        <v>6</v>
      </c>
      <c r="E703" t="s">
        <v>469</v>
      </c>
    </row>
    <row r="704" spans="1:7" hidden="1" x14ac:dyDescent="0.25">
      <c r="A704" t="s">
        <v>12</v>
      </c>
      <c r="B704" t="s">
        <v>5</v>
      </c>
      <c r="C704">
        <v>31</v>
      </c>
      <c r="D704" t="s">
        <v>6</v>
      </c>
      <c r="E704" t="s">
        <v>469</v>
      </c>
    </row>
    <row r="705" spans="1:5" hidden="1" x14ac:dyDescent="0.25">
      <c r="A705" t="s">
        <v>13</v>
      </c>
      <c r="B705" t="s">
        <v>5</v>
      </c>
      <c r="C705">
        <v>29</v>
      </c>
      <c r="D705" t="s">
        <v>6</v>
      </c>
      <c r="E705" t="s">
        <v>469</v>
      </c>
    </row>
    <row r="706" spans="1:5" hidden="1" x14ac:dyDescent="0.25">
      <c r="A706" t="s">
        <v>14</v>
      </c>
      <c r="B706" t="s">
        <v>5</v>
      </c>
      <c r="C706">
        <v>26</v>
      </c>
      <c r="D706" t="s">
        <v>6</v>
      </c>
      <c r="E706" t="s">
        <v>469</v>
      </c>
    </row>
    <row r="707" spans="1:5" hidden="1" x14ac:dyDescent="0.25">
      <c r="A707" t="s">
        <v>15</v>
      </c>
      <c r="B707" t="s">
        <v>5</v>
      </c>
      <c r="C707">
        <v>32</v>
      </c>
      <c r="D707" t="s">
        <v>6</v>
      </c>
      <c r="E707" t="s">
        <v>469</v>
      </c>
    </row>
    <row r="708" spans="1:5" hidden="1" x14ac:dyDescent="0.25">
      <c r="A708" t="s">
        <v>16</v>
      </c>
      <c r="B708" t="s">
        <v>5</v>
      </c>
      <c r="C708">
        <v>32</v>
      </c>
      <c r="D708" t="s">
        <v>6</v>
      </c>
      <c r="E708" t="s">
        <v>469</v>
      </c>
    </row>
    <row r="709" spans="1:5" hidden="1" x14ac:dyDescent="0.25">
      <c r="A709" t="s">
        <v>17</v>
      </c>
      <c r="B709" t="s">
        <v>5</v>
      </c>
      <c r="C709">
        <v>27</v>
      </c>
      <c r="D709" t="s">
        <v>6</v>
      </c>
      <c r="E709" t="s">
        <v>469</v>
      </c>
    </row>
    <row r="710" spans="1:5" hidden="1" x14ac:dyDescent="0.25">
      <c r="A710" t="s">
        <v>18</v>
      </c>
      <c r="B710" t="s">
        <v>5</v>
      </c>
      <c r="C710">
        <v>33</v>
      </c>
      <c r="D710" t="s">
        <v>6</v>
      </c>
      <c r="E710" t="s">
        <v>469</v>
      </c>
    </row>
    <row r="711" spans="1:5" hidden="1" x14ac:dyDescent="0.25">
      <c r="A711" t="s">
        <v>19</v>
      </c>
      <c r="B711" t="s">
        <v>5</v>
      </c>
      <c r="C711">
        <v>12</v>
      </c>
      <c r="D711" t="s">
        <v>6</v>
      </c>
      <c r="E711" t="s">
        <v>469</v>
      </c>
    </row>
    <row r="712" spans="1:5" hidden="1" x14ac:dyDescent="0.25">
      <c r="A712" t="s">
        <v>20</v>
      </c>
      <c r="B712" t="s">
        <v>5</v>
      </c>
      <c r="C712">
        <v>8</v>
      </c>
      <c r="D712" t="s">
        <v>6</v>
      </c>
      <c r="E712" t="s">
        <v>470</v>
      </c>
    </row>
    <row r="713" spans="1:5" hidden="1" x14ac:dyDescent="0.25">
      <c r="A713" t="s">
        <v>21</v>
      </c>
      <c r="B713" t="s">
        <v>5</v>
      </c>
      <c r="C713">
        <v>4</v>
      </c>
      <c r="D713" t="s">
        <v>6</v>
      </c>
      <c r="E713" t="s">
        <v>470</v>
      </c>
    </row>
    <row r="714" spans="1:5" hidden="1" x14ac:dyDescent="0.25">
      <c r="A714" t="s">
        <v>22</v>
      </c>
      <c r="B714" t="s">
        <v>5</v>
      </c>
      <c r="C714">
        <v>33</v>
      </c>
      <c r="D714" t="s">
        <v>6</v>
      </c>
      <c r="E714" t="s">
        <v>469</v>
      </c>
    </row>
    <row r="715" spans="1:5" hidden="1" x14ac:dyDescent="0.25">
      <c r="A715" t="s">
        <v>23</v>
      </c>
      <c r="B715" t="s">
        <v>5</v>
      </c>
      <c r="C715">
        <v>33</v>
      </c>
      <c r="D715" t="s">
        <v>6</v>
      </c>
      <c r="E715" t="s">
        <v>469</v>
      </c>
    </row>
    <row r="716" spans="1:5" hidden="1" x14ac:dyDescent="0.25">
      <c r="A716" t="s">
        <v>24</v>
      </c>
      <c r="B716" t="s">
        <v>5</v>
      </c>
      <c r="C716">
        <v>22</v>
      </c>
      <c r="D716" t="s">
        <v>6</v>
      </c>
      <c r="E716" t="s">
        <v>469</v>
      </c>
    </row>
    <row r="717" spans="1:5" hidden="1" x14ac:dyDescent="0.25">
      <c r="A717" t="s">
        <v>25</v>
      </c>
      <c r="B717" t="s">
        <v>5</v>
      </c>
      <c r="C717">
        <v>31</v>
      </c>
      <c r="D717" t="s">
        <v>6</v>
      </c>
      <c r="E717" t="s">
        <v>469</v>
      </c>
    </row>
    <row r="718" spans="1:5" hidden="1" x14ac:dyDescent="0.25">
      <c r="A718" t="s">
        <v>26</v>
      </c>
      <c r="B718" t="s">
        <v>5</v>
      </c>
      <c r="C718">
        <v>29</v>
      </c>
      <c r="D718" t="s">
        <v>6</v>
      </c>
      <c r="E718" t="s">
        <v>469</v>
      </c>
    </row>
    <row r="719" spans="1:5" hidden="1" x14ac:dyDescent="0.25">
      <c r="A719" t="s">
        <v>27</v>
      </c>
      <c r="B719" t="s">
        <v>5</v>
      </c>
      <c r="C719">
        <v>26</v>
      </c>
      <c r="D719" t="s">
        <v>6</v>
      </c>
      <c r="E719" t="s">
        <v>469</v>
      </c>
    </row>
    <row r="720" spans="1:5" hidden="1" x14ac:dyDescent="0.25">
      <c r="A720" t="s">
        <v>28</v>
      </c>
      <c r="B720" t="s">
        <v>5</v>
      </c>
      <c r="C720">
        <v>7</v>
      </c>
      <c r="D720" t="s">
        <v>6</v>
      </c>
      <c r="E720" t="s">
        <v>470</v>
      </c>
    </row>
    <row r="721" spans="1:5" hidden="1" x14ac:dyDescent="0.25">
      <c r="A721" t="s">
        <v>29</v>
      </c>
      <c r="B721" t="s">
        <v>5</v>
      </c>
      <c r="C721">
        <v>32</v>
      </c>
      <c r="D721" t="s">
        <v>6</v>
      </c>
      <c r="E721" t="s">
        <v>469</v>
      </c>
    </row>
    <row r="722" spans="1:5" hidden="1" x14ac:dyDescent="0.25">
      <c r="A722" t="s">
        <v>30</v>
      </c>
      <c r="B722" t="s">
        <v>5</v>
      </c>
      <c r="C722">
        <v>31</v>
      </c>
      <c r="D722" t="s">
        <v>6</v>
      </c>
      <c r="E722" t="s">
        <v>469</v>
      </c>
    </row>
    <row r="723" spans="1:5" hidden="1" x14ac:dyDescent="0.25">
      <c r="A723" t="s">
        <v>31</v>
      </c>
      <c r="B723" t="s">
        <v>5</v>
      </c>
      <c r="C723">
        <v>27</v>
      </c>
      <c r="D723" t="s">
        <v>6</v>
      </c>
      <c r="E723" t="s">
        <v>469</v>
      </c>
    </row>
    <row r="724" spans="1:5" hidden="1" x14ac:dyDescent="0.25">
      <c r="A724" t="s">
        <v>32</v>
      </c>
      <c r="B724" t="s">
        <v>5</v>
      </c>
      <c r="C724">
        <v>4</v>
      </c>
      <c r="D724" t="s">
        <v>6</v>
      </c>
      <c r="E724" t="s">
        <v>470</v>
      </c>
    </row>
    <row r="725" spans="1:5" hidden="1" x14ac:dyDescent="0.25">
      <c r="A725" t="s">
        <v>33</v>
      </c>
      <c r="B725" t="s">
        <v>5</v>
      </c>
      <c r="C725">
        <v>27</v>
      </c>
      <c r="D725" t="s">
        <v>6</v>
      </c>
      <c r="E725" t="s">
        <v>469</v>
      </c>
    </row>
    <row r="726" spans="1:5" hidden="1" x14ac:dyDescent="0.25">
      <c r="A726" t="s">
        <v>34</v>
      </c>
      <c r="B726" t="s">
        <v>5</v>
      </c>
      <c r="C726">
        <v>25</v>
      </c>
      <c r="D726" t="s">
        <v>6</v>
      </c>
      <c r="E726" t="s">
        <v>469</v>
      </c>
    </row>
    <row r="727" spans="1:5" hidden="1" x14ac:dyDescent="0.25">
      <c r="A727" t="s">
        <v>35</v>
      </c>
      <c r="B727" t="s">
        <v>5</v>
      </c>
      <c r="C727">
        <v>3</v>
      </c>
      <c r="D727" t="s">
        <v>6</v>
      </c>
      <c r="E727" t="s">
        <v>470</v>
      </c>
    </row>
    <row r="728" spans="1:5" hidden="1" x14ac:dyDescent="0.25">
      <c r="A728" t="s">
        <v>36</v>
      </c>
      <c r="B728" t="s">
        <v>5</v>
      </c>
      <c r="C728">
        <v>3</v>
      </c>
      <c r="D728" t="s">
        <v>6</v>
      </c>
      <c r="E728" t="s">
        <v>470</v>
      </c>
    </row>
    <row r="729" spans="1:5" hidden="1" x14ac:dyDescent="0.25">
      <c r="A729" t="s">
        <v>37</v>
      </c>
      <c r="B729" t="s">
        <v>5</v>
      </c>
      <c r="C729">
        <v>6</v>
      </c>
      <c r="D729" t="s">
        <v>6</v>
      </c>
      <c r="E729" t="s">
        <v>470</v>
      </c>
    </row>
    <row r="730" spans="1:5" hidden="1" x14ac:dyDescent="0.25">
      <c r="A730" t="s">
        <v>38</v>
      </c>
      <c r="B730" t="s">
        <v>5</v>
      </c>
      <c r="C730">
        <v>33</v>
      </c>
      <c r="D730" t="s">
        <v>6</v>
      </c>
      <c r="E730" t="s">
        <v>469</v>
      </c>
    </row>
    <row r="731" spans="1:5" hidden="1" x14ac:dyDescent="0.25">
      <c r="A731" t="s">
        <v>39</v>
      </c>
      <c r="B731" t="s">
        <v>5</v>
      </c>
      <c r="C731">
        <v>6</v>
      </c>
      <c r="D731" t="s">
        <v>6</v>
      </c>
      <c r="E731" t="s">
        <v>470</v>
      </c>
    </row>
    <row r="732" spans="1:5" hidden="1" x14ac:dyDescent="0.25">
      <c r="A732" t="s">
        <v>40</v>
      </c>
      <c r="B732" t="s">
        <v>5</v>
      </c>
      <c r="C732">
        <v>4</v>
      </c>
      <c r="D732" t="s">
        <v>6</v>
      </c>
      <c r="E732" t="s">
        <v>470</v>
      </c>
    </row>
    <row r="733" spans="1:5" hidden="1" x14ac:dyDescent="0.25">
      <c r="A733" t="s">
        <v>41</v>
      </c>
      <c r="B733" t="s">
        <v>5</v>
      </c>
      <c r="C733">
        <v>6</v>
      </c>
      <c r="D733" t="s">
        <v>6</v>
      </c>
      <c r="E733" t="s">
        <v>470</v>
      </c>
    </row>
    <row r="734" spans="1:5" hidden="1" x14ac:dyDescent="0.25">
      <c r="A734" t="s">
        <v>42</v>
      </c>
      <c r="B734" t="s">
        <v>5</v>
      </c>
      <c r="C734">
        <v>6</v>
      </c>
      <c r="D734" t="s">
        <v>6</v>
      </c>
      <c r="E734" t="s">
        <v>470</v>
      </c>
    </row>
    <row r="735" spans="1:5" hidden="1" x14ac:dyDescent="0.25">
      <c r="A735" t="s">
        <v>43</v>
      </c>
      <c r="B735" t="s">
        <v>5</v>
      </c>
      <c r="C735">
        <v>2</v>
      </c>
      <c r="D735" t="s">
        <v>6</v>
      </c>
      <c r="E735" t="s">
        <v>470</v>
      </c>
    </row>
    <row r="736" spans="1:5" hidden="1" x14ac:dyDescent="0.25">
      <c r="A736" t="s">
        <v>44</v>
      </c>
      <c r="B736" t="s">
        <v>5</v>
      </c>
      <c r="C736">
        <v>1</v>
      </c>
      <c r="D736" t="s">
        <v>6</v>
      </c>
      <c r="E736" t="s">
        <v>470</v>
      </c>
    </row>
    <row r="737" spans="1:5" hidden="1" x14ac:dyDescent="0.25">
      <c r="A737" t="s">
        <v>45</v>
      </c>
      <c r="B737" t="s">
        <v>5</v>
      </c>
      <c r="C737">
        <v>6</v>
      </c>
      <c r="D737" t="s">
        <v>6</v>
      </c>
      <c r="E737" t="s">
        <v>470</v>
      </c>
    </row>
    <row r="738" spans="1:5" hidden="1" x14ac:dyDescent="0.25">
      <c r="A738" t="s">
        <v>46</v>
      </c>
      <c r="B738" t="s">
        <v>5</v>
      </c>
      <c r="C738">
        <v>6</v>
      </c>
      <c r="D738" t="s">
        <v>6</v>
      </c>
      <c r="E738" t="s">
        <v>470</v>
      </c>
    </row>
    <row r="739" spans="1:5" hidden="1" x14ac:dyDescent="0.25">
      <c r="A739" t="s">
        <v>47</v>
      </c>
      <c r="B739" t="s">
        <v>5</v>
      </c>
      <c r="C739">
        <v>6</v>
      </c>
      <c r="D739" t="s">
        <v>6</v>
      </c>
      <c r="E739" t="s">
        <v>470</v>
      </c>
    </row>
    <row r="740" spans="1:5" hidden="1" x14ac:dyDescent="0.25">
      <c r="A740" t="s">
        <v>48</v>
      </c>
      <c r="B740" t="s">
        <v>5</v>
      </c>
      <c r="C740">
        <v>3</v>
      </c>
      <c r="D740" t="s">
        <v>6</v>
      </c>
      <c r="E740" t="s">
        <v>470</v>
      </c>
    </row>
    <row r="741" spans="1:5" hidden="1" x14ac:dyDescent="0.25">
      <c r="A741" t="s">
        <v>49</v>
      </c>
      <c r="B741" t="s">
        <v>5</v>
      </c>
      <c r="C741">
        <v>4</v>
      </c>
      <c r="D741" t="s">
        <v>6</v>
      </c>
      <c r="E741" t="s">
        <v>470</v>
      </c>
    </row>
    <row r="742" spans="1:5" hidden="1" x14ac:dyDescent="0.25">
      <c r="A742" t="s">
        <v>50</v>
      </c>
      <c r="B742" t="s">
        <v>5</v>
      </c>
      <c r="C742">
        <v>3</v>
      </c>
      <c r="D742" t="s">
        <v>6</v>
      </c>
      <c r="E742" t="s">
        <v>470</v>
      </c>
    </row>
    <row r="743" spans="1:5" hidden="1" x14ac:dyDescent="0.25">
      <c r="A743" t="s">
        <v>51</v>
      </c>
      <c r="B743" t="s">
        <v>5</v>
      </c>
      <c r="C743">
        <v>4</v>
      </c>
      <c r="D743" t="s">
        <v>6</v>
      </c>
      <c r="E743" t="s">
        <v>470</v>
      </c>
    </row>
    <row r="744" spans="1:5" hidden="1" x14ac:dyDescent="0.25">
      <c r="A744" t="s">
        <v>52</v>
      </c>
      <c r="B744" t="s">
        <v>5</v>
      </c>
      <c r="C744">
        <v>6</v>
      </c>
      <c r="D744" t="s">
        <v>6</v>
      </c>
      <c r="E744" t="s">
        <v>470</v>
      </c>
    </row>
    <row r="745" spans="1:5" hidden="1" x14ac:dyDescent="0.25">
      <c r="A745" t="s">
        <v>53</v>
      </c>
      <c r="B745" t="s">
        <v>5</v>
      </c>
      <c r="C745">
        <v>33</v>
      </c>
      <c r="D745" t="s">
        <v>6</v>
      </c>
      <c r="E745" t="s">
        <v>469</v>
      </c>
    </row>
    <row r="746" spans="1:5" hidden="1" x14ac:dyDescent="0.25">
      <c r="A746" t="s">
        <v>54</v>
      </c>
      <c r="B746" t="s">
        <v>5</v>
      </c>
      <c r="C746">
        <v>3</v>
      </c>
      <c r="D746" t="s">
        <v>6</v>
      </c>
      <c r="E746" t="s">
        <v>470</v>
      </c>
    </row>
    <row r="747" spans="1:5" hidden="1" x14ac:dyDescent="0.25">
      <c r="A747" t="s">
        <v>55</v>
      </c>
      <c r="B747" t="s">
        <v>5</v>
      </c>
      <c r="C747">
        <v>4</v>
      </c>
      <c r="D747" t="s">
        <v>6</v>
      </c>
      <c r="E747" t="s">
        <v>470</v>
      </c>
    </row>
    <row r="748" spans="1:5" hidden="1" x14ac:dyDescent="0.25">
      <c r="A748" t="s">
        <v>56</v>
      </c>
      <c r="B748" t="s">
        <v>5</v>
      </c>
      <c r="C748">
        <v>3</v>
      </c>
      <c r="D748" t="s">
        <v>6</v>
      </c>
      <c r="E748" t="s">
        <v>470</v>
      </c>
    </row>
    <row r="749" spans="1:5" hidden="1" x14ac:dyDescent="0.25">
      <c r="A749" t="s">
        <v>57</v>
      </c>
      <c r="B749" t="s">
        <v>5</v>
      </c>
      <c r="C749">
        <v>4</v>
      </c>
      <c r="D749" t="s">
        <v>6</v>
      </c>
      <c r="E749" t="s">
        <v>470</v>
      </c>
    </row>
    <row r="750" spans="1:5" hidden="1" x14ac:dyDescent="0.25">
      <c r="A750" t="s">
        <v>58</v>
      </c>
      <c r="B750" t="s">
        <v>5</v>
      </c>
      <c r="C750">
        <v>6</v>
      </c>
      <c r="D750" t="s">
        <v>6</v>
      </c>
      <c r="E750" t="s">
        <v>470</v>
      </c>
    </row>
    <row r="751" spans="1:5" hidden="1" x14ac:dyDescent="0.25">
      <c r="A751" t="s">
        <v>59</v>
      </c>
      <c r="B751" t="s">
        <v>5</v>
      </c>
      <c r="C751">
        <v>25</v>
      </c>
      <c r="D751" t="s">
        <v>6</v>
      </c>
      <c r="E751" t="s">
        <v>469</v>
      </c>
    </row>
    <row r="752" spans="1:5" hidden="1" x14ac:dyDescent="0.25">
      <c r="A752" t="s">
        <v>60</v>
      </c>
      <c r="B752" t="s">
        <v>5</v>
      </c>
      <c r="C752">
        <v>32</v>
      </c>
      <c r="D752" t="s">
        <v>6</v>
      </c>
      <c r="E752" t="s">
        <v>469</v>
      </c>
    </row>
    <row r="753" spans="1:5" hidden="1" x14ac:dyDescent="0.25">
      <c r="A753" t="s">
        <v>61</v>
      </c>
      <c r="B753" t="s">
        <v>5</v>
      </c>
      <c r="C753">
        <v>30</v>
      </c>
      <c r="D753" t="s">
        <v>6</v>
      </c>
      <c r="E753" t="s">
        <v>469</v>
      </c>
    </row>
    <row r="754" spans="1:5" hidden="1" x14ac:dyDescent="0.25">
      <c r="A754" t="s">
        <v>62</v>
      </c>
      <c r="B754" t="s">
        <v>5</v>
      </c>
      <c r="C754">
        <v>2</v>
      </c>
      <c r="D754" t="s">
        <v>6</v>
      </c>
      <c r="E754" t="s">
        <v>470</v>
      </c>
    </row>
    <row r="755" spans="1:5" hidden="1" x14ac:dyDescent="0.25">
      <c r="A755" t="s">
        <v>63</v>
      </c>
      <c r="B755" t="s">
        <v>5</v>
      </c>
      <c r="C755">
        <v>32</v>
      </c>
      <c r="D755" t="s">
        <v>6</v>
      </c>
      <c r="E755" t="s">
        <v>469</v>
      </c>
    </row>
    <row r="756" spans="1:5" hidden="1" x14ac:dyDescent="0.25">
      <c r="A756" t="s">
        <v>64</v>
      </c>
      <c r="B756" t="s">
        <v>5</v>
      </c>
      <c r="C756">
        <v>4</v>
      </c>
      <c r="D756" t="s">
        <v>6</v>
      </c>
      <c r="E756" t="s">
        <v>470</v>
      </c>
    </row>
    <row r="757" spans="1:5" hidden="1" x14ac:dyDescent="0.25">
      <c r="A757" t="s">
        <v>65</v>
      </c>
      <c r="B757" t="s">
        <v>5</v>
      </c>
      <c r="C757">
        <v>36</v>
      </c>
      <c r="D757" t="s">
        <v>6</v>
      </c>
      <c r="E757" t="s">
        <v>469</v>
      </c>
    </row>
    <row r="758" spans="1:5" hidden="1" x14ac:dyDescent="0.25">
      <c r="A758" t="s">
        <v>66</v>
      </c>
      <c r="B758" t="s">
        <v>5</v>
      </c>
      <c r="C758">
        <v>24</v>
      </c>
      <c r="D758" t="s">
        <v>6</v>
      </c>
      <c r="E758" t="s">
        <v>469</v>
      </c>
    </row>
    <row r="759" spans="1:5" hidden="1" x14ac:dyDescent="0.25">
      <c r="A759" t="s">
        <v>67</v>
      </c>
      <c r="B759" t="s">
        <v>5</v>
      </c>
      <c r="C759">
        <v>6</v>
      </c>
      <c r="D759" t="s">
        <v>6</v>
      </c>
      <c r="E759" t="s">
        <v>470</v>
      </c>
    </row>
    <row r="760" spans="1:5" hidden="1" x14ac:dyDescent="0.25">
      <c r="A760" t="s">
        <v>68</v>
      </c>
      <c r="B760" t="s">
        <v>5</v>
      </c>
      <c r="C760">
        <v>6</v>
      </c>
      <c r="D760" t="s">
        <v>6</v>
      </c>
      <c r="E760" t="s">
        <v>470</v>
      </c>
    </row>
    <row r="761" spans="1:5" hidden="1" x14ac:dyDescent="0.25">
      <c r="A761" t="s">
        <v>69</v>
      </c>
      <c r="B761" t="s">
        <v>5</v>
      </c>
      <c r="C761">
        <v>25</v>
      </c>
      <c r="D761" t="s">
        <v>6</v>
      </c>
      <c r="E761" t="s">
        <v>469</v>
      </c>
    </row>
    <row r="762" spans="1:5" hidden="1" x14ac:dyDescent="0.25">
      <c r="A762" t="s">
        <v>70</v>
      </c>
      <c r="B762" t="s">
        <v>5</v>
      </c>
      <c r="C762">
        <v>4</v>
      </c>
      <c r="D762" t="s">
        <v>6</v>
      </c>
      <c r="E762" t="s">
        <v>470</v>
      </c>
    </row>
    <row r="763" spans="1:5" hidden="1" x14ac:dyDescent="0.25">
      <c r="A763" t="s">
        <v>71</v>
      </c>
      <c r="B763" t="s">
        <v>5</v>
      </c>
      <c r="C763">
        <v>23</v>
      </c>
      <c r="D763" t="s">
        <v>6</v>
      </c>
      <c r="E763" t="s">
        <v>469</v>
      </c>
    </row>
    <row r="764" spans="1:5" hidden="1" x14ac:dyDescent="0.25">
      <c r="A764" t="s">
        <v>72</v>
      </c>
      <c r="B764" t="s">
        <v>5</v>
      </c>
      <c r="C764">
        <v>4</v>
      </c>
      <c r="D764" t="s">
        <v>6</v>
      </c>
      <c r="E764" t="s">
        <v>470</v>
      </c>
    </row>
    <row r="765" spans="1:5" hidden="1" x14ac:dyDescent="0.25">
      <c r="A765" t="s">
        <v>73</v>
      </c>
      <c r="B765" t="s">
        <v>5</v>
      </c>
      <c r="C765">
        <v>25</v>
      </c>
      <c r="D765" t="s">
        <v>6</v>
      </c>
      <c r="E765" t="s">
        <v>469</v>
      </c>
    </row>
    <row r="766" spans="1:5" hidden="1" x14ac:dyDescent="0.25">
      <c r="A766" t="s">
        <v>74</v>
      </c>
      <c r="B766" t="s">
        <v>5</v>
      </c>
      <c r="C766">
        <v>22</v>
      </c>
      <c r="D766" t="s">
        <v>6</v>
      </c>
      <c r="E766" t="s">
        <v>469</v>
      </c>
    </row>
    <row r="767" spans="1:5" hidden="1" x14ac:dyDescent="0.25">
      <c r="A767" t="s">
        <v>75</v>
      </c>
      <c r="B767" t="s">
        <v>5</v>
      </c>
      <c r="C767">
        <v>32</v>
      </c>
      <c r="D767" t="s">
        <v>6</v>
      </c>
      <c r="E767" t="s">
        <v>469</v>
      </c>
    </row>
    <row r="768" spans="1:5" hidden="1" x14ac:dyDescent="0.25">
      <c r="A768" t="s">
        <v>76</v>
      </c>
      <c r="B768" t="s">
        <v>5</v>
      </c>
      <c r="C768">
        <v>4</v>
      </c>
      <c r="D768" t="s">
        <v>6</v>
      </c>
      <c r="E768" t="s">
        <v>470</v>
      </c>
    </row>
    <row r="769" spans="1:5" hidden="1" x14ac:dyDescent="0.25">
      <c r="A769" t="s">
        <v>77</v>
      </c>
      <c r="B769" t="s">
        <v>5</v>
      </c>
      <c r="C769">
        <v>24</v>
      </c>
      <c r="D769" t="s">
        <v>6</v>
      </c>
      <c r="E769" t="s">
        <v>469</v>
      </c>
    </row>
    <row r="770" spans="1:5" hidden="1" x14ac:dyDescent="0.25">
      <c r="A770" t="s">
        <v>78</v>
      </c>
      <c r="B770" t="s">
        <v>5</v>
      </c>
      <c r="C770">
        <v>32</v>
      </c>
      <c r="D770" t="s">
        <v>6</v>
      </c>
      <c r="E770" t="s">
        <v>469</v>
      </c>
    </row>
    <row r="771" spans="1:5" hidden="1" x14ac:dyDescent="0.25">
      <c r="A771" t="s">
        <v>79</v>
      </c>
      <c r="B771" t="s">
        <v>5</v>
      </c>
      <c r="C771">
        <v>1</v>
      </c>
      <c r="D771" t="s">
        <v>6</v>
      </c>
      <c r="E771" t="s">
        <v>470</v>
      </c>
    </row>
    <row r="772" spans="1:5" hidden="1" x14ac:dyDescent="0.25">
      <c r="A772" t="s">
        <v>80</v>
      </c>
      <c r="B772" t="s">
        <v>5</v>
      </c>
      <c r="C772">
        <v>1</v>
      </c>
      <c r="D772" t="s">
        <v>6</v>
      </c>
      <c r="E772" t="s">
        <v>470</v>
      </c>
    </row>
    <row r="773" spans="1:5" hidden="1" x14ac:dyDescent="0.25">
      <c r="A773" t="s">
        <v>81</v>
      </c>
      <c r="B773" t="s">
        <v>5</v>
      </c>
      <c r="C773">
        <v>1</v>
      </c>
      <c r="D773" t="s">
        <v>6</v>
      </c>
      <c r="E773" t="s">
        <v>470</v>
      </c>
    </row>
    <row r="774" spans="1:5" hidden="1" x14ac:dyDescent="0.25">
      <c r="A774" t="s">
        <v>82</v>
      </c>
      <c r="B774" t="s">
        <v>5</v>
      </c>
      <c r="C774">
        <v>1</v>
      </c>
      <c r="D774" t="s">
        <v>6</v>
      </c>
      <c r="E774" t="s">
        <v>470</v>
      </c>
    </row>
    <row r="775" spans="1:5" hidden="1" x14ac:dyDescent="0.25">
      <c r="A775" t="s">
        <v>83</v>
      </c>
      <c r="B775" t="s">
        <v>5</v>
      </c>
      <c r="C775">
        <v>25</v>
      </c>
      <c r="D775" t="s">
        <v>6</v>
      </c>
      <c r="E775" t="s">
        <v>469</v>
      </c>
    </row>
    <row r="776" spans="1:5" hidden="1" x14ac:dyDescent="0.25">
      <c r="A776" t="s">
        <v>84</v>
      </c>
      <c r="B776" t="s">
        <v>5</v>
      </c>
      <c r="C776">
        <v>31</v>
      </c>
      <c r="D776" t="s">
        <v>6</v>
      </c>
      <c r="E776" t="s">
        <v>469</v>
      </c>
    </row>
    <row r="777" spans="1:5" hidden="1" x14ac:dyDescent="0.25">
      <c r="A777" t="s">
        <v>85</v>
      </c>
      <c r="B777" t="s">
        <v>5</v>
      </c>
      <c r="C777">
        <v>32</v>
      </c>
      <c r="D777" t="s">
        <v>6</v>
      </c>
      <c r="E777" t="s">
        <v>469</v>
      </c>
    </row>
    <row r="778" spans="1:5" hidden="1" x14ac:dyDescent="0.25">
      <c r="A778" t="s">
        <v>86</v>
      </c>
      <c r="B778" t="s">
        <v>5</v>
      </c>
      <c r="C778">
        <v>23</v>
      </c>
      <c r="D778" t="s">
        <v>6</v>
      </c>
      <c r="E778" t="s">
        <v>469</v>
      </c>
    </row>
    <row r="779" spans="1:5" hidden="1" x14ac:dyDescent="0.25">
      <c r="A779" t="s">
        <v>87</v>
      </c>
      <c r="B779" t="s">
        <v>5</v>
      </c>
      <c r="C779">
        <v>30</v>
      </c>
      <c r="D779" t="s">
        <v>6</v>
      </c>
      <c r="E779" t="s">
        <v>469</v>
      </c>
    </row>
    <row r="780" spans="1:5" hidden="1" x14ac:dyDescent="0.25">
      <c r="A780" t="s">
        <v>88</v>
      </c>
      <c r="B780" t="s">
        <v>5</v>
      </c>
      <c r="C780">
        <v>4</v>
      </c>
      <c r="D780" t="s">
        <v>6</v>
      </c>
      <c r="E780" t="s">
        <v>470</v>
      </c>
    </row>
    <row r="781" spans="1:5" hidden="1" x14ac:dyDescent="0.25">
      <c r="A781" t="s">
        <v>89</v>
      </c>
      <c r="B781" t="s">
        <v>5</v>
      </c>
      <c r="C781">
        <v>25</v>
      </c>
      <c r="D781" t="s">
        <v>6</v>
      </c>
      <c r="E781" t="s">
        <v>469</v>
      </c>
    </row>
    <row r="782" spans="1:5" hidden="1" x14ac:dyDescent="0.25">
      <c r="A782" t="s">
        <v>90</v>
      </c>
      <c r="B782" t="s">
        <v>5</v>
      </c>
      <c r="C782">
        <v>25</v>
      </c>
      <c r="D782" t="s">
        <v>6</v>
      </c>
      <c r="E782" t="s">
        <v>469</v>
      </c>
    </row>
    <row r="783" spans="1:5" hidden="1" x14ac:dyDescent="0.25">
      <c r="A783" t="s">
        <v>91</v>
      </c>
      <c r="B783" t="s">
        <v>5</v>
      </c>
      <c r="C783">
        <v>24</v>
      </c>
      <c r="D783" t="s">
        <v>6</v>
      </c>
      <c r="E783" t="s">
        <v>469</v>
      </c>
    </row>
    <row r="784" spans="1:5" hidden="1" x14ac:dyDescent="0.25">
      <c r="A784" t="s">
        <v>92</v>
      </c>
      <c r="B784" t="s">
        <v>5</v>
      </c>
      <c r="C784">
        <v>21</v>
      </c>
      <c r="D784" t="s">
        <v>6</v>
      </c>
      <c r="E784" t="s">
        <v>469</v>
      </c>
    </row>
    <row r="785" spans="1:7" hidden="1" x14ac:dyDescent="0.25">
      <c r="A785" t="s">
        <v>93</v>
      </c>
      <c r="B785" t="s">
        <v>5</v>
      </c>
      <c r="C785">
        <v>1</v>
      </c>
      <c r="D785" t="s">
        <v>6</v>
      </c>
      <c r="E785" t="s">
        <v>470</v>
      </c>
    </row>
    <row r="786" spans="1:7" hidden="1" x14ac:dyDescent="0.25">
      <c r="A786" t="s">
        <v>94</v>
      </c>
      <c r="B786" t="s">
        <v>5</v>
      </c>
      <c r="C786">
        <v>5</v>
      </c>
      <c r="D786" t="s">
        <v>6</v>
      </c>
      <c r="E786" t="s">
        <v>470</v>
      </c>
    </row>
    <row r="787" spans="1:7" hidden="1" x14ac:dyDescent="0.25">
      <c r="A787" t="s">
        <v>95</v>
      </c>
      <c r="B787" t="s">
        <v>5</v>
      </c>
      <c r="C787">
        <v>6</v>
      </c>
      <c r="D787" t="s">
        <v>6</v>
      </c>
      <c r="E787" t="s">
        <v>470</v>
      </c>
    </row>
    <row r="788" spans="1:7" hidden="1" x14ac:dyDescent="0.25">
      <c r="A788" t="s">
        <v>96</v>
      </c>
      <c r="B788" t="s">
        <v>5</v>
      </c>
      <c r="C788">
        <v>23</v>
      </c>
      <c r="D788" t="s">
        <v>6</v>
      </c>
      <c r="E788" t="s">
        <v>469</v>
      </c>
    </row>
    <row r="789" spans="1:7" hidden="1" x14ac:dyDescent="0.25">
      <c r="A789" t="s">
        <v>97</v>
      </c>
      <c r="B789" t="s">
        <v>5</v>
      </c>
      <c r="C789">
        <v>24</v>
      </c>
      <c r="D789" t="s">
        <v>6</v>
      </c>
      <c r="E789" t="s">
        <v>469</v>
      </c>
    </row>
    <row r="790" spans="1:7" hidden="1" x14ac:dyDescent="0.25">
      <c r="A790" t="s">
        <v>98</v>
      </c>
      <c r="B790" t="s">
        <v>5</v>
      </c>
      <c r="C790">
        <v>24</v>
      </c>
      <c r="D790" t="s">
        <v>6</v>
      </c>
      <c r="E790" t="s">
        <v>469</v>
      </c>
    </row>
    <row r="791" spans="1:7" hidden="1" x14ac:dyDescent="0.25">
      <c r="A791" t="s">
        <v>99</v>
      </c>
      <c r="B791" t="s">
        <v>5</v>
      </c>
      <c r="C791">
        <v>25</v>
      </c>
      <c r="D791" t="s">
        <v>6</v>
      </c>
      <c r="E791" t="s">
        <v>469</v>
      </c>
    </row>
    <row r="792" spans="1:7" hidden="1" x14ac:dyDescent="0.25">
      <c r="A792" t="s">
        <v>401</v>
      </c>
      <c r="B792" t="s">
        <v>5</v>
      </c>
      <c r="C792">
        <v>26</v>
      </c>
      <c r="D792" t="s">
        <v>6</v>
      </c>
      <c r="E792" t="s">
        <v>469</v>
      </c>
      <c r="G792" t="s">
        <v>423</v>
      </c>
    </row>
    <row r="793" spans="1:7" hidden="1" x14ac:dyDescent="0.25">
      <c r="A793" t="s">
        <v>100</v>
      </c>
      <c r="B793" t="s">
        <v>5</v>
      </c>
      <c r="C793">
        <v>23</v>
      </c>
      <c r="D793" t="s">
        <v>6</v>
      </c>
      <c r="E793" t="s">
        <v>469</v>
      </c>
    </row>
    <row r="794" spans="1:7" hidden="1" x14ac:dyDescent="0.25">
      <c r="A794" t="s">
        <v>101</v>
      </c>
      <c r="B794" t="s">
        <v>5</v>
      </c>
      <c r="C794">
        <v>22</v>
      </c>
      <c r="D794" t="s">
        <v>6</v>
      </c>
      <c r="E794" t="s">
        <v>469</v>
      </c>
    </row>
    <row r="795" spans="1:7" hidden="1" x14ac:dyDescent="0.25">
      <c r="A795" t="s">
        <v>102</v>
      </c>
      <c r="B795" t="s">
        <v>5</v>
      </c>
      <c r="C795">
        <v>4</v>
      </c>
      <c r="D795" t="s">
        <v>6</v>
      </c>
      <c r="E795" t="s">
        <v>470</v>
      </c>
    </row>
    <row r="796" spans="1:7" hidden="1" x14ac:dyDescent="0.25">
      <c r="A796" t="s">
        <v>103</v>
      </c>
      <c r="B796" t="s">
        <v>5</v>
      </c>
      <c r="C796">
        <v>24</v>
      </c>
      <c r="D796" t="s">
        <v>6</v>
      </c>
      <c r="E796" t="s">
        <v>469</v>
      </c>
    </row>
    <row r="797" spans="1:7" hidden="1" x14ac:dyDescent="0.25">
      <c r="A797" t="s">
        <v>104</v>
      </c>
      <c r="B797" t="s">
        <v>5</v>
      </c>
      <c r="C797">
        <v>24</v>
      </c>
      <c r="D797" t="s">
        <v>6</v>
      </c>
      <c r="E797" t="s">
        <v>469</v>
      </c>
    </row>
    <row r="798" spans="1:7" hidden="1" x14ac:dyDescent="0.25">
      <c r="A798" t="s">
        <v>105</v>
      </c>
      <c r="B798" t="s">
        <v>5</v>
      </c>
      <c r="C798">
        <v>30</v>
      </c>
      <c r="D798" t="s">
        <v>6</v>
      </c>
      <c r="E798" t="s">
        <v>469</v>
      </c>
    </row>
    <row r="799" spans="1:7" hidden="1" x14ac:dyDescent="0.25">
      <c r="A799" t="s">
        <v>106</v>
      </c>
      <c r="B799" t="s">
        <v>5</v>
      </c>
      <c r="C799">
        <v>18</v>
      </c>
      <c r="D799" t="s">
        <v>6</v>
      </c>
      <c r="E799" t="s">
        <v>469</v>
      </c>
    </row>
    <row r="800" spans="1:7" hidden="1" x14ac:dyDescent="0.25">
      <c r="A800" t="s">
        <v>107</v>
      </c>
      <c r="B800" t="s">
        <v>5</v>
      </c>
      <c r="C800">
        <v>2</v>
      </c>
      <c r="D800" t="s">
        <v>6</v>
      </c>
      <c r="E800" t="s">
        <v>470</v>
      </c>
    </row>
    <row r="801" spans="1:7" hidden="1" x14ac:dyDescent="0.25">
      <c r="A801" t="s">
        <v>108</v>
      </c>
      <c r="B801" t="s">
        <v>5</v>
      </c>
      <c r="C801">
        <v>2</v>
      </c>
      <c r="D801" t="s">
        <v>6</v>
      </c>
      <c r="E801" t="s">
        <v>470</v>
      </c>
    </row>
    <row r="802" spans="1:7" hidden="1" x14ac:dyDescent="0.25">
      <c r="A802" t="s">
        <v>109</v>
      </c>
      <c r="B802" t="s">
        <v>5</v>
      </c>
      <c r="C802">
        <v>2</v>
      </c>
      <c r="D802" t="s">
        <v>6</v>
      </c>
      <c r="E802" t="s">
        <v>470</v>
      </c>
    </row>
    <row r="803" spans="1:7" hidden="1" x14ac:dyDescent="0.25">
      <c r="A803" t="s">
        <v>110</v>
      </c>
      <c r="B803" t="s">
        <v>5</v>
      </c>
      <c r="C803">
        <v>2</v>
      </c>
      <c r="D803" t="s">
        <v>6</v>
      </c>
      <c r="E803" t="s">
        <v>470</v>
      </c>
    </row>
    <row r="804" spans="1:7" hidden="1" x14ac:dyDescent="0.25">
      <c r="A804" t="s">
        <v>111</v>
      </c>
      <c r="B804" t="s">
        <v>5</v>
      </c>
      <c r="C804">
        <v>2</v>
      </c>
      <c r="D804" t="s">
        <v>6</v>
      </c>
      <c r="E804" t="s">
        <v>470</v>
      </c>
    </row>
    <row r="805" spans="1:7" hidden="1" x14ac:dyDescent="0.25">
      <c r="A805" t="s">
        <v>112</v>
      </c>
      <c r="B805" t="s">
        <v>5</v>
      </c>
      <c r="C805">
        <v>32</v>
      </c>
      <c r="D805" t="s">
        <v>6</v>
      </c>
      <c r="E805" t="s">
        <v>469</v>
      </c>
    </row>
    <row r="806" spans="1:7" hidden="1" x14ac:dyDescent="0.25">
      <c r="A806" t="s">
        <v>113</v>
      </c>
      <c r="B806" t="s">
        <v>5</v>
      </c>
      <c r="C806">
        <v>2</v>
      </c>
      <c r="D806" t="s">
        <v>6</v>
      </c>
      <c r="E806" t="s">
        <v>470</v>
      </c>
    </row>
    <row r="807" spans="1:7" hidden="1" x14ac:dyDescent="0.25">
      <c r="A807" t="s">
        <v>114</v>
      </c>
      <c r="B807" t="s">
        <v>5</v>
      </c>
      <c r="C807">
        <v>31</v>
      </c>
      <c r="D807" t="s">
        <v>6</v>
      </c>
      <c r="E807" t="s">
        <v>469</v>
      </c>
      <c r="F807" t="s">
        <v>491</v>
      </c>
      <c r="G807" t="s">
        <v>477</v>
      </c>
    </row>
    <row r="808" spans="1:7" hidden="1" x14ac:dyDescent="0.25">
      <c r="A808" t="s">
        <v>115</v>
      </c>
      <c r="B808" t="s">
        <v>5</v>
      </c>
      <c r="C808">
        <v>2</v>
      </c>
      <c r="D808" t="s">
        <v>6</v>
      </c>
      <c r="E808" t="s">
        <v>470</v>
      </c>
    </row>
    <row r="809" spans="1:7" hidden="1" x14ac:dyDescent="0.25">
      <c r="A809" t="s">
        <v>116</v>
      </c>
      <c r="B809" t="s">
        <v>5</v>
      </c>
      <c r="C809">
        <v>23</v>
      </c>
      <c r="D809" t="s">
        <v>6</v>
      </c>
      <c r="E809" t="s">
        <v>469</v>
      </c>
    </row>
    <row r="810" spans="1:7" hidden="1" x14ac:dyDescent="0.25">
      <c r="A810" t="s">
        <v>117</v>
      </c>
      <c r="B810" t="s">
        <v>5</v>
      </c>
      <c r="C810">
        <v>2</v>
      </c>
      <c r="D810" t="s">
        <v>6</v>
      </c>
      <c r="E810" t="s">
        <v>470</v>
      </c>
    </row>
    <row r="811" spans="1:7" hidden="1" x14ac:dyDescent="0.25">
      <c r="A811" t="s">
        <v>118</v>
      </c>
      <c r="B811" t="s">
        <v>5</v>
      </c>
      <c r="C811">
        <v>26</v>
      </c>
      <c r="D811" t="s">
        <v>6</v>
      </c>
      <c r="E811" t="s">
        <v>469</v>
      </c>
    </row>
    <row r="812" spans="1:7" hidden="1" x14ac:dyDescent="0.25">
      <c r="A812" t="s">
        <v>119</v>
      </c>
      <c r="B812" t="s">
        <v>5</v>
      </c>
      <c r="C812">
        <v>31</v>
      </c>
      <c r="D812" t="s">
        <v>6</v>
      </c>
      <c r="E812" t="s">
        <v>469</v>
      </c>
    </row>
    <row r="813" spans="1:7" hidden="1" x14ac:dyDescent="0.25">
      <c r="A813" t="s">
        <v>120</v>
      </c>
      <c r="B813" t="s">
        <v>5</v>
      </c>
      <c r="C813">
        <v>28</v>
      </c>
      <c r="D813" t="s">
        <v>6</v>
      </c>
      <c r="E813" t="s">
        <v>469</v>
      </c>
    </row>
    <row r="814" spans="1:7" hidden="1" x14ac:dyDescent="0.25">
      <c r="A814" t="s">
        <v>121</v>
      </c>
      <c r="B814" t="s">
        <v>5</v>
      </c>
      <c r="C814">
        <v>19</v>
      </c>
      <c r="D814" t="s">
        <v>6</v>
      </c>
      <c r="E814" t="s">
        <v>469</v>
      </c>
    </row>
    <row r="815" spans="1:7" hidden="1" x14ac:dyDescent="0.25">
      <c r="A815" t="s">
        <v>122</v>
      </c>
      <c r="B815" t="s">
        <v>5</v>
      </c>
      <c r="C815">
        <v>29</v>
      </c>
      <c r="D815" t="s">
        <v>6</v>
      </c>
      <c r="E815" t="s">
        <v>469</v>
      </c>
    </row>
    <row r="816" spans="1:7" hidden="1" x14ac:dyDescent="0.25">
      <c r="A816" t="s">
        <v>123</v>
      </c>
      <c r="B816" t="s">
        <v>5</v>
      </c>
      <c r="C816">
        <v>2</v>
      </c>
      <c r="D816" t="s">
        <v>6</v>
      </c>
      <c r="E816" t="s">
        <v>470</v>
      </c>
    </row>
    <row r="817" spans="1:5" hidden="1" x14ac:dyDescent="0.25">
      <c r="A817" t="s">
        <v>124</v>
      </c>
      <c r="B817" t="s">
        <v>5</v>
      </c>
      <c r="C817">
        <v>2</v>
      </c>
      <c r="D817" t="s">
        <v>6</v>
      </c>
      <c r="E817" t="s">
        <v>470</v>
      </c>
    </row>
    <row r="818" spans="1:5" hidden="1" x14ac:dyDescent="0.25">
      <c r="A818" t="s">
        <v>125</v>
      </c>
      <c r="B818" t="s">
        <v>5</v>
      </c>
      <c r="C818">
        <v>2</v>
      </c>
      <c r="D818" t="s">
        <v>6</v>
      </c>
      <c r="E818" t="s">
        <v>470</v>
      </c>
    </row>
    <row r="819" spans="1:5" hidden="1" x14ac:dyDescent="0.25">
      <c r="A819" t="s">
        <v>126</v>
      </c>
      <c r="B819" t="s">
        <v>5</v>
      </c>
      <c r="C819">
        <v>25</v>
      </c>
      <c r="D819" t="s">
        <v>6</v>
      </c>
      <c r="E819" t="s">
        <v>469</v>
      </c>
    </row>
    <row r="820" spans="1:5" hidden="1" x14ac:dyDescent="0.25">
      <c r="A820" t="s">
        <v>127</v>
      </c>
      <c r="B820" t="s">
        <v>5</v>
      </c>
      <c r="C820">
        <v>25</v>
      </c>
      <c r="D820" t="s">
        <v>6</v>
      </c>
      <c r="E820" t="s">
        <v>469</v>
      </c>
    </row>
    <row r="821" spans="1:5" hidden="1" x14ac:dyDescent="0.25">
      <c r="A821" t="s">
        <v>128</v>
      </c>
      <c r="B821" t="s">
        <v>5</v>
      </c>
      <c r="C821">
        <v>27</v>
      </c>
      <c r="D821" t="s">
        <v>6</v>
      </c>
      <c r="E821" t="s">
        <v>469</v>
      </c>
    </row>
    <row r="822" spans="1:5" hidden="1" x14ac:dyDescent="0.25">
      <c r="A822" t="s">
        <v>129</v>
      </c>
      <c r="B822" t="s">
        <v>5</v>
      </c>
      <c r="C822">
        <v>4</v>
      </c>
      <c r="D822" t="s">
        <v>6</v>
      </c>
      <c r="E822" t="s">
        <v>470</v>
      </c>
    </row>
    <row r="823" spans="1:5" hidden="1" x14ac:dyDescent="0.25">
      <c r="A823" t="s">
        <v>130</v>
      </c>
      <c r="B823" t="s">
        <v>5</v>
      </c>
      <c r="C823">
        <v>30</v>
      </c>
      <c r="D823" t="s">
        <v>6</v>
      </c>
      <c r="E823" t="s">
        <v>469</v>
      </c>
    </row>
    <row r="824" spans="1:5" hidden="1" x14ac:dyDescent="0.25">
      <c r="A824" t="s">
        <v>131</v>
      </c>
      <c r="B824" t="s">
        <v>5</v>
      </c>
      <c r="C824">
        <v>27</v>
      </c>
      <c r="D824" t="s">
        <v>6</v>
      </c>
      <c r="E824" t="s">
        <v>469</v>
      </c>
    </row>
    <row r="825" spans="1:5" hidden="1" x14ac:dyDescent="0.25">
      <c r="A825" t="s">
        <v>132</v>
      </c>
      <c r="B825" t="s">
        <v>5</v>
      </c>
      <c r="C825">
        <v>3</v>
      </c>
      <c r="D825" t="s">
        <v>6</v>
      </c>
      <c r="E825" t="s">
        <v>470</v>
      </c>
    </row>
    <row r="826" spans="1:5" hidden="1" x14ac:dyDescent="0.25">
      <c r="A826" t="s">
        <v>133</v>
      </c>
      <c r="B826" t="s">
        <v>5</v>
      </c>
      <c r="C826">
        <v>3</v>
      </c>
      <c r="D826" t="s">
        <v>6</v>
      </c>
      <c r="E826" t="s">
        <v>470</v>
      </c>
    </row>
    <row r="827" spans="1:5" hidden="1" x14ac:dyDescent="0.25">
      <c r="A827" t="s">
        <v>134</v>
      </c>
      <c r="B827" t="s">
        <v>5</v>
      </c>
      <c r="C827">
        <v>22</v>
      </c>
      <c r="D827" t="s">
        <v>6</v>
      </c>
      <c r="E827" t="s">
        <v>469</v>
      </c>
    </row>
    <row r="828" spans="1:5" hidden="1" x14ac:dyDescent="0.25">
      <c r="A828" t="s">
        <v>135</v>
      </c>
      <c r="B828" t="s">
        <v>5</v>
      </c>
      <c r="C828">
        <v>4</v>
      </c>
      <c r="D828" t="s">
        <v>6</v>
      </c>
      <c r="E828" t="s">
        <v>470</v>
      </c>
    </row>
    <row r="829" spans="1:5" hidden="1" x14ac:dyDescent="0.25">
      <c r="A829" t="s">
        <v>136</v>
      </c>
      <c r="B829" t="s">
        <v>5</v>
      </c>
      <c r="C829">
        <v>26</v>
      </c>
      <c r="D829" t="s">
        <v>6</v>
      </c>
      <c r="E829" t="s">
        <v>469</v>
      </c>
    </row>
    <row r="830" spans="1:5" hidden="1" x14ac:dyDescent="0.25">
      <c r="A830" t="s">
        <v>137</v>
      </c>
      <c r="B830" t="s">
        <v>5</v>
      </c>
      <c r="C830">
        <v>3</v>
      </c>
      <c r="D830" t="s">
        <v>6</v>
      </c>
      <c r="E830" t="s">
        <v>470</v>
      </c>
    </row>
    <row r="831" spans="1:5" hidden="1" x14ac:dyDescent="0.25">
      <c r="A831" t="s">
        <v>138</v>
      </c>
      <c r="B831" t="s">
        <v>5</v>
      </c>
      <c r="C831">
        <v>28</v>
      </c>
      <c r="D831" t="s">
        <v>6</v>
      </c>
      <c r="E831" t="s">
        <v>469</v>
      </c>
    </row>
    <row r="832" spans="1:5" hidden="1" x14ac:dyDescent="0.25">
      <c r="A832" t="s">
        <v>139</v>
      </c>
      <c r="B832" t="s">
        <v>5</v>
      </c>
      <c r="C832">
        <v>25</v>
      </c>
      <c r="D832" t="s">
        <v>6</v>
      </c>
      <c r="E832" t="s">
        <v>469</v>
      </c>
    </row>
    <row r="833" spans="1:7" hidden="1" x14ac:dyDescent="0.25">
      <c r="A833" t="s">
        <v>140</v>
      </c>
      <c r="B833" t="s">
        <v>5</v>
      </c>
      <c r="C833">
        <v>18</v>
      </c>
      <c r="D833" t="s">
        <v>6</v>
      </c>
      <c r="E833" t="s">
        <v>469</v>
      </c>
    </row>
    <row r="834" spans="1:7" hidden="1" x14ac:dyDescent="0.25">
      <c r="A834" t="s">
        <v>141</v>
      </c>
      <c r="B834" t="s">
        <v>5</v>
      </c>
      <c r="C834">
        <v>25</v>
      </c>
      <c r="D834" t="s">
        <v>6</v>
      </c>
      <c r="E834" t="s">
        <v>469</v>
      </c>
    </row>
    <row r="835" spans="1:7" hidden="1" x14ac:dyDescent="0.25">
      <c r="A835" t="s">
        <v>142</v>
      </c>
      <c r="B835" t="s">
        <v>5</v>
      </c>
      <c r="C835">
        <v>2</v>
      </c>
      <c r="D835" t="s">
        <v>6</v>
      </c>
      <c r="E835" t="s">
        <v>475</v>
      </c>
      <c r="G835" t="s">
        <v>466</v>
      </c>
    </row>
    <row r="836" spans="1:7" hidden="1" x14ac:dyDescent="0.25">
      <c r="A836" t="s">
        <v>143</v>
      </c>
      <c r="B836" t="s">
        <v>5</v>
      </c>
      <c r="C836">
        <v>1</v>
      </c>
      <c r="D836" t="s">
        <v>6</v>
      </c>
      <c r="E836" t="s">
        <v>470</v>
      </c>
    </row>
    <row r="837" spans="1:7" hidden="1" x14ac:dyDescent="0.25">
      <c r="A837" t="s">
        <v>144</v>
      </c>
      <c r="B837" t="s">
        <v>5</v>
      </c>
      <c r="C837">
        <v>2</v>
      </c>
      <c r="D837" t="s">
        <v>6</v>
      </c>
      <c r="E837" t="s">
        <v>470</v>
      </c>
    </row>
    <row r="838" spans="1:7" hidden="1" x14ac:dyDescent="0.25">
      <c r="A838" t="s">
        <v>145</v>
      </c>
      <c r="B838" t="s">
        <v>5</v>
      </c>
      <c r="C838">
        <v>25</v>
      </c>
      <c r="D838" t="s">
        <v>6</v>
      </c>
      <c r="E838" t="s">
        <v>469</v>
      </c>
    </row>
    <row r="839" spans="1:7" hidden="1" x14ac:dyDescent="0.25">
      <c r="A839" t="s">
        <v>146</v>
      </c>
      <c r="B839" t="s">
        <v>5</v>
      </c>
      <c r="C839">
        <v>2</v>
      </c>
      <c r="D839" t="s">
        <v>6</v>
      </c>
      <c r="E839" t="s">
        <v>470</v>
      </c>
    </row>
    <row r="840" spans="1:7" hidden="1" x14ac:dyDescent="0.25">
      <c r="A840" t="s">
        <v>147</v>
      </c>
      <c r="B840" t="s">
        <v>5</v>
      </c>
      <c r="C840">
        <v>24</v>
      </c>
      <c r="D840" t="s">
        <v>6</v>
      </c>
      <c r="E840" t="s">
        <v>469</v>
      </c>
    </row>
    <row r="841" spans="1:7" hidden="1" x14ac:dyDescent="0.25">
      <c r="A841" t="s">
        <v>148</v>
      </c>
      <c r="B841" t="s">
        <v>5</v>
      </c>
      <c r="C841">
        <v>2</v>
      </c>
      <c r="D841" t="s">
        <v>6</v>
      </c>
      <c r="E841" t="s">
        <v>470</v>
      </c>
    </row>
    <row r="842" spans="1:7" hidden="1" x14ac:dyDescent="0.25">
      <c r="A842" t="s">
        <v>149</v>
      </c>
      <c r="B842" t="s">
        <v>5</v>
      </c>
      <c r="C842">
        <v>1</v>
      </c>
      <c r="D842" t="s">
        <v>6</v>
      </c>
      <c r="E842" t="s">
        <v>470</v>
      </c>
    </row>
    <row r="843" spans="1:7" hidden="1" x14ac:dyDescent="0.25">
      <c r="A843" t="s">
        <v>150</v>
      </c>
      <c r="B843" t="s">
        <v>5</v>
      </c>
      <c r="C843">
        <v>30</v>
      </c>
      <c r="D843" t="s">
        <v>6</v>
      </c>
      <c r="E843" t="s">
        <v>469</v>
      </c>
    </row>
    <row r="844" spans="1:7" hidden="1" x14ac:dyDescent="0.25">
      <c r="A844" t="s">
        <v>151</v>
      </c>
      <c r="B844" t="s">
        <v>5</v>
      </c>
      <c r="C844">
        <v>28</v>
      </c>
      <c r="D844" t="s">
        <v>6</v>
      </c>
      <c r="E844" t="s">
        <v>469</v>
      </c>
    </row>
    <row r="845" spans="1:7" hidden="1" x14ac:dyDescent="0.25">
      <c r="A845" t="s">
        <v>152</v>
      </c>
      <c r="B845" t="s">
        <v>5</v>
      </c>
      <c r="C845">
        <v>24</v>
      </c>
      <c r="D845" t="s">
        <v>6</v>
      </c>
      <c r="E845" t="s">
        <v>469</v>
      </c>
    </row>
    <row r="846" spans="1:7" hidden="1" x14ac:dyDescent="0.25">
      <c r="A846" t="s">
        <v>153</v>
      </c>
      <c r="B846" t="s">
        <v>5</v>
      </c>
      <c r="C846">
        <v>2</v>
      </c>
      <c r="D846" t="s">
        <v>6</v>
      </c>
      <c r="E846" t="s">
        <v>470</v>
      </c>
    </row>
    <row r="847" spans="1:7" hidden="1" x14ac:dyDescent="0.25">
      <c r="A847" t="s">
        <v>154</v>
      </c>
      <c r="B847" t="s">
        <v>5</v>
      </c>
      <c r="C847">
        <v>2</v>
      </c>
      <c r="D847" t="s">
        <v>6</v>
      </c>
      <c r="E847" t="s">
        <v>470</v>
      </c>
    </row>
    <row r="848" spans="1:7" hidden="1" x14ac:dyDescent="0.25">
      <c r="A848" t="s">
        <v>155</v>
      </c>
      <c r="B848" t="s">
        <v>5</v>
      </c>
      <c r="C848">
        <v>2</v>
      </c>
      <c r="D848" t="s">
        <v>6</v>
      </c>
      <c r="E848" t="s">
        <v>470</v>
      </c>
    </row>
    <row r="849" spans="1:5" hidden="1" x14ac:dyDescent="0.25">
      <c r="A849" t="s">
        <v>156</v>
      </c>
      <c r="B849" t="s">
        <v>5</v>
      </c>
      <c r="C849">
        <v>2</v>
      </c>
      <c r="D849" t="s">
        <v>6</v>
      </c>
      <c r="E849" t="s">
        <v>470</v>
      </c>
    </row>
    <row r="850" spans="1:5" hidden="1" x14ac:dyDescent="0.25">
      <c r="A850" t="s">
        <v>157</v>
      </c>
      <c r="B850" t="s">
        <v>5</v>
      </c>
      <c r="C850">
        <v>2</v>
      </c>
      <c r="D850" t="s">
        <v>6</v>
      </c>
      <c r="E850" t="s">
        <v>470</v>
      </c>
    </row>
    <row r="851" spans="1:5" hidden="1" x14ac:dyDescent="0.25">
      <c r="A851" t="s">
        <v>158</v>
      </c>
      <c r="B851" t="s">
        <v>5</v>
      </c>
      <c r="C851">
        <v>2</v>
      </c>
      <c r="D851" t="s">
        <v>6</v>
      </c>
      <c r="E851" t="s">
        <v>470</v>
      </c>
    </row>
    <row r="852" spans="1:5" hidden="1" x14ac:dyDescent="0.25">
      <c r="A852" t="s">
        <v>159</v>
      </c>
      <c r="B852" t="s">
        <v>5</v>
      </c>
      <c r="C852">
        <v>28</v>
      </c>
      <c r="D852" t="s">
        <v>6</v>
      </c>
      <c r="E852" t="s">
        <v>469</v>
      </c>
    </row>
    <row r="853" spans="1:5" hidden="1" x14ac:dyDescent="0.25">
      <c r="A853" t="s">
        <v>160</v>
      </c>
      <c r="B853" t="s">
        <v>5</v>
      </c>
      <c r="C853">
        <v>30</v>
      </c>
      <c r="D853" t="s">
        <v>6</v>
      </c>
      <c r="E853" t="s">
        <v>469</v>
      </c>
    </row>
    <row r="854" spans="1:5" hidden="1" x14ac:dyDescent="0.25">
      <c r="A854" t="s">
        <v>161</v>
      </c>
      <c r="B854" t="s">
        <v>5</v>
      </c>
      <c r="C854">
        <v>1</v>
      </c>
      <c r="D854" t="s">
        <v>6</v>
      </c>
      <c r="E854" t="s">
        <v>470</v>
      </c>
    </row>
    <row r="855" spans="1:5" hidden="1" x14ac:dyDescent="0.25">
      <c r="A855" t="s">
        <v>162</v>
      </c>
      <c r="B855" t="s">
        <v>5</v>
      </c>
      <c r="C855">
        <v>2</v>
      </c>
      <c r="D855" t="s">
        <v>6</v>
      </c>
      <c r="E855" t="s">
        <v>470</v>
      </c>
    </row>
    <row r="856" spans="1:5" hidden="1" x14ac:dyDescent="0.25">
      <c r="A856" t="s">
        <v>163</v>
      </c>
      <c r="B856" t="s">
        <v>5</v>
      </c>
      <c r="C856">
        <v>2</v>
      </c>
      <c r="D856" t="s">
        <v>6</v>
      </c>
      <c r="E856" t="s">
        <v>470</v>
      </c>
    </row>
    <row r="857" spans="1:5" hidden="1" x14ac:dyDescent="0.25">
      <c r="A857" t="s">
        <v>164</v>
      </c>
      <c r="B857" t="s">
        <v>5</v>
      </c>
      <c r="C857">
        <v>2</v>
      </c>
      <c r="D857" t="s">
        <v>6</v>
      </c>
      <c r="E857" t="s">
        <v>470</v>
      </c>
    </row>
    <row r="858" spans="1:5" hidden="1" x14ac:dyDescent="0.25">
      <c r="A858" t="s">
        <v>165</v>
      </c>
      <c r="B858" t="s">
        <v>5</v>
      </c>
      <c r="C858">
        <v>2</v>
      </c>
      <c r="D858" t="s">
        <v>6</v>
      </c>
      <c r="E858" t="s">
        <v>470</v>
      </c>
    </row>
    <row r="859" spans="1:5" hidden="1" x14ac:dyDescent="0.25">
      <c r="A859" t="s">
        <v>166</v>
      </c>
      <c r="B859" t="s">
        <v>5</v>
      </c>
      <c r="C859">
        <v>2</v>
      </c>
      <c r="D859" t="s">
        <v>6</v>
      </c>
      <c r="E859" t="s">
        <v>470</v>
      </c>
    </row>
    <row r="860" spans="1:5" hidden="1" x14ac:dyDescent="0.25">
      <c r="A860" t="s">
        <v>167</v>
      </c>
      <c r="B860" t="s">
        <v>5</v>
      </c>
      <c r="C860">
        <v>2</v>
      </c>
      <c r="D860" t="s">
        <v>6</v>
      </c>
      <c r="E860" t="s">
        <v>470</v>
      </c>
    </row>
    <row r="861" spans="1:5" hidden="1" x14ac:dyDescent="0.25">
      <c r="A861" t="s">
        <v>168</v>
      </c>
      <c r="B861" t="s">
        <v>5</v>
      </c>
      <c r="C861">
        <v>2</v>
      </c>
      <c r="D861" t="s">
        <v>6</v>
      </c>
      <c r="E861" t="s">
        <v>470</v>
      </c>
    </row>
    <row r="862" spans="1:5" hidden="1" x14ac:dyDescent="0.25">
      <c r="A862" t="s">
        <v>169</v>
      </c>
      <c r="B862" t="s">
        <v>5</v>
      </c>
      <c r="C862">
        <v>29</v>
      </c>
      <c r="D862" t="s">
        <v>6</v>
      </c>
      <c r="E862" t="s">
        <v>469</v>
      </c>
    </row>
    <row r="863" spans="1:5" hidden="1" x14ac:dyDescent="0.25">
      <c r="A863" t="s">
        <v>170</v>
      </c>
      <c r="B863" t="s">
        <v>5</v>
      </c>
      <c r="C863">
        <v>2</v>
      </c>
      <c r="D863" t="s">
        <v>6</v>
      </c>
      <c r="E863" t="s">
        <v>470</v>
      </c>
    </row>
    <row r="864" spans="1:5" hidden="1" x14ac:dyDescent="0.25">
      <c r="A864" t="s">
        <v>171</v>
      </c>
      <c r="B864" t="s">
        <v>5</v>
      </c>
      <c r="C864">
        <v>26</v>
      </c>
      <c r="D864" t="s">
        <v>6</v>
      </c>
      <c r="E864" t="s">
        <v>469</v>
      </c>
    </row>
    <row r="865" spans="1:7" hidden="1" x14ac:dyDescent="0.25">
      <c r="A865" t="s">
        <v>172</v>
      </c>
      <c r="B865" t="s">
        <v>5</v>
      </c>
      <c r="C865">
        <v>1</v>
      </c>
      <c r="D865" t="s">
        <v>6</v>
      </c>
      <c r="E865" t="s">
        <v>470</v>
      </c>
    </row>
    <row r="866" spans="1:7" hidden="1" x14ac:dyDescent="0.25">
      <c r="A866" t="s">
        <v>173</v>
      </c>
      <c r="B866" t="s">
        <v>5</v>
      </c>
      <c r="C866">
        <v>14</v>
      </c>
      <c r="D866" t="s">
        <v>6</v>
      </c>
      <c r="E866" t="s">
        <v>469</v>
      </c>
    </row>
    <row r="867" spans="1:7" hidden="1" x14ac:dyDescent="0.25">
      <c r="A867" t="s">
        <v>174</v>
      </c>
      <c r="B867" t="s">
        <v>5</v>
      </c>
      <c r="C867">
        <v>32</v>
      </c>
      <c r="D867" t="s">
        <v>6</v>
      </c>
      <c r="E867" t="s">
        <v>469</v>
      </c>
    </row>
    <row r="868" spans="1:7" hidden="1" x14ac:dyDescent="0.25">
      <c r="A868" t="s">
        <v>175</v>
      </c>
      <c r="B868" t="s">
        <v>5</v>
      </c>
      <c r="C868">
        <v>62</v>
      </c>
      <c r="D868" t="s">
        <v>6</v>
      </c>
      <c r="E868" t="s">
        <v>469</v>
      </c>
    </row>
    <row r="869" spans="1:7" hidden="1" x14ac:dyDescent="0.25">
      <c r="A869" t="s">
        <v>176</v>
      </c>
      <c r="B869" t="s">
        <v>5</v>
      </c>
      <c r="C869">
        <v>11</v>
      </c>
      <c r="D869" t="s">
        <v>6</v>
      </c>
      <c r="E869" t="s">
        <v>475</v>
      </c>
      <c r="G869" t="s">
        <v>466</v>
      </c>
    </row>
    <row r="870" spans="1:7" hidden="1" x14ac:dyDescent="0.25">
      <c r="A870" t="s">
        <v>177</v>
      </c>
      <c r="B870" t="s">
        <v>5</v>
      </c>
      <c r="C870">
        <v>61</v>
      </c>
      <c r="D870" t="s">
        <v>6</v>
      </c>
      <c r="E870" t="s">
        <v>469</v>
      </c>
    </row>
    <row r="871" spans="1:7" hidden="1" x14ac:dyDescent="0.25">
      <c r="A871" t="s">
        <v>178</v>
      </c>
      <c r="B871" t="s">
        <v>5</v>
      </c>
      <c r="C871">
        <v>32</v>
      </c>
      <c r="D871" t="s">
        <v>6</v>
      </c>
      <c r="E871" t="s">
        <v>469</v>
      </c>
    </row>
    <row r="872" spans="1:7" hidden="1" x14ac:dyDescent="0.25">
      <c r="A872" t="s">
        <v>179</v>
      </c>
      <c r="B872" t="s">
        <v>5</v>
      </c>
      <c r="C872">
        <v>30</v>
      </c>
      <c r="D872" t="s">
        <v>6</v>
      </c>
      <c r="E872" t="s">
        <v>469</v>
      </c>
    </row>
    <row r="873" spans="1:7" hidden="1" x14ac:dyDescent="0.25">
      <c r="A873" t="s">
        <v>180</v>
      </c>
      <c r="B873" t="s">
        <v>5</v>
      </c>
      <c r="C873">
        <v>31</v>
      </c>
      <c r="D873" t="s">
        <v>6</v>
      </c>
      <c r="E873" t="s">
        <v>469</v>
      </c>
    </row>
    <row r="874" spans="1:7" hidden="1" x14ac:dyDescent="0.25">
      <c r="A874" t="s">
        <v>181</v>
      </c>
      <c r="B874" t="s">
        <v>5</v>
      </c>
      <c r="C874">
        <v>31</v>
      </c>
      <c r="D874" t="s">
        <v>6</v>
      </c>
      <c r="E874" t="s">
        <v>469</v>
      </c>
    </row>
    <row r="875" spans="1:7" hidden="1" x14ac:dyDescent="0.25">
      <c r="A875" t="s">
        <v>182</v>
      </c>
      <c r="B875" t="s">
        <v>5</v>
      </c>
      <c r="C875">
        <v>30</v>
      </c>
      <c r="D875" t="s">
        <v>6</v>
      </c>
      <c r="E875" t="s">
        <v>469</v>
      </c>
    </row>
    <row r="876" spans="1:7" hidden="1" x14ac:dyDescent="0.25">
      <c r="A876" t="s">
        <v>183</v>
      </c>
      <c r="B876" t="s">
        <v>5</v>
      </c>
      <c r="C876">
        <v>21</v>
      </c>
      <c r="D876" t="s">
        <v>6</v>
      </c>
      <c r="E876" t="s">
        <v>469</v>
      </c>
    </row>
    <row r="877" spans="1:7" hidden="1" x14ac:dyDescent="0.25">
      <c r="A877" t="s">
        <v>184</v>
      </c>
      <c r="B877" t="s">
        <v>5</v>
      </c>
      <c r="C877">
        <v>31</v>
      </c>
      <c r="D877" t="s">
        <v>6</v>
      </c>
      <c r="E877" t="s">
        <v>469</v>
      </c>
    </row>
    <row r="878" spans="1:7" hidden="1" x14ac:dyDescent="0.25">
      <c r="A878" t="s">
        <v>185</v>
      </c>
      <c r="B878" t="s">
        <v>5</v>
      </c>
      <c r="C878">
        <v>31</v>
      </c>
      <c r="D878" t="s">
        <v>6</v>
      </c>
      <c r="E878" t="s">
        <v>469</v>
      </c>
    </row>
    <row r="879" spans="1:7" hidden="1" x14ac:dyDescent="0.25">
      <c r="A879" t="s">
        <v>186</v>
      </c>
      <c r="B879" t="s">
        <v>5</v>
      </c>
      <c r="C879">
        <v>31</v>
      </c>
      <c r="D879" t="s">
        <v>6</v>
      </c>
      <c r="E879" t="s">
        <v>469</v>
      </c>
    </row>
    <row r="880" spans="1:7" hidden="1" x14ac:dyDescent="0.25">
      <c r="A880" t="s">
        <v>187</v>
      </c>
      <c r="B880" t="s">
        <v>5</v>
      </c>
      <c r="C880">
        <v>5</v>
      </c>
      <c r="D880" t="s">
        <v>6</v>
      </c>
      <c r="E880" t="s">
        <v>470</v>
      </c>
    </row>
    <row r="881" spans="1:5" hidden="1" x14ac:dyDescent="0.25">
      <c r="A881" t="s">
        <v>188</v>
      </c>
      <c r="B881" t="s">
        <v>5</v>
      </c>
      <c r="C881">
        <v>5</v>
      </c>
      <c r="D881" t="s">
        <v>6</v>
      </c>
      <c r="E881" t="s">
        <v>470</v>
      </c>
    </row>
    <row r="882" spans="1:5" hidden="1" x14ac:dyDescent="0.25">
      <c r="A882" t="s">
        <v>189</v>
      </c>
      <c r="B882" t="s">
        <v>5</v>
      </c>
      <c r="C882">
        <v>4</v>
      </c>
      <c r="D882" t="s">
        <v>6</v>
      </c>
      <c r="E882" t="s">
        <v>470</v>
      </c>
    </row>
    <row r="883" spans="1:5" hidden="1" x14ac:dyDescent="0.25">
      <c r="A883" t="s">
        <v>190</v>
      </c>
      <c r="B883" t="s">
        <v>5</v>
      </c>
      <c r="C883">
        <v>4</v>
      </c>
      <c r="D883" t="s">
        <v>6</v>
      </c>
      <c r="E883" t="s">
        <v>470</v>
      </c>
    </row>
    <row r="884" spans="1:5" hidden="1" x14ac:dyDescent="0.25">
      <c r="A884" t="s">
        <v>191</v>
      </c>
      <c r="B884" t="s">
        <v>5</v>
      </c>
      <c r="C884">
        <v>2</v>
      </c>
      <c r="D884" t="s">
        <v>6</v>
      </c>
      <c r="E884" t="s">
        <v>470</v>
      </c>
    </row>
    <row r="885" spans="1:5" hidden="1" x14ac:dyDescent="0.25">
      <c r="A885" t="s">
        <v>192</v>
      </c>
      <c r="B885" t="s">
        <v>5</v>
      </c>
      <c r="C885">
        <v>1</v>
      </c>
      <c r="D885" t="s">
        <v>6</v>
      </c>
      <c r="E885" t="s">
        <v>470</v>
      </c>
    </row>
    <row r="886" spans="1:5" hidden="1" x14ac:dyDescent="0.25">
      <c r="A886" t="s">
        <v>193</v>
      </c>
      <c r="B886" t="s">
        <v>5</v>
      </c>
      <c r="C886">
        <v>30</v>
      </c>
      <c r="D886" t="s">
        <v>6</v>
      </c>
      <c r="E886" t="s">
        <v>469</v>
      </c>
    </row>
    <row r="887" spans="1:5" hidden="1" x14ac:dyDescent="0.25">
      <c r="A887" t="s">
        <v>194</v>
      </c>
      <c r="B887" t="s">
        <v>5</v>
      </c>
      <c r="C887">
        <v>25</v>
      </c>
      <c r="D887" t="s">
        <v>6</v>
      </c>
      <c r="E887" t="s">
        <v>469</v>
      </c>
    </row>
    <row r="888" spans="1:5" hidden="1" x14ac:dyDescent="0.25">
      <c r="A888" t="s">
        <v>195</v>
      </c>
      <c r="B888" t="s">
        <v>5</v>
      </c>
      <c r="C888">
        <v>61</v>
      </c>
      <c r="D888" t="s">
        <v>6</v>
      </c>
      <c r="E888" t="s">
        <v>469</v>
      </c>
    </row>
    <row r="889" spans="1:5" hidden="1" x14ac:dyDescent="0.25">
      <c r="A889" t="s">
        <v>196</v>
      </c>
      <c r="B889" t="s">
        <v>5</v>
      </c>
      <c r="C889">
        <v>31</v>
      </c>
      <c r="D889" t="s">
        <v>6</v>
      </c>
      <c r="E889" t="s">
        <v>469</v>
      </c>
    </row>
    <row r="890" spans="1:5" hidden="1" x14ac:dyDescent="0.25">
      <c r="A890" t="s">
        <v>197</v>
      </c>
      <c r="B890" t="s">
        <v>5</v>
      </c>
      <c r="C890">
        <v>29</v>
      </c>
      <c r="D890" t="s">
        <v>6</v>
      </c>
      <c r="E890" t="s">
        <v>469</v>
      </c>
    </row>
    <row r="891" spans="1:5" hidden="1" x14ac:dyDescent="0.25">
      <c r="A891" t="s">
        <v>198</v>
      </c>
      <c r="B891" t="s">
        <v>5</v>
      </c>
      <c r="C891">
        <v>30</v>
      </c>
      <c r="D891" t="s">
        <v>6</v>
      </c>
      <c r="E891" t="s">
        <v>469</v>
      </c>
    </row>
    <row r="892" spans="1:5" hidden="1" x14ac:dyDescent="0.25">
      <c r="A892" t="s">
        <v>199</v>
      </c>
      <c r="B892" t="s">
        <v>5</v>
      </c>
      <c r="C892">
        <v>27</v>
      </c>
      <c r="D892" t="s">
        <v>6</v>
      </c>
      <c r="E892" t="s">
        <v>469</v>
      </c>
    </row>
    <row r="893" spans="1:5" hidden="1" x14ac:dyDescent="0.25">
      <c r="A893" t="s">
        <v>200</v>
      </c>
      <c r="B893" t="s">
        <v>5</v>
      </c>
      <c r="C893">
        <v>6</v>
      </c>
      <c r="D893" t="s">
        <v>6</v>
      </c>
      <c r="E893" t="s">
        <v>470</v>
      </c>
    </row>
    <row r="894" spans="1:5" hidden="1" x14ac:dyDescent="0.25">
      <c r="A894" t="s">
        <v>201</v>
      </c>
      <c r="B894" t="s">
        <v>5</v>
      </c>
      <c r="C894">
        <v>6</v>
      </c>
      <c r="D894" t="s">
        <v>6</v>
      </c>
      <c r="E894" t="s">
        <v>470</v>
      </c>
    </row>
    <row r="895" spans="1:5" hidden="1" x14ac:dyDescent="0.25">
      <c r="A895" t="s">
        <v>202</v>
      </c>
      <c r="B895" t="s">
        <v>5</v>
      </c>
      <c r="C895">
        <v>31</v>
      </c>
      <c r="D895" t="s">
        <v>6</v>
      </c>
      <c r="E895" t="s">
        <v>469</v>
      </c>
    </row>
    <row r="896" spans="1:5" hidden="1" x14ac:dyDescent="0.25">
      <c r="A896" t="s">
        <v>205</v>
      </c>
      <c r="B896" t="s">
        <v>5</v>
      </c>
      <c r="C896">
        <v>30</v>
      </c>
      <c r="D896" t="s">
        <v>6</v>
      </c>
      <c r="E896" t="s">
        <v>469</v>
      </c>
    </row>
    <row r="897" spans="1:5" hidden="1" x14ac:dyDescent="0.25">
      <c r="A897" t="s">
        <v>206</v>
      </c>
      <c r="B897" t="s">
        <v>5</v>
      </c>
      <c r="C897">
        <v>51</v>
      </c>
      <c r="D897" t="s">
        <v>6</v>
      </c>
      <c r="E897" t="s">
        <v>469</v>
      </c>
    </row>
    <row r="898" spans="1:5" hidden="1" x14ac:dyDescent="0.25">
      <c r="A898" t="s">
        <v>207</v>
      </c>
      <c r="B898" t="s">
        <v>5</v>
      </c>
      <c r="C898">
        <v>27</v>
      </c>
      <c r="D898" t="s">
        <v>6</v>
      </c>
      <c r="E898" t="s">
        <v>469</v>
      </c>
    </row>
    <row r="899" spans="1:5" hidden="1" x14ac:dyDescent="0.25">
      <c r="A899" t="s">
        <v>208</v>
      </c>
      <c r="B899" t="s">
        <v>5</v>
      </c>
      <c r="C899">
        <v>34</v>
      </c>
      <c r="D899" t="s">
        <v>6</v>
      </c>
      <c r="E899" t="s">
        <v>469</v>
      </c>
    </row>
    <row r="900" spans="1:5" hidden="1" x14ac:dyDescent="0.25">
      <c r="A900" t="s">
        <v>210</v>
      </c>
      <c r="B900" t="s">
        <v>5</v>
      </c>
      <c r="C900">
        <v>34</v>
      </c>
      <c r="D900" t="s">
        <v>6</v>
      </c>
      <c r="E900" t="s">
        <v>469</v>
      </c>
    </row>
    <row r="901" spans="1:5" hidden="1" x14ac:dyDescent="0.25">
      <c r="A901" t="s">
        <v>211</v>
      </c>
      <c r="B901" t="s">
        <v>5</v>
      </c>
      <c r="C901">
        <v>9</v>
      </c>
      <c r="D901" t="s">
        <v>6</v>
      </c>
      <c r="E901" t="s">
        <v>470</v>
      </c>
    </row>
    <row r="902" spans="1:5" hidden="1" x14ac:dyDescent="0.25">
      <c r="A902" t="s">
        <v>212</v>
      </c>
      <c r="B902" t="s">
        <v>5</v>
      </c>
      <c r="C902">
        <v>8</v>
      </c>
      <c r="D902" t="s">
        <v>6</v>
      </c>
      <c r="E902" t="s">
        <v>470</v>
      </c>
    </row>
    <row r="903" spans="1:5" hidden="1" x14ac:dyDescent="0.25">
      <c r="A903" t="s">
        <v>213</v>
      </c>
      <c r="B903" t="s">
        <v>5</v>
      </c>
      <c r="C903">
        <v>9</v>
      </c>
      <c r="D903" t="s">
        <v>6</v>
      </c>
      <c r="E903" t="s">
        <v>470</v>
      </c>
    </row>
    <row r="904" spans="1:5" hidden="1" x14ac:dyDescent="0.25">
      <c r="A904" t="s">
        <v>214</v>
      </c>
      <c r="B904" t="s">
        <v>5</v>
      </c>
      <c r="C904">
        <v>40</v>
      </c>
      <c r="D904" t="s">
        <v>6</v>
      </c>
      <c r="E904" t="s">
        <v>469</v>
      </c>
    </row>
    <row r="905" spans="1:5" hidden="1" x14ac:dyDescent="0.25">
      <c r="A905" t="s">
        <v>215</v>
      </c>
      <c r="B905" t="s">
        <v>5</v>
      </c>
      <c r="C905">
        <v>9</v>
      </c>
      <c r="D905" t="s">
        <v>6</v>
      </c>
      <c r="E905" t="s">
        <v>470</v>
      </c>
    </row>
    <row r="906" spans="1:5" hidden="1" x14ac:dyDescent="0.25">
      <c r="A906" t="s">
        <v>216</v>
      </c>
      <c r="B906" t="s">
        <v>5</v>
      </c>
      <c r="C906">
        <v>11</v>
      </c>
      <c r="D906" t="s">
        <v>6</v>
      </c>
      <c r="E906" t="s">
        <v>469</v>
      </c>
    </row>
    <row r="907" spans="1:5" hidden="1" x14ac:dyDescent="0.25">
      <c r="A907" t="s">
        <v>217</v>
      </c>
      <c r="B907" t="s">
        <v>5</v>
      </c>
      <c r="C907">
        <v>9</v>
      </c>
      <c r="D907" t="s">
        <v>6</v>
      </c>
      <c r="E907" t="s">
        <v>470</v>
      </c>
    </row>
    <row r="908" spans="1:5" hidden="1" x14ac:dyDescent="0.25">
      <c r="A908" t="s">
        <v>218</v>
      </c>
      <c r="B908" t="s">
        <v>5</v>
      </c>
      <c r="C908">
        <v>9</v>
      </c>
      <c r="D908" t="s">
        <v>6</v>
      </c>
      <c r="E908" t="s">
        <v>470</v>
      </c>
    </row>
    <row r="909" spans="1:5" hidden="1" x14ac:dyDescent="0.25">
      <c r="A909" t="s">
        <v>219</v>
      </c>
      <c r="B909" t="s">
        <v>5</v>
      </c>
      <c r="C909">
        <v>7</v>
      </c>
      <c r="D909" t="s">
        <v>6</v>
      </c>
      <c r="E909" t="s">
        <v>470</v>
      </c>
    </row>
    <row r="910" spans="1:5" hidden="1" x14ac:dyDescent="0.25">
      <c r="A910" t="s">
        <v>220</v>
      </c>
      <c r="B910" t="s">
        <v>5</v>
      </c>
      <c r="C910">
        <v>9</v>
      </c>
      <c r="D910" t="s">
        <v>6</v>
      </c>
      <c r="E910" t="s">
        <v>470</v>
      </c>
    </row>
    <row r="911" spans="1:5" hidden="1" x14ac:dyDescent="0.25">
      <c r="A911" t="s">
        <v>221</v>
      </c>
      <c r="B911" t="s">
        <v>5</v>
      </c>
      <c r="C911">
        <v>10</v>
      </c>
      <c r="D911" t="s">
        <v>6</v>
      </c>
      <c r="E911" t="s">
        <v>469</v>
      </c>
    </row>
    <row r="912" spans="1:5" hidden="1" x14ac:dyDescent="0.25">
      <c r="A912" t="s">
        <v>222</v>
      </c>
      <c r="B912" t="s">
        <v>5</v>
      </c>
      <c r="C912">
        <v>10</v>
      </c>
      <c r="D912" t="s">
        <v>6</v>
      </c>
      <c r="E912" t="s">
        <v>469</v>
      </c>
    </row>
    <row r="913" spans="1:5" hidden="1" x14ac:dyDescent="0.25">
      <c r="A913" t="s">
        <v>223</v>
      </c>
      <c r="B913" t="s">
        <v>5</v>
      </c>
      <c r="C913">
        <v>11</v>
      </c>
      <c r="D913" t="s">
        <v>6</v>
      </c>
      <c r="E913" t="s">
        <v>469</v>
      </c>
    </row>
    <row r="914" spans="1:5" hidden="1" x14ac:dyDescent="0.25">
      <c r="A914" t="s">
        <v>224</v>
      </c>
      <c r="B914" t="s">
        <v>5</v>
      </c>
      <c r="C914">
        <v>8</v>
      </c>
      <c r="D914" t="s">
        <v>6</v>
      </c>
      <c r="E914" t="s">
        <v>470</v>
      </c>
    </row>
    <row r="915" spans="1:5" hidden="1" x14ac:dyDescent="0.25">
      <c r="A915" t="s">
        <v>225</v>
      </c>
      <c r="B915" t="s">
        <v>5</v>
      </c>
      <c r="C915">
        <v>10</v>
      </c>
      <c r="D915" t="s">
        <v>6</v>
      </c>
      <c r="E915" t="s">
        <v>469</v>
      </c>
    </row>
    <row r="916" spans="1:5" hidden="1" x14ac:dyDescent="0.25">
      <c r="A916" t="s">
        <v>226</v>
      </c>
      <c r="B916" t="s">
        <v>5</v>
      </c>
      <c r="C916">
        <v>10</v>
      </c>
      <c r="D916" t="s">
        <v>6</v>
      </c>
      <c r="E916" t="s">
        <v>469</v>
      </c>
    </row>
    <row r="917" spans="1:5" hidden="1" x14ac:dyDescent="0.25">
      <c r="A917" t="s">
        <v>227</v>
      </c>
      <c r="B917" t="s">
        <v>5</v>
      </c>
      <c r="C917">
        <v>9</v>
      </c>
      <c r="D917" t="s">
        <v>6</v>
      </c>
      <c r="E917" t="s">
        <v>470</v>
      </c>
    </row>
    <row r="918" spans="1:5" hidden="1" x14ac:dyDescent="0.25">
      <c r="A918" t="s">
        <v>228</v>
      </c>
      <c r="B918" t="s">
        <v>5</v>
      </c>
      <c r="C918">
        <v>9</v>
      </c>
      <c r="D918" t="s">
        <v>6</v>
      </c>
      <c r="E918" t="s">
        <v>470</v>
      </c>
    </row>
    <row r="919" spans="1:5" hidden="1" x14ac:dyDescent="0.25">
      <c r="A919" t="s">
        <v>229</v>
      </c>
      <c r="B919" t="s">
        <v>5</v>
      </c>
      <c r="C919">
        <v>8</v>
      </c>
      <c r="D919" t="s">
        <v>6</v>
      </c>
      <c r="E919" t="s">
        <v>470</v>
      </c>
    </row>
    <row r="920" spans="1:5" hidden="1" x14ac:dyDescent="0.25">
      <c r="A920" t="s">
        <v>230</v>
      </c>
      <c r="B920" t="s">
        <v>5</v>
      </c>
      <c r="C920">
        <v>1</v>
      </c>
      <c r="D920" t="s">
        <v>6</v>
      </c>
      <c r="E920" t="s">
        <v>470</v>
      </c>
    </row>
    <row r="921" spans="1:5" hidden="1" x14ac:dyDescent="0.25">
      <c r="A921" t="s">
        <v>231</v>
      </c>
      <c r="B921" t="s">
        <v>5</v>
      </c>
      <c r="C921">
        <v>9</v>
      </c>
      <c r="D921" t="s">
        <v>6</v>
      </c>
      <c r="E921" t="s">
        <v>470</v>
      </c>
    </row>
    <row r="922" spans="1:5" hidden="1" x14ac:dyDescent="0.25">
      <c r="A922" t="s">
        <v>232</v>
      </c>
      <c r="B922" t="s">
        <v>5</v>
      </c>
      <c r="C922">
        <v>10</v>
      </c>
      <c r="D922" t="s">
        <v>6</v>
      </c>
      <c r="E922" t="s">
        <v>469</v>
      </c>
    </row>
    <row r="923" spans="1:5" hidden="1" x14ac:dyDescent="0.25">
      <c r="A923" t="s">
        <v>233</v>
      </c>
      <c r="B923" t="s">
        <v>5</v>
      </c>
      <c r="C923">
        <v>10</v>
      </c>
      <c r="D923" t="s">
        <v>6</v>
      </c>
      <c r="E923" t="s">
        <v>469</v>
      </c>
    </row>
    <row r="924" spans="1:5" hidden="1" x14ac:dyDescent="0.25">
      <c r="A924" t="s">
        <v>234</v>
      </c>
      <c r="B924" t="s">
        <v>5</v>
      </c>
      <c r="C924">
        <v>9</v>
      </c>
      <c r="D924" t="s">
        <v>6</v>
      </c>
      <c r="E924" t="s">
        <v>470</v>
      </c>
    </row>
    <row r="925" spans="1:5" hidden="1" x14ac:dyDescent="0.25">
      <c r="A925" t="s">
        <v>235</v>
      </c>
      <c r="B925" t="s">
        <v>5</v>
      </c>
      <c r="C925">
        <v>11</v>
      </c>
      <c r="D925" t="s">
        <v>6</v>
      </c>
      <c r="E925" t="s">
        <v>469</v>
      </c>
    </row>
    <row r="926" spans="1:5" hidden="1" x14ac:dyDescent="0.25">
      <c r="A926" t="s">
        <v>236</v>
      </c>
      <c r="B926" t="s">
        <v>5</v>
      </c>
      <c r="C926">
        <v>9</v>
      </c>
      <c r="D926" t="s">
        <v>6</v>
      </c>
      <c r="E926" t="s">
        <v>470</v>
      </c>
    </row>
    <row r="927" spans="1:5" hidden="1" x14ac:dyDescent="0.25">
      <c r="A927" t="s">
        <v>237</v>
      </c>
      <c r="B927" t="s">
        <v>5</v>
      </c>
      <c r="C927">
        <v>11</v>
      </c>
      <c r="D927" t="s">
        <v>6</v>
      </c>
      <c r="E927" t="s">
        <v>469</v>
      </c>
    </row>
    <row r="928" spans="1:5" hidden="1" x14ac:dyDescent="0.25">
      <c r="A928" t="s">
        <v>238</v>
      </c>
      <c r="B928" t="s">
        <v>5</v>
      </c>
      <c r="C928">
        <v>37</v>
      </c>
      <c r="D928" t="s">
        <v>6</v>
      </c>
      <c r="E928" t="s">
        <v>469</v>
      </c>
    </row>
    <row r="929" spans="1:5" hidden="1" x14ac:dyDescent="0.25">
      <c r="A929" t="s">
        <v>240</v>
      </c>
      <c r="B929" t="s">
        <v>5</v>
      </c>
      <c r="C929">
        <v>6</v>
      </c>
      <c r="D929" t="s">
        <v>6</v>
      </c>
      <c r="E929" t="s">
        <v>470</v>
      </c>
    </row>
    <row r="930" spans="1:5" hidden="1" x14ac:dyDescent="0.25">
      <c r="A930" t="s">
        <v>241</v>
      </c>
      <c r="B930" t="s">
        <v>5</v>
      </c>
      <c r="C930">
        <v>6</v>
      </c>
      <c r="D930" t="s">
        <v>6</v>
      </c>
      <c r="E930" t="s">
        <v>470</v>
      </c>
    </row>
    <row r="931" spans="1:5" hidden="1" x14ac:dyDescent="0.25">
      <c r="A931" t="s">
        <v>242</v>
      </c>
      <c r="B931" t="s">
        <v>5</v>
      </c>
      <c r="C931">
        <v>33</v>
      </c>
      <c r="D931" t="s">
        <v>6</v>
      </c>
      <c r="E931" t="s">
        <v>469</v>
      </c>
    </row>
    <row r="932" spans="1:5" hidden="1" x14ac:dyDescent="0.25">
      <c r="A932" t="s">
        <v>243</v>
      </c>
      <c r="B932" t="s">
        <v>5</v>
      </c>
      <c r="C932">
        <v>33</v>
      </c>
      <c r="D932" t="s">
        <v>6</v>
      </c>
      <c r="E932" t="s">
        <v>469</v>
      </c>
    </row>
    <row r="933" spans="1:5" hidden="1" x14ac:dyDescent="0.25">
      <c r="A933" t="s">
        <v>244</v>
      </c>
      <c r="B933" t="s">
        <v>5</v>
      </c>
      <c r="C933">
        <v>33</v>
      </c>
      <c r="D933" t="s">
        <v>6</v>
      </c>
      <c r="E933" t="s">
        <v>469</v>
      </c>
    </row>
    <row r="934" spans="1:5" hidden="1" x14ac:dyDescent="0.25">
      <c r="A934" t="s">
        <v>245</v>
      </c>
      <c r="B934" t="s">
        <v>5</v>
      </c>
      <c r="C934">
        <v>3</v>
      </c>
      <c r="D934" t="s">
        <v>6</v>
      </c>
      <c r="E934" t="s">
        <v>470</v>
      </c>
    </row>
    <row r="935" spans="1:5" hidden="1" x14ac:dyDescent="0.25">
      <c r="A935" t="s">
        <v>246</v>
      </c>
      <c r="B935" t="s">
        <v>5</v>
      </c>
      <c r="C935">
        <v>33</v>
      </c>
      <c r="D935" t="s">
        <v>6</v>
      </c>
      <c r="E935" t="s">
        <v>469</v>
      </c>
    </row>
    <row r="936" spans="1:5" hidden="1" x14ac:dyDescent="0.25">
      <c r="A936" t="s">
        <v>247</v>
      </c>
      <c r="B936" t="s">
        <v>5</v>
      </c>
      <c r="C936">
        <v>34</v>
      </c>
      <c r="D936" t="s">
        <v>6</v>
      </c>
      <c r="E936" t="s">
        <v>469</v>
      </c>
    </row>
    <row r="937" spans="1:5" hidden="1" x14ac:dyDescent="0.25">
      <c r="A937" t="s">
        <v>249</v>
      </c>
      <c r="B937" t="s">
        <v>5</v>
      </c>
      <c r="C937">
        <v>34</v>
      </c>
      <c r="D937" t="s">
        <v>6</v>
      </c>
      <c r="E937" t="s">
        <v>469</v>
      </c>
    </row>
    <row r="938" spans="1:5" hidden="1" x14ac:dyDescent="0.25">
      <c r="A938" t="s">
        <v>250</v>
      </c>
      <c r="B938" t="s">
        <v>5</v>
      </c>
      <c r="C938">
        <v>31</v>
      </c>
      <c r="D938" t="s">
        <v>6</v>
      </c>
      <c r="E938" t="s">
        <v>469</v>
      </c>
    </row>
    <row r="939" spans="1:5" hidden="1" x14ac:dyDescent="0.25">
      <c r="A939" t="s">
        <v>251</v>
      </c>
      <c r="B939" t="s">
        <v>5</v>
      </c>
      <c r="C939">
        <v>33</v>
      </c>
      <c r="D939" t="s">
        <v>6</v>
      </c>
      <c r="E939" t="s">
        <v>469</v>
      </c>
    </row>
    <row r="940" spans="1:5" hidden="1" x14ac:dyDescent="0.25">
      <c r="A940" t="s">
        <v>252</v>
      </c>
      <c r="B940" t="s">
        <v>5</v>
      </c>
      <c r="C940">
        <v>33</v>
      </c>
      <c r="D940" t="s">
        <v>6</v>
      </c>
      <c r="E940" t="s">
        <v>469</v>
      </c>
    </row>
    <row r="941" spans="1:5" hidden="1" x14ac:dyDescent="0.25">
      <c r="A941" t="s">
        <v>253</v>
      </c>
      <c r="B941" t="s">
        <v>5</v>
      </c>
      <c r="C941">
        <v>27</v>
      </c>
      <c r="D941" t="s">
        <v>6</v>
      </c>
      <c r="E941" t="s">
        <v>469</v>
      </c>
    </row>
    <row r="942" spans="1:5" hidden="1" x14ac:dyDescent="0.25">
      <c r="A942" t="s">
        <v>254</v>
      </c>
      <c r="B942" t="s">
        <v>5</v>
      </c>
      <c r="C942">
        <v>27</v>
      </c>
      <c r="D942" t="s">
        <v>6</v>
      </c>
      <c r="E942" t="s">
        <v>469</v>
      </c>
    </row>
    <row r="943" spans="1:5" hidden="1" x14ac:dyDescent="0.25">
      <c r="A943" t="s">
        <v>255</v>
      </c>
      <c r="B943" t="s">
        <v>5</v>
      </c>
      <c r="C943">
        <v>34</v>
      </c>
      <c r="D943" t="s">
        <v>6</v>
      </c>
      <c r="E943" t="s">
        <v>469</v>
      </c>
    </row>
    <row r="944" spans="1:5" hidden="1" x14ac:dyDescent="0.25">
      <c r="A944" t="s">
        <v>256</v>
      </c>
      <c r="B944" t="s">
        <v>5</v>
      </c>
      <c r="C944">
        <v>28</v>
      </c>
      <c r="D944" t="s">
        <v>6</v>
      </c>
      <c r="E944" t="s">
        <v>469</v>
      </c>
    </row>
    <row r="945" spans="1:7" hidden="1" x14ac:dyDescent="0.25">
      <c r="A945" t="s">
        <v>257</v>
      </c>
      <c r="B945" t="s">
        <v>5</v>
      </c>
      <c r="C945">
        <v>5</v>
      </c>
      <c r="D945" t="s">
        <v>6</v>
      </c>
      <c r="E945" t="s">
        <v>470</v>
      </c>
    </row>
    <row r="946" spans="1:7" hidden="1" x14ac:dyDescent="0.25">
      <c r="A946" t="s">
        <v>258</v>
      </c>
      <c r="B946" t="s">
        <v>5</v>
      </c>
      <c r="C946">
        <v>6</v>
      </c>
      <c r="D946" t="s">
        <v>6</v>
      </c>
      <c r="E946" t="s">
        <v>470</v>
      </c>
    </row>
    <row r="947" spans="1:7" hidden="1" x14ac:dyDescent="0.25">
      <c r="A947" t="s">
        <v>259</v>
      </c>
      <c r="B947" t="s">
        <v>5</v>
      </c>
      <c r="C947">
        <v>27</v>
      </c>
      <c r="D947" t="s">
        <v>6</v>
      </c>
      <c r="E947" t="s">
        <v>469</v>
      </c>
    </row>
    <row r="948" spans="1:7" hidden="1" x14ac:dyDescent="0.25">
      <c r="A948" t="s">
        <v>260</v>
      </c>
      <c r="B948" t="s">
        <v>5</v>
      </c>
      <c r="C948">
        <v>30</v>
      </c>
      <c r="D948" t="s">
        <v>6</v>
      </c>
      <c r="E948" t="s">
        <v>469</v>
      </c>
    </row>
    <row r="949" spans="1:7" hidden="1" x14ac:dyDescent="0.25">
      <c r="A949" t="s">
        <v>261</v>
      </c>
      <c r="B949" t="s">
        <v>5</v>
      </c>
      <c r="C949">
        <v>29</v>
      </c>
      <c r="D949" t="s">
        <v>6</v>
      </c>
      <c r="E949" t="s">
        <v>469</v>
      </c>
    </row>
    <row r="950" spans="1:7" hidden="1" x14ac:dyDescent="0.25">
      <c r="A950" t="s">
        <v>262</v>
      </c>
      <c r="B950" t="s">
        <v>5</v>
      </c>
      <c r="C950">
        <v>29</v>
      </c>
      <c r="D950" t="s">
        <v>6</v>
      </c>
      <c r="E950" t="s">
        <v>469</v>
      </c>
    </row>
    <row r="951" spans="1:7" hidden="1" x14ac:dyDescent="0.25">
      <c r="A951" t="s">
        <v>263</v>
      </c>
      <c r="B951" t="s">
        <v>5</v>
      </c>
      <c r="C951">
        <v>27</v>
      </c>
      <c r="D951" t="s">
        <v>6</v>
      </c>
      <c r="E951" t="s">
        <v>469</v>
      </c>
    </row>
    <row r="952" spans="1:7" hidden="1" x14ac:dyDescent="0.25">
      <c r="A952" t="s">
        <v>264</v>
      </c>
      <c r="B952" t="s">
        <v>5</v>
      </c>
      <c r="C952">
        <v>28</v>
      </c>
      <c r="D952" t="s">
        <v>6</v>
      </c>
      <c r="E952" t="s">
        <v>469</v>
      </c>
    </row>
    <row r="953" spans="1:7" hidden="1" x14ac:dyDescent="0.25">
      <c r="A953" t="s">
        <v>265</v>
      </c>
      <c r="B953" t="s">
        <v>5</v>
      </c>
      <c r="C953">
        <v>30</v>
      </c>
      <c r="D953" t="s">
        <v>6</v>
      </c>
      <c r="E953" t="s">
        <v>469</v>
      </c>
    </row>
    <row r="954" spans="1:7" hidden="1" x14ac:dyDescent="0.25">
      <c r="A954" t="s">
        <v>266</v>
      </c>
      <c r="B954" t="s">
        <v>5</v>
      </c>
      <c r="C954">
        <v>30</v>
      </c>
      <c r="D954" t="s">
        <v>6</v>
      </c>
      <c r="E954" t="s">
        <v>469</v>
      </c>
    </row>
    <row r="955" spans="1:7" hidden="1" x14ac:dyDescent="0.25">
      <c r="A955" t="s">
        <v>267</v>
      </c>
      <c r="B955" t="s">
        <v>5</v>
      </c>
      <c r="C955">
        <v>35</v>
      </c>
      <c r="D955" t="s">
        <v>6</v>
      </c>
      <c r="E955" t="s">
        <v>469</v>
      </c>
      <c r="G955" t="s">
        <v>474</v>
      </c>
    </row>
    <row r="956" spans="1:7" hidden="1" x14ac:dyDescent="0.25">
      <c r="A956" t="s">
        <v>268</v>
      </c>
      <c r="B956" t="s">
        <v>5</v>
      </c>
      <c r="C956">
        <v>5</v>
      </c>
      <c r="D956" t="s">
        <v>6</v>
      </c>
      <c r="E956" t="s">
        <v>470</v>
      </c>
    </row>
    <row r="957" spans="1:7" hidden="1" x14ac:dyDescent="0.25">
      <c r="A957" t="s">
        <v>269</v>
      </c>
      <c r="B957" t="s">
        <v>5</v>
      </c>
      <c r="C957">
        <v>30</v>
      </c>
      <c r="D957" t="s">
        <v>6</v>
      </c>
      <c r="E957" t="s">
        <v>469</v>
      </c>
    </row>
    <row r="958" spans="1:7" hidden="1" x14ac:dyDescent="0.25">
      <c r="A958" t="s">
        <v>270</v>
      </c>
      <c r="B958" t="s">
        <v>5</v>
      </c>
      <c r="C958">
        <v>6</v>
      </c>
      <c r="D958" t="s">
        <v>6</v>
      </c>
      <c r="E958" t="s">
        <v>470</v>
      </c>
    </row>
    <row r="959" spans="1:7" hidden="1" x14ac:dyDescent="0.25">
      <c r="A959" t="s">
        <v>271</v>
      </c>
      <c r="B959" t="s">
        <v>5</v>
      </c>
      <c r="C959">
        <v>30</v>
      </c>
      <c r="D959" t="s">
        <v>6</v>
      </c>
      <c r="E959" t="s">
        <v>469</v>
      </c>
    </row>
    <row r="960" spans="1:7" hidden="1" x14ac:dyDescent="0.25">
      <c r="A960" t="s">
        <v>272</v>
      </c>
      <c r="B960" t="s">
        <v>5</v>
      </c>
      <c r="C960">
        <v>27</v>
      </c>
      <c r="D960" t="s">
        <v>6</v>
      </c>
      <c r="E960" t="s">
        <v>469</v>
      </c>
    </row>
    <row r="961" spans="1:7" hidden="1" x14ac:dyDescent="0.25">
      <c r="A961" t="s">
        <v>273</v>
      </c>
      <c r="B961" t="s">
        <v>5</v>
      </c>
      <c r="C961">
        <v>31</v>
      </c>
      <c r="D961" t="s">
        <v>6</v>
      </c>
      <c r="E961" t="s">
        <v>469</v>
      </c>
    </row>
    <row r="962" spans="1:7" hidden="1" x14ac:dyDescent="0.25">
      <c r="A962" t="s">
        <v>274</v>
      </c>
      <c r="B962" t="s">
        <v>5</v>
      </c>
      <c r="C962">
        <v>30</v>
      </c>
      <c r="D962" t="s">
        <v>6</v>
      </c>
      <c r="E962" t="s">
        <v>469</v>
      </c>
    </row>
    <row r="963" spans="1:7" hidden="1" x14ac:dyDescent="0.25">
      <c r="A963" t="s">
        <v>275</v>
      </c>
      <c r="B963" t="s">
        <v>5</v>
      </c>
      <c r="C963">
        <v>5</v>
      </c>
      <c r="D963" t="s">
        <v>6</v>
      </c>
      <c r="E963" t="s">
        <v>470</v>
      </c>
    </row>
    <row r="964" spans="1:7" hidden="1" x14ac:dyDescent="0.25">
      <c r="A964" t="s">
        <v>276</v>
      </c>
      <c r="B964" t="s">
        <v>5</v>
      </c>
      <c r="C964">
        <v>25</v>
      </c>
      <c r="D964" t="s">
        <v>6</v>
      </c>
      <c r="E964" t="s">
        <v>469</v>
      </c>
    </row>
    <row r="965" spans="1:7" hidden="1" x14ac:dyDescent="0.25">
      <c r="A965" t="s">
        <v>277</v>
      </c>
      <c r="B965" t="s">
        <v>5</v>
      </c>
      <c r="C965">
        <v>32</v>
      </c>
      <c r="D965" t="s">
        <v>6</v>
      </c>
      <c r="E965" t="s">
        <v>469</v>
      </c>
    </row>
    <row r="966" spans="1:7" hidden="1" x14ac:dyDescent="0.25">
      <c r="A966" t="s">
        <v>278</v>
      </c>
      <c r="B966" t="s">
        <v>5</v>
      </c>
      <c r="C966">
        <v>31</v>
      </c>
      <c r="D966" t="s">
        <v>6</v>
      </c>
      <c r="E966" t="s">
        <v>469</v>
      </c>
    </row>
    <row r="967" spans="1:7" hidden="1" x14ac:dyDescent="0.25">
      <c r="A967" t="s">
        <v>279</v>
      </c>
      <c r="B967" t="s">
        <v>5</v>
      </c>
      <c r="C967">
        <v>32</v>
      </c>
      <c r="D967" t="s">
        <v>6</v>
      </c>
      <c r="E967" t="s">
        <v>469</v>
      </c>
    </row>
    <row r="968" spans="1:7" hidden="1" x14ac:dyDescent="0.25">
      <c r="A968" t="s">
        <v>280</v>
      </c>
      <c r="B968" t="s">
        <v>5</v>
      </c>
      <c r="C968">
        <v>2</v>
      </c>
      <c r="D968" t="s">
        <v>6</v>
      </c>
      <c r="E968" t="s">
        <v>470</v>
      </c>
    </row>
    <row r="969" spans="1:7" hidden="1" x14ac:dyDescent="0.25">
      <c r="A969" t="s">
        <v>281</v>
      </c>
      <c r="B969" t="s">
        <v>5</v>
      </c>
      <c r="C969">
        <v>32</v>
      </c>
      <c r="D969" t="s">
        <v>6</v>
      </c>
      <c r="E969" t="s">
        <v>475</v>
      </c>
      <c r="G969" t="s">
        <v>466</v>
      </c>
    </row>
    <row r="970" spans="1:7" hidden="1" x14ac:dyDescent="0.25">
      <c r="A970" t="s">
        <v>282</v>
      </c>
      <c r="B970" t="s">
        <v>5</v>
      </c>
      <c r="C970">
        <v>32</v>
      </c>
      <c r="D970" t="s">
        <v>6</v>
      </c>
      <c r="E970" t="s">
        <v>469</v>
      </c>
    </row>
    <row r="971" spans="1:7" hidden="1" x14ac:dyDescent="0.25">
      <c r="A971" t="s">
        <v>283</v>
      </c>
      <c r="B971" t="s">
        <v>5</v>
      </c>
      <c r="C971">
        <v>3</v>
      </c>
      <c r="D971" t="s">
        <v>6</v>
      </c>
      <c r="E971" t="s">
        <v>470</v>
      </c>
    </row>
    <row r="972" spans="1:7" hidden="1" x14ac:dyDescent="0.25">
      <c r="A972" t="s">
        <v>284</v>
      </c>
      <c r="B972" t="s">
        <v>5</v>
      </c>
      <c r="C972">
        <v>4</v>
      </c>
      <c r="D972" t="s">
        <v>6</v>
      </c>
      <c r="E972" t="s">
        <v>470</v>
      </c>
    </row>
    <row r="973" spans="1:7" hidden="1" x14ac:dyDescent="0.25">
      <c r="A973" t="s">
        <v>285</v>
      </c>
      <c r="B973" t="s">
        <v>5</v>
      </c>
      <c r="C973">
        <v>4</v>
      </c>
      <c r="D973" t="s">
        <v>6</v>
      </c>
      <c r="E973" t="s">
        <v>470</v>
      </c>
    </row>
    <row r="974" spans="1:7" hidden="1" x14ac:dyDescent="0.25">
      <c r="A974" t="s">
        <v>286</v>
      </c>
      <c r="B974" t="s">
        <v>5</v>
      </c>
      <c r="C974">
        <v>4</v>
      </c>
      <c r="D974" t="s">
        <v>6</v>
      </c>
      <c r="E974" t="s">
        <v>470</v>
      </c>
    </row>
    <row r="975" spans="1:7" hidden="1" x14ac:dyDescent="0.25">
      <c r="A975" t="s">
        <v>287</v>
      </c>
      <c r="B975" t="s">
        <v>5</v>
      </c>
      <c r="C975">
        <v>33</v>
      </c>
      <c r="D975" t="s">
        <v>6</v>
      </c>
      <c r="E975" t="s">
        <v>469</v>
      </c>
    </row>
    <row r="976" spans="1:7" hidden="1" x14ac:dyDescent="0.25">
      <c r="A976" t="s">
        <v>288</v>
      </c>
      <c r="B976" t="s">
        <v>5</v>
      </c>
      <c r="C976">
        <v>31</v>
      </c>
      <c r="D976" t="s">
        <v>6</v>
      </c>
      <c r="E976" t="s">
        <v>469</v>
      </c>
    </row>
    <row r="977" spans="1:5" hidden="1" x14ac:dyDescent="0.25">
      <c r="A977" t="s">
        <v>289</v>
      </c>
      <c r="B977" t="s">
        <v>5</v>
      </c>
      <c r="C977">
        <v>5</v>
      </c>
      <c r="D977" t="s">
        <v>6</v>
      </c>
      <c r="E977" t="s">
        <v>470</v>
      </c>
    </row>
    <row r="978" spans="1:5" hidden="1" x14ac:dyDescent="0.25">
      <c r="A978" t="s">
        <v>290</v>
      </c>
      <c r="B978" t="s">
        <v>5</v>
      </c>
      <c r="C978">
        <v>34</v>
      </c>
      <c r="D978" t="s">
        <v>6</v>
      </c>
      <c r="E978" t="s">
        <v>469</v>
      </c>
    </row>
    <row r="979" spans="1:5" hidden="1" x14ac:dyDescent="0.25">
      <c r="A979" t="s">
        <v>291</v>
      </c>
      <c r="B979" t="s">
        <v>5</v>
      </c>
      <c r="C979">
        <v>32</v>
      </c>
      <c r="D979" t="s">
        <v>6</v>
      </c>
      <c r="E979" t="s">
        <v>469</v>
      </c>
    </row>
    <row r="980" spans="1:5" hidden="1" x14ac:dyDescent="0.25">
      <c r="A980" t="s">
        <v>292</v>
      </c>
      <c r="B980" t="s">
        <v>5</v>
      </c>
      <c r="C980">
        <v>32</v>
      </c>
      <c r="D980" t="s">
        <v>6</v>
      </c>
      <c r="E980" t="s">
        <v>469</v>
      </c>
    </row>
    <row r="981" spans="1:5" hidden="1" x14ac:dyDescent="0.25">
      <c r="A981" t="s">
        <v>293</v>
      </c>
      <c r="B981" t="s">
        <v>5</v>
      </c>
      <c r="C981">
        <v>30</v>
      </c>
      <c r="D981" t="s">
        <v>6</v>
      </c>
      <c r="E981" t="s">
        <v>469</v>
      </c>
    </row>
    <row r="982" spans="1:5" hidden="1" x14ac:dyDescent="0.25">
      <c r="A982" t="s">
        <v>294</v>
      </c>
      <c r="B982" t="s">
        <v>5</v>
      </c>
      <c r="C982">
        <v>5</v>
      </c>
      <c r="D982" t="s">
        <v>6</v>
      </c>
      <c r="E982" t="s">
        <v>470</v>
      </c>
    </row>
    <row r="983" spans="1:5" hidden="1" x14ac:dyDescent="0.25">
      <c r="A983" t="s">
        <v>295</v>
      </c>
      <c r="B983" t="s">
        <v>5</v>
      </c>
      <c r="C983">
        <v>13</v>
      </c>
      <c r="D983" t="s">
        <v>6</v>
      </c>
      <c r="E983" t="s">
        <v>469</v>
      </c>
    </row>
    <row r="984" spans="1:5" hidden="1" x14ac:dyDescent="0.25">
      <c r="A984" t="s">
        <v>296</v>
      </c>
      <c r="B984" t="s">
        <v>5</v>
      </c>
      <c r="C984">
        <v>17</v>
      </c>
      <c r="D984" t="s">
        <v>6</v>
      </c>
      <c r="E984" t="s">
        <v>469</v>
      </c>
    </row>
    <row r="985" spans="1:5" hidden="1" x14ac:dyDescent="0.25">
      <c r="A985" t="s">
        <v>297</v>
      </c>
      <c r="B985" t="s">
        <v>5</v>
      </c>
      <c r="C985">
        <v>29</v>
      </c>
      <c r="D985" t="s">
        <v>6</v>
      </c>
      <c r="E985" t="s">
        <v>469</v>
      </c>
    </row>
    <row r="986" spans="1:5" hidden="1" x14ac:dyDescent="0.25">
      <c r="A986" t="s">
        <v>298</v>
      </c>
      <c r="B986" t="s">
        <v>5</v>
      </c>
      <c r="C986">
        <v>31</v>
      </c>
      <c r="D986" t="s">
        <v>6</v>
      </c>
      <c r="E986" t="s">
        <v>469</v>
      </c>
    </row>
    <row r="987" spans="1:5" hidden="1" x14ac:dyDescent="0.25">
      <c r="A987" t="s">
        <v>299</v>
      </c>
      <c r="B987" t="s">
        <v>5</v>
      </c>
      <c r="C987">
        <v>29</v>
      </c>
      <c r="D987" t="s">
        <v>6</v>
      </c>
      <c r="E987" t="s">
        <v>469</v>
      </c>
    </row>
    <row r="988" spans="1:5" hidden="1" x14ac:dyDescent="0.25">
      <c r="A988" t="s">
        <v>300</v>
      </c>
      <c r="B988" t="s">
        <v>5</v>
      </c>
      <c r="C988">
        <v>33</v>
      </c>
      <c r="D988" t="s">
        <v>6</v>
      </c>
      <c r="E988" t="s">
        <v>469</v>
      </c>
    </row>
    <row r="989" spans="1:5" hidden="1" x14ac:dyDescent="0.25">
      <c r="A989" t="s">
        <v>301</v>
      </c>
      <c r="B989" t="s">
        <v>5</v>
      </c>
      <c r="C989">
        <v>32</v>
      </c>
      <c r="D989" t="s">
        <v>6</v>
      </c>
      <c r="E989" t="s">
        <v>469</v>
      </c>
    </row>
    <row r="990" spans="1:5" hidden="1" x14ac:dyDescent="0.25">
      <c r="A990" t="s">
        <v>302</v>
      </c>
      <c r="B990" t="s">
        <v>5</v>
      </c>
      <c r="C990">
        <v>26</v>
      </c>
      <c r="D990" t="s">
        <v>6</v>
      </c>
      <c r="E990" t="s">
        <v>469</v>
      </c>
    </row>
    <row r="991" spans="1:5" hidden="1" x14ac:dyDescent="0.25">
      <c r="A991" t="s">
        <v>303</v>
      </c>
      <c r="B991" t="s">
        <v>5</v>
      </c>
      <c r="C991">
        <v>31</v>
      </c>
      <c r="D991" t="s">
        <v>6</v>
      </c>
      <c r="E991" t="s">
        <v>469</v>
      </c>
    </row>
    <row r="992" spans="1:5" hidden="1" x14ac:dyDescent="0.25">
      <c r="A992" t="s">
        <v>304</v>
      </c>
      <c r="B992" t="s">
        <v>5</v>
      </c>
      <c r="C992">
        <v>33</v>
      </c>
      <c r="D992" t="s">
        <v>6</v>
      </c>
      <c r="E992" t="s">
        <v>469</v>
      </c>
    </row>
    <row r="993" spans="1:5" hidden="1" x14ac:dyDescent="0.25">
      <c r="A993" t="s">
        <v>305</v>
      </c>
      <c r="B993" t="s">
        <v>5</v>
      </c>
      <c r="C993">
        <v>6</v>
      </c>
      <c r="D993" t="s">
        <v>6</v>
      </c>
      <c r="E993" t="s">
        <v>470</v>
      </c>
    </row>
    <row r="994" spans="1:5" hidden="1" x14ac:dyDescent="0.25">
      <c r="A994" t="s">
        <v>306</v>
      </c>
      <c r="B994" t="s">
        <v>5</v>
      </c>
      <c r="C994">
        <v>14</v>
      </c>
      <c r="D994" t="s">
        <v>6</v>
      </c>
      <c r="E994" t="s">
        <v>469</v>
      </c>
    </row>
    <row r="995" spans="1:5" hidden="1" x14ac:dyDescent="0.25">
      <c r="A995" t="s">
        <v>307</v>
      </c>
      <c r="B995" t="s">
        <v>5</v>
      </c>
      <c r="C995">
        <v>30</v>
      </c>
      <c r="D995" t="s">
        <v>6</v>
      </c>
      <c r="E995" t="s">
        <v>469</v>
      </c>
    </row>
    <row r="996" spans="1:5" hidden="1" x14ac:dyDescent="0.25">
      <c r="A996" t="s">
        <v>308</v>
      </c>
      <c r="B996" t="s">
        <v>5</v>
      </c>
      <c r="C996">
        <v>32</v>
      </c>
      <c r="D996" t="s">
        <v>6</v>
      </c>
      <c r="E996" t="s">
        <v>469</v>
      </c>
    </row>
    <row r="997" spans="1:5" hidden="1" x14ac:dyDescent="0.25">
      <c r="A997" t="s">
        <v>309</v>
      </c>
      <c r="B997" t="s">
        <v>5</v>
      </c>
      <c r="C997">
        <v>29</v>
      </c>
      <c r="D997" t="s">
        <v>6</v>
      </c>
      <c r="E997" t="s">
        <v>469</v>
      </c>
    </row>
    <row r="998" spans="1:5" hidden="1" x14ac:dyDescent="0.25">
      <c r="A998" t="s">
        <v>310</v>
      </c>
      <c r="B998" t="s">
        <v>5</v>
      </c>
      <c r="C998">
        <v>31</v>
      </c>
      <c r="D998" t="s">
        <v>6</v>
      </c>
      <c r="E998" t="s">
        <v>469</v>
      </c>
    </row>
    <row r="999" spans="1:5" hidden="1" x14ac:dyDescent="0.25">
      <c r="A999" t="s">
        <v>311</v>
      </c>
      <c r="B999" t="s">
        <v>5</v>
      </c>
      <c r="C999">
        <v>31</v>
      </c>
      <c r="D999" t="s">
        <v>6</v>
      </c>
      <c r="E999" t="s">
        <v>469</v>
      </c>
    </row>
    <row r="1000" spans="1:5" hidden="1" x14ac:dyDescent="0.25">
      <c r="A1000" t="s">
        <v>312</v>
      </c>
      <c r="B1000" t="s">
        <v>5</v>
      </c>
      <c r="C1000">
        <v>28</v>
      </c>
      <c r="D1000" t="s">
        <v>6</v>
      </c>
      <c r="E1000" t="s">
        <v>469</v>
      </c>
    </row>
    <row r="1001" spans="1:5" hidden="1" x14ac:dyDescent="0.25">
      <c r="A1001" t="s">
        <v>313</v>
      </c>
      <c r="B1001" t="s">
        <v>5</v>
      </c>
      <c r="C1001">
        <v>11</v>
      </c>
      <c r="D1001" t="s">
        <v>6</v>
      </c>
      <c r="E1001" t="s">
        <v>469</v>
      </c>
    </row>
    <row r="1002" spans="1:5" hidden="1" x14ac:dyDescent="0.25">
      <c r="A1002" t="s">
        <v>314</v>
      </c>
      <c r="B1002" t="s">
        <v>5</v>
      </c>
      <c r="C1002">
        <v>5</v>
      </c>
      <c r="D1002" t="s">
        <v>6</v>
      </c>
      <c r="E1002" t="s">
        <v>470</v>
      </c>
    </row>
    <row r="1003" spans="1:5" hidden="1" x14ac:dyDescent="0.25">
      <c r="A1003" t="s">
        <v>315</v>
      </c>
      <c r="B1003" t="s">
        <v>5</v>
      </c>
      <c r="C1003">
        <v>5</v>
      </c>
      <c r="D1003" t="s">
        <v>6</v>
      </c>
      <c r="E1003" t="s">
        <v>470</v>
      </c>
    </row>
    <row r="1004" spans="1:5" hidden="1" x14ac:dyDescent="0.25">
      <c r="A1004" t="s">
        <v>316</v>
      </c>
      <c r="B1004" t="s">
        <v>5</v>
      </c>
      <c r="C1004">
        <v>33</v>
      </c>
      <c r="D1004" t="s">
        <v>6</v>
      </c>
      <c r="E1004" t="s">
        <v>469</v>
      </c>
    </row>
    <row r="1005" spans="1:5" hidden="1" x14ac:dyDescent="0.25">
      <c r="A1005" t="s">
        <v>317</v>
      </c>
      <c r="B1005" t="s">
        <v>5</v>
      </c>
      <c r="C1005">
        <v>31</v>
      </c>
      <c r="D1005" t="s">
        <v>6</v>
      </c>
      <c r="E1005" t="s">
        <v>469</v>
      </c>
    </row>
    <row r="1006" spans="1:5" hidden="1" x14ac:dyDescent="0.25">
      <c r="A1006" t="s">
        <v>318</v>
      </c>
      <c r="B1006" t="s">
        <v>5</v>
      </c>
      <c r="C1006">
        <v>6</v>
      </c>
      <c r="D1006" t="s">
        <v>6</v>
      </c>
      <c r="E1006" t="s">
        <v>470</v>
      </c>
    </row>
    <row r="1007" spans="1:5" hidden="1" x14ac:dyDescent="0.25">
      <c r="A1007" t="s">
        <v>319</v>
      </c>
      <c r="B1007" t="s">
        <v>5</v>
      </c>
      <c r="C1007">
        <v>33</v>
      </c>
      <c r="D1007" t="s">
        <v>6</v>
      </c>
      <c r="E1007" t="s">
        <v>469</v>
      </c>
    </row>
    <row r="1008" spans="1:5" hidden="1" x14ac:dyDescent="0.25">
      <c r="A1008" t="s">
        <v>320</v>
      </c>
      <c r="B1008" t="s">
        <v>5</v>
      </c>
      <c r="C1008">
        <v>6</v>
      </c>
      <c r="D1008" t="s">
        <v>6</v>
      </c>
      <c r="E1008" t="s">
        <v>470</v>
      </c>
    </row>
    <row r="1009" spans="1:5" hidden="1" x14ac:dyDescent="0.25">
      <c r="A1009" t="s">
        <v>321</v>
      </c>
      <c r="B1009" t="s">
        <v>5</v>
      </c>
      <c r="C1009">
        <v>16</v>
      </c>
      <c r="D1009" t="s">
        <v>6</v>
      </c>
      <c r="E1009" t="s">
        <v>469</v>
      </c>
    </row>
    <row r="1010" spans="1:5" hidden="1" x14ac:dyDescent="0.25">
      <c r="A1010" t="s">
        <v>322</v>
      </c>
      <c r="B1010" t="s">
        <v>5</v>
      </c>
      <c r="C1010">
        <v>5</v>
      </c>
      <c r="D1010" t="s">
        <v>6</v>
      </c>
      <c r="E1010" t="s">
        <v>470</v>
      </c>
    </row>
    <row r="1011" spans="1:5" hidden="1" x14ac:dyDescent="0.25">
      <c r="A1011" t="s">
        <v>323</v>
      </c>
      <c r="B1011" t="s">
        <v>5</v>
      </c>
      <c r="C1011">
        <v>14</v>
      </c>
      <c r="D1011" t="s">
        <v>6</v>
      </c>
      <c r="E1011" t="s">
        <v>469</v>
      </c>
    </row>
    <row r="1012" spans="1:5" hidden="1" x14ac:dyDescent="0.25">
      <c r="A1012" t="s">
        <v>324</v>
      </c>
      <c r="B1012" t="s">
        <v>5</v>
      </c>
      <c r="C1012">
        <v>6</v>
      </c>
      <c r="D1012" t="s">
        <v>6</v>
      </c>
      <c r="E1012" t="s">
        <v>470</v>
      </c>
    </row>
    <row r="1013" spans="1:5" hidden="1" x14ac:dyDescent="0.25">
      <c r="A1013" t="s">
        <v>325</v>
      </c>
      <c r="B1013" t="s">
        <v>5</v>
      </c>
      <c r="C1013">
        <v>4</v>
      </c>
      <c r="D1013" t="s">
        <v>6</v>
      </c>
      <c r="E1013" t="s">
        <v>470</v>
      </c>
    </row>
    <row r="1014" spans="1:5" hidden="1" x14ac:dyDescent="0.25">
      <c r="A1014" t="s">
        <v>326</v>
      </c>
      <c r="B1014" t="s">
        <v>5</v>
      </c>
      <c r="C1014">
        <v>6</v>
      </c>
      <c r="D1014" t="s">
        <v>6</v>
      </c>
      <c r="E1014" t="s">
        <v>470</v>
      </c>
    </row>
    <row r="1015" spans="1:5" hidden="1" x14ac:dyDescent="0.25">
      <c r="A1015" t="s">
        <v>327</v>
      </c>
      <c r="B1015" t="s">
        <v>5</v>
      </c>
      <c r="C1015">
        <v>11</v>
      </c>
      <c r="D1015" t="s">
        <v>6</v>
      </c>
      <c r="E1015" t="s">
        <v>469</v>
      </c>
    </row>
    <row r="1016" spans="1:5" hidden="1" x14ac:dyDescent="0.25">
      <c r="A1016" t="s">
        <v>328</v>
      </c>
      <c r="B1016" t="s">
        <v>5</v>
      </c>
      <c r="C1016">
        <v>24</v>
      </c>
      <c r="D1016" t="s">
        <v>6</v>
      </c>
      <c r="E1016" t="s">
        <v>469</v>
      </c>
    </row>
    <row r="1017" spans="1:5" hidden="1" x14ac:dyDescent="0.25">
      <c r="A1017" t="s">
        <v>329</v>
      </c>
      <c r="B1017" t="s">
        <v>5</v>
      </c>
      <c r="C1017">
        <v>23</v>
      </c>
      <c r="D1017" t="s">
        <v>6</v>
      </c>
      <c r="E1017" t="s">
        <v>469</v>
      </c>
    </row>
    <row r="1018" spans="1:5" hidden="1" x14ac:dyDescent="0.25">
      <c r="A1018" t="s">
        <v>330</v>
      </c>
      <c r="B1018" t="s">
        <v>5</v>
      </c>
      <c r="C1018">
        <v>24</v>
      </c>
      <c r="D1018" t="s">
        <v>6</v>
      </c>
      <c r="E1018" t="s">
        <v>469</v>
      </c>
    </row>
    <row r="1019" spans="1:5" hidden="1" x14ac:dyDescent="0.25">
      <c r="A1019" t="s">
        <v>331</v>
      </c>
      <c r="B1019" t="s">
        <v>5</v>
      </c>
      <c r="C1019">
        <v>4</v>
      </c>
      <c r="D1019" t="s">
        <v>6</v>
      </c>
      <c r="E1019" t="s">
        <v>470</v>
      </c>
    </row>
    <row r="1020" spans="1:5" hidden="1" x14ac:dyDescent="0.25">
      <c r="A1020" t="s">
        <v>332</v>
      </c>
      <c r="B1020" t="s">
        <v>5</v>
      </c>
      <c r="C1020">
        <v>31</v>
      </c>
      <c r="D1020" t="s">
        <v>6</v>
      </c>
      <c r="E1020" t="s">
        <v>469</v>
      </c>
    </row>
    <row r="1021" spans="1:5" hidden="1" x14ac:dyDescent="0.25">
      <c r="A1021" t="s">
        <v>333</v>
      </c>
      <c r="B1021" t="s">
        <v>5</v>
      </c>
      <c r="C1021">
        <v>1</v>
      </c>
      <c r="D1021" t="s">
        <v>6</v>
      </c>
      <c r="E1021" t="s">
        <v>470</v>
      </c>
    </row>
    <row r="1022" spans="1:5" hidden="1" x14ac:dyDescent="0.25">
      <c r="A1022" t="s">
        <v>334</v>
      </c>
      <c r="B1022" t="s">
        <v>5</v>
      </c>
      <c r="C1022">
        <v>4</v>
      </c>
      <c r="D1022" t="s">
        <v>6</v>
      </c>
      <c r="E1022" t="s">
        <v>470</v>
      </c>
    </row>
    <row r="1023" spans="1:5" hidden="1" x14ac:dyDescent="0.25">
      <c r="A1023" t="s">
        <v>335</v>
      </c>
      <c r="B1023" t="s">
        <v>5</v>
      </c>
      <c r="C1023">
        <v>25</v>
      </c>
      <c r="D1023" t="s">
        <v>6</v>
      </c>
      <c r="E1023" t="s">
        <v>469</v>
      </c>
    </row>
    <row r="1024" spans="1:5" hidden="1" x14ac:dyDescent="0.25">
      <c r="A1024" t="s">
        <v>336</v>
      </c>
      <c r="B1024" t="s">
        <v>5</v>
      </c>
      <c r="C1024">
        <v>4</v>
      </c>
      <c r="D1024" t="s">
        <v>6</v>
      </c>
      <c r="E1024" t="s">
        <v>470</v>
      </c>
    </row>
    <row r="1025" spans="1:5" hidden="1" x14ac:dyDescent="0.25">
      <c r="A1025" t="s">
        <v>337</v>
      </c>
      <c r="B1025" t="s">
        <v>5</v>
      </c>
      <c r="C1025">
        <v>23</v>
      </c>
      <c r="D1025" t="s">
        <v>6</v>
      </c>
      <c r="E1025" t="s">
        <v>469</v>
      </c>
    </row>
    <row r="1026" spans="1:5" hidden="1" x14ac:dyDescent="0.25">
      <c r="A1026" t="s">
        <v>338</v>
      </c>
      <c r="B1026" t="s">
        <v>5</v>
      </c>
      <c r="C1026">
        <v>4</v>
      </c>
      <c r="D1026" t="s">
        <v>6</v>
      </c>
      <c r="E1026" t="s">
        <v>470</v>
      </c>
    </row>
    <row r="1027" spans="1:5" hidden="1" x14ac:dyDescent="0.25">
      <c r="A1027" t="s">
        <v>339</v>
      </c>
      <c r="B1027" t="s">
        <v>5</v>
      </c>
      <c r="C1027">
        <v>24</v>
      </c>
      <c r="D1027" t="s">
        <v>6</v>
      </c>
      <c r="E1027" t="s">
        <v>469</v>
      </c>
    </row>
    <row r="1028" spans="1:5" hidden="1" x14ac:dyDescent="0.25">
      <c r="A1028" t="s">
        <v>340</v>
      </c>
      <c r="B1028" t="s">
        <v>5</v>
      </c>
      <c r="C1028">
        <v>33</v>
      </c>
      <c r="D1028" t="s">
        <v>6</v>
      </c>
      <c r="E1028" t="s">
        <v>469</v>
      </c>
    </row>
    <row r="1029" spans="1:5" hidden="1" x14ac:dyDescent="0.25">
      <c r="A1029" t="s">
        <v>341</v>
      </c>
      <c r="B1029" t="s">
        <v>5</v>
      </c>
      <c r="C1029">
        <v>6</v>
      </c>
      <c r="D1029" t="s">
        <v>6</v>
      </c>
      <c r="E1029" t="s">
        <v>470</v>
      </c>
    </row>
    <row r="1030" spans="1:5" hidden="1" x14ac:dyDescent="0.25">
      <c r="A1030" t="s">
        <v>342</v>
      </c>
      <c r="B1030" t="s">
        <v>5</v>
      </c>
      <c r="C1030">
        <v>32</v>
      </c>
      <c r="D1030" t="s">
        <v>6</v>
      </c>
      <c r="E1030" t="s">
        <v>469</v>
      </c>
    </row>
    <row r="1031" spans="1:5" hidden="1" x14ac:dyDescent="0.25">
      <c r="A1031" t="s">
        <v>343</v>
      </c>
      <c r="B1031" t="s">
        <v>5</v>
      </c>
      <c r="C1031">
        <v>4</v>
      </c>
      <c r="D1031" t="s">
        <v>6</v>
      </c>
      <c r="E1031" t="s">
        <v>470</v>
      </c>
    </row>
    <row r="1032" spans="1:5" hidden="1" x14ac:dyDescent="0.25">
      <c r="A1032" t="s">
        <v>344</v>
      </c>
      <c r="B1032" t="s">
        <v>5</v>
      </c>
      <c r="C1032">
        <v>5</v>
      </c>
      <c r="D1032" t="s">
        <v>6</v>
      </c>
      <c r="E1032" t="s">
        <v>470</v>
      </c>
    </row>
    <row r="1033" spans="1:5" hidden="1" x14ac:dyDescent="0.25">
      <c r="A1033" t="s">
        <v>345</v>
      </c>
      <c r="B1033" t="s">
        <v>5</v>
      </c>
      <c r="C1033">
        <v>31</v>
      </c>
      <c r="D1033" t="s">
        <v>6</v>
      </c>
      <c r="E1033" t="s">
        <v>469</v>
      </c>
    </row>
    <row r="1034" spans="1:5" hidden="1" x14ac:dyDescent="0.25">
      <c r="A1034" t="s">
        <v>346</v>
      </c>
      <c r="B1034" t="s">
        <v>5</v>
      </c>
      <c r="C1034">
        <v>24</v>
      </c>
      <c r="D1034" t="s">
        <v>6</v>
      </c>
      <c r="E1034" t="s">
        <v>469</v>
      </c>
    </row>
    <row r="1035" spans="1:5" hidden="1" x14ac:dyDescent="0.25">
      <c r="A1035" t="s">
        <v>347</v>
      </c>
      <c r="B1035" t="s">
        <v>5</v>
      </c>
      <c r="C1035">
        <v>24</v>
      </c>
      <c r="D1035" t="s">
        <v>6</v>
      </c>
      <c r="E1035" t="s">
        <v>469</v>
      </c>
    </row>
    <row r="1036" spans="1:5" hidden="1" x14ac:dyDescent="0.25">
      <c r="A1036" t="s">
        <v>348</v>
      </c>
      <c r="B1036" t="s">
        <v>5</v>
      </c>
      <c r="C1036">
        <v>32</v>
      </c>
      <c r="D1036" t="s">
        <v>6</v>
      </c>
      <c r="E1036" t="s">
        <v>469</v>
      </c>
    </row>
    <row r="1037" spans="1:5" hidden="1" x14ac:dyDescent="0.25">
      <c r="A1037" t="s">
        <v>349</v>
      </c>
      <c r="B1037" t="s">
        <v>5</v>
      </c>
      <c r="C1037">
        <v>32</v>
      </c>
      <c r="D1037" t="s">
        <v>6</v>
      </c>
      <c r="E1037" t="s">
        <v>469</v>
      </c>
    </row>
    <row r="1038" spans="1:5" hidden="1" x14ac:dyDescent="0.25">
      <c r="A1038" t="s">
        <v>350</v>
      </c>
      <c r="B1038" t="s">
        <v>5</v>
      </c>
      <c r="C1038">
        <v>4</v>
      </c>
      <c r="D1038" t="s">
        <v>6</v>
      </c>
      <c r="E1038" t="s">
        <v>470</v>
      </c>
    </row>
    <row r="1039" spans="1:5" hidden="1" x14ac:dyDescent="0.25">
      <c r="A1039" t="s">
        <v>351</v>
      </c>
      <c r="B1039" t="s">
        <v>5</v>
      </c>
      <c r="C1039">
        <v>4</v>
      </c>
      <c r="D1039" t="s">
        <v>6</v>
      </c>
      <c r="E1039" t="s">
        <v>470</v>
      </c>
    </row>
    <row r="1040" spans="1:5" hidden="1" x14ac:dyDescent="0.25">
      <c r="A1040" t="s">
        <v>352</v>
      </c>
      <c r="B1040" t="s">
        <v>5</v>
      </c>
      <c r="C1040">
        <v>25</v>
      </c>
      <c r="D1040" t="s">
        <v>6</v>
      </c>
      <c r="E1040" t="s">
        <v>469</v>
      </c>
    </row>
    <row r="1041" spans="1:5" hidden="1" x14ac:dyDescent="0.25">
      <c r="A1041" t="s">
        <v>353</v>
      </c>
      <c r="B1041" t="s">
        <v>5</v>
      </c>
      <c r="C1041">
        <v>33</v>
      </c>
      <c r="D1041" t="s">
        <v>6</v>
      </c>
      <c r="E1041" t="s">
        <v>469</v>
      </c>
    </row>
    <row r="1042" spans="1:5" hidden="1" x14ac:dyDescent="0.25">
      <c r="A1042" t="s">
        <v>354</v>
      </c>
      <c r="B1042" t="s">
        <v>5</v>
      </c>
      <c r="C1042">
        <v>30</v>
      </c>
      <c r="D1042" t="s">
        <v>6</v>
      </c>
      <c r="E1042" t="s">
        <v>469</v>
      </c>
    </row>
    <row r="1043" spans="1:5" hidden="1" x14ac:dyDescent="0.25">
      <c r="A1043" t="s">
        <v>355</v>
      </c>
      <c r="B1043" t="s">
        <v>5</v>
      </c>
      <c r="C1043">
        <v>32</v>
      </c>
      <c r="D1043" t="s">
        <v>6</v>
      </c>
      <c r="E1043" t="s">
        <v>469</v>
      </c>
    </row>
    <row r="1044" spans="1:5" hidden="1" x14ac:dyDescent="0.25">
      <c r="A1044" t="s">
        <v>356</v>
      </c>
      <c r="B1044" t="s">
        <v>5</v>
      </c>
      <c r="C1044">
        <v>6</v>
      </c>
      <c r="D1044" t="s">
        <v>6</v>
      </c>
      <c r="E1044" t="s">
        <v>470</v>
      </c>
    </row>
    <row r="1045" spans="1:5" hidden="1" x14ac:dyDescent="0.25">
      <c r="A1045" t="s">
        <v>357</v>
      </c>
      <c r="B1045" t="s">
        <v>5</v>
      </c>
      <c r="C1045">
        <v>24</v>
      </c>
      <c r="D1045" t="s">
        <v>6</v>
      </c>
      <c r="E1045" t="s">
        <v>469</v>
      </c>
    </row>
    <row r="1046" spans="1:5" hidden="1" x14ac:dyDescent="0.25">
      <c r="A1046" t="s">
        <v>358</v>
      </c>
      <c r="B1046" t="s">
        <v>5</v>
      </c>
      <c r="C1046">
        <v>24</v>
      </c>
      <c r="D1046" t="s">
        <v>6</v>
      </c>
      <c r="E1046" t="s">
        <v>469</v>
      </c>
    </row>
    <row r="1047" spans="1:5" hidden="1" x14ac:dyDescent="0.25">
      <c r="A1047" t="s">
        <v>359</v>
      </c>
      <c r="B1047" t="s">
        <v>5</v>
      </c>
      <c r="C1047">
        <v>1</v>
      </c>
      <c r="D1047" t="s">
        <v>6</v>
      </c>
      <c r="E1047" t="s">
        <v>470</v>
      </c>
    </row>
    <row r="1048" spans="1:5" hidden="1" x14ac:dyDescent="0.25">
      <c r="A1048" t="s">
        <v>360</v>
      </c>
      <c r="B1048" t="s">
        <v>5</v>
      </c>
      <c r="C1048">
        <v>6</v>
      </c>
      <c r="D1048" t="s">
        <v>6</v>
      </c>
      <c r="E1048" t="s">
        <v>470</v>
      </c>
    </row>
    <row r="1049" spans="1:5" hidden="1" x14ac:dyDescent="0.25">
      <c r="A1049" t="s">
        <v>361</v>
      </c>
      <c r="B1049" t="s">
        <v>5</v>
      </c>
      <c r="C1049">
        <v>6</v>
      </c>
      <c r="D1049" t="s">
        <v>6</v>
      </c>
      <c r="E1049" t="s">
        <v>470</v>
      </c>
    </row>
    <row r="1050" spans="1:5" hidden="1" x14ac:dyDescent="0.25">
      <c r="A1050" t="s">
        <v>362</v>
      </c>
      <c r="B1050" t="s">
        <v>5</v>
      </c>
      <c r="C1050">
        <v>6</v>
      </c>
      <c r="D1050" t="s">
        <v>6</v>
      </c>
      <c r="E1050" t="s">
        <v>470</v>
      </c>
    </row>
    <row r="1051" spans="1:5" hidden="1" x14ac:dyDescent="0.25">
      <c r="A1051" t="s">
        <v>363</v>
      </c>
      <c r="B1051" t="s">
        <v>5</v>
      </c>
      <c r="C1051">
        <v>5</v>
      </c>
      <c r="D1051" t="s">
        <v>6</v>
      </c>
      <c r="E1051" t="s">
        <v>470</v>
      </c>
    </row>
    <row r="1052" spans="1:5" hidden="1" x14ac:dyDescent="0.25">
      <c r="A1052" t="s">
        <v>364</v>
      </c>
      <c r="B1052" t="s">
        <v>5</v>
      </c>
      <c r="C1052">
        <v>6</v>
      </c>
      <c r="D1052" t="s">
        <v>6</v>
      </c>
      <c r="E1052" t="s">
        <v>470</v>
      </c>
    </row>
    <row r="1053" spans="1:5" hidden="1" x14ac:dyDescent="0.25">
      <c r="A1053" t="s">
        <v>365</v>
      </c>
      <c r="B1053" t="s">
        <v>5</v>
      </c>
      <c r="C1053">
        <v>6</v>
      </c>
      <c r="D1053" t="s">
        <v>6</v>
      </c>
      <c r="E1053" t="s">
        <v>470</v>
      </c>
    </row>
    <row r="1054" spans="1:5" hidden="1" x14ac:dyDescent="0.25">
      <c r="A1054" t="s">
        <v>366</v>
      </c>
      <c r="B1054" t="s">
        <v>5</v>
      </c>
      <c r="C1054">
        <v>6</v>
      </c>
      <c r="D1054" t="s">
        <v>6</v>
      </c>
      <c r="E1054" t="s">
        <v>470</v>
      </c>
    </row>
    <row r="1055" spans="1:5" hidden="1" x14ac:dyDescent="0.25">
      <c r="A1055" t="s">
        <v>367</v>
      </c>
      <c r="B1055" t="s">
        <v>5</v>
      </c>
      <c r="C1055">
        <v>19</v>
      </c>
      <c r="D1055" t="s">
        <v>6</v>
      </c>
      <c r="E1055" t="s">
        <v>469</v>
      </c>
    </row>
    <row r="1056" spans="1:5" hidden="1" x14ac:dyDescent="0.25">
      <c r="A1056" t="s">
        <v>368</v>
      </c>
      <c r="B1056" t="s">
        <v>5</v>
      </c>
      <c r="C1056">
        <v>1</v>
      </c>
      <c r="D1056" t="s">
        <v>6</v>
      </c>
      <c r="E1056" t="s">
        <v>470</v>
      </c>
    </row>
    <row r="1057" spans="1:5" hidden="1" x14ac:dyDescent="0.25">
      <c r="A1057" t="s">
        <v>369</v>
      </c>
      <c r="B1057" t="s">
        <v>5</v>
      </c>
      <c r="C1057">
        <v>6</v>
      </c>
      <c r="D1057" t="s">
        <v>6</v>
      </c>
      <c r="E1057" t="s">
        <v>470</v>
      </c>
    </row>
    <row r="1058" spans="1:5" hidden="1" x14ac:dyDescent="0.25">
      <c r="A1058" t="s">
        <v>370</v>
      </c>
      <c r="B1058" t="s">
        <v>5</v>
      </c>
      <c r="C1058">
        <v>4</v>
      </c>
      <c r="D1058" t="s">
        <v>6</v>
      </c>
      <c r="E1058" t="s">
        <v>470</v>
      </c>
    </row>
    <row r="1059" spans="1:5" hidden="1" x14ac:dyDescent="0.25">
      <c r="A1059" t="s">
        <v>371</v>
      </c>
      <c r="B1059" t="s">
        <v>5</v>
      </c>
      <c r="C1059">
        <v>22</v>
      </c>
      <c r="D1059" t="s">
        <v>6</v>
      </c>
      <c r="E1059" t="s">
        <v>469</v>
      </c>
    </row>
    <row r="1060" spans="1:5" hidden="1" x14ac:dyDescent="0.25">
      <c r="A1060" t="s">
        <v>372</v>
      </c>
      <c r="B1060" t="s">
        <v>5</v>
      </c>
      <c r="C1060">
        <v>22</v>
      </c>
      <c r="D1060" t="s">
        <v>6</v>
      </c>
      <c r="E1060" t="s">
        <v>469</v>
      </c>
    </row>
    <row r="1061" spans="1:5" hidden="1" x14ac:dyDescent="0.25">
      <c r="A1061" t="s">
        <v>373</v>
      </c>
      <c r="B1061" t="s">
        <v>5</v>
      </c>
      <c r="C1061">
        <v>32</v>
      </c>
      <c r="D1061" t="s">
        <v>6</v>
      </c>
      <c r="E1061" t="s">
        <v>469</v>
      </c>
    </row>
    <row r="1062" spans="1:5" hidden="1" x14ac:dyDescent="0.25">
      <c r="A1062" t="s">
        <v>374</v>
      </c>
      <c r="B1062" t="s">
        <v>5</v>
      </c>
      <c r="C1062">
        <v>25</v>
      </c>
      <c r="D1062" t="s">
        <v>6</v>
      </c>
      <c r="E1062" t="s">
        <v>469</v>
      </c>
    </row>
    <row r="1063" spans="1:5" hidden="1" x14ac:dyDescent="0.25">
      <c r="A1063" t="s">
        <v>375</v>
      </c>
      <c r="B1063" t="s">
        <v>5</v>
      </c>
      <c r="C1063">
        <v>31</v>
      </c>
      <c r="D1063" t="s">
        <v>6</v>
      </c>
      <c r="E1063" t="s">
        <v>469</v>
      </c>
    </row>
    <row r="1064" spans="1:5" hidden="1" x14ac:dyDescent="0.25">
      <c r="A1064" t="s">
        <v>376</v>
      </c>
      <c r="B1064" t="s">
        <v>5</v>
      </c>
      <c r="C1064">
        <v>3</v>
      </c>
      <c r="D1064" t="s">
        <v>6</v>
      </c>
      <c r="E1064" t="s">
        <v>470</v>
      </c>
    </row>
    <row r="1065" spans="1:5" hidden="1" x14ac:dyDescent="0.25">
      <c r="A1065" t="s">
        <v>377</v>
      </c>
      <c r="B1065" t="s">
        <v>5</v>
      </c>
      <c r="C1065">
        <v>33</v>
      </c>
      <c r="D1065" t="s">
        <v>6</v>
      </c>
      <c r="E1065" t="s">
        <v>469</v>
      </c>
    </row>
    <row r="1066" spans="1:5" hidden="1" x14ac:dyDescent="0.25">
      <c r="A1066" t="s">
        <v>378</v>
      </c>
      <c r="B1066" t="s">
        <v>5</v>
      </c>
      <c r="C1066">
        <v>6</v>
      </c>
      <c r="D1066" t="s">
        <v>6</v>
      </c>
      <c r="E1066" t="s">
        <v>470</v>
      </c>
    </row>
    <row r="1067" spans="1:5" hidden="1" x14ac:dyDescent="0.25">
      <c r="A1067" t="s">
        <v>379</v>
      </c>
      <c r="B1067" t="s">
        <v>5</v>
      </c>
      <c r="C1067">
        <v>30</v>
      </c>
      <c r="D1067" t="s">
        <v>6</v>
      </c>
      <c r="E1067" t="s">
        <v>469</v>
      </c>
    </row>
    <row r="1068" spans="1:5" hidden="1" x14ac:dyDescent="0.25">
      <c r="A1068" t="s">
        <v>380</v>
      </c>
      <c r="B1068" t="s">
        <v>5</v>
      </c>
      <c r="C1068">
        <v>31</v>
      </c>
      <c r="D1068" t="s">
        <v>6</v>
      </c>
      <c r="E1068" t="s">
        <v>469</v>
      </c>
    </row>
    <row r="1069" spans="1:5" hidden="1" x14ac:dyDescent="0.25">
      <c r="A1069" t="s">
        <v>381</v>
      </c>
      <c r="B1069" t="s">
        <v>5</v>
      </c>
      <c r="C1069">
        <v>23</v>
      </c>
      <c r="D1069" t="s">
        <v>6</v>
      </c>
      <c r="E1069" t="s">
        <v>469</v>
      </c>
    </row>
    <row r="1070" spans="1:5" hidden="1" x14ac:dyDescent="0.25">
      <c r="A1070" t="s">
        <v>382</v>
      </c>
      <c r="B1070" t="s">
        <v>5</v>
      </c>
      <c r="C1070">
        <v>25</v>
      </c>
      <c r="D1070" t="s">
        <v>6</v>
      </c>
      <c r="E1070" t="s">
        <v>469</v>
      </c>
    </row>
    <row r="1071" spans="1:5" hidden="1" x14ac:dyDescent="0.25">
      <c r="A1071" t="s">
        <v>383</v>
      </c>
      <c r="B1071" t="s">
        <v>5</v>
      </c>
      <c r="C1071">
        <v>33</v>
      </c>
      <c r="D1071" t="s">
        <v>6</v>
      </c>
      <c r="E1071" t="s">
        <v>469</v>
      </c>
    </row>
    <row r="1072" spans="1:5" hidden="1" x14ac:dyDescent="0.25">
      <c r="A1072" t="s">
        <v>384</v>
      </c>
      <c r="B1072" t="s">
        <v>5</v>
      </c>
      <c r="C1072">
        <v>34</v>
      </c>
      <c r="D1072" t="s">
        <v>6</v>
      </c>
      <c r="E1072" t="s">
        <v>469</v>
      </c>
    </row>
    <row r="1073" spans="1:7" hidden="1" x14ac:dyDescent="0.25">
      <c r="A1073" t="s">
        <v>385</v>
      </c>
      <c r="B1073" t="s">
        <v>5</v>
      </c>
      <c r="C1073">
        <v>26</v>
      </c>
      <c r="D1073" t="s">
        <v>6</v>
      </c>
      <c r="E1073" t="s">
        <v>469</v>
      </c>
    </row>
    <row r="1074" spans="1:7" hidden="1" x14ac:dyDescent="0.25">
      <c r="A1074" t="s">
        <v>386</v>
      </c>
      <c r="B1074" t="s">
        <v>5</v>
      </c>
      <c r="C1074">
        <v>33</v>
      </c>
      <c r="D1074" t="s">
        <v>6</v>
      </c>
      <c r="E1074" t="s">
        <v>469</v>
      </c>
    </row>
    <row r="1075" spans="1:7" hidden="1" x14ac:dyDescent="0.25">
      <c r="A1075" t="s">
        <v>387</v>
      </c>
      <c r="B1075" t="s">
        <v>5</v>
      </c>
      <c r="C1075">
        <v>2</v>
      </c>
      <c r="D1075" t="s">
        <v>6</v>
      </c>
      <c r="E1075" t="s">
        <v>470</v>
      </c>
    </row>
    <row r="1076" spans="1:7" hidden="1" x14ac:dyDescent="0.25">
      <c r="A1076" t="s">
        <v>388</v>
      </c>
      <c r="B1076" t="s">
        <v>5</v>
      </c>
      <c r="C1076">
        <v>21</v>
      </c>
      <c r="D1076" t="s">
        <v>6</v>
      </c>
      <c r="E1076" t="s">
        <v>469</v>
      </c>
    </row>
    <row r="1077" spans="1:7" hidden="1" x14ac:dyDescent="0.25">
      <c r="A1077" t="s">
        <v>389</v>
      </c>
      <c r="B1077" t="s">
        <v>5</v>
      </c>
      <c r="C1077">
        <v>29</v>
      </c>
      <c r="D1077" t="s">
        <v>6</v>
      </c>
      <c r="E1077" t="s">
        <v>469</v>
      </c>
    </row>
    <row r="1078" spans="1:7" hidden="1" x14ac:dyDescent="0.25">
      <c r="A1078" t="s">
        <v>390</v>
      </c>
      <c r="B1078" t="s">
        <v>5</v>
      </c>
      <c r="C1078">
        <v>23</v>
      </c>
      <c r="D1078" t="s">
        <v>6</v>
      </c>
      <c r="E1078" t="s">
        <v>469</v>
      </c>
    </row>
    <row r="1079" spans="1:7" hidden="1" x14ac:dyDescent="0.25">
      <c r="A1079" t="s">
        <v>391</v>
      </c>
      <c r="B1079" t="s">
        <v>5</v>
      </c>
      <c r="C1079">
        <v>30</v>
      </c>
      <c r="D1079" t="s">
        <v>6</v>
      </c>
      <c r="E1079" t="s">
        <v>469</v>
      </c>
    </row>
    <row r="1080" spans="1:7" hidden="1" x14ac:dyDescent="0.25">
      <c r="A1080" t="s">
        <v>392</v>
      </c>
      <c r="B1080" t="s">
        <v>5</v>
      </c>
      <c r="C1080">
        <v>23</v>
      </c>
      <c r="D1080" t="s">
        <v>6</v>
      </c>
      <c r="E1080" t="s">
        <v>469</v>
      </c>
    </row>
    <row r="1081" spans="1:7" hidden="1" x14ac:dyDescent="0.25">
      <c r="A1081" t="s">
        <v>393</v>
      </c>
      <c r="B1081" t="s">
        <v>5</v>
      </c>
      <c r="C1081">
        <v>22</v>
      </c>
      <c r="D1081" t="s">
        <v>6</v>
      </c>
      <c r="E1081" t="s">
        <v>469</v>
      </c>
    </row>
    <row r="1082" spans="1:7" hidden="1" x14ac:dyDescent="0.25">
      <c r="A1082" t="s">
        <v>394</v>
      </c>
      <c r="B1082" t="s">
        <v>5</v>
      </c>
      <c r="C1082">
        <v>2</v>
      </c>
      <c r="D1082" t="s">
        <v>6</v>
      </c>
      <c r="E1082" t="s">
        <v>470</v>
      </c>
    </row>
    <row r="1083" spans="1:7" hidden="1" x14ac:dyDescent="0.25">
      <c r="A1083" t="s">
        <v>395</v>
      </c>
      <c r="B1083" t="s">
        <v>5</v>
      </c>
      <c r="C1083">
        <v>24</v>
      </c>
      <c r="D1083" t="s">
        <v>6</v>
      </c>
      <c r="E1083" t="s">
        <v>469</v>
      </c>
    </row>
    <row r="1084" spans="1:7" x14ac:dyDescent="0.25">
      <c r="A1084" t="s">
        <v>396</v>
      </c>
      <c r="B1084" t="s">
        <v>5</v>
      </c>
      <c r="C1084">
        <v>33</v>
      </c>
      <c r="D1084" t="s">
        <v>6</v>
      </c>
      <c r="E1084" t="s">
        <v>469</v>
      </c>
      <c r="G1084" t="s">
        <v>473</v>
      </c>
    </row>
    <row r="1085" spans="1:7" hidden="1" x14ac:dyDescent="0.25">
      <c r="A1085" t="s">
        <v>397</v>
      </c>
      <c r="B1085" t="s">
        <v>5</v>
      </c>
      <c r="C1085">
        <v>33</v>
      </c>
      <c r="D1085" t="s">
        <v>6</v>
      </c>
      <c r="E1085" t="s">
        <v>469</v>
      </c>
    </row>
    <row r="1086" spans="1:7" hidden="1" x14ac:dyDescent="0.25">
      <c r="A1086" t="s">
        <v>398</v>
      </c>
      <c r="B1086" t="s">
        <v>5</v>
      </c>
      <c r="C1086">
        <v>24</v>
      </c>
      <c r="D1086" t="s">
        <v>6</v>
      </c>
      <c r="E1086" t="s">
        <v>469</v>
      </c>
    </row>
    <row r="1087" spans="1:7" hidden="1" x14ac:dyDescent="0.25">
      <c r="A1087" t="s">
        <v>399</v>
      </c>
      <c r="B1087" t="s">
        <v>5</v>
      </c>
      <c r="C1087">
        <v>24</v>
      </c>
      <c r="D1087" t="s">
        <v>6</v>
      </c>
      <c r="E1087" t="s">
        <v>469</v>
      </c>
    </row>
    <row r="1088" spans="1:7" hidden="1" x14ac:dyDescent="0.25">
      <c r="A1088" t="s">
        <v>400</v>
      </c>
      <c r="B1088" t="s">
        <v>5</v>
      </c>
      <c r="C1088">
        <v>22</v>
      </c>
      <c r="D1088" t="s">
        <v>6</v>
      </c>
      <c r="E1088" t="s">
        <v>469</v>
      </c>
    </row>
    <row r="1089" spans="1:7" hidden="1" x14ac:dyDescent="0.25">
      <c r="A1089" t="s">
        <v>203</v>
      </c>
      <c r="B1089" t="s">
        <v>204</v>
      </c>
      <c r="C1089">
        <v>34</v>
      </c>
      <c r="D1089" t="s">
        <v>6</v>
      </c>
      <c r="E1089" t="s">
        <v>475</v>
      </c>
      <c r="G1089" t="s">
        <v>466</v>
      </c>
    </row>
    <row r="1090" spans="1:7" hidden="1" x14ac:dyDescent="0.25">
      <c r="A1090" t="s">
        <v>209</v>
      </c>
      <c r="B1090" t="s">
        <v>204</v>
      </c>
      <c r="C1090">
        <v>21</v>
      </c>
      <c r="D1090" t="s">
        <v>6</v>
      </c>
      <c r="E1090" t="s">
        <v>469</v>
      </c>
    </row>
    <row r="1091" spans="1:7" hidden="1" x14ac:dyDescent="0.25">
      <c r="A1091" t="s">
        <v>239</v>
      </c>
      <c r="B1091" t="s">
        <v>204</v>
      </c>
      <c r="C1091">
        <v>34</v>
      </c>
      <c r="D1091" t="s">
        <v>6</v>
      </c>
      <c r="E1091" t="s">
        <v>469</v>
      </c>
    </row>
    <row r="1092" spans="1:7" hidden="1" x14ac:dyDescent="0.25">
      <c r="A1092" t="s">
        <v>248</v>
      </c>
      <c r="B1092" t="s">
        <v>204</v>
      </c>
      <c r="C1092">
        <v>34</v>
      </c>
      <c r="D1092" t="s">
        <v>6</v>
      </c>
      <c r="E1092" t="s">
        <v>469</v>
      </c>
    </row>
  </sheetData>
  <autoFilter ref="A1:I1092">
    <filterColumn colId="0">
      <filters>
        <filter val="AR_11140302_003"/>
      </filters>
    </filterColumn>
  </autoFilter>
  <sortState ref="A2:K1092">
    <sortCondition ref="B2:B1092"/>
    <sortCondition ref="A2:A109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P12" sqref="P12:P34"/>
    </sheetView>
  </sheetViews>
  <sheetFormatPr defaultRowHeight="15" x14ac:dyDescent="0.25"/>
  <cols>
    <col min="1" max="1" width="16.5703125" bestFit="1" customWidth="1"/>
    <col min="2" max="2" width="10.28515625" bestFit="1" customWidth="1"/>
    <col min="3" max="3" width="14.28515625" bestFit="1" customWidth="1"/>
  </cols>
  <sheetData>
    <row r="1" spans="1:16" ht="7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461</v>
      </c>
      <c r="M1" s="3" t="s">
        <v>464</v>
      </c>
      <c r="N1" s="3" t="s">
        <v>421</v>
      </c>
      <c r="O1" s="3" t="s">
        <v>458</v>
      </c>
      <c r="P1" s="3" t="s">
        <v>459</v>
      </c>
    </row>
    <row r="2" spans="1:16" x14ac:dyDescent="0.25">
      <c r="A2" t="s">
        <v>300</v>
      </c>
      <c r="B2" t="s">
        <v>408</v>
      </c>
      <c r="C2" s="1">
        <v>43193</v>
      </c>
      <c r="D2">
        <v>2.6600000858306898</v>
      </c>
      <c r="E2">
        <v>343561</v>
      </c>
      <c r="F2">
        <v>4</v>
      </c>
      <c r="G2" s="2">
        <v>44654</v>
      </c>
      <c r="H2" t="s">
        <v>405</v>
      </c>
      <c r="I2">
        <v>14</v>
      </c>
      <c r="J2">
        <v>6.9</v>
      </c>
      <c r="K2" t="str">
        <f>IF(D2&gt;1.32, "FAIL?", "ATTAIN")</f>
        <v>FAIL?</v>
      </c>
      <c r="L2">
        <v>39.1</v>
      </c>
      <c r="M2" t="str">
        <f>IF(D2&gt;L2, "FAIL", "ATTAIN")</f>
        <v>ATTAIN</v>
      </c>
      <c r="N2" t="str">
        <f t="shared" ref="N2:N7" si="0">IF(D2&gt;0.179, "FAIL?", "ATTAIN")</f>
        <v>FAIL?</v>
      </c>
      <c r="O2">
        <v>6.12</v>
      </c>
      <c r="P2" t="str">
        <f>IF(D2&gt;O2, "FAIL", "ATTAIN")</f>
        <v>ATTAIN</v>
      </c>
    </row>
    <row r="3" spans="1:16" x14ac:dyDescent="0.25">
      <c r="A3" t="s">
        <v>300</v>
      </c>
      <c r="B3" t="s">
        <v>408</v>
      </c>
      <c r="C3" s="1">
        <v>43242</v>
      </c>
      <c r="D3">
        <v>0.81800001859664895</v>
      </c>
      <c r="E3">
        <v>349251</v>
      </c>
      <c r="F3">
        <v>5</v>
      </c>
      <c r="G3" s="2">
        <v>44703</v>
      </c>
      <c r="H3" t="s">
        <v>405</v>
      </c>
      <c r="I3">
        <v>24</v>
      </c>
      <c r="J3">
        <v>7.1</v>
      </c>
      <c r="K3" t="str">
        <f t="shared" ref="K3:K34" si="1">IF(D3&gt;1.32, "FAIL?", "ATTAIN")</f>
        <v>ATTAIN</v>
      </c>
      <c r="N3" t="str">
        <f t="shared" si="0"/>
        <v>FAIL?</v>
      </c>
      <c r="O3">
        <v>3.08</v>
      </c>
      <c r="P3" t="str">
        <f>IF(D3&gt;O3, "FAIL", "ATTAIN")</f>
        <v>ATTAIN</v>
      </c>
    </row>
    <row r="4" spans="1:16" x14ac:dyDescent="0.25">
      <c r="A4" t="s">
        <v>300</v>
      </c>
      <c r="B4" t="s">
        <v>408</v>
      </c>
      <c r="C4" s="1">
        <v>43256</v>
      </c>
      <c r="D4">
        <v>1.83000004291534</v>
      </c>
      <c r="E4">
        <v>357205</v>
      </c>
      <c r="F4">
        <v>6</v>
      </c>
      <c r="G4" s="2">
        <v>44717</v>
      </c>
      <c r="H4" t="s">
        <v>405</v>
      </c>
      <c r="I4">
        <v>24</v>
      </c>
      <c r="J4">
        <v>7.2</v>
      </c>
      <c r="K4" t="str">
        <f t="shared" si="1"/>
        <v>FAIL?</v>
      </c>
      <c r="L4">
        <v>29.5</v>
      </c>
      <c r="M4" t="str">
        <f>IF(D4&gt;L4, "FAIL", "ATTAIN")</f>
        <v>ATTAIN</v>
      </c>
      <c r="N4" t="str">
        <f t="shared" si="0"/>
        <v>FAIL?</v>
      </c>
      <c r="O4">
        <v>2.92</v>
      </c>
      <c r="P4" t="str">
        <f>IF(D4&gt;O4, "FAIL", "ATTAIN")</f>
        <v>ATTAIN</v>
      </c>
    </row>
    <row r="5" spans="1:16" x14ac:dyDescent="0.25">
      <c r="A5" t="s">
        <v>300</v>
      </c>
      <c r="B5" t="s">
        <v>408</v>
      </c>
      <c r="C5" s="1">
        <v>43312</v>
      </c>
      <c r="D5">
        <v>0.230000004172325</v>
      </c>
      <c r="E5">
        <v>359972</v>
      </c>
      <c r="F5">
        <v>7</v>
      </c>
      <c r="G5" s="2">
        <v>44773</v>
      </c>
      <c r="H5" t="s">
        <v>405</v>
      </c>
      <c r="I5">
        <v>25</v>
      </c>
      <c r="J5">
        <v>7.3</v>
      </c>
      <c r="K5" t="str">
        <f t="shared" si="1"/>
        <v>ATTAIN</v>
      </c>
      <c r="N5" t="str">
        <f t="shared" si="0"/>
        <v>FAIL?</v>
      </c>
      <c r="O5">
        <v>2.42</v>
      </c>
      <c r="P5" t="str">
        <f>IF(D5&gt;O5, "FAIL", "ATTAIN")</f>
        <v>ATTAIN</v>
      </c>
    </row>
    <row r="6" spans="1:16" x14ac:dyDescent="0.25">
      <c r="A6" t="s">
        <v>300</v>
      </c>
      <c r="B6" t="s">
        <v>408</v>
      </c>
      <c r="C6" s="1">
        <v>43340</v>
      </c>
      <c r="D6">
        <v>0.17000000178813901</v>
      </c>
      <c r="E6">
        <v>359123</v>
      </c>
      <c r="F6">
        <v>8</v>
      </c>
      <c r="G6" s="2">
        <v>44801</v>
      </c>
      <c r="H6" t="s">
        <v>405</v>
      </c>
      <c r="I6">
        <v>28</v>
      </c>
      <c r="J6">
        <v>7.2</v>
      </c>
      <c r="K6" t="str">
        <f t="shared" si="1"/>
        <v>ATTAIN</v>
      </c>
      <c r="N6" t="str">
        <f t="shared" si="0"/>
        <v>ATTAIN</v>
      </c>
    </row>
    <row r="7" spans="1:16" x14ac:dyDescent="0.25">
      <c r="A7" t="s">
        <v>300</v>
      </c>
      <c r="B7" t="s">
        <v>408</v>
      </c>
      <c r="C7" s="1">
        <v>43361</v>
      </c>
      <c r="D7">
        <v>0.140000000596046</v>
      </c>
      <c r="E7">
        <v>296496</v>
      </c>
      <c r="F7">
        <v>9</v>
      </c>
      <c r="G7" s="2">
        <v>44822</v>
      </c>
      <c r="H7" t="s">
        <v>405</v>
      </c>
      <c r="I7">
        <v>26</v>
      </c>
      <c r="J7">
        <v>7.4</v>
      </c>
      <c r="K7" t="str">
        <f t="shared" si="1"/>
        <v>ATTAIN</v>
      </c>
      <c r="N7" t="str">
        <f t="shared" si="0"/>
        <v>ATTAIN</v>
      </c>
    </row>
    <row r="8" spans="1:16" x14ac:dyDescent="0.25">
      <c r="A8" t="s">
        <v>300</v>
      </c>
      <c r="B8" t="s">
        <v>408</v>
      </c>
      <c r="C8" s="1">
        <v>43403</v>
      </c>
      <c r="D8">
        <v>0.129999995231628</v>
      </c>
      <c r="E8">
        <v>328869</v>
      </c>
      <c r="F8">
        <v>10</v>
      </c>
      <c r="G8" s="2">
        <v>44864</v>
      </c>
      <c r="H8" t="s">
        <v>403</v>
      </c>
      <c r="I8">
        <v>18</v>
      </c>
      <c r="J8">
        <v>7</v>
      </c>
      <c r="K8" t="str">
        <f t="shared" si="1"/>
        <v>ATTAIN</v>
      </c>
      <c r="N8" t="str">
        <f t="shared" ref="N8:N13" si="2">IF(D8&gt;0.442, "FAIL?", "ATTAIN")</f>
        <v>ATTAIN</v>
      </c>
    </row>
    <row r="9" spans="1:16" x14ac:dyDescent="0.25">
      <c r="A9" t="s">
        <v>300</v>
      </c>
      <c r="B9" t="s">
        <v>408</v>
      </c>
      <c r="C9" s="1">
        <v>43410</v>
      </c>
      <c r="D9">
        <v>7.0000000298023196E-2</v>
      </c>
      <c r="E9">
        <v>342155</v>
      </c>
      <c r="F9">
        <v>11</v>
      </c>
      <c r="G9" s="2">
        <v>44871</v>
      </c>
      <c r="H9" t="s">
        <v>403</v>
      </c>
      <c r="I9">
        <v>16</v>
      </c>
      <c r="J9">
        <v>7.2</v>
      </c>
      <c r="K9" t="str">
        <f t="shared" si="1"/>
        <v>ATTAIN</v>
      </c>
      <c r="N9" t="str">
        <f t="shared" si="2"/>
        <v>ATTAIN</v>
      </c>
    </row>
    <row r="10" spans="1:16" x14ac:dyDescent="0.25">
      <c r="A10" t="s">
        <v>300</v>
      </c>
      <c r="B10" t="s">
        <v>408</v>
      </c>
      <c r="C10" s="1">
        <v>43451</v>
      </c>
      <c r="D10">
        <v>9.00000035762787E-2</v>
      </c>
      <c r="E10">
        <v>312450</v>
      </c>
      <c r="F10">
        <v>12</v>
      </c>
      <c r="G10" s="2">
        <v>44912</v>
      </c>
      <c r="H10" t="s">
        <v>403</v>
      </c>
      <c r="I10">
        <v>12</v>
      </c>
      <c r="J10">
        <v>7.1</v>
      </c>
      <c r="K10" t="str">
        <f t="shared" si="1"/>
        <v>ATTAIN</v>
      </c>
      <c r="N10" t="str">
        <f t="shared" si="2"/>
        <v>ATTAIN</v>
      </c>
    </row>
    <row r="11" spans="1:16" x14ac:dyDescent="0.25">
      <c r="A11" t="s">
        <v>300</v>
      </c>
      <c r="B11" t="s">
        <v>408</v>
      </c>
      <c r="C11" s="1">
        <v>43487</v>
      </c>
      <c r="D11">
        <v>2.8599998950958301</v>
      </c>
      <c r="E11">
        <v>366723</v>
      </c>
      <c r="F11">
        <v>1</v>
      </c>
      <c r="G11" s="2">
        <v>44583</v>
      </c>
      <c r="H11" t="s">
        <v>403</v>
      </c>
      <c r="I11">
        <v>10</v>
      </c>
      <c r="J11">
        <v>7</v>
      </c>
      <c r="K11" t="str">
        <f t="shared" si="1"/>
        <v>FAIL?</v>
      </c>
      <c r="L11">
        <v>36.1</v>
      </c>
      <c r="M11" t="str">
        <f>IF(D11&gt;L11, "FAIL", "ATTAIN")</f>
        <v>ATTAIN</v>
      </c>
      <c r="N11" t="str">
        <f t="shared" si="2"/>
        <v>FAIL?</v>
      </c>
      <c r="O11">
        <v>7.91</v>
      </c>
      <c r="P11" t="str">
        <f>IF(D11&gt;(O11*2.5), "FAIL", "ATTAIN")</f>
        <v>ATTAIN</v>
      </c>
    </row>
    <row r="12" spans="1:16" x14ac:dyDescent="0.25">
      <c r="A12" t="s">
        <v>300</v>
      </c>
      <c r="B12" t="s">
        <v>408</v>
      </c>
      <c r="C12" s="1">
        <v>43508</v>
      </c>
      <c r="D12">
        <v>1.1399999856948899</v>
      </c>
      <c r="E12">
        <v>295861</v>
      </c>
      <c r="F12">
        <v>2</v>
      </c>
      <c r="G12" s="2">
        <v>44604</v>
      </c>
      <c r="H12" t="s">
        <v>403</v>
      </c>
      <c r="I12">
        <v>9</v>
      </c>
      <c r="J12">
        <v>6.5</v>
      </c>
      <c r="K12" t="str">
        <f t="shared" si="1"/>
        <v>ATTAIN</v>
      </c>
      <c r="N12" t="str">
        <f t="shared" si="2"/>
        <v>FAIL?</v>
      </c>
      <c r="O12">
        <v>9.51</v>
      </c>
      <c r="P12" t="str">
        <f>IF(D12&gt;(O12*2.5), "FAIL", "ATTAIN")</f>
        <v>ATTAIN</v>
      </c>
    </row>
    <row r="13" spans="1:16" x14ac:dyDescent="0.25">
      <c r="A13" t="s">
        <v>300</v>
      </c>
      <c r="B13" t="s">
        <v>408</v>
      </c>
      <c r="C13" s="1">
        <v>43550</v>
      </c>
      <c r="D13">
        <v>9.6000003814697301</v>
      </c>
      <c r="E13">
        <v>340299</v>
      </c>
      <c r="F13">
        <v>3</v>
      </c>
      <c r="G13" s="2">
        <v>44646</v>
      </c>
      <c r="H13" t="s">
        <v>403</v>
      </c>
      <c r="I13">
        <v>13</v>
      </c>
      <c r="J13">
        <v>7.1</v>
      </c>
      <c r="K13" t="str">
        <f t="shared" si="1"/>
        <v>FAIL?</v>
      </c>
      <c r="L13">
        <v>32.799999999999997</v>
      </c>
      <c r="M13" t="str">
        <f>IF(D13&gt;L13, "FAIL", "ATTAIN")</f>
        <v>ATTAIN</v>
      </c>
      <c r="N13" t="str">
        <f t="shared" si="2"/>
        <v>FAIL?</v>
      </c>
      <c r="O13">
        <v>6.25</v>
      </c>
      <c r="P13" t="str">
        <f>IF(D13&gt;(O13*2.5), "FAIL", "ATTAIN")</f>
        <v>ATTAIN</v>
      </c>
    </row>
    <row r="14" spans="1:16" x14ac:dyDescent="0.25">
      <c r="A14" t="s">
        <v>300</v>
      </c>
      <c r="B14" t="s">
        <v>408</v>
      </c>
      <c r="C14" s="1">
        <v>43585</v>
      </c>
      <c r="D14">
        <v>4.21000003814697</v>
      </c>
      <c r="E14">
        <v>364520</v>
      </c>
      <c r="F14">
        <v>4</v>
      </c>
      <c r="G14" s="2">
        <v>44681</v>
      </c>
      <c r="H14" t="s">
        <v>405</v>
      </c>
      <c r="I14">
        <v>20</v>
      </c>
      <c r="J14">
        <v>6.8</v>
      </c>
      <c r="K14" t="str">
        <f t="shared" si="1"/>
        <v>FAIL?</v>
      </c>
      <c r="L14">
        <v>42</v>
      </c>
      <c r="M14" t="str">
        <f>IF(D14&gt;L14, "FAIL", "ATTAIN")</f>
        <v>ATTAIN</v>
      </c>
      <c r="N14" t="str">
        <f t="shared" ref="N14:N20" si="3">IF(D14&gt;0.179, "FAIL?", "ATTAIN")</f>
        <v>FAIL?</v>
      </c>
      <c r="O14">
        <v>4.42</v>
      </c>
      <c r="P14" t="str">
        <f>IF(D14&gt;O14, "FAIL", "ATTAIN")</f>
        <v>ATTAIN</v>
      </c>
    </row>
    <row r="15" spans="1:16" x14ac:dyDescent="0.25">
      <c r="A15" t="s">
        <v>300</v>
      </c>
      <c r="B15" t="s">
        <v>408</v>
      </c>
      <c r="C15" s="1">
        <v>43606</v>
      </c>
      <c r="D15">
        <v>2.6600000858306898</v>
      </c>
      <c r="E15">
        <v>321283</v>
      </c>
      <c r="F15">
        <v>5</v>
      </c>
      <c r="G15" s="2">
        <v>44702</v>
      </c>
      <c r="H15" t="s">
        <v>405</v>
      </c>
      <c r="I15">
        <v>22</v>
      </c>
      <c r="J15">
        <v>6.8</v>
      </c>
      <c r="K15" t="str">
        <f t="shared" si="1"/>
        <v>FAIL?</v>
      </c>
      <c r="L15">
        <v>42</v>
      </c>
      <c r="M15" t="str">
        <f>IF(D15&gt;L15, "FAIL", "ATTAIN")</f>
        <v>ATTAIN</v>
      </c>
      <c r="N15" t="str">
        <f t="shared" si="3"/>
        <v>FAIL?</v>
      </c>
      <c r="O15">
        <v>3.89</v>
      </c>
      <c r="P15" t="str">
        <f>IF(D15&gt;O15, "FAIL", "ATTAIN")</f>
        <v>ATTAIN</v>
      </c>
    </row>
    <row r="16" spans="1:16" x14ac:dyDescent="0.25">
      <c r="A16" t="s">
        <v>300</v>
      </c>
      <c r="B16" t="s">
        <v>408</v>
      </c>
      <c r="C16" s="1">
        <v>43641</v>
      </c>
      <c r="D16">
        <v>0.18999999761581399</v>
      </c>
      <c r="E16">
        <v>330320</v>
      </c>
      <c r="F16">
        <v>6</v>
      </c>
      <c r="G16" s="2">
        <v>44737</v>
      </c>
      <c r="H16" t="s">
        <v>405</v>
      </c>
      <c r="I16">
        <v>23</v>
      </c>
      <c r="J16">
        <v>6.5</v>
      </c>
      <c r="K16" t="str">
        <f t="shared" si="1"/>
        <v>ATTAIN</v>
      </c>
      <c r="N16" t="str">
        <f t="shared" si="3"/>
        <v>FAIL?</v>
      </c>
      <c r="O16">
        <v>3.62</v>
      </c>
      <c r="P16" t="str">
        <f>IF(D16&gt;O16, "FAIL", "ATTAIN")</f>
        <v>ATTAIN</v>
      </c>
    </row>
    <row r="17" spans="1:16" x14ac:dyDescent="0.25">
      <c r="A17" t="s">
        <v>300</v>
      </c>
      <c r="B17" t="s">
        <v>408</v>
      </c>
      <c r="C17" s="1">
        <v>43669</v>
      </c>
      <c r="D17">
        <v>0.15000000596046401</v>
      </c>
      <c r="E17">
        <v>326187</v>
      </c>
      <c r="F17">
        <v>7</v>
      </c>
      <c r="G17" s="2">
        <v>44765</v>
      </c>
      <c r="H17" t="s">
        <v>405</v>
      </c>
      <c r="I17">
        <v>25</v>
      </c>
      <c r="J17">
        <v>6.9</v>
      </c>
      <c r="K17" t="str">
        <f t="shared" si="1"/>
        <v>ATTAIN</v>
      </c>
      <c r="N17" t="str">
        <f t="shared" si="3"/>
        <v>ATTAIN</v>
      </c>
    </row>
    <row r="18" spans="1:16" x14ac:dyDescent="0.25">
      <c r="A18" t="s">
        <v>300</v>
      </c>
      <c r="B18" t="s">
        <v>408</v>
      </c>
      <c r="C18" s="1">
        <v>43697</v>
      </c>
      <c r="D18">
        <v>0.20999999344348899</v>
      </c>
      <c r="E18">
        <v>312814</v>
      </c>
      <c r="F18">
        <v>8</v>
      </c>
      <c r="G18" s="2">
        <v>44793</v>
      </c>
      <c r="H18" t="s">
        <v>405</v>
      </c>
      <c r="I18">
        <v>28</v>
      </c>
      <c r="J18">
        <v>6.5</v>
      </c>
      <c r="K18" t="str">
        <f t="shared" si="1"/>
        <v>ATTAIN</v>
      </c>
      <c r="N18" t="str">
        <f t="shared" si="3"/>
        <v>FAIL?</v>
      </c>
      <c r="O18">
        <v>2.8</v>
      </c>
      <c r="P18" t="str">
        <f>IF(D18&gt;O18, "FAIL", "ATTAIN")</f>
        <v>ATTAIN</v>
      </c>
    </row>
    <row r="19" spans="1:16" x14ac:dyDescent="0.25">
      <c r="A19" t="s">
        <v>300</v>
      </c>
      <c r="B19" t="s">
        <v>408</v>
      </c>
      <c r="C19" s="1">
        <v>43711</v>
      </c>
      <c r="D19">
        <v>0.109999999403954</v>
      </c>
      <c r="E19">
        <v>307813</v>
      </c>
      <c r="F19">
        <v>9</v>
      </c>
      <c r="G19" s="2">
        <v>44807</v>
      </c>
      <c r="H19" t="s">
        <v>405</v>
      </c>
      <c r="I19">
        <v>27</v>
      </c>
      <c r="J19">
        <v>7</v>
      </c>
      <c r="K19" t="str">
        <f t="shared" si="1"/>
        <v>ATTAIN</v>
      </c>
      <c r="N19" t="str">
        <f t="shared" si="3"/>
        <v>ATTAIN</v>
      </c>
    </row>
    <row r="20" spans="1:16" x14ac:dyDescent="0.25">
      <c r="A20" t="s">
        <v>300</v>
      </c>
      <c r="B20" t="s">
        <v>408</v>
      </c>
      <c r="C20" s="1">
        <v>43746</v>
      </c>
      <c r="D20">
        <v>0.109999999403954</v>
      </c>
      <c r="E20">
        <v>345192</v>
      </c>
      <c r="F20">
        <v>10</v>
      </c>
      <c r="G20" s="2">
        <v>44842</v>
      </c>
      <c r="H20" t="s">
        <v>405</v>
      </c>
      <c r="I20">
        <v>21</v>
      </c>
      <c r="J20">
        <v>6.8</v>
      </c>
      <c r="K20" t="str">
        <f t="shared" si="1"/>
        <v>ATTAIN</v>
      </c>
      <c r="N20" t="str">
        <f t="shared" si="3"/>
        <v>ATTAIN</v>
      </c>
    </row>
    <row r="21" spans="1:16" x14ac:dyDescent="0.25">
      <c r="A21" t="s">
        <v>300</v>
      </c>
      <c r="B21" t="s">
        <v>408</v>
      </c>
      <c r="C21" s="1">
        <v>43788</v>
      </c>
      <c r="D21">
        <v>0.75999999046325695</v>
      </c>
      <c r="E21">
        <v>328185</v>
      </c>
      <c r="F21">
        <v>11</v>
      </c>
      <c r="G21" s="2">
        <v>44884</v>
      </c>
      <c r="H21" t="s">
        <v>403</v>
      </c>
      <c r="I21">
        <v>14</v>
      </c>
      <c r="J21">
        <v>6.7</v>
      </c>
      <c r="K21" t="str">
        <f t="shared" si="1"/>
        <v>ATTAIN</v>
      </c>
      <c r="N21" t="str">
        <f>IF(D21&gt;0.442, "FAIL?", "ATTAIN")</f>
        <v>FAIL?</v>
      </c>
      <c r="O21">
        <v>6.66</v>
      </c>
      <c r="P21" t="str">
        <f>IF(D21&gt;(O21*2.5), "FAIL", "ATTAIN")</f>
        <v>ATTAIN</v>
      </c>
    </row>
    <row r="22" spans="1:16" x14ac:dyDescent="0.25">
      <c r="A22" t="s">
        <v>300</v>
      </c>
      <c r="B22" t="s">
        <v>408</v>
      </c>
      <c r="C22" s="1">
        <v>43816</v>
      </c>
      <c r="D22">
        <v>0.91000002622604403</v>
      </c>
      <c r="E22">
        <v>297228</v>
      </c>
      <c r="F22">
        <v>12</v>
      </c>
      <c r="G22" s="2">
        <v>44912</v>
      </c>
      <c r="H22" t="s">
        <v>403</v>
      </c>
      <c r="I22">
        <v>11</v>
      </c>
      <c r="J22">
        <v>6.6</v>
      </c>
      <c r="K22" t="str">
        <f t="shared" si="1"/>
        <v>ATTAIN</v>
      </c>
      <c r="N22" t="str">
        <f>IF(D22&gt;0.442, "FAIL?", "ATTAIN")</f>
        <v>FAIL?</v>
      </c>
      <c r="O22">
        <v>8.24</v>
      </c>
      <c r="P22" t="str">
        <f>IF(D22&gt;(O22*2.5), "FAIL", "ATTAIN")</f>
        <v>ATTAIN</v>
      </c>
    </row>
    <row r="23" spans="1:16" x14ac:dyDescent="0.25">
      <c r="A23" t="s">
        <v>300</v>
      </c>
      <c r="B23" t="s">
        <v>408</v>
      </c>
      <c r="C23" s="1">
        <v>43851</v>
      </c>
      <c r="D23">
        <v>0.79000002145767201</v>
      </c>
      <c r="E23">
        <v>315704</v>
      </c>
      <c r="F23">
        <v>1</v>
      </c>
      <c r="G23" s="2">
        <v>44582</v>
      </c>
      <c r="H23" t="s">
        <v>403</v>
      </c>
      <c r="I23">
        <v>8</v>
      </c>
      <c r="J23">
        <v>6.5</v>
      </c>
      <c r="K23" t="str">
        <f t="shared" si="1"/>
        <v>ATTAIN</v>
      </c>
      <c r="N23" t="str">
        <f>IF(D23&gt;0.442, "FAIL?", "ATTAIN")</f>
        <v>FAIL?</v>
      </c>
      <c r="O23">
        <v>10.1</v>
      </c>
      <c r="P23" t="str">
        <f>IF(D23&gt;(O23*2.5), "FAIL", "ATTAIN")</f>
        <v>ATTAIN</v>
      </c>
    </row>
    <row r="24" spans="1:16" x14ac:dyDescent="0.25">
      <c r="A24" t="s">
        <v>300</v>
      </c>
      <c r="B24" t="s">
        <v>408</v>
      </c>
      <c r="C24" s="1">
        <v>43872</v>
      </c>
      <c r="D24">
        <v>1.8600000143051101</v>
      </c>
      <c r="E24">
        <v>347118</v>
      </c>
      <c r="F24">
        <v>2</v>
      </c>
      <c r="G24" s="2">
        <v>44603</v>
      </c>
      <c r="H24" t="s">
        <v>403</v>
      </c>
      <c r="I24">
        <v>11</v>
      </c>
      <c r="J24">
        <v>6.9</v>
      </c>
      <c r="K24" t="str">
        <f t="shared" si="1"/>
        <v>FAIL?</v>
      </c>
      <c r="L24">
        <v>39.1</v>
      </c>
      <c r="M24" t="str">
        <f>IF(D24&gt;L24, "FAIL", "ATTAIN")</f>
        <v>ATTAIN</v>
      </c>
      <c r="N24" t="str">
        <f>IF(D24&gt;0.442, "FAIL?", "ATTAIN")</f>
        <v>FAIL?</v>
      </c>
      <c r="O24">
        <v>7.68</v>
      </c>
      <c r="P24" t="str">
        <f>IF(D24&gt;(O24*2.5), "FAIL", "ATTAIN")</f>
        <v>ATTAIN</v>
      </c>
    </row>
    <row r="25" spans="1:16" x14ac:dyDescent="0.25">
      <c r="A25" t="s">
        <v>300</v>
      </c>
      <c r="B25" t="s">
        <v>408</v>
      </c>
      <c r="C25" s="1">
        <v>43920</v>
      </c>
      <c r="D25">
        <v>0.140000000596046</v>
      </c>
      <c r="E25">
        <v>310675</v>
      </c>
      <c r="F25">
        <v>3</v>
      </c>
      <c r="G25" s="2">
        <v>44650</v>
      </c>
      <c r="H25" t="s">
        <v>403</v>
      </c>
      <c r="I25">
        <v>16</v>
      </c>
      <c r="J25">
        <v>6.6</v>
      </c>
      <c r="K25" t="str">
        <f t="shared" si="1"/>
        <v>ATTAIN</v>
      </c>
      <c r="N25" t="str">
        <f>IF(D25&gt;0.442, "FAIL?", "ATTAIN")</f>
        <v>ATTAIN</v>
      </c>
    </row>
    <row r="26" spans="1:16" x14ac:dyDescent="0.25">
      <c r="A26" t="s">
        <v>300</v>
      </c>
      <c r="B26" t="s">
        <v>408</v>
      </c>
      <c r="C26" s="1">
        <v>43942</v>
      </c>
      <c r="D26">
        <v>4.53999996185303</v>
      </c>
      <c r="E26">
        <v>328255</v>
      </c>
      <c r="F26">
        <v>4</v>
      </c>
      <c r="G26" s="2">
        <v>44672</v>
      </c>
      <c r="H26" t="s">
        <v>405</v>
      </c>
      <c r="I26">
        <v>16</v>
      </c>
      <c r="J26">
        <v>6.7</v>
      </c>
      <c r="K26" t="str">
        <f t="shared" si="1"/>
        <v>FAIL?</v>
      </c>
      <c r="L26">
        <v>44.6</v>
      </c>
      <c r="M26" t="str">
        <f>IF(D26&gt;L26, "FAIL", "ATTAIN")</f>
        <v>ATTAIN</v>
      </c>
      <c r="N26" t="str">
        <f t="shared" ref="N26:N31" si="4">IF(D26&gt;0.179, "FAIL?", "ATTAIN")</f>
        <v>FAIL?</v>
      </c>
      <c r="O26">
        <v>5.86</v>
      </c>
      <c r="P26" t="str">
        <f>IF(D26&gt;O26, "FAIL", "ATTAIN")</f>
        <v>ATTAIN</v>
      </c>
    </row>
    <row r="27" spans="1:16" x14ac:dyDescent="0.25">
      <c r="A27" t="s">
        <v>300</v>
      </c>
      <c r="B27" t="s">
        <v>408</v>
      </c>
      <c r="C27" s="1">
        <v>43977</v>
      </c>
      <c r="D27">
        <v>0.15999999642372101</v>
      </c>
      <c r="E27">
        <v>336076</v>
      </c>
      <c r="F27">
        <v>5</v>
      </c>
      <c r="G27" s="2">
        <v>44707</v>
      </c>
      <c r="H27" t="s">
        <v>405</v>
      </c>
      <c r="I27">
        <v>22</v>
      </c>
      <c r="J27">
        <v>6.5</v>
      </c>
      <c r="K27" t="str">
        <f t="shared" si="1"/>
        <v>ATTAIN</v>
      </c>
      <c r="N27" t="str">
        <f t="shared" si="4"/>
        <v>ATTAIN</v>
      </c>
    </row>
    <row r="28" spans="1:16" x14ac:dyDescent="0.25">
      <c r="A28" t="s">
        <v>300</v>
      </c>
      <c r="B28" t="s">
        <v>408</v>
      </c>
      <c r="C28" s="1">
        <v>43998</v>
      </c>
      <c r="D28">
        <v>0.17000000178813901</v>
      </c>
      <c r="E28">
        <v>355207</v>
      </c>
      <c r="F28">
        <v>6</v>
      </c>
      <c r="G28" s="2">
        <v>44728</v>
      </c>
      <c r="H28" t="s">
        <v>405</v>
      </c>
      <c r="I28">
        <v>24</v>
      </c>
      <c r="J28">
        <v>6.7</v>
      </c>
      <c r="K28" t="str">
        <f t="shared" si="1"/>
        <v>ATTAIN</v>
      </c>
      <c r="N28" t="str">
        <f t="shared" si="4"/>
        <v>ATTAIN</v>
      </c>
    </row>
    <row r="29" spans="1:16" x14ac:dyDescent="0.25">
      <c r="A29" t="s">
        <v>300</v>
      </c>
      <c r="B29" t="s">
        <v>408</v>
      </c>
      <c r="C29" s="1">
        <v>44033</v>
      </c>
      <c r="D29">
        <v>0.62999999523162797</v>
      </c>
      <c r="E29">
        <v>359151</v>
      </c>
      <c r="F29">
        <v>7</v>
      </c>
      <c r="G29" s="2">
        <v>44763</v>
      </c>
      <c r="H29" t="s">
        <v>405</v>
      </c>
      <c r="I29">
        <v>28</v>
      </c>
      <c r="J29">
        <v>7</v>
      </c>
      <c r="K29" t="str">
        <f t="shared" si="1"/>
        <v>ATTAIN</v>
      </c>
      <c r="N29" t="str">
        <f t="shared" si="4"/>
        <v>FAIL?</v>
      </c>
      <c r="O29">
        <v>2.48</v>
      </c>
      <c r="P29" t="str">
        <f>IF(D29&gt;O29, "FAIL", "ATTAIN")</f>
        <v>ATTAIN</v>
      </c>
    </row>
    <row r="30" spans="1:16" x14ac:dyDescent="0.25">
      <c r="A30" t="s">
        <v>300</v>
      </c>
      <c r="B30" t="s">
        <v>408</v>
      </c>
      <c r="C30" s="1">
        <v>44103</v>
      </c>
      <c r="D30">
        <v>5.9999998658895499E-2</v>
      </c>
      <c r="E30">
        <v>365652</v>
      </c>
      <c r="F30">
        <v>9</v>
      </c>
      <c r="G30" s="2">
        <v>44833</v>
      </c>
      <c r="H30" t="s">
        <v>405</v>
      </c>
      <c r="I30">
        <v>20</v>
      </c>
      <c r="J30">
        <v>7.4</v>
      </c>
      <c r="K30" t="str">
        <f t="shared" si="1"/>
        <v>ATTAIN</v>
      </c>
      <c r="N30" t="str">
        <f t="shared" si="4"/>
        <v>ATTAIN</v>
      </c>
    </row>
    <row r="31" spans="1:16" x14ac:dyDescent="0.25">
      <c r="A31" t="s">
        <v>300</v>
      </c>
      <c r="B31" t="s">
        <v>408</v>
      </c>
      <c r="C31" s="1">
        <v>44117</v>
      </c>
      <c r="D31">
        <v>0.63999998569488503</v>
      </c>
      <c r="E31">
        <v>344856</v>
      </c>
      <c r="F31">
        <v>10</v>
      </c>
      <c r="G31" s="2">
        <v>44847</v>
      </c>
      <c r="H31" t="s">
        <v>405</v>
      </c>
      <c r="I31">
        <v>20</v>
      </c>
      <c r="J31">
        <v>7.1</v>
      </c>
      <c r="K31" t="str">
        <f t="shared" si="1"/>
        <v>ATTAIN</v>
      </c>
      <c r="N31" t="str">
        <f t="shared" si="4"/>
        <v>FAIL?</v>
      </c>
      <c r="O31">
        <v>3.98</v>
      </c>
      <c r="P31" t="str">
        <f>IF(D31&gt;O31, "FAIL", "ATTAIN")</f>
        <v>ATTAIN</v>
      </c>
    </row>
    <row r="32" spans="1:16" x14ac:dyDescent="0.25">
      <c r="A32" t="s">
        <v>300</v>
      </c>
      <c r="B32" t="s">
        <v>408</v>
      </c>
      <c r="C32" s="1">
        <v>44144</v>
      </c>
      <c r="D32">
        <v>0.20999999344348899</v>
      </c>
      <c r="E32">
        <v>326732</v>
      </c>
      <c r="F32">
        <v>11</v>
      </c>
      <c r="G32" s="2">
        <v>44874</v>
      </c>
      <c r="H32" t="s">
        <v>403</v>
      </c>
      <c r="I32">
        <v>20</v>
      </c>
      <c r="J32">
        <v>7.4</v>
      </c>
      <c r="K32" t="str">
        <f t="shared" si="1"/>
        <v>ATTAIN</v>
      </c>
      <c r="N32" t="str">
        <f>IF(D32&gt;0.442, "FAIL?", "ATTAIN")</f>
        <v>ATTAIN</v>
      </c>
    </row>
    <row r="33" spans="1:16" x14ac:dyDescent="0.25">
      <c r="A33" t="s">
        <v>300</v>
      </c>
      <c r="B33" t="s">
        <v>408</v>
      </c>
      <c r="C33" s="1">
        <v>44236</v>
      </c>
      <c r="D33">
        <v>10.5</v>
      </c>
      <c r="E33">
        <v>316090</v>
      </c>
      <c r="F33">
        <v>2</v>
      </c>
      <c r="G33" s="2">
        <v>44601</v>
      </c>
      <c r="H33" t="s">
        <v>403</v>
      </c>
      <c r="I33">
        <v>9</v>
      </c>
      <c r="J33">
        <v>7.3</v>
      </c>
      <c r="K33" t="str">
        <f t="shared" si="1"/>
        <v>FAIL?</v>
      </c>
      <c r="L33">
        <v>26.2</v>
      </c>
      <c r="M33" t="str">
        <f>IF(D33&gt;L33, "FAIL", "ATTAIN")</f>
        <v>ATTAIN</v>
      </c>
      <c r="N33" t="str">
        <f>IF(D33&gt;0.442, "FAIL?", "ATTAIN")</f>
        <v>FAIL?</v>
      </c>
      <c r="O33">
        <v>7.25</v>
      </c>
      <c r="P33" t="str">
        <f>IF(D33&gt;(O33*2.5), "FAIL", "ATTAIN")</f>
        <v>ATTAIN</v>
      </c>
    </row>
    <row r="34" spans="1:16" x14ac:dyDescent="0.25">
      <c r="A34" t="s">
        <v>300</v>
      </c>
      <c r="B34" t="s">
        <v>408</v>
      </c>
      <c r="C34" s="1">
        <v>44257</v>
      </c>
      <c r="D34">
        <v>4.5199999809265101</v>
      </c>
      <c r="E34">
        <v>315628</v>
      </c>
      <c r="F34">
        <v>3</v>
      </c>
      <c r="G34" s="2">
        <v>44622</v>
      </c>
      <c r="H34" t="s">
        <v>403</v>
      </c>
      <c r="I34">
        <v>8</v>
      </c>
      <c r="J34">
        <v>7.1</v>
      </c>
      <c r="K34" t="str">
        <f t="shared" si="1"/>
        <v>FAIL?</v>
      </c>
      <c r="L34">
        <v>32.799999999999997</v>
      </c>
      <c r="M34" t="str">
        <f>IF(D34&gt;L34, "FAIL", "ATTAIN")</f>
        <v>ATTAIN</v>
      </c>
      <c r="N34" t="str">
        <f>IF(D34&gt;0.442, "FAIL?", "ATTAIN")</f>
        <v>FAIL?</v>
      </c>
      <c r="O34">
        <v>8.6300000000000008</v>
      </c>
      <c r="P34" t="str">
        <f>IF(D34&gt;(O34*2.5), "FAIL", "ATTAIN")</f>
        <v>ATTAIN</v>
      </c>
    </row>
  </sheetData>
  <autoFilter ref="A1:P3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7"/>
  <sheetViews>
    <sheetView workbookViewId="0">
      <selection activeCell="A2" sqref="A2:A27"/>
    </sheetView>
  </sheetViews>
  <sheetFormatPr defaultRowHeight="15" x14ac:dyDescent="0.25"/>
  <cols>
    <col min="1" max="1" width="18.5703125" style="6" customWidth="1"/>
    <col min="2" max="2" width="9.140625" style="6"/>
    <col min="3" max="3" width="14.28515625" style="6" bestFit="1" customWidth="1"/>
    <col min="4" max="13" width="9.140625" style="6"/>
    <col min="14" max="14" width="21.5703125" style="6" customWidth="1"/>
    <col min="15" max="16" width="17.7109375" style="6" customWidth="1"/>
    <col min="17" max="17" width="11.5703125" style="6" customWidth="1"/>
    <col min="18" max="18" width="12.28515625" style="6" customWidth="1"/>
    <col min="19" max="16384" width="9.140625" style="6"/>
  </cols>
  <sheetData>
    <row r="1" spans="1:19" ht="45" x14ac:dyDescent="0.25">
      <c r="A1" s="5" t="s">
        <v>0</v>
      </c>
      <c r="B1" s="5" t="s">
        <v>409</v>
      </c>
      <c r="C1" s="5" t="s">
        <v>410</v>
      </c>
      <c r="D1" s="5" t="s">
        <v>411</v>
      </c>
      <c r="E1" s="5" t="s">
        <v>425</v>
      </c>
      <c r="F1" s="5" t="s">
        <v>412</v>
      </c>
      <c r="G1" s="5" t="s">
        <v>413</v>
      </c>
      <c r="H1" s="5" t="s">
        <v>414</v>
      </c>
      <c r="I1" s="5" t="s">
        <v>1</v>
      </c>
      <c r="J1" s="5" t="s">
        <v>415</v>
      </c>
      <c r="K1" s="5" t="s">
        <v>427</v>
      </c>
      <c r="L1" s="5" t="s">
        <v>416</v>
      </c>
      <c r="M1" s="5" t="s">
        <v>426</v>
      </c>
      <c r="N1" s="5" t="s">
        <v>419</v>
      </c>
      <c r="O1" s="5" t="s">
        <v>461</v>
      </c>
      <c r="P1" s="5" t="s">
        <v>462</v>
      </c>
      <c r="Q1" s="5" t="s">
        <v>421</v>
      </c>
      <c r="R1" s="5" t="s">
        <v>458</v>
      </c>
      <c r="S1" s="5" t="s">
        <v>459</v>
      </c>
    </row>
    <row r="2" spans="1:19" x14ac:dyDescent="0.25">
      <c r="A2" s="6" t="s">
        <v>401</v>
      </c>
      <c r="B2" s="6" t="s">
        <v>408</v>
      </c>
      <c r="C2" s="7">
        <v>43543</v>
      </c>
      <c r="D2" s="6">
        <v>0.40999999642372098</v>
      </c>
      <c r="F2" s="6">
        <v>334269</v>
      </c>
      <c r="G2" s="6">
        <v>3</v>
      </c>
      <c r="H2" s="8">
        <v>44639</v>
      </c>
      <c r="I2" s="6" t="s">
        <v>403</v>
      </c>
      <c r="J2" s="6">
        <v>12</v>
      </c>
      <c r="L2" s="6">
        <v>6.5</v>
      </c>
      <c r="N2" s="6" t="str">
        <f>IF(D2&gt;1.32, "FAILS?", "ATTAINS")</f>
        <v>ATTAINS</v>
      </c>
      <c r="Q2" s="6" t="str">
        <f>IF(D2&gt;0.442, "FAILS?", "ATTAINS")</f>
        <v>ATTAINS</v>
      </c>
    </row>
    <row r="3" spans="1:19" ht="15" hidden="1" customHeight="1" x14ac:dyDescent="0.25">
      <c r="A3" s="6" t="s">
        <v>401</v>
      </c>
      <c r="B3" s="6" t="s">
        <v>408</v>
      </c>
      <c r="C3" s="7">
        <v>43564</v>
      </c>
      <c r="D3" s="6">
        <v>0.20000000298023199</v>
      </c>
      <c r="F3" s="6">
        <v>319813</v>
      </c>
      <c r="G3" s="6">
        <v>4</v>
      </c>
      <c r="H3" s="8">
        <v>44660</v>
      </c>
      <c r="I3" s="6" t="s">
        <v>405</v>
      </c>
      <c r="J3" s="6">
        <v>18</v>
      </c>
      <c r="L3" s="6">
        <v>6.5</v>
      </c>
      <c r="N3" s="6" t="str">
        <f t="shared" ref="N3:N27" si="0">IF(D3&gt;1.32, "FAILS?", "ATTAINS")</f>
        <v>ATTAINS</v>
      </c>
      <c r="Q3" s="6" t="str">
        <f>IF(D3&gt;0.179, "FAILS?", "ATTAINS")</f>
        <v>FAILS?</v>
      </c>
      <c r="R3" s="6">
        <v>5.33</v>
      </c>
      <c r="S3" s="6" t="str">
        <f>IF(D3&gt;R3, "FAIL", "ATTAIN")</f>
        <v>ATTAIN</v>
      </c>
    </row>
    <row r="4" spans="1:19" ht="15" hidden="1" customHeight="1" x14ac:dyDescent="0.25">
      <c r="A4" s="6" t="s">
        <v>401</v>
      </c>
      <c r="B4" s="6" t="s">
        <v>408</v>
      </c>
      <c r="C4" s="7">
        <v>43599</v>
      </c>
      <c r="D4" s="6">
        <v>0.18999999761581399</v>
      </c>
      <c r="F4" s="6">
        <v>366954</v>
      </c>
      <c r="G4" s="6">
        <v>5</v>
      </c>
      <c r="H4" s="8">
        <v>44695</v>
      </c>
      <c r="I4" s="6" t="s">
        <v>405</v>
      </c>
      <c r="J4" s="6">
        <v>21</v>
      </c>
      <c r="L4" s="6">
        <v>6.5</v>
      </c>
      <c r="N4" s="6" t="str">
        <f t="shared" si="0"/>
        <v>ATTAINS</v>
      </c>
      <c r="Q4" s="6" t="str">
        <f t="shared" ref="Q4:Q9" si="1">IF(D4&gt;0.179, "FAILS?", "ATTAINS")</f>
        <v>FAILS?</v>
      </c>
      <c r="R4" s="6">
        <v>4.12</v>
      </c>
      <c r="S4" s="6" t="str">
        <f>IF(D4&gt;R4, "FAIL", "ATTAIN")</f>
        <v>ATTAIN</v>
      </c>
    </row>
    <row r="5" spans="1:19" ht="15" hidden="1" customHeight="1" x14ac:dyDescent="0.25">
      <c r="A5" s="6" t="s">
        <v>401</v>
      </c>
      <c r="B5" s="6" t="s">
        <v>408</v>
      </c>
      <c r="C5" s="7">
        <v>43641</v>
      </c>
      <c r="D5" s="6">
        <v>0.140000000596046</v>
      </c>
      <c r="F5" s="6">
        <v>326653</v>
      </c>
      <c r="G5" s="6">
        <v>6</v>
      </c>
      <c r="H5" s="8">
        <v>44737</v>
      </c>
      <c r="I5" s="6" t="s">
        <v>405</v>
      </c>
      <c r="J5" s="6">
        <v>26</v>
      </c>
      <c r="L5" s="6">
        <v>6.5</v>
      </c>
      <c r="N5" s="6" t="str">
        <f t="shared" si="0"/>
        <v>ATTAINS</v>
      </c>
      <c r="Q5" s="6" t="str">
        <f t="shared" si="1"/>
        <v>ATTAINS</v>
      </c>
    </row>
    <row r="6" spans="1:19" ht="15" hidden="1" customHeight="1" x14ac:dyDescent="0.25">
      <c r="A6" s="6" t="s">
        <v>401</v>
      </c>
      <c r="B6" s="6" t="s">
        <v>408</v>
      </c>
      <c r="C6" s="7">
        <v>43669</v>
      </c>
      <c r="D6" s="6">
        <v>0.89999997615814198</v>
      </c>
      <c r="F6" s="6">
        <v>335146</v>
      </c>
      <c r="G6" s="6">
        <v>7</v>
      </c>
      <c r="H6" s="8">
        <v>44765</v>
      </c>
      <c r="I6" s="6" t="s">
        <v>405</v>
      </c>
      <c r="J6" s="6">
        <v>28</v>
      </c>
      <c r="L6" s="6">
        <v>6.5</v>
      </c>
      <c r="N6" s="6" t="str">
        <f t="shared" si="0"/>
        <v>ATTAINS</v>
      </c>
      <c r="Q6" s="6" t="str">
        <f t="shared" si="1"/>
        <v>FAILS?</v>
      </c>
      <c r="R6" s="6">
        <v>2.8</v>
      </c>
      <c r="S6" s="6" t="str">
        <f>IF(D6&gt;R6, "FAIL", "ATTAIN")</f>
        <v>ATTAIN</v>
      </c>
    </row>
    <row r="7" spans="1:19" ht="15" hidden="1" customHeight="1" x14ac:dyDescent="0.25">
      <c r="A7" s="6" t="s">
        <v>401</v>
      </c>
      <c r="B7" s="6" t="s">
        <v>408</v>
      </c>
      <c r="C7" s="7">
        <v>43697</v>
      </c>
      <c r="D7" s="6">
        <v>0.33000001311302202</v>
      </c>
      <c r="F7" s="6">
        <v>307487</v>
      </c>
      <c r="G7" s="6">
        <v>8</v>
      </c>
      <c r="H7" s="8">
        <v>44793</v>
      </c>
      <c r="I7" s="6" t="s">
        <v>405</v>
      </c>
      <c r="J7" s="6">
        <v>30</v>
      </c>
      <c r="L7" s="6">
        <v>7</v>
      </c>
      <c r="N7" s="6" t="str">
        <f t="shared" si="0"/>
        <v>ATTAINS</v>
      </c>
      <c r="Q7" s="6" t="str">
        <f t="shared" si="1"/>
        <v>FAILS?</v>
      </c>
      <c r="R7" s="6">
        <v>2.1800000000000002</v>
      </c>
      <c r="S7" s="6" t="str">
        <f>IF(D7&gt;R7, "FAIL", "ATTAIN")</f>
        <v>ATTAIN</v>
      </c>
    </row>
    <row r="8" spans="1:19" ht="15" hidden="1" customHeight="1" x14ac:dyDescent="0.25">
      <c r="A8" s="6" t="s">
        <v>401</v>
      </c>
      <c r="B8" s="6" t="s">
        <v>408</v>
      </c>
      <c r="C8" s="7">
        <v>43725</v>
      </c>
      <c r="D8" s="6">
        <v>3.9999999105930301E-2</v>
      </c>
      <c r="F8" s="6">
        <v>359594</v>
      </c>
      <c r="G8" s="6">
        <v>9</v>
      </c>
      <c r="H8" s="8">
        <v>44821</v>
      </c>
      <c r="I8" s="6" t="s">
        <v>405</v>
      </c>
      <c r="J8" s="6">
        <v>28</v>
      </c>
      <c r="L8" s="6">
        <v>8</v>
      </c>
      <c r="N8" s="6" t="str">
        <f t="shared" si="0"/>
        <v>ATTAINS</v>
      </c>
      <c r="Q8" s="6" t="str">
        <f t="shared" si="1"/>
        <v>ATTAINS</v>
      </c>
    </row>
    <row r="9" spans="1:19" ht="15" hidden="1" customHeight="1" x14ac:dyDescent="0.25">
      <c r="A9" s="6" t="s">
        <v>401</v>
      </c>
      <c r="B9" s="6" t="s">
        <v>408</v>
      </c>
      <c r="C9" s="7">
        <v>43746</v>
      </c>
      <c r="D9" s="6">
        <v>0.37999999523162797</v>
      </c>
      <c r="F9" s="6">
        <v>364804</v>
      </c>
      <c r="G9" s="6">
        <v>10</v>
      </c>
      <c r="H9" s="8">
        <v>44842</v>
      </c>
      <c r="I9" s="6" t="s">
        <v>405</v>
      </c>
      <c r="J9" s="6">
        <v>20</v>
      </c>
      <c r="L9" s="6">
        <v>6.6</v>
      </c>
      <c r="N9" s="6" t="str">
        <f t="shared" si="0"/>
        <v>ATTAINS</v>
      </c>
      <c r="Q9" s="6" t="str">
        <f t="shared" si="1"/>
        <v>FAILS?</v>
      </c>
      <c r="R9" s="6">
        <v>4.6100000000000003</v>
      </c>
      <c r="S9" s="6" t="str">
        <f>IF(D9&gt;R9, "FAIL", "ATTAIN")</f>
        <v>ATTAIN</v>
      </c>
    </row>
    <row r="10" spans="1:19" x14ac:dyDescent="0.25">
      <c r="A10" s="6" t="s">
        <v>401</v>
      </c>
      <c r="B10" s="6" t="s">
        <v>408</v>
      </c>
      <c r="C10" s="7">
        <v>43788</v>
      </c>
      <c r="D10" s="6">
        <v>7.9999998211860698E-2</v>
      </c>
      <c r="F10" s="6">
        <v>346410</v>
      </c>
      <c r="G10" s="6">
        <v>11</v>
      </c>
      <c r="H10" s="8">
        <v>44884</v>
      </c>
      <c r="I10" s="6" t="s">
        <v>403</v>
      </c>
      <c r="J10" s="6">
        <v>12</v>
      </c>
      <c r="L10" s="6">
        <v>6.7</v>
      </c>
      <c r="N10" s="6" t="str">
        <f t="shared" si="0"/>
        <v>ATTAINS</v>
      </c>
      <c r="Q10" s="6" t="str">
        <f>IF(D10&gt;0.442, "FAILS?", "ATTAINS")</f>
        <v>ATTAINS</v>
      </c>
    </row>
    <row r="11" spans="1:19" x14ac:dyDescent="0.25">
      <c r="A11" s="6" t="s">
        <v>401</v>
      </c>
      <c r="B11" s="6" t="s">
        <v>408</v>
      </c>
      <c r="C11" s="7">
        <v>43809</v>
      </c>
      <c r="D11" s="6">
        <v>1.12999999523163</v>
      </c>
      <c r="F11" s="6">
        <v>320353</v>
      </c>
      <c r="G11" s="6">
        <v>12</v>
      </c>
      <c r="H11" s="8">
        <v>44905</v>
      </c>
      <c r="I11" s="6" t="s">
        <v>403</v>
      </c>
      <c r="J11" s="6">
        <v>11</v>
      </c>
      <c r="L11" s="6">
        <v>6.5</v>
      </c>
      <c r="N11" s="6" t="str">
        <f t="shared" si="0"/>
        <v>ATTAINS</v>
      </c>
      <c r="Q11" s="6" t="str">
        <f>IF(D11&gt;0.442, "FAILS?", "ATTAINS")</f>
        <v>FAILS?</v>
      </c>
      <c r="R11" s="6">
        <v>8.36</v>
      </c>
      <c r="S11" s="6" t="str">
        <f>IF(D11&gt;(R11*2.5), "FAIL", "ATTAIN")</f>
        <v>ATTAIN</v>
      </c>
    </row>
    <row r="12" spans="1:19" x14ac:dyDescent="0.25">
      <c r="A12" s="6" t="s">
        <v>401</v>
      </c>
      <c r="B12" s="6" t="s">
        <v>408</v>
      </c>
      <c r="C12" s="7">
        <v>43851</v>
      </c>
      <c r="D12" s="6">
        <v>0.28999999165535001</v>
      </c>
      <c r="F12" s="6">
        <v>324660</v>
      </c>
      <c r="G12" s="6">
        <v>1</v>
      </c>
      <c r="H12" s="8">
        <v>44582</v>
      </c>
      <c r="I12" s="6" t="s">
        <v>403</v>
      </c>
      <c r="J12" s="6">
        <v>7</v>
      </c>
      <c r="L12" s="6">
        <v>6.6</v>
      </c>
      <c r="N12" s="6" t="str">
        <f t="shared" si="0"/>
        <v>ATTAINS</v>
      </c>
      <c r="Q12" s="6" t="str">
        <f>IF(D12&gt;0.442, "FAILS?", "ATTAINS")</f>
        <v>ATTAINS</v>
      </c>
    </row>
    <row r="13" spans="1:19" x14ac:dyDescent="0.25">
      <c r="A13" s="6" t="s">
        <v>401</v>
      </c>
      <c r="B13" s="6" t="s">
        <v>408</v>
      </c>
      <c r="C13" s="7">
        <v>43879</v>
      </c>
      <c r="D13" s="6">
        <v>0.20999999344348899</v>
      </c>
      <c r="F13" s="6">
        <v>314237</v>
      </c>
      <c r="G13" s="6">
        <v>2</v>
      </c>
      <c r="H13" s="8">
        <v>44610</v>
      </c>
      <c r="I13" s="6" t="s">
        <v>403</v>
      </c>
      <c r="J13" s="6">
        <v>13</v>
      </c>
      <c r="L13" s="6">
        <v>6.5</v>
      </c>
      <c r="N13" s="6" t="str">
        <f t="shared" si="0"/>
        <v>ATTAINS</v>
      </c>
      <c r="Q13" s="6" t="str">
        <f>IF(D13&gt;0.442, "FAILS?", "ATTAINS")</f>
        <v>ATTAINS</v>
      </c>
    </row>
    <row r="14" spans="1:19" x14ac:dyDescent="0.25">
      <c r="A14" s="6" t="s">
        <v>401</v>
      </c>
      <c r="B14" s="6" t="s">
        <v>408</v>
      </c>
      <c r="C14" s="7">
        <v>43899</v>
      </c>
      <c r="D14" s="6">
        <v>0.94999998807907104</v>
      </c>
      <c r="F14" s="6">
        <v>326065</v>
      </c>
      <c r="G14" s="6">
        <v>3</v>
      </c>
      <c r="H14" s="8">
        <v>44629</v>
      </c>
      <c r="I14" s="6" t="s">
        <v>403</v>
      </c>
      <c r="J14" s="6">
        <v>13</v>
      </c>
      <c r="L14" s="6">
        <v>6.5</v>
      </c>
      <c r="N14" s="6" t="str">
        <f t="shared" si="0"/>
        <v>ATTAINS</v>
      </c>
      <c r="Q14" s="6" t="str">
        <f>IF(D14&gt;0.442, "FAILS?", "ATTAINS")</f>
        <v>FAILS?</v>
      </c>
      <c r="R14" s="6">
        <v>7.35</v>
      </c>
      <c r="S14" s="6" t="str">
        <f>IF(D14&gt;(R14*2.5), "FAIL", "ATTAIN")</f>
        <v>ATTAIN</v>
      </c>
    </row>
    <row r="15" spans="1:19" ht="15" hidden="1" customHeight="1" x14ac:dyDescent="0.25">
      <c r="A15" s="6" t="s">
        <v>401</v>
      </c>
      <c r="B15" s="6" t="s">
        <v>408</v>
      </c>
      <c r="C15" s="7">
        <v>43935</v>
      </c>
      <c r="D15" s="6">
        <v>9.00000035762787E-2</v>
      </c>
      <c r="F15" s="6">
        <v>317079</v>
      </c>
      <c r="G15" s="6">
        <v>4</v>
      </c>
      <c r="H15" s="8">
        <v>44665</v>
      </c>
      <c r="I15" s="6" t="s">
        <v>405</v>
      </c>
      <c r="J15" s="6">
        <v>14</v>
      </c>
      <c r="L15" s="6">
        <v>6.5</v>
      </c>
      <c r="N15" s="6" t="str">
        <f t="shared" si="0"/>
        <v>ATTAINS</v>
      </c>
      <c r="Q15" s="6" t="str">
        <f t="shared" ref="Q15:Q23" si="2">IF(D15&gt;0.179, "FAILS?", "ATTAINS")</f>
        <v>ATTAINS</v>
      </c>
    </row>
    <row r="16" spans="1:19" ht="15" hidden="1" customHeight="1" x14ac:dyDescent="0.25">
      <c r="A16" s="6" t="s">
        <v>401</v>
      </c>
      <c r="B16" s="6" t="s">
        <v>408</v>
      </c>
      <c r="C16" s="7">
        <v>43963</v>
      </c>
      <c r="D16" s="6">
        <v>3.8599998950958301</v>
      </c>
      <c r="F16" s="6">
        <v>309615</v>
      </c>
      <c r="G16" s="6">
        <v>5</v>
      </c>
      <c r="H16" s="8">
        <v>44693</v>
      </c>
      <c r="I16" s="6" t="s">
        <v>405</v>
      </c>
      <c r="J16" s="6">
        <v>17</v>
      </c>
      <c r="L16" s="6">
        <v>7.1</v>
      </c>
      <c r="N16" s="6" t="str">
        <f t="shared" si="0"/>
        <v>FAILS?</v>
      </c>
      <c r="O16" s="6">
        <v>36.799999999999997</v>
      </c>
      <c r="P16" s="6" t="str">
        <f>IF(D16&gt;O16, "FAIL", "ATTAIN")</f>
        <v>ATTAIN</v>
      </c>
      <c r="Q16" s="6" t="str">
        <f t="shared" si="2"/>
        <v>FAILS?</v>
      </c>
      <c r="R16" s="6">
        <v>4.53</v>
      </c>
      <c r="S16" s="6" t="str">
        <f>IF(D16&gt;R16, "FAIL", "ATTAIN")</f>
        <v>ATTAIN</v>
      </c>
    </row>
    <row r="17" spans="1:19" ht="15.75" hidden="1" customHeight="1" x14ac:dyDescent="0.25">
      <c r="A17" s="6" t="s">
        <v>401</v>
      </c>
      <c r="B17" s="6" t="s">
        <v>408</v>
      </c>
      <c r="C17" s="7">
        <v>43991</v>
      </c>
      <c r="D17" s="6">
        <v>3.9999999105930301E-2</v>
      </c>
      <c r="F17" s="6">
        <v>356307</v>
      </c>
      <c r="G17" s="6">
        <v>6</v>
      </c>
      <c r="H17" s="8">
        <v>44721</v>
      </c>
      <c r="I17" s="6" t="s">
        <v>405</v>
      </c>
      <c r="J17" s="6">
        <v>24</v>
      </c>
      <c r="L17" s="6">
        <v>6.5</v>
      </c>
      <c r="N17" s="6" t="str">
        <f t="shared" si="0"/>
        <v>ATTAINS</v>
      </c>
      <c r="Q17" s="6" t="str">
        <f t="shared" si="2"/>
        <v>ATTAINS</v>
      </c>
    </row>
    <row r="18" spans="1:19" ht="15" hidden="1" customHeight="1" x14ac:dyDescent="0.25">
      <c r="A18" s="6" t="s">
        <v>401</v>
      </c>
      <c r="B18" s="6" t="s">
        <v>408</v>
      </c>
      <c r="C18" s="7">
        <v>44019</v>
      </c>
      <c r="D18" s="6">
        <v>7.0000000298023196E-2</v>
      </c>
      <c r="E18" s="13">
        <f>AVERAGE(D18:D19)</f>
        <v>3.2099999524652967</v>
      </c>
      <c r="F18" s="6">
        <v>358049</v>
      </c>
      <c r="G18" s="6">
        <v>7</v>
      </c>
      <c r="H18" s="8">
        <v>44749</v>
      </c>
      <c r="I18" s="6" t="s">
        <v>405</v>
      </c>
      <c r="J18" s="6">
        <v>26</v>
      </c>
      <c r="K18" s="14">
        <f>AVERAGE(J18:J19)</f>
        <v>28</v>
      </c>
      <c r="L18" s="6">
        <v>6.6</v>
      </c>
      <c r="M18" s="13">
        <f>AVERAGE(L18:L19)</f>
        <v>6.9</v>
      </c>
      <c r="N18" s="6" t="str">
        <f t="shared" si="0"/>
        <v>ATTAINS</v>
      </c>
      <c r="Q18" s="6" t="str">
        <f t="shared" si="2"/>
        <v>ATTAINS</v>
      </c>
      <c r="R18" s="12">
        <v>2.57</v>
      </c>
      <c r="S18" s="11" t="str">
        <f>IF(D18&gt;R18, "FAIL", "ATTAIN")</f>
        <v>ATTAIN</v>
      </c>
    </row>
    <row r="19" spans="1:19" ht="15.75" hidden="1" customHeight="1" x14ac:dyDescent="0.25">
      <c r="A19" s="6" t="s">
        <v>401</v>
      </c>
      <c r="B19" s="6" t="s">
        <v>408</v>
      </c>
      <c r="C19" s="7">
        <v>44026</v>
      </c>
      <c r="D19" s="6">
        <v>6.3499999046325701</v>
      </c>
      <c r="E19" s="13"/>
      <c r="F19" s="6">
        <v>299400</v>
      </c>
      <c r="G19" s="6">
        <v>7</v>
      </c>
      <c r="H19" s="8">
        <v>44756</v>
      </c>
      <c r="I19" s="6" t="s">
        <v>405</v>
      </c>
      <c r="J19" s="6">
        <v>30</v>
      </c>
      <c r="K19" s="14"/>
      <c r="L19" s="6">
        <v>7.2</v>
      </c>
      <c r="M19" s="13"/>
      <c r="N19" s="6" t="str">
        <f t="shared" si="0"/>
        <v>FAILS?</v>
      </c>
      <c r="O19" s="6">
        <v>29.5</v>
      </c>
      <c r="P19" s="6" t="str">
        <f>IF(D19&gt;O19, "FAIL", "ATTAIN")</f>
        <v>ATTAIN</v>
      </c>
      <c r="Q19" s="6" t="str">
        <f t="shared" si="2"/>
        <v>FAILS?</v>
      </c>
      <c r="R19" s="12"/>
      <c r="S19" s="11"/>
    </row>
    <row r="20" spans="1:19" ht="15" hidden="1" customHeight="1" x14ac:dyDescent="0.25">
      <c r="A20" s="6" t="s">
        <v>401</v>
      </c>
      <c r="B20" s="6" t="s">
        <v>408</v>
      </c>
      <c r="C20" s="7">
        <v>44054</v>
      </c>
      <c r="D20" s="6">
        <v>21.600000381469702</v>
      </c>
      <c r="F20" s="6">
        <v>325075</v>
      </c>
      <c r="G20" s="6">
        <v>8</v>
      </c>
      <c r="H20" s="8">
        <v>44784</v>
      </c>
      <c r="I20" s="6" t="s">
        <v>405</v>
      </c>
      <c r="J20" s="6">
        <v>30</v>
      </c>
      <c r="L20" s="6">
        <v>7.6</v>
      </c>
      <c r="N20" s="6" t="str">
        <f t="shared" si="0"/>
        <v>FAILS?</v>
      </c>
      <c r="O20" s="6">
        <v>17</v>
      </c>
      <c r="P20" s="9" t="str">
        <f>IF(D20&gt;O20, "FAIL", "ATTAIN")</f>
        <v>FAIL</v>
      </c>
      <c r="Q20" s="6" t="str">
        <f t="shared" si="2"/>
        <v>FAILS?</v>
      </c>
      <c r="R20" s="6">
        <v>1.47</v>
      </c>
      <c r="S20" s="9" t="str">
        <f>IF(D20&gt;R20, "FAIL", "ATTAIN")</f>
        <v>FAIL</v>
      </c>
    </row>
    <row r="21" spans="1:19" ht="15.75" hidden="1" customHeight="1" x14ac:dyDescent="0.25">
      <c r="A21" s="6" t="s">
        <v>401</v>
      </c>
      <c r="B21" s="6" t="s">
        <v>408</v>
      </c>
      <c r="C21" s="7">
        <v>44089</v>
      </c>
      <c r="D21" s="6">
        <v>1.0199999809265099</v>
      </c>
      <c r="F21" s="6">
        <v>349438</v>
      </c>
      <c r="G21" s="6">
        <v>9</v>
      </c>
      <c r="H21" s="8">
        <v>44819</v>
      </c>
      <c r="I21" s="6" t="s">
        <v>405</v>
      </c>
      <c r="J21" s="6">
        <v>29</v>
      </c>
      <c r="L21" s="6">
        <v>7.4</v>
      </c>
      <c r="N21" s="6" t="str">
        <f t="shared" si="0"/>
        <v>ATTAINS</v>
      </c>
      <c r="Q21" s="6" t="str">
        <f t="shared" si="2"/>
        <v>FAILS?</v>
      </c>
      <c r="R21" s="6">
        <v>1.74</v>
      </c>
      <c r="S21" s="6" t="str">
        <f>IF(D21&gt;R21, "FAIL", "ATTAIN")</f>
        <v>ATTAIN</v>
      </c>
    </row>
    <row r="22" spans="1:19" ht="15" hidden="1" customHeight="1" x14ac:dyDescent="0.25">
      <c r="A22" s="6" t="s">
        <v>401</v>
      </c>
      <c r="B22" s="6" t="s">
        <v>408</v>
      </c>
      <c r="C22" s="7">
        <v>44110</v>
      </c>
      <c r="D22" s="6">
        <v>2.9999999329447701E-2</v>
      </c>
      <c r="E22" s="11">
        <f>AVERAGE(D22:D23)</f>
        <v>0.45499999728053786</v>
      </c>
      <c r="F22" s="6">
        <v>351564</v>
      </c>
      <c r="G22" s="6">
        <v>10</v>
      </c>
      <c r="H22" s="8">
        <v>44840</v>
      </c>
      <c r="I22" s="6" t="s">
        <v>405</v>
      </c>
      <c r="J22" s="6">
        <v>21</v>
      </c>
      <c r="K22" s="11">
        <f>AVERAGE(J22:J23)</f>
        <v>21</v>
      </c>
      <c r="L22" s="6">
        <v>7</v>
      </c>
      <c r="M22" s="11">
        <f>AVERAGE(L22:L23)</f>
        <v>6.95</v>
      </c>
      <c r="N22" s="6" t="str">
        <f t="shared" si="0"/>
        <v>ATTAINS</v>
      </c>
      <c r="Q22" s="6" t="str">
        <f t="shared" si="2"/>
        <v>ATTAINS</v>
      </c>
      <c r="R22" s="11">
        <v>3.65</v>
      </c>
      <c r="S22" s="11" t="str">
        <f>IF(D22&gt;R22, "FAIL", "ATTAIN")</f>
        <v>ATTAIN</v>
      </c>
    </row>
    <row r="23" spans="1:19" ht="15.75" hidden="1" customHeight="1" x14ac:dyDescent="0.25">
      <c r="A23" s="6" t="s">
        <v>401</v>
      </c>
      <c r="B23" s="6" t="s">
        <v>408</v>
      </c>
      <c r="C23" s="7">
        <v>44117</v>
      </c>
      <c r="D23" s="6">
        <v>0.87999999523162797</v>
      </c>
      <c r="E23" s="11"/>
      <c r="F23" s="6">
        <v>355795</v>
      </c>
      <c r="G23" s="6">
        <v>10</v>
      </c>
      <c r="H23" s="8">
        <v>44847</v>
      </c>
      <c r="I23" s="6" t="s">
        <v>405</v>
      </c>
      <c r="J23" s="6">
        <v>21</v>
      </c>
      <c r="K23" s="11"/>
      <c r="L23" s="6">
        <v>6.9</v>
      </c>
      <c r="M23" s="11"/>
      <c r="N23" s="6" t="str">
        <f t="shared" si="0"/>
        <v>ATTAINS</v>
      </c>
      <c r="Q23" s="6" t="str">
        <f t="shared" si="2"/>
        <v>FAILS?</v>
      </c>
      <c r="R23" s="11"/>
      <c r="S23" s="11"/>
    </row>
    <row r="24" spans="1:19" x14ac:dyDescent="0.25">
      <c r="A24" s="6" t="s">
        <v>401</v>
      </c>
      <c r="B24" s="6" t="s">
        <v>408</v>
      </c>
      <c r="C24" s="7">
        <v>44166</v>
      </c>
      <c r="D24" s="6">
        <v>0.20999999344348899</v>
      </c>
      <c r="F24" s="6">
        <v>304041</v>
      </c>
      <c r="G24" s="6">
        <v>12</v>
      </c>
      <c r="H24" s="8">
        <v>44896</v>
      </c>
      <c r="I24" s="6" t="s">
        <v>403</v>
      </c>
      <c r="J24" s="6">
        <v>11</v>
      </c>
      <c r="L24" s="6">
        <v>6.7</v>
      </c>
      <c r="N24" s="6" t="str">
        <f t="shared" si="0"/>
        <v>ATTAINS</v>
      </c>
      <c r="Q24" s="6" t="str">
        <f>IF(D24&gt;0.442, "FAILS?", "ATTAINS")</f>
        <v>ATTAINS</v>
      </c>
    </row>
    <row r="25" spans="1:19" x14ac:dyDescent="0.25">
      <c r="A25" s="6" t="s">
        <v>401</v>
      </c>
      <c r="B25" s="6" t="s">
        <v>408</v>
      </c>
      <c r="C25" s="7">
        <v>44208</v>
      </c>
      <c r="D25" s="6">
        <v>5.0000000745058101E-2</v>
      </c>
      <c r="F25" s="6">
        <v>298584</v>
      </c>
      <c r="G25" s="6">
        <v>1</v>
      </c>
      <c r="H25" s="8">
        <v>44573</v>
      </c>
      <c r="I25" s="6" t="s">
        <v>403</v>
      </c>
      <c r="J25" s="6">
        <v>7</v>
      </c>
      <c r="L25" s="6">
        <v>6.5</v>
      </c>
      <c r="N25" s="6" t="str">
        <f t="shared" si="0"/>
        <v>ATTAINS</v>
      </c>
      <c r="Q25" s="6" t="str">
        <f>IF(D25&gt;0.442, "FAILS?", "ATTAINS")</f>
        <v>ATTAINS</v>
      </c>
    </row>
    <row r="26" spans="1:19" x14ac:dyDescent="0.25">
      <c r="A26" s="6" t="s">
        <v>401</v>
      </c>
      <c r="B26" s="6" t="s">
        <v>408</v>
      </c>
      <c r="C26" s="7">
        <v>44250</v>
      </c>
      <c r="D26" s="6">
        <v>2.9999999329447701E-2</v>
      </c>
      <c r="F26" s="6">
        <v>313309</v>
      </c>
      <c r="G26" s="6">
        <v>2</v>
      </c>
      <c r="H26" s="8">
        <v>44615</v>
      </c>
      <c r="I26" s="6" t="s">
        <v>403</v>
      </c>
      <c r="J26" s="6">
        <v>6</v>
      </c>
      <c r="L26" s="6">
        <v>6.5</v>
      </c>
      <c r="N26" s="6" t="str">
        <f t="shared" si="0"/>
        <v>ATTAINS</v>
      </c>
      <c r="Q26" s="6" t="str">
        <f>IF(D26&gt;0.442, "FAILS?", "ATTAINS")</f>
        <v>ATTAINS</v>
      </c>
    </row>
    <row r="27" spans="1:19" x14ac:dyDescent="0.25">
      <c r="A27" s="6" t="s">
        <v>401</v>
      </c>
      <c r="B27" s="6" t="s">
        <v>408</v>
      </c>
      <c r="C27" s="7">
        <v>44278</v>
      </c>
      <c r="D27" s="6">
        <v>2.9999999329447701E-2</v>
      </c>
      <c r="F27" s="6">
        <v>330510</v>
      </c>
      <c r="G27" s="6">
        <v>3</v>
      </c>
      <c r="H27" s="8">
        <v>44643</v>
      </c>
      <c r="I27" s="6" t="s">
        <v>403</v>
      </c>
      <c r="J27" s="6">
        <v>15</v>
      </c>
      <c r="L27" s="6">
        <v>6.5</v>
      </c>
      <c r="N27" s="6" t="str">
        <f t="shared" si="0"/>
        <v>ATTAINS</v>
      </c>
      <c r="Q27" s="6" t="str">
        <f>IF(D27&gt;0.442, "FAILS?", "ATTAINS")</f>
        <v>ATTAINS</v>
      </c>
    </row>
  </sheetData>
  <autoFilter ref="A1:R27">
    <filterColumn colId="8">
      <filters>
        <filter val="ELA"/>
      </filters>
    </filterColumn>
  </autoFilter>
  <mergeCells count="10">
    <mergeCell ref="R22:R23"/>
    <mergeCell ref="M22:M23"/>
    <mergeCell ref="K22:K23"/>
    <mergeCell ref="E22:E23"/>
    <mergeCell ref="S18:S19"/>
    <mergeCell ref="S22:S23"/>
    <mergeCell ref="R18:R19"/>
    <mergeCell ref="M18:M19"/>
    <mergeCell ref="K18:K19"/>
    <mergeCell ref="E18:E1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2"/>
  <sheetViews>
    <sheetView workbookViewId="0">
      <selection activeCell="R27" sqref="R27"/>
    </sheetView>
  </sheetViews>
  <sheetFormatPr defaultRowHeight="15" x14ac:dyDescent="0.25"/>
  <cols>
    <col min="1" max="1" width="16.5703125" bestFit="1" customWidth="1"/>
    <col min="3" max="3" width="14.28515625" bestFit="1" customWidth="1"/>
    <col min="4" max="5" width="9" customWidth="1"/>
    <col min="10" max="10" width="9.140625" customWidth="1"/>
    <col min="11" max="11" width="0.140625" customWidth="1"/>
    <col min="15" max="15" width="12.42578125" customWidth="1"/>
    <col min="16" max="16" width="13.140625" customWidth="1"/>
  </cols>
  <sheetData>
    <row r="1" spans="1:19" ht="60" x14ac:dyDescent="0.25">
      <c r="A1" t="s">
        <v>0</v>
      </c>
      <c r="B1" t="s">
        <v>409</v>
      </c>
      <c r="C1" t="s">
        <v>410</v>
      </c>
      <c r="D1" t="s">
        <v>411</v>
      </c>
      <c r="E1" s="3" t="s">
        <v>425</v>
      </c>
      <c r="F1" t="s">
        <v>412</v>
      </c>
      <c r="G1" t="s">
        <v>413</v>
      </c>
      <c r="H1" t="s">
        <v>414</v>
      </c>
      <c r="I1" t="s">
        <v>1</v>
      </c>
      <c r="J1" t="s">
        <v>415</v>
      </c>
      <c r="K1" s="3" t="s">
        <v>427</v>
      </c>
      <c r="L1" t="s">
        <v>416</v>
      </c>
      <c r="M1" t="s">
        <v>1</v>
      </c>
      <c r="N1" s="3" t="s">
        <v>426</v>
      </c>
      <c r="O1" s="3" t="s">
        <v>428</v>
      </c>
      <c r="P1" s="3" t="s">
        <v>429</v>
      </c>
      <c r="Q1" s="3" t="s">
        <v>421</v>
      </c>
      <c r="R1" s="3" t="s">
        <v>422</v>
      </c>
      <c r="S1" s="3" t="s">
        <v>424</v>
      </c>
    </row>
    <row r="2" spans="1:19" hidden="1" x14ac:dyDescent="0.25">
      <c r="A2" t="s">
        <v>114</v>
      </c>
      <c r="B2" t="s">
        <v>408</v>
      </c>
      <c r="C2" s="1">
        <v>43199</v>
      </c>
      <c r="D2">
        <v>6.3499999046325701</v>
      </c>
      <c r="F2">
        <v>349951</v>
      </c>
      <c r="G2">
        <v>4</v>
      </c>
      <c r="H2" s="2">
        <v>44660</v>
      </c>
      <c r="I2" t="s">
        <v>405</v>
      </c>
      <c r="J2">
        <v>14</v>
      </c>
      <c r="L2">
        <v>6.5</v>
      </c>
      <c r="M2" t="s">
        <v>418</v>
      </c>
      <c r="O2" t="str">
        <f>IF(D2&gt;1.32, "FAIL?", "ATTAIN")</f>
        <v>FAIL?</v>
      </c>
      <c r="P2" t="s">
        <v>430</v>
      </c>
      <c r="Q2" t="str">
        <f>IF(D2&gt;0.179, "FAIL?", "ATTAIN")</f>
        <v>FAIL?</v>
      </c>
      <c r="R2" t="s">
        <v>449</v>
      </c>
    </row>
    <row r="3" spans="1:19" hidden="1" x14ac:dyDescent="0.25">
      <c r="A3" t="s">
        <v>114</v>
      </c>
      <c r="B3" t="s">
        <v>408</v>
      </c>
      <c r="C3" s="1">
        <v>43242</v>
      </c>
      <c r="D3">
        <v>8.4700003266334506E-2</v>
      </c>
      <c r="F3">
        <v>329797</v>
      </c>
      <c r="G3">
        <v>5</v>
      </c>
      <c r="H3" s="2">
        <v>44703</v>
      </c>
      <c r="I3" t="s">
        <v>405</v>
      </c>
      <c r="J3">
        <v>27</v>
      </c>
      <c r="L3">
        <v>6.6</v>
      </c>
      <c r="M3" t="s">
        <v>418</v>
      </c>
      <c r="O3" t="str">
        <f t="shared" ref="O3:O32" si="0">IF(D3&gt;1.32, "FAIL?", "ATTAIN")</f>
        <v>ATTAIN</v>
      </c>
      <c r="Q3" t="str">
        <f t="shared" ref="Q3:Q8" si="1">IF(D3&gt;0.179, "FAIL?", "ATTAIN")</f>
        <v>ATTAIN</v>
      </c>
    </row>
    <row r="4" spans="1:19" hidden="1" x14ac:dyDescent="0.25">
      <c r="A4" t="s">
        <v>114</v>
      </c>
      <c r="B4" t="s">
        <v>408</v>
      </c>
      <c r="C4" s="1">
        <v>43269</v>
      </c>
      <c r="D4">
        <v>7.0000000298023196E-2</v>
      </c>
      <c r="F4">
        <v>311726</v>
      </c>
      <c r="G4">
        <v>6</v>
      </c>
      <c r="H4" s="2">
        <v>44730</v>
      </c>
      <c r="I4" t="s">
        <v>405</v>
      </c>
      <c r="J4">
        <v>28</v>
      </c>
      <c r="L4">
        <v>7</v>
      </c>
      <c r="M4" t="s">
        <v>418</v>
      </c>
      <c r="O4" t="str">
        <f t="shared" si="0"/>
        <v>ATTAIN</v>
      </c>
      <c r="Q4" t="str">
        <f t="shared" si="1"/>
        <v>ATTAIN</v>
      </c>
    </row>
    <row r="5" spans="1:19" hidden="1" x14ac:dyDescent="0.25">
      <c r="A5" t="s">
        <v>114</v>
      </c>
      <c r="B5" t="s">
        <v>408</v>
      </c>
      <c r="C5" s="1">
        <v>43290</v>
      </c>
      <c r="D5">
        <v>0.129999995231628</v>
      </c>
      <c r="F5">
        <v>358644</v>
      </c>
      <c r="G5">
        <v>7</v>
      </c>
      <c r="H5" s="2">
        <v>44751</v>
      </c>
      <c r="I5" t="s">
        <v>405</v>
      </c>
      <c r="J5">
        <v>28</v>
      </c>
      <c r="L5">
        <v>7.3</v>
      </c>
      <c r="M5" t="s">
        <v>418</v>
      </c>
      <c r="O5" t="str">
        <f t="shared" si="0"/>
        <v>ATTAIN</v>
      </c>
      <c r="Q5" t="str">
        <f t="shared" si="1"/>
        <v>ATTAIN</v>
      </c>
    </row>
    <row r="6" spans="1:19" hidden="1" x14ac:dyDescent="0.25">
      <c r="A6" t="s">
        <v>114</v>
      </c>
      <c r="B6" t="s">
        <v>408</v>
      </c>
      <c r="C6" s="1">
        <v>43339</v>
      </c>
      <c r="D6">
        <v>3.9999999105930301E-2</v>
      </c>
      <c r="F6">
        <v>297168</v>
      </c>
      <c r="G6">
        <v>8</v>
      </c>
      <c r="H6" s="2">
        <v>44800</v>
      </c>
      <c r="I6" t="s">
        <v>405</v>
      </c>
      <c r="J6">
        <v>29</v>
      </c>
      <c r="L6">
        <v>6.7</v>
      </c>
      <c r="M6" t="s">
        <v>418</v>
      </c>
      <c r="O6" t="str">
        <f t="shared" si="0"/>
        <v>ATTAIN</v>
      </c>
      <c r="Q6" t="str">
        <f t="shared" si="1"/>
        <v>ATTAIN</v>
      </c>
    </row>
    <row r="7" spans="1:19" hidden="1" x14ac:dyDescent="0.25">
      <c r="A7" t="s">
        <v>114</v>
      </c>
      <c r="B7" t="s">
        <v>408</v>
      </c>
      <c r="C7" s="1">
        <v>43367</v>
      </c>
      <c r="D7">
        <v>0.55000001192092896</v>
      </c>
      <c r="F7">
        <v>332227</v>
      </c>
      <c r="G7">
        <v>9</v>
      </c>
      <c r="H7" s="2">
        <v>44828</v>
      </c>
      <c r="I7" t="s">
        <v>405</v>
      </c>
      <c r="J7">
        <v>24</v>
      </c>
      <c r="L7">
        <v>7.1</v>
      </c>
      <c r="M7" t="s">
        <v>418</v>
      </c>
      <c r="O7" t="str">
        <f t="shared" si="0"/>
        <v>ATTAIN</v>
      </c>
      <c r="Q7" t="str">
        <f t="shared" si="1"/>
        <v>FAIL?</v>
      </c>
    </row>
    <row r="8" spans="1:19" hidden="1" x14ac:dyDescent="0.25">
      <c r="A8" t="s">
        <v>114</v>
      </c>
      <c r="B8" t="s">
        <v>408</v>
      </c>
      <c r="C8" s="1">
        <v>43388</v>
      </c>
      <c r="D8">
        <v>11.3999996185303</v>
      </c>
      <c r="F8">
        <v>308082</v>
      </c>
      <c r="G8">
        <v>10</v>
      </c>
      <c r="H8" s="2">
        <v>44849</v>
      </c>
      <c r="I8" t="s">
        <v>405</v>
      </c>
      <c r="J8">
        <v>20</v>
      </c>
      <c r="L8">
        <v>6.5</v>
      </c>
      <c r="M8" t="s">
        <v>417</v>
      </c>
      <c r="O8" t="str">
        <f t="shared" si="0"/>
        <v>FAIL?</v>
      </c>
      <c r="P8" t="s">
        <v>431</v>
      </c>
      <c r="Q8" t="str">
        <f t="shared" si="1"/>
        <v>FAIL?</v>
      </c>
    </row>
    <row r="9" spans="1:19" x14ac:dyDescent="0.25">
      <c r="A9" t="s">
        <v>114</v>
      </c>
      <c r="B9" t="s">
        <v>408</v>
      </c>
      <c r="C9" s="1">
        <v>43430</v>
      </c>
      <c r="D9">
        <v>5.5</v>
      </c>
      <c r="F9">
        <v>366780</v>
      </c>
      <c r="G9">
        <v>11</v>
      </c>
      <c r="H9" s="2">
        <v>44891</v>
      </c>
      <c r="I9" t="s">
        <v>403</v>
      </c>
      <c r="J9">
        <v>9</v>
      </c>
      <c r="L9">
        <v>6.6</v>
      </c>
      <c r="M9" t="s">
        <v>417</v>
      </c>
      <c r="O9" t="str">
        <f t="shared" si="0"/>
        <v>FAIL?</v>
      </c>
      <c r="P9" t="s">
        <v>441</v>
      </c>
      <c r="R9" t="s">
        <v>479</v>
      </c>
    </row>
    <row r="10" spans="1:19" x14ac:dyDescent="0.25">
      <c r="A10" t="s">
        <v>114</v>
      </c>
      <c r="B10" t="s">
        <v>408</v>
      </c>
      <c r="C10" s="1">
        <v>43451</v>
      </c>
      <c r="D10">
        <v>8.1499996185302699</v>
      </c>
      <c r="F10">
        <v>304000</v>
      </c>
      <c r="G10">
        <v>12</v>
      </c>
      <c r="H10" s="2">
        <v>44912</v>
      </c>
      <c r="I10" t="s">
        <v>403</v>
      </c>
      <c r="J10">
        <v>11</v>
      </c>
      <c r="L10">
        <v>7.2</v>
      </c>
      <c r="M10" t="s">
        <v>417</v>
      </c>
      <c r="O10" t="str">
        <f t="shared" si="0"/>
        <v>FAIL?</v>
      </c>
      <c r="P10" t="s">
        <v>448</v>
      </c>
      <c r="R10" s="4" t="s">
        <v>480</v>
      </c>
    </row>
    <row r="11" spans="1:19" x14ac:dyDescent="0.25">
      <c r="A11" t="s">
        <v>114</v>
      </c>
      <c r="B11" t="s">
        <v>408</v>
      </c>
      <c r="C11" s="1">
        <v>43479</v>
      </c>
      <c r="D11">
        <v>5.25</v>
      </c>
      <c r="F11">
        <v>320079</v>
      </c>
      <c r="G11">
        <v>1</v>
      </c>
      <c r="H11" s="2">
        <v>44575</v>
      </c>
      <c r="I11" t="s">
        <v>403</v>
      </c>
      <c r="J11">
        <v>7</v>
      </c>
      <c r="L11">
        <v>7.1</v>
      </c>
      <c r="M11" t="s">
        <v>417</v>
      </c>
      <c r="O11" t="str">
        <f t="shared" si="0"/>
        <v>FAIL?</v>
      </c>
      <c r="P11" t="s">
        <v>447</v>
      </c>
      <c r="R11" t="s">
        <v>481</v>
      </c>
    </row>
    <row r="12" spans="1:19" x14ac:dyDescent="0.25">
      <c r="A12" t="s">
        <v>114</v>
      </c>
      <c r="B12" t="s">
        <v>408</v>
      </c>
      <c r="C12" s="1">
        <v>43521</v>
      </c>
      <c r="D12">
        <v>5.5500001907348597</v>
      </c>
      <c r="F12">
        <v>365754</v>
      </c>
      <c r="G12">
        <v>2</v>
      </c>
      <c r="H12" s="2">
        <v>44617</v>
      </c>
      <c r="I12" t="s">
        <v>403</v>
      </c>
      <c r="J12">
        <v>10</v>
      </c>
      <c r="L12">
        <v>6.5</v>
      </c>
      <c r="M12" t="s">
        <v>417</v>
      </c>
      <c r="O12" t="str">
        <f t="shared" si="0"/>
        <v>FAIL?</v>
      </c>
      <c r="P12" t="s">
        <v>432</v>
      </c>
      <c r="R12" t="s">
        <v>479</v>
      </c>
    </row>
    <row r="13" spans="1:19" x14ac:dyDescent="0.25">
      <c r="A13" t="s">
        <v>114</v>
      </c>
      <c r="B13" t="s">
        <v>408</v>
      </c>
      <c r="C13" s="1">
        <v>43549</v>
      </c>
      <c r="D13">
        <v>5.75</v>
      </c>
      <c r="F13">
        <v>305156</v>
      </c>
      <c r="G13">
        <v>3</v>
      </c>
      <c r="H13" s="2">
        <v>44645</v>
      </c>
      <c r="I13" t="s">
        <v>403</v>
      </c>
      <c r="J13">
        <v>18</v>
      </c>
      <c r="L13">
        <v>6.5</v>
      </c>
      <c r="M13" t="s">
        <v>417</v>
      </c>
      <c r="O13" t="str">
        <f t="shared" si="0"/>
        <v>FAIL?</v>
      </c>
      <c r="P13" t="s">
        <v>433</v>
      </c>
      <c r="R13" s="4" t="s">
        <v>478</v>
      </c>
    </row>
    <row r="14" spans="1:19" hidden="1" x14ac:dyDescent="0.25">
      <c r="A14" t="s">
        <v>114</v>
      </c>
      <c r="B14" t="s">
        <v>408</v>
      </c>
      <c r="C14" s="1">
        <v>43577</v>
      </c>
      <c r="D14">
        <v>4.0199999809265101</v>
      </c>
      <c r="F14">
        <v>338470</v>
      </c>
      <c r="G14">
        <v>4</v>
      </c>
      <c r="H14" s="2">
        <v>44673</v>
      </c>
      <c r="I14" t="s">
        <v>405</v>
      </c>
      <c r="J14">
        <v>19</v>
      </c>
      <c r="L14">
        <v>6.5</v>
      </c>
      <c r="M14" t="s">
        <v>418</v>
      </c>
      <c r="O14" t="str">
        <f t="shared" si="0"/>
        <v>FAIL?</v>
      </c>
      <c r="P14" t="s">
        <v>434</v>
      </c>
      <c r="Q14" t="str">
        <f t="shared" ref="Q14:Q19" si="2">IF(D14&gt;0.179, "FAIL?", "ATTAIN")</f>
        <v>FAIL?</v>
      </c>
      <c r="R14" t="s">
        <v>450</v>
      </c>
    </row>
    <row r="15" spans="1:19" hidden="1" x14ac:dyDescent="0.25">
      <c r="A15" t="s">
        <v>114</v>
      </c>
      <c r="B15" t="s">
        <v>408</v>
      </c>
      <c r="C15" s="1">
        <v>43605</v>
      </c>
      <c r="D15">
        <v>4.0999999046325701</v>
      </c>
      <c r="F15">
        <v>349498</v>
      </c>
      <c r="G15">
        <v>5</v>
      </c>
      <c r="H15" s="2">
        <v>44701</v>
      </c>
      <c r="I15" t="s">
        <v>405</v>
      </c>
      <c r="J15">
        <v>23</v>
      </c>
      <c r="L15">
        <v>6.5</v>
      </c>
      <c r="M15" t="s">
        <v>418</v>
      </c>
      <c r="O15" t="str">
        <f t="shared" si="0"/>
        <v>FAIL?</v>
      </c>
      <c r="P15" t="s">
        <v>435</v>
      </c>
      <c r="Q15" t="str">
        <f t="shared" si="2"/>
        <v>FAIL?</v>
      </c>
      <c r="R15" s="4" t="s">
        <v>451</v>
      </c>
    </row>
    <row r="16" spans="1:19" hidden="1" x14ac:dyDescent="0.25">
      <c r="A16" t="s">
        <v>114</v>
      </c>
      <c r="B16" t="s">
        <v>408</v>
      </c>
      <c r="C16" s="1">
        <v>43633</v>
      </c>
      <c r="D16">
        <v>0.230000004172325</v>
      </c>
      <c r="F16">
        <v>317545</v>
      </c>
      <c r="G16">
        <v>6</v>
      </c>
      <c r="H16" s="2">
        <v>44729</v>
      </c>
      <c r="I16" t="s">
        <v>405</v>
      </c>
      <c r="J16">
        <v>24</v>
      </c>
      <c r="L16">
        <v>6.8</v>
      </c>
      <c r="M16" t="s">
        <v>418</v>
      </c>
      <c r="O16" t="str">
        <f t="shared" si="0"/>
        <v>ATTAIN</v>
      </c>
      <c r="Q16" t="str">
        <f t="shared" si="2"/>
        <v>FAIL?</v>
      </c>
    </row>
    <row r="17" spans="1:18" hidden="1" x14ac:dyDescent="0.25">
      <c r="A17" t="s">
        <v>114</v>
      </c>
      <c r="B17" t="s">
        <v>408</v>
      </c>
      <c r="C17" s="1">
        <v>43661</v>
      </c>
      <c r="D17">
        <v>6.0199999809265101</v>
      </c>
      <c r="F17">
        <v>335821</v>
      </c>
      <c r="G17">
        <v>7</v>
      </c>
      <c r="H17" s="2">
        <v>44757</v>
      </c>
      <c r="I17" t="s">
        <v>405</v>
      </c>
      <c r="J17">
        <v>24</v>
      </c>
      <c r="L17">
        <v>6.5</v>
      </c>
      <c r="M17" t="s">
        <v>418</v>
      </c>
      <c r="O17" t="str">
        <f t="shared" si="0"/>
        <v>FAIL?</v>
      </c>
      <c r="P17" t="s">
        <v>436</v>
      </c>
      <c r="Q17" t="str">
        <f t="shared" si="2"/>
        <v>FAIL?</v>
      </c>
      <c r="R17" s="4" t="s">
        <v>452</v>
      </c>
    </row>
    <row r="18" spans="1:18" hidden="1" x14ac:dyDescent="0.25">
      <c r="A18" t="s">
        <v>114</v>
      </c>
      <c r="B18" t="s">
        <v>408</v>
      </c>
      <c r="C18" s="1">
        <v>43731</v>
      </c>
      <c r="D18">
        <v>2.9999999329447701E-2</v>
      </c>
      <c r="F18">
        <v>366012</v>
      </c>
      <c r="G18">
        <v>9</v>
      </c>
      <c r="H18" s="2">
        <v>44827</v>
      </c>
      <c r="I18" t="s">
        <v>405</v>
      </c>
      <c r="J18">
        <v>26</v>
      </c>
      <c r="L18">
        <v>6.7</v>
      </c>
      <c r="M18" t="s">
        <v>418</v>
      </c>
      <c r="O18" t="str">
        <f t="shared" si="0"/>
        <v>ATTAIN</v>
      </c>
      <c r="Q18" t="str">
        <f t="shared" si="2"/>
        <v>ATTAIN</v>
      </c>
    </row>
    <row r="19" spans="1:18" hidden="1" x14ac:dyDescent="0.25">
      <c r="A19" t="s">
        <v>114</v>
      </c>
      <c r="B19" t="s">
        <v>408</v>
      </c>
      <c r="C19" s="1">
        <v>43752</v>
      </c>
      <c r="D19">
        <v>5.9999998658895499E-2</v>
      </c>
      <c r="F19">
        <v>302646</v>
      </c>
      <c r="G19">
        <v>10</v>
      </c>
      <c r="H19" s="2">
        <v>44848</v>
      </c>
      <c r="I19" t="s">
        <v>405</v>
      </c>
      <c r="J19">
        <v>16</v>
      </c>
      <c r="L19">
        <v>6.8</v>
      </c>
      <c r="M19" t="s">
        <v>418</v>
      </c>
      <c r="O19" t="str">
        <f t="shared" si="0"/>
        <v>ATTAIN</v>
      </c>
      <c r="Q19" t="str">
        <f t="shared" si="2"/>
        <v>ATTAIN</v>
      </c>
    </row>
    <row r="20" spans="1:18" x14ac:dyDescent="0.25">
      <c r="A20" t="s">
        <v>114</v>
      </c>
      <c r="B20" t="s">
        <v>408</v>
      </c>
      <c r="C20" s="1">
        <v>43773</v>
      </c>
      <c r="D20">
        <v>9.5200004577636701</v>
      </c>
      <c r="F20">
        <v>328713</v>
      </c>
      <c r="G20">
        <v>11</v>
      </c>
      <c r="H20" s="2">
        <v>44869</v>
      </c>
      <c r="I20" t="s">
        <v>403</v>
      </c>
      <c r="J20">
        <v>12</v>
      </c>
      <c r="L20">
        <v>6.6</v>
      </c>
      <c r="M20" t="s">
        <v>417</v>
      </c>
      <c r="O20" t="str">
        <f t="shared" si="0"/>
        <v>FAIL?</v>
      </c>
      <c r="P20" t="s">
        <v>442</v>
      </c>
      <c r="R20" s="4" t="s">
        <v>482</v>
      </c>
    </row>
    <row r="21" spans="1:18" x14ac:dyDescent="0.25">
      <c r="A21" t="s">
        <v>114</v>
      </c>
      <c r="B21" t="s">
        <v>408</v>
      </c>
      <c r="C21" s="1">
        <v>43808</v>
      </c>
      <c r="D21">
        <v>6.6500000953674299</v>
      </c>
      <c r="F21">
        <v>356938</v>
      </c>
      <c r="G21">
        <v>12</v>
      </c>
      <c r="H21" s="2">
        <v>44904</v>
      </c>
      <c r="I21" t="s">
        <v>403</v>
      </c>
      <c r="J21">
        <v>14</v>
      </c>
      <c r="L21">
        <v>6.6</v>
      </c>
      <c r="M21" t="s">
        <v>417</v>
      </c>
      <c r="O21" t="str">
        <f t="shared" si="0"/>
        <v>FAIL?</v>
      </c>
      <c r="P21" t="s">
        <v>443</v>
      </c>
      <c r="R21" t="s">
        <v>483</v>
      </c>
    </row>
    <row r="22" spans="1:18" x14ac:dyDescent="0.25">
      <c r="A22" t="s">
        <v>114</v>
      </c>
      <c r="B22" t="s">
        <v>408</v>
      </c>
      <c r="C22" s="1">
        <v>43843</v>
      </c>
      <c r="D22">
        <v>4.1999998092651403</v>
      </c>
      <c r="F22">
        <v>337242</v>
      </c>
      <c r="G22">
        <v>1</v>
      </c>
      <c r="H22" s="2">
        <v>44574</v>
      </c>
      <c r="I22" t="s">
        <v>403</v>
      </c>
      <c r="J22">
        <v>10</v>
      </c>
      <c r="L22">
        <v>6.5</v>
      </c>
      <c r="M22" t="s">
        <v>417</v>
      </c>
      <c r="O22" t="str">
        <f t="shared" si="0"/>
        <v>FAIL?</v>
      </c>
      <c r="P22" t="s">
        <v>437</v>
      </c>
      <c r="R22" t="s">
        <v>484</v>
      </c>
    </row>
    <row r="23" spans="1:18" x14ac:dyDescent="0.25">
      <c r="A23" t="s">
        <v>114</v>
      </c>
      <c r="B23" t="s">
        <v>408</v>
      </c>
      <c r="C23" s="1">
        <v>43871</v>
      </c>
      <c r="D23">
        <v>0.63999998569488503</v>
      </c>
      <c r="F23">
        <v>325915</v>
      </c>
      <c r="G23">
        <v>2</v>
      </c>
      <c r="H23" s="2">
        <v>44602</v>
      </c>
      <c r="I23" t="s">
        <v>403</v>
      </c>
      <c r="J23">
        <v>16</v>
      </c>
      <c r="L23">
        <v>6.5</v>
      </c>
      <c r="M23" t="s">
        <v>417</v>
      </c>
      <c r="O23" t="str">
        <f t="shared" si="0"/>
        <v>ATTAIN</v>
      </c>
      <c r="R23" t="s">
        <v>485</v>
      </c>
    </row>
    <row r="24" spans="1:18" x14ac:dyDescent="0.25">
      <c r="A24" t="s">
        <v>114</v>
      </c>
      <c r="B24" t="s">
        <v>408</v>
      </c>
      <c r="C24" s="1">
        <v>43899</v>
      </c>
      <c r="D24">
        <v>6.8600001335143999</v>
      </c>
      <c r="F24">
        <v>311997</v>
      </c>
      <c r="G24">
        <v>3</v>
      </c>
      <c r="H24" s="2">
        <v>44629</v>
      </c>
      <c r="I24" t="s">
        <v>403</v>
      </c>
      <c r="J24">
        <v>14</v>
      </c>
      <c r="L24">
        <v>6.6</v>
      </c>
      <c r="M24" t="s">
        <v>417</v>
      </c>
      <c r="O24" t="str">
        <f t="shared" si="0"/>
        <v>FAIL?</v>
      </c>
      <c r="P24" t="s">
        <v>444</v>
      </c>
      <c r="R24" s="4" t="s">
        <v>486</v>
      </c>
    </row>
    <row r="25" spans="1:18" hidden="1" x14ac:dyDescent="0.25">
      <c r="A25" t="s">
        <v>114</v>
      </c>
      <c r="B25" t="s">
        <v>408</v>
      </c>
      <c r="C25" s="1">
        <v>43928</v>
      </c>
      <c r="D25">
        <v>6.0500001907348597</v>
      </c>
      <c r="F25">
        <v>296237</v>
      </c>
      <c r="G25">
        <v>4</v>
      </c>
      <c r="H25" s="2">
        <v>44658</v>
      </c>
      <c r="I25" t="s">
        <v>405</v>
      </c>
      <c r="J25">
        <v>21</v>
      </c>
      <c r="L25">
        <v>6.6</v>
      </c>
      <c r="M25" t="s">
        <v>418</v>
      </c>
      <c r="O25" t="str">
        <f t="shared" si="0"/>
        <v>FAIL?</v>
      </c>
      <c r="P25" t="s">
        <v>445</v>
      </c>
      <c r="Q25" t="str">
        <f>IF(D25&gt;0.179, "FAIL?", "ATTAIN")</f>
        <v>FAIL?</v>
      </c>
      <c r="R25" s="4" t="s">
        <v>457</v>
      </c>
    </row>
    <row r="26" spans="1:18" hidden="1" x14ac:dyDescent="0.25">
      <c r="A26" t="s">
        <v>114</v>
      </c>
      <c r="B26" t="s">
        <v>408</v>
      </c>
      <c r="C26" s="1">
        <v>43970</v>
      </c>
      <c r="D26">
        <v>4.4200000762939498</v>
      </c>
      <c r="F26">
        <v>295793</v>
      </c>
      <c r="G26">
        <v>5</v>
      </c>
      <c r="H26" s="2">
        <v>44700</v>
      </c>
      <c r="I26" t="s">
        <v>405</v>
      </c>
      <c r="J26">
        <v>21</v>
      </c>
      <c r="L26">
        <v>6.5</v>
      </c>
      <c r="M26" t="s">
        <v>418</v>
      </c>
      <c r="O26" t="str">
        <f t="shared" si="0"/>
        <v>FAIL?</v>
      </c>
      <c r="P26" t="s">
        <v>438</v>
      </c>
      <c r="Q26" t="str">
        <f>IF(D26&gt;0.179, "FAIL?", "ATTAIN")</f>
        <v>FAIL?</v>
      </c>
      <c r="R26" s="4" t="s">
        <v>453</v>
      </c>
    </row>
    <row r="27" spans="1:18" hidden="1" x14ac:dyDescent="0.25">
      <c r="A27" t="s">
        <v>114</v>
      </c>
      <c r="B27" t="s">
        <v>408</v>
      </c>
      <c r="C27" s="1">
        <v>43991</v>
      </c>
      <c r="D27">
        <v>4.1999998092651403</v>
      </c>
      <c r="F27">
        <v>336430</v>
      </c>
      <c r="G27">
        <v>6</v>
      </c>
      <c r="H27" s="2">
        <v>44721</v>
      </c>
      <c r="I27" t="s">
        <v>405</v>
      </c>
      <c r="J27">
        <v>26</v>
      </c>
      <c r="L27">
        <v>6.5</v>
      </c>
      <c r="M27" t="s">
        <v>418</v>
      </c>
      <c r="O27" t="str">
        <f t="shared" si="0"/>
        <v>FAIL?</v>
      </c>
      <c r="P27" t="s">
        <v>437</v>
      </c>
      <c r="Q27" t="str">
        <f>IF(D27&gt;0.179, "FAIL?", "ATTAIN")</f>
        <v>FAIL?</v>
      </c>
      <c r="R27" s="4" t="s">
        <v>454</v>
      </c>
    </row>
    <row r="28" spans="1:18" hidden="1" x14ac:dyDescent="0.25">
      <c r="A28" t="s">
        <v>114</v>
      </c>
      <c r="B28" t="s">
        <v>408</v>
      </c>
      <c r="C28" s="1">
        <v>44054</v>
      </c>
      <c r="D28">
        <v>0.129999995231628</v>
      </c>
      <c r="E28" s="15">
        <f>AVERAGE(D28:D29)</f>
        <v>1.7550000548362741</v>
      </c>
      <c r="F28">
        <v>333375</v>
      </c>
      <c r="G28">
        <v>8</v>
      </c>
      <c r="H28" s="2">
        <v>44784</v>
      </c>
      <c r="I28" t="s">
        <v>405</v>
      </c>
      <c r="J28">
        <v>28</v>
      </c>
      <c r="K28" s="16">
        <f>AVERAGE(J28:J29)</f>
        <v>27</v>
      </c>
      <c r="L28">
        <v>6.6</v>
      </c>
      <c r="M28" t="s">
        <v>418</v>
      </c>
      <c r="N28" s="15">
        <f>AVERAGE(L28:L29)</f>
        <v>6.55</v>
      </c>
      <c r="O28" t="str">
        <f t="shared" si="0"/>
        <v>ATTAIN</v>
      </c>
      <c r="Q28" t="str">
        <f>IF(D28&gt;0.179, "FAIL?", "ATTAIN")</f>
        <v>ATTAIN</v>
      </c>
    </row>
    <row r="29" spans="1:18" hidden="1" x14ac:dyDescent="0.25">
      <c r="A29" t="s">
        <v>114</v>
      </c>
      <c r="B29" t="s">
        <v>408</v>
      </c>
      <c r="C29" s="1">
        <v>44074</v>
      </c>
      <c r="D29">
        <v>3.3800001144409202</v>
      </c>
      <c r="E29" s="15"/>
      <c r="F29">
        <v>347235</v>
      </c>
      <c r="G29">
        <v>8</v>
      </c>
      <c r="H29" s="2">
        <v>44804</v>
      </c>
      <c r="I29" t="s">
        <v>405</v>
      </c>
      <c r="J29">
        <v>26</v>
      </c>
      <c r="K29" s="16"/>
      <c r="L29">
        <v>6.5</v>
      </c>
      <c r="M29" t="s">
        <v>418</v>
      </c>
      <c r="N29" s="15"/>
      <c r="O29" t="str">
        <f t="shared" si="0"/>
        <v>FAIL?</v>
      </c>
      <c r="P29" t="s">
        <v>439</v>
      </c>
      <c r="Q29" t="str">
        <f>IF(D29&gt;0.179, "FAIL?", "ATTAIN")</f>
        <v>FAIL?</v>
      </c>
      <c r="R29" t="s">
        <v>455</v>
      </c>
    </row>
    <row r="30" spans="1:18" x14ac:dyDescent="0.25">
      <c r="A30" t="s">
        <v>114</v>
      </c>
      <c r="B30" t="s">
        <v>408</v>
      </c>
      <c r="C30" s="1">
        <v>44179</v>
      </c>
      <c r="D30">
        <v>0.97000002861022905</v>
      </c>
      <c r="F30">
        <v>325867</v>
      </c>
      <c r="G30">
        <v>12</v>
      </c>
      <c r="H30" s="2">
        <v>44909</v>
      </c>
      <c r="I30" t="s">
        <v>403</v>
      </c>
      <c r="J30">
        <v>8</v>
      </c>
      <c r="L30">
        <v>6.5</v>
      </c>
      <c r="M30" t="s">
        <v>417</v>
      </c>
      <c r="O30" t="str">
        <f t="shared" si="0"/>
        <v>ATTAIN</v>
      </c>
      <c r="R30" t="s">
        <v>487</v>
      </c>
    </row>
    <row r="31" spans="1:18" x14ac:dyDescent="0.25">
      <c r="A31" t="s">
        <v>114</v>
      </c>
      <c r="B31" t="s">
        <v>408</v>
      </c>
      <c r="C31" s="1">
        <v>44222</v>
      </c>
      <c r="D31">
        <v>2.2400000095367401</v>
      </c>
      <c r="F31">
        <v>326354</v>
      </c>
      <c r="G31">
        <v>1</v>
      </c>
      <c r="H31" s="2">
        <v>44587</v>
      </c>
      <c r="I31" t="s">
        <v>403</v>
      </c>
      <c r="J31">
        <v>15</v>
      </c>
      <c r="L31">
        <v>6.5</v>
      </c>
      <c r="M31" t="s">
        <v>417</v>
      </c>
      <c r="O31" t="str">
        <f t="shared" si="0"/>
        <v>FAIL?</v>
      </c>
      <c r="P31" t="s">
        <v>440</v>
      </c>
      <c r="R31" t="s">
        <v>488</v>
      </c>
    </row>
    <row r="32" spans="1:18" x14ac:dyDescent="0.25">
      <c r="A32" t="s">
        <v>114</v>
      </c>
      <c r="B32" t="s">
        <v>408</v>
      </c>
      <c r="C32" s="1">
        <v>44270</v>
      </c>
      <c r="D32">
        <v>2.2200000286102299</v>
      </c>
      <c r="F32">
        <v>321067</v>
      </c>
      <c r="G32">
        <v>3</v>
      </c>
      <c r="H32" s="2">
        <v>44635</v>
      </c>
      <c r="I32" t="s">
        <v>403</v>
      </c>
      <c r="J32">
        <v>18</v>
      </c>
      <c r="L32">
        <v>8.6</v>
      </c>
      <c r="M32" t="s">
        <v>417</v>
      </c>
      <c r="O32" t="str">
        <f t="shared" si="0"/>
        <v>FAIL?</v>
      </c>
      <c r="P32" t="s">
        <v>446</v>
      </c>
      <c r="R32" s="4" t="s">
        <v>489</v>
      </c>
    </row>
  </sheetData>
  <autoFilter ref="A1:S32">
    <filterColumn colId="8">
      <filters>
        <filter val="ELA"/>
      </filters>
    </filterColumn>
  </autoFilter>
  <mergeCells count="3">
    <mergeCell ref="E28:E29"/>
    <mergeCell ref="K28:K29"/>
    <mergeCell ref="N28:N29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B1" workbookViewId="0">
      <selection activeCell="P17" sqref="P17"/>
    </sheetView>
  </sheetViews>
  <sheetFormatPr defaultRowHeight="15" x14ac:dyDescent="0.25"/>
  <cols>
    <col min="1" max="1" width="16.5703125" bestFit="1" customWidth="1"/>
    <col min="3" max="3" width="14.28515625" bestFit="1" customWidth="1"/>
    <col min="11" max="11" width="12.28515625" customWidth="1"/>
    <col min="12" max="15" width="13.7109375" customWidth="1"/>
    <col min="16" max="16" width="12.5703125" customWidth="1"/>
  </cols>
  <sheetData>
    <row r="1" spans="1:17" ht="59.25" customHeight="1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465</v>
      </c>
      <c r="M1" s="5" t="s">
        <v>462</v>
      </c>
      <c r="N1" s="3" t="s">
        <v>421</v>
      </c>
      <c r="O1" s="3" t="s">
        <v>458</v>
      </c>
      <c r="P1" s="3" t="s">
        <v>459</v>
      </c>
      <c r="Q1" s="3"/>
    </row>
    <row r="2" spans="1:17" x14ac:dyDescent="0.25">
      <c r="A2" t="s">
        <v>119</v>
      </c>
      <c r="B2" t="s">
        <v>408</v>
      </c>
      <c r="C2" s="1">
        <v>43207</v>
      </c>
      <c r="D2">
        <v>0.104999996721745</v>
      </c>
      <c r="E2">
        <v>355398</v>
      </c>
      <c r="F2">
        <v>4</v>
      </c>
      <c r="G2" s="2">
        <v>44668</v>
      </c>
      <c r="H2" t="s">
        <v>405</v>
      </c>
      <c r="I2">
        <v>14</v>
      </c>
      <c r="J2">
        <v>7</v>
      </c>
      <c r="K2" t="str">
        <f>IF(D2&gt;1.32,"FAIL?","ATTAIN")</f>
        <v>ATTAIN</v>
      </c>
      <c r="N2" t="str">
        <f>IF(D2&gt;0.179, "FAIL?", "ATTAIN")</f>
        <v>ATTAIN</v>
      </c>
    </row>
    <row r="3" spans="1:17" x14ac:dyDescent="0.25">
      <c r="A3" t="s">
        <v>119</v>
      </c>
      <c r="B3" t="s">
        <v>408</v>
      </c>
      <c r="C3" s="1">
        <v>43249</v>
      </c>
      <c r="D3">
        <v>0.129999995231628</v>
      </c>
      <c r="E3">
        <v>330490</v>
      </c>
      <c r="F3">
        <v>5</v>
      </c>
      <c r="G3" s="2">
        <v>44710</v>
      </c>
      <c r="H3" t="s">
        <v>405</v>
      </c>
      <c r="I3">
        <v>26</v>
      </c>
      <c r="J3">
        <v>7.3</v>
      </c>
      <c r="K3" t="str">
        <f t="shared" ref="K3:K32" si="0">IF(D3&gt;1.32,"FAIL?","ATTAIN")</f>
        <v>ATTAIN</v>
      </c>
      <c r="N3" t="str">
        <f t="shared" ref="N3:N8" si="1">IF(D3&gt;0.179, "FAIL?", "ATTAIN")</f>
        <v>ATTAIN</v>
      </c>
    </row>
    <row r="4" spans="1:17" x14ac:dyDescent="0.25">
      <c r="A4" t="s">
        <v>119</v>
      </c>
      <c r="B4" t="s">
        <v>408</v>
      </c>
      <c r="C4" s="1">
        <v>43277</v>
      </c>
      <c r="D4">
        <v>0.18999999761581399</v>
      </c>
      <c r="E4">
        <v>302260</v>
      </c>
      <c r="F4">
        <v>6</v>
      </c>
      <c r="G4" s="2">
        <v>44738</v>
      </c>
      <c r="H4" t="s">
        <v>405</v>
      </c>
      <c r="I4">
        <v>29</v>
      </c>
      <c r="J4">
        <v>6.8</v>
      </c>
      <c r="K4" t="str">
        <f t="shared" si="0"/>
        <v>ATTAIN</v>
      </c>
      <c r="N4" t="str">
        <f t="shared" si="1"/>
        <v>FAIL?</v>
      </c>
      <c r="O4">
        <v>2.3199999999999998</v>
      </c>
      <c r="P4" t="str">
        <f>IF(D4&gt;O4, "FAIL", "ATTAIN")</f>
        <v>ATTAIN</v>
      </c>
    </row>
    <row r="5" spans="1:17" x14ac:dyDescent="0.25">
      <c r="A5" t="s">
        <v>119</v>
      </c>
      <c r="B5" t="s">
        <v>408</v>
      </c>
      <c r="C5" s="1">
        <v>43291</v>
      </c>
      <c r="D5">
        <v>5.0000000745058101E-2</v>
      </c>
      <c r="E5">
        <v>339695</v>
      </c>
      <c r="F5">
        <v>7</v>
      </c>
      <c r="G5" s="2">
        <v>44752</v>
      </c>
      <c r="H5" t="s">
        <v>405</v>
      </c>
      <c r="I5">
        <v>28</v>
      </c>
      <c r="J5">
        <v>7.1</v>
      </c>
      <c r="K5" t="str">
        <f t="shared" si="0"/>
        <v>ATTAIN</v>
      </c>
      <c r="N5" t="str">
        <f t="shared" si="1"/>
        <v>ATTAIN</v>
      </c>
    </row>
    <row r="6" spans="1:17" x14ac:dyDescent="0.25">
      <c r="A6" t="s">
        <v>119</v>
      </c>
      <c r="B6" t="s">
        <v>408</v>
      </c>
      <c r="C6" s="1">
        <v>43319</v>
      </c>
      <c r="D6">
        <v>0.17000000178813901</v>
      </c>
      <c r="E6">
        <v>324926</v>
      </c>
      <c r="F6">
        <v>8</v>
      </c>
      <c r="G6" s="2">
        <v>44780</v>
      </c>
      <c r="H6" t="s">
        <v>405</v>
      </c>
      <c r="I6">
        <v>28</v>
      </c>
      <c r="J6">
        <v>7.6</v>
      </c>
      <c r="K6" t="str">
        <f t="shared" si="0"/>
        <v>ATTAIN</v>
      </c>
      <c r="N6" t="str">
        <f t="shared" si="1"/>
        <v>ATTAIN</v>
      </c>
    </row>
    <row r="7" spans="1:17" x14ac:dyDescent="0.25">
      <c r="A7" t="s">
        <v>119</v>
      </c>
      <c r="B7" t="s">
        <v>408</v>
      </c>
      <c r="C7" s="1">
        <v>43368</v>
      </c>
      <c r="D7">
        <v>9.00000035762787E-2</v>
      </c>
      <c r="E7">
        <v>307188</v>
      </c>
      <c r="F7">
        <v>9</v>
      </c>
      <c r="G7" s="2">
        <v>44829</v>
      </c>
      <c r="H7" t="s">
        <v>405</v>
      </c>
      <c r="I7">
        <v>24</v>
      </c>
      <c r="J7">
        <v>7.7</v>
      </c>
      <c r="K7" t="str">
        <f t="shared" si="0"/>
        <v>ATTAIN</v>
      </c>
      <c r="N7" t="str">
        <f t="shared" si="1"/>
        <v>ATTAIN</v>
      </c>
    </row>
    <row r="8" spans="1:17" x14ac:dyDescent="0.25">
      <c r="A8" t="s">
        <v>119</v>
      </c>
      <c r="B8" t="s">
        <v>408</v>
      </c>
      <c r="C8" s="1">
        <v>43389</v>
      </c>
      <c r="D8">
        <v>0.119999997317791</v>
      </c>
      <c r="E8">
        <v>299687</v>
      </c>
      <c r="F8">
        <v>10</v>
      </c>
      <c r="G8" s="2">
        <v>44850</v>
      </c>
      <c r="H8" t="s">
        <v>405</v>
      </c>
      <c r="I8">
        <v>16</v>
      </c>
      <c r="J8">
        <v>7.3</v>
      </c>
      <c r="K8" t="str">
        <f t="shared" si="0"/>
        <v>ATTAIN</v>
      </c>
      <c r="N8" t="str">
        <f t="shared" si="1"/>
        <v>ATTAIN</v>
      </c>
    </row>
    <row r="9" spans="1:17" x14ac:dyDescent="0.25">
      <c r="A9" t="s">
        <v>119</v>
      </c>
      <c r="B9" t="s">
        <v>408</v>
      </c>
      <c r="C9" s="1">
        <v>43431</v>
      </c>
      <c r="D9">
        <v>0.68000000715255704</v>
      </c>
      <c r="E9">
        <v>303047</v>
      </c>
      <c r="F9">
        <v>11</v>
      </c>
      <c r="G9" s="2">
        <v>44892</v>
      </c>
      <c r="H9" t="s">
        <v>403</v>
      </c>
      <c r="I9">
        <v>8</v>
      </c>
      <c r="J9">
        <v>6.9</v>
      </c>
      <c r="K9" t="str">
        <f t="shared" si="0"/>
        <v>ATTAIN</v>
      </c>
      <c r="N9" t="str">
        <f>IF(D9&gt;0.442, "FAIL?", "ATTAIN")</f>
        <v>FAIL?</v>
      </c>
      <c r="O9">
        <v>9.31</v>
      </c>
      <c r="P9" t="str">
        <f>IF(D9&gt;(O9*2.5), "FAIL", "ATTAIN")</f>
        <v>ATTAIN</v>
      </c>
    </row>
    <row r="10" spans="1:17" x14ac:dyDescent="0.25">
      <c r="A10" t="s">
        <v>119</v>
      </c>
      <c r="B10" t="s">
        <v>408</v>
      </c>
      <c r="C10" s="1">
        <v>43437</v>
      </c>
      <c r="D10">
        <v>0.20000000298023199</v>
      </c>
      <c r="E10">
        <v>315197</v>
      </c>
      <c r="F10">
        <v>12</v>
      </c>
      <c r="G10" s="2">
        <v>44898</v>
      </c>
      <c r="H10" t="s">
        <v>403</v>
      </c>
      <c r="I10">
        <v>11</v>
      </c>
      <c r="J10">
        <v>6.5</v>
      </c>
      <c r="K10" t="str">
        <f t="shared" si="0"/>
        <v>ATTAIN</v>
      </c>
      <c r="N10" t="str">
        <f>IF(D10&gt;0.442, "FAIL?", "ATTAIN")</f>
        <v>ATTAIN</v>
      </c>
    </row>
    <row r="11" spans="1:17" x14ac:dyDescent="0.25">
      <c r="A11" t="s">
        <v>119</v>
      </c>
      <c r="B11" t="s">
        <v>408</v>
      </c>
      <c r="C11" s="1">
        <v>43473</v>
      </c>
      <c r="D11">
        <v>0.77999997138977095</v>
      </c>
      <c r="E11">
        <v>337572</v>
      </c>
      <c r="F11">
        <v>1</v>
      </c>
      <c r="G11" s="2">
        <v>44569</v>
      </c>
      <c r="H11" t="s">
        <v>403</v>
      </c>
      <c r="I11">
        <v>12</v>
      </c>
      <c r="J11">
        <v>7.1</v>
      </c>
      <c r="K11" t="str">
        <f t="shared" si="0"/>
        <v>ATTAIN</v>
      </c>
      <c r="N11" t="str">
        <f>IF(D11&gt;0.442, "FAIL?", "ATTAIN")</f>
        <v>FAIL?</v>
      </c>
      <c r="O11">
        <v>6.67</v>
      </c>
      <c r="P11" t="str">
        <f>IF(D11&gt;(O11*2.5), "FAIL", "ATTAIN")</f>
        <v>ATTAIN</v>
      </c>
    </row>
    <row r="12" spans="1:17" x14ac:dyDescent="0.25">
      <c r="A12" t="s">
        <v>119</v>
      </c>
      <c r="B12" t="s">
        <v>408</v>
      </c>
      <c r="C12" s="1">
        <v>43522</v>
      </c>
      <c r="D12">
        <v>1</v>
      </c>
      <c r="E12">
        <v>304308</v>
      </c>
      <c r="F12">
        <v>2</v>
      </c>
      <c r="G12" s="2">
        <v>44618</v>
      </c>
      <c r="H12" t="s">
        <v>403</v>
      </c>
      <c r="I12">
        <v>10</v>
      </c>
      <c r="J12">
        <v>7.2</v>
      </c>
      <c r="K12" t="str">
        <f t="shared" si="0"/>
        <v>ATTAIN</v>
      </c>
      <c r="N12" t="str">
        <f>IF(D12&gt;0.442, "FAIL?", "ATTAIN")</f>
        <v>FAIL?</v>
      </c>
      <c r="O12">
        <v>7.21</v>
      </c>
      <c r="P12" t="str">
        <f>IF(D12&gt;(O12*2.5), "FAIL", "ATTAIN")</f>
        <v>ATTAIN</v>
      </c>
    </row>
    <row r="13" spans="1:17" x14ac:dyDescent="0.25">
      <c r="A13" t="s">
        <v>119</v>
      </c>
      <c r="B13" t="s">
        <v>408</v>
      </c>
      <c r="C13" s="1">
        <v>43543</v>
      </c>
      <c r="D13">
        <v>0.82999998331069902</v>
      </c>
      <c r="E13">
        <v>356892</v>
      </c>
      <c r="F13">
        <v>3</v>
      </c>
      <c r="G13" s="2">
        <v>44639</v>
      </c>
      <c r="H13" t="s">
        <v>403</v>
      </c>
      <c r="I13">
        <v>12</v>
      </c>
      <c r="J13">
        <v>7.1</v>
      </c>
      <c r="K13" t="str">
        <f t="shared" si="0"/>
        <v>ATTAIN</v>
      </c>
      <c r="N13" t="str">
        <f>IF(D13&gt;0.442, "FAIL?", "ATTAIN")</f>
        <v>FAIL?</v>
      </c>
      <c r="O13">
        <v>6.67</v>
      </c>
      <c r="P13" t="str">
        <f>IF(D13&gt;(O13*2.5), "FAIL", "ATTAIN")</f>
        <v>ATTAIN</v>
      </c>
    </row>
    <row r="14" spans="1:17" x14ac:dyDescent="0.25">
      <c r="A14" t="s">
        <v>119</v>
      </c>
      <c r="B14" t="s">
        <v>408</v>
      </c>
      <c r="C14" s="1">
        <v>43578</v>
      </c>
      <c r="D14">
        <v>1.6900000572204601</v>
      </c>
      <c r="E14">
        <v>358260</v>
      </c>
      <c r="F14">
        <v>4</v>
      </c>
      <c r="G14" s="2">
        <v>44674</v>
      </c>
      <c r="H14" t="s">
        <v>405</v>
      </c>
      <c r="I14">
        <v>19</v>
      </c>
      <c r="J14">
        <v>6.7</v>
      </c>
      <c r="K14" t="str">
        <f t="shared" si="0"/>
        <v>FAIL?</v>
      </c>
      <c r="L14">
        <v>44.6</v>
      </c>
      <c r="M14" t="str">
        <f>IF(D14&gt;L14, "FAIL", "ATTAIN")</f>
        <v>ATTAIN</v>
      </c>
      <c r="N14" t="str">
        <f>IF(D14&gt;0.179, "FAIL?", "ATTAIN")</f>
        <v>FAIL?</v>
      </c>
      <c r="O14">
        <v>4.5199999999999996</v>
      </c>
      <c r="P14" t="str">
        <f>IF(D14&gt;O14, "FAIL", "ATTAIN")</f>
        <v>ATTAIN</v>
      </c>
    </row>
    <row r="15" spans="1:17" x14ac:dyDescent="0.25">
      <c r="A15" t="s">
        <v>119</v>
      </c>
      <c r="B15" t="s">
        <v>408</v>
      </c>
      <c r="C15" s="1">
        <v>43599</v>
      </c>
      <c r="D15">
        <v>0.239999994635582</v>
      </c>
      <c r="E15">
        <v>314701</v>
      </c>
      <c r="F15">
        <v>5</v>
      </c>
      <c r="G15" s="2">
        <v>44695</v>
      </c>
      <c r="H15" t="s">
        <v>405</v>
      </c>
      <c r="I15">
        <v>20</v>
      </c>
      <c r="J15">
        <v>7</v>
      </c>
      <c r="K15" t="str">
        <f t="shared" si="0"/>
        <v>ATTAIN</v>
      </c>
      <c r="N15" t="str">
        <f>IF(D15&gt;0.179, "FAIL?", "ATTAIN")</f>
        <v>FAIL?</v>
      </c>
      <c r="O15">
        <v>4.1500000000000004</v>
      </c>
      <c r="P15" t="str">
        <f>IF(D15&gt;O15, "FAIL", "ATTAIN")</f>
        <v>ATTAIN</v>
      </c>
    </row>
    <row r="16" spans="1:17" x14ac:dyDescent="0.25">
      <c r="A16" t="s">
        <v>119</v>
      </c>
      <c r="B16" t="s">
        <v>408</v>
      </c>
      <c r="C16" s="1">
        <v>43647</v>
      </c>
      <c r="D16">
        <v>0.40000000596046398</v>
      </c>
      <c r="E16">
        <v>360743</v>
      </c>
      <c r="F16">
        <v>7</v>
      </c>
      <c r="G16" s="2">
        <v>44743</v>
      </c>
      <c r="H16" t="s">
        <v>405</v>
      </c>
      <c r="I16">
        <v>26</v>
      </c>
      <c r="J16">
        <v>6.9</v>
      </c>
      <c r="K16" t="str">
        <f t="shared" si="0"/>
        <v>ATTAIN</v>
      </c>
      <c r="N16" t="str">
        <f>IF(D16&gt;0.179, "FAIL?", "ATTAIN")</f>
        <v>FAIL?</v>
      </c>
      <c r="O16">
        <v>2.92</v>
      </c>
      <c r="P16" t="str">
        <f>IF(D16&gt;O16, "FAIL", "ATTAIN")</f>
        <v>ATTAIN</v>
      </c>
    </row>
    <row r="17" spans="1:16" x14ac:dyDescent="0.25">
      <c r="A17" t="s">
        <v>119</v>
      </c>
      <c r="B17" t="s">
        <v>408</v>
      </c>
      <c r="C17" s="1">
        <v>43718</v>
      </c>
      <c r="D17">
        <v>3.0599999427795401</v>
      </c>
      <c r="E17">
        <v>303630</v>
      </c>
      <c r="F17">
        <v>9</v>
      </c>
      <c r="G17" s="2">
        <v>44814</v>
      </c>
      <c r="H17" t="s">
        <v>405</v>
      </c>
      <c r="I17">
        <v>26</v>
      </c>
      <c r="J17">
        <v>7.2</v>
      </c>
      <c r="K17" t="str">
        <f t="shared" si="0"/>
        <v>FAIL?</v>
      </c>
      <c r="L17">
        <v>29.5</v>
      </c>
      <c r="M17" t="str">
        <f>IF(D17&gt;L17, "FAIL", "ATTAIN")</f>
        <v>ATTAIN</v>
      </c>
      <c r="N17" t="str">
        <f>IF(D17&gt;0.179, "FAIL?", "ATTAIN")</f>
        <v>FAIL?</v>
      </c>
      <c r="O17">
        <v>2.57</v>
      </c>
      <c r="P17" s="4" t="str">
        <f>IF(D17&gt;O17, "FAIL", "ATTAIN")</f>
        <v>FAIL</v>
      </c>
    </row>
    <row r="18" spans="1:16" x14ac:dyDescent="0.25">
      <c r="A18" t="s">
        <v>119</v>
      </c>
      <c r="B18" t="s">
        <v>408</v>
      </c>
      <c r="C18" s="1">
        <v>43739</v>
      </c>
      <c r="D18">
        <v>2.2999999523162802</v>
      </c>
      <c r="E18">
        <v>328782</v>
      </c>
      <c r="F18">
        <v>10</v>
      </c>
      <c r="G18" s="2">
        <v>44835</v>
      </c>
      <c r="H18" t="s">
        <v>405</v>
      </c>
      <c r="I18">
        <v>24</v>
      </c>
      <c r="J18">
        <v>7.3</v>
      </c>
      <c r="K18" t="str">
        <f t="shared" si="0"/>
        <v>FAIL?</v>
      </c>
      <c r="L18">
        <v>26.2</v>
      </c>
      <c r="M18" t="str">
        <f>IF(D18&gt;L18, "FAIL", "ATTAIN")</f>
        <v>ATTAIN</v>
      </c>
      <c r="N18" t="str">
        <f>IF(D18&gt;0.179, "FAIL?", "ATTAIN")</f>
        <v>FAIL?</v>
      </c>
      <c r="O18">
        <v>2.76</v>
      </c>
      <c r="P18" t="str">
        <f>IF(D18&gt;O18, "FAIL", "ATTAIN")</f>
        <v>ATTAIN</v>
      </c>
    </row>
    <row r="19" spans="1:16" x14ac:dyDescent="0.25">
      <c r="A19" t="s">
        <v>119</v>
      </c>
      <c r="B19" t="s">
        <v>408</v>
      </c>
      <c r="C19" s="1">
        <v>43782</v>
      </c>
      <c r="D19">
        <v>0.140000000596046</v>
      </c>
      <c r="E19">
        <v>360553</v>
      </c>
      <c r="F19">
        <v>11</v>
      </c>
      <c r="G19" s="2">
        <v>44878</v>
      </c>
      <c r="H19" t="s">
        <v>403</v>
      </c>
      <c r="I19">
        <v>14</v>
      </c>
      <c r="J19">
        <v>7.1</v>
      </c>
      <c r="K19" t="str">
        <f t="shared" si="0"/>
        <v>ATTAIN</v>
      </c>
      <c r="N19" t="str">
        <f>IF(D19&gt;0.442, "FAIL?", "ATTAIN")</f>
        <v>ATTAIN</v>
      </c>
    </row>
    <row r="20" spans="1:16" x14ac:dyDescent="0.25">
      <c r="A20" t="s">
        <v>119</v>
      </c>
      <c r="B20" t="s">
        <v>408</v>
      </c>
      <c r="C20" s="1">
        <v>43816</v>
      </c>
      <c r="D20">
        <v>3.9999999105930301E-2</v>
      </c>
      <c r="E20">
        <v>366489</v>
      </c>
      <c r="F20">
        <v>12</v>
      </c>
      <c r="G20" s="2">
        <v>44912</v>
      </c>
      <c r="H20" t="s">
        <v>403</v>
      </c>
      <c r="I20">
        <v>8</v>
      </c>
      <c r="J20">
        <v>6.8</v>
      </c>
      <c r="K20" t="str">
        <f t="shared" si="0"/>
        <v>ATTAIN</v>
      </c>
      <c r="N20" t="str">
        <f>IF(D20&gt;0.442, "FAIL?", "ATTAIN")</f>
        <v>ATTAIN</v>
      </c>
    </row>
    <row r="21" spans="1:16" x14ac:dyDescent="0.25">
      <c r="A21" t="s">
        <v>119</v>
      </c>
      <c r="B21" t="s">
        <v>408</v>
      </c>
      <c r="C21" s="1">
        <v>43851</v>
      </c>
      <c r="D21">
        <v>0.81000000238418601</v>
      </c>
      <c r="E21">
        <v>347919</v>
      </c>
      <c r="F21">
        <v>1</v>
      </c>
      <c r="G21" s="2">
        <v>44582</v>
      </c>
      <c r="H21" t="s">
        <v>403</v>
      </c>
      <c r="I21">
        <v>6</v>
      </c>
      <c r="J21">
        <v>7</v>
      </c>
      <c r="K21" t="str">
        <f t="shared" si="0"/>
        <v>ATTAIN</v>
      </c>
      <c r="N21" t="str">
        <f>IF(D21&gt;0.442, "FAIL?", "ATTAIN")</f>
        <v>FAIL?</v>
      </c>
      <c r="O21">
        <v>9.6</v>
      </c>
      <c r="P21" t="str">
        <f>IF(D21&gt;(O21*2.5), "FAIL", "ATTAIN")</f>
        <v>ATTAIN</v>
      </c>
    </row>
    <row r="22" spans="1:16" x14ac:dyDescent="0.25">
      <c r="A22" t="s">
        <v>119</v>
      </c>
      <c r="B22" t="s">
        <v>408</v>
      </c>
      <c r="C22" s="1">
        <v>43865</v>
      </c>
      <c r="D22">
        <v>3.0799999237060498</v>
      </c>
      <c r="E22">
        <v>356856</v>
      </c>
      <c r="F22">
        <v>2</v>
      </c>
      <c r="G22" s="2">
        <v>44596</v>
      </c>
      <c r="H22" t="s">
        <v>403</v>
      </c>
      <c r="I22">
        <v>12</v>
      </c>
      <c r="J22">
        <v>7.2</v>
      </c>
      <c r="K22" t="str">
        <f t="shared" si="0"/>
        <v>FAIL?</v>
      </c>
      <c r="L22">
        <v>29.5</v>
      </c>
      <c r="M22" t="str">
        <f>IF(D22&gt;L22, "FAIL", "ATTAIN")</f>
        <v>ATTAIN</v>
      </c>
      <c r="N22" t="str">
        <f>IF(D22&gt;0.442, "FAIL?", "ATTAIN")</f>
        <v>FAIL?</v>
      </c>
      <c r="O22">
        <v>6.34</v>
      </c>
      <c r="P22" t="str">
        <f>IF(D22&gt;(O22*2.5), "FAIL", "ATTAIN")</f>
        <v>ATTAIN</v>
      </c>
    </row>
    <row r="23" spans="1:16" x14ac:dyDescent="0.25">
      <c r="A23" t="s">
        <v>119</v>
      </c>
      <c r="B23" t="s">
        <v>408</v>
      </c>
      <c r="C23" s="1">
        <v>43900</v>
      </c>
      <c r="D23">
        <v>0.18999999761581399</v>
      </c>
      <c r="E23">
        <v>341012</v>
      </c>
      <c r="F23">
        <v>3</v>
      </c>
      <c r="G23" s="2">
        <v>44630</v>
      </c>
      <c r="H23" t="s">
        <v>403</v>
      </c>
      <c r="I23">
        <v>15</v>
      </c>
      <c r="J23">
        <v>7</v>
      </c>
      <c r="K23" t="str">
        <f t="shared" si="0"/>
        <v>ATTAIN</v>
      </c>
      <c r="N23" t="str">
        <f>IF(D23&gt;0.442, "FAIL?", "ATTAIN")</f>
        <v>ATTAIN</v>
      </c>
    </row>
    <row r="24" spans="1:16" x14ac:dyDescent="0.25">
      <c r="A24" t="s">
        <v>119</v>
      </c>
      <c r="B24" t="s">
        <v>408</v>
      </c>
      <c r="C24" s="1">
        <v>43963</v>
      </c>
      <c r="D24">
        <v>0.28999999165535001</v>
      </c>
      <c r="E24">
        <v>357050</v>
      </c>
      <c r="F24">
        <v>5</v>
      </c>
      <c r="G24" s="2">
        <v>44693</v>
      </c>
      <c r="H24" t="s">
        <v>405</v>
      </c>
      <c r="I24">
        <v>18</v>
      </c>
      <c r="J24">
        <v>7</v>
      </c>
      <c r="K24" t="str">
        <f t="shared" si="0"/>
        <v>ATTAIN</v>
      </c>
      <c r="N24" t="str">
        <f>IF(D24&gt;0.179, "FAIL?", "ATTAIN")</f>
        <v>FAIL?</v>
      </c>
      <c r="O24">
        <v>4.72</v>
      </c>
      <c r="P24" t="str">
        <f>IF(D24&gt;O24, "FAIL", "ATTAIN")</f>
        <v>ATTAIN</v>
      </c>
    </row>
    <row r="25" spans="1:16" x14ac:dyDescent="0.25">
      <c r="A25" t="s">
        <v>119</v>
      </c>
      <c r="B25" t="s">
        <v>408</v>
      </c>
      <c r="C25" s="1">
        <v>44012</v>
      </c>
      <c r="D25">
        <v>0.82999998331069902</v>
      </c>
      <c r="E25">
        <v>364690</v>
      </c>
      <c r="F25">
        <v>6</v>
      </c>
      <c r="G25" s="2">
        <v>44742</v>
      </c>
      <c r="H25" t="s">
        <v>405</v>
      </c>
      <c r="I25">
        <v>27</v>
      </c>
      <c r="J25">
        <v>7.1</v>
      </c>
      <c r="K25" t="str">
        <f t="shared" si="0"/>
        <v>ATTAIN</v>
      </c>
      <c r="N25" t="str">
        <f>IF(D25&gt;0.179, "FAIL?", "ATTAIN")</f>
        <v>FAIL?</v>
      </c>
      <c r="O25">
        <v>2.38</v>
      </c>
      <c r="P25" t="str">
        <f>IF(D25&gt;O25, "FAIL", "ATTAIN")</f>
        <v>ATTAIN</v>
      </c>
    </row>
    <row r="26" spans="1:16" x14ac:dyDescent="0.25">
      <c r="A26" t="s">
        <v>119</v>
      </c>
      <c r="B26" t="s">
        <v>408</v>
      </c>
      <c r="C26" s="1">
        <v>44040</v>
      </c>
      <c r="D26">
        <v>1.9900000095367401</v>
      </c>
      <c r="E26">
        <v>329846</v>
      </c>
      <c r="F26">
        <v>7</v>
      </c>
      <c r="G26" s="2">
        <v>44770</v>
      </c>
      <c r="H26" t="s">
        <v>405</v>
      </c>
      <c r="I26">
        <v>27</v>
      </c>
      <c r="J26">
        <v>6.9</v>
      </c>
      <c r="K26" t="str">
        <f t="shared" si="0"/>
        <v>FAIL?</v>
      </c>
      <c r="L26">
        <v>39.1</v>
      </c>
      <c r="M26" t="str">
        <f>IF(D26&gt;L26, "FAIL", "ATTAIN")</f>
        <v>ATTAIN</v>
      </c>
      <c r="N26" t="str">
        <f>IF(D26&gt;0.179, "FAIL?", "ATTAIN")</f>
        <v>FAIL?</v>
      </c>
      <c r="O26">
        <v>2.57</v>
      </c>
      <c r="P26" t="str">
        <f>IF(D26&gt;O26, "FAIL", "ATTAIN")</f>
        <v>ATTAIN</v>
      </c>
    </row>
    <row r="27" spans="1:16" x14ac:dyDescent="0.25">
      <c r="A27" t="s">
        <v>119</v>
      </c>
      <c r="B27" t="s">
        <v>408</v>
      </c>
      <c r="C27" s="1">
        <v>44054</v>
      </c>
      <c r="D27">
        <v>3.3199999332428001</v>
      </c>
      <c r="E27">
        <v>363312</v>
      </c>
      <c r="F27">
        <v>8</v>
      </c>
      <c r="G27" s="2">
        <v>44784</v>
      </c>
      <c r="H27" t="s">
        <v>405</v>
      </c>
      <c r="I27">
        <v>27</v>
      </c>
      <c r="J27">
        <v>7.2</v>
      </c>
      <c r="K27" t="str">
        <f t="shared" si="0"/>
        <v>FAIL?</v>
      </c>
      <c r="L27">
        <v>29.5</v>
      </c>
      <c r="M27" t="str">
        <f>IF(D27&gt;L27, "FAIL", "ATTAIN")</f>
        <v>ATTAIN</v>
      </c>
      <c r="N27" t="str">
        <f>IF(D27&gt;0.179, "FAIL?", "ATTAIN")</f>
        <v>FAIL?</v>
      </c>
      <c r="O27">
        <v>2.2599999999999998</v>
      </c>
      <c r="P27" s="4" t="str">
        <f>IF(D27&gt;O27, "FAIL", "ATTAIN")</f>
        <v>FAIL</v>
      </c>
    </row>
    <row r="28" spans="1:16" x14ac:dyDescent="0.25">
      <c r="A28" t="s">
        <v>119</v>
      </c>
      <c r="B28" t="s">
        <v>408</v>
      </c>
      <c r="C28" s="1">
        <v>44103</v>
      </c>
      <c r="D28">
        <v>0.20999999344348899</v>
      </c>
      <c r="E28">
        <v>310846</v>
      </c>
      <c r="F28">
        <v>9</v>
      </c>
      <c r="G28" s="2">
        <v>44833</v>
      </c>
      <c r="H28" t="s">
        <v>405</v>
      </c>
      <c r="I28">
        <v>18</v>
      </c>
      <c r="J28">
        <v>7.1</v>
      </c>
      <c r="K28" t="str">
        <f t="shared" si="0"/>
        <v>ATTAIN</v>
      </c>
      <c r="N28" t="str">
        <f>IF(D28&gt;0.179, "FAIL?", "ATTAIN")</f>
        <v>FAIL?</v>
      </c>
      <c r="O28">
        <v>4.53</v>
      </c>
      <c r="P28" t="str">
        <f>IF(D28&gt;O28, "FAIL", "ATTAIN")</f>
        <v>ATTAIN</v>
      </c>
    </row>
    <row r="29" spans="1:16" x14ac:dyDescent="0.25">
      <c r="A29" t="s">
        <v>119</v>
      </c>
      <c r="B29" t="s">
        <v>408</v>
      </c>
      <c r="C29" s="1">
        <v>44138</v>
      </c>
      <c r="D29">
        <v>0.18000000715255701</v>
      </c>
      <c r="E29">
        <v>328694</v>
      </c>
      <c r="F29">
        <v>11</v>
      </c>
      <c r="G29" s="2">
        <v>44868</v>
      </c>
      <c r="H29" t="s">
        <v>403</v>
      </c>
      <c r="I29">
        <v>12</v>
      </c>
      <c r="J29">
        <v>7.3</v>
      </c>
      <c r="K29" t="str">
        <f t="shared" si="0"/>
        <v>ATTAIN</v>
      </c>
      <c r="N29" t="str">
        <f>IF(D29&gt;0.442, "FAIL?", "ATTAIN")</f>
        <v>ATTAIN</v>
      </c>
    </row>
    <row r="30" spans="1:16" x14ac:dyDescent="0.25">
      <c r="A30" t="s">
        <v>119</v>
      </c>
      <c r="B30" t="s">
        <v>408</v>
      </c>
      <c r="C30" s="1">
        <v>44173</v>
      </c>
      <c r="D30">
        <v>0.60000002384185802</v>
      </c>
      <c r="E30">
        <v>341538</v>
      </c>
      <c r="F30">
        <v>12</v>
      </c>
      <c r="G30" s="2">
        <v>44903</v>
      </c>
      <c r="H30" t="s">
        <v>403</v>
      </c>
      <c r="I30">
        <v>9</v>
      </c>
      <c r="J30">
        <v>7.2</v>
      </c>
      <c r="K30" t="str">
        <f t="shared" si="0"/>
        <v>ATTAIN</v>
      </c>
      <c r="N30" t="str">
        <f>IF(D30&gt;0.442, "FAIL?", "ATTAIN")</f>
        <v>FAIL?</v>
      </c>
      <c r="O30">
        <v>7.69</v>
      </c>
      <c r="P30" t="str">
        <f>IF(D30&gt;(O30*2.5), "FAIL", "ATTAIN")</f>
        <v>ATTAIN</v>
      </c>
    </row>
    <row r="31" spans="1:16" x14ac:dyDescent="0.25">
      <c r="A31" t="s">
        <v>119</v>
      </c>
      <c r="B31" t="s">
        <v>408</v>
      </c>
      <c r="C31" s="1">
        <v>44215</v>
      </c>
      <c r="D31">
        <v>2.9999999329447701E-2</v>
      </c>
      <c r="E31">
        <v>317388</v>
      </c>
      <c r="F31">
        <v>1</v>
      </c>
      <c r="G31" s="2">
        <v>44580</v>
      </c>
      <c r="H31" t="s">
        <v>403</v>
      </c>
      <c r="I31">
        <v>8</v>
      </c>
      <c r="J31">
        <v>6.7</v>
      </c>
      <c r="K31" t="str">
        <f t="shared" si="0"/>
        <v>ATTAIN</v>
      </c>
      <c r="N31" t="str">
        <f>IF(D31&gt;0.442, "FAIL?", "ATTAIN")</f>
        <v>ATTAIN</v>
      </c>
    </row>
    <row r="32" spans="1:16" x14ac:dyDescent="0.25">
      <c r="A32" t="s">
        <v>119</v>
      </c>
      <c r="B32" t="s">
        <v>408</v>
      </c>
      <c r="C32" s="1">
        <v>44285</v>
      </c>
      <c r="D32">
        <v>0.69999998807907104</v>
      </c>
      <c r="E32">
        <v>339418</v>
      </c>
      <c r="F32">
        <v>3</v>
      </c>
      <c r="G32" s="2">
        <v>44650</v>
      </c>
      <c r="H32" t="s">
        <v>403</v>
      </c>
      <c r="I32">
        <v>14</v>
      </c>
      <c r="J32">
        <v>6.7</v>
      </c>
      <c r="K32" t="str">
        <f t="shared" si="0"/>
        <v>ATTAIN</v>
      </c>
      <c r="N32" t="str">
        <f>IF(D32&gt;0.442, "FAIL?", "ATTAIN")</f>
        <v>FAIL?</v>
      </c>
      <c r="O32">
        <v>6.66</v>
      </c>
      <c r="P32" t="str">
        <f>IF(D32&gt;(O32*2.5), "FAIL", "ATTAIN")</f>
        <v>ATTAIN</v>
      </c>
    </row>
  </sheetData>
  <autoFilter ref="A1:Q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K34" sqref="K34"/>
    </sheetView>
  </sheetViews>
  <sheetFormatPr defaultRowHeight="15" x14ac:dyDescent="0.25"/>
  <cols>
    <col min="1" max="1" width="17.7109375" bestFit="1" customWidth="1"/>
    <col min="2" max="2" width="12.5703125" bestFit="1" customWidth="1"/>
    <col min="3" max="3" width="14.28515625" bestFit="1" customWidth="1"/>
    <col min="7" max="7" width="13.28515625" bestFit="1" customWidth="1"/>
    <col min="11" max="12" width="11.42578125" bestFit="1" customWidth="1"/>
    <col min="13" max="13" width="10.42578125" bestFit="1" customWidth="1"/>
    <col min="15" max="15" width="11.7109375" customWidth="1"/>
  </cols>
  <sheetData>
    <row r="1" spans="1:16" ht="59.25" customHeight="1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461</v>
      </c>
      <c r="M1" s="3" t="s">
        <v>421</v>
      </c>
      <c r="N1" s="3" t="s">
        <v>458</v>
      </c>
      <c r="O1" s="3" t="s">
        <v>459</v>
      </c>
      <c r="P1" s="3"/>
    </row>
    <row r="2" spans="1:16" x14ac:dyDescent="0.25">
      <c r="A2" t="s">
        <v>362</v>
      </c>
      <c r="B2" t="s">
        <v>408</v>
      </c>
      <c r="C2" s="1">
        <v>43241</v>
      </c>
      <c r="D2">
        <v>0.03</v>
      </c>
      <c r="E2">
        <v>345744</v>
      </c>
      <c r="F2">
        <v>5</v>
      </c>
      <c r="G2" s="2">
        <v>44702</v>
      </c>
      <c r="H2" t="s">
        <v>405</v>
      </c>
      <c r="I2">
        <v>28</v>
      </c>
      <c r="J2">
        <v>9</v>
      </c>
      <c r="K2" t="str">
        <f t="shared" ref="K2:K7" si="0">IF(D2&gt;1.32, "FAIL?", "ATTAIN")</f>
        <v>ATTAIN</v>
      </c>
      <c r="M2" t="str">
        <f>IF(D2&gt;0.179, "FAIL?", "ATTAIN")</f>
        <v>ATTAIN</v>
      </c>
      <c r="O2" s="4"/>
    </row>
    <row r="3" spans="1:16" x14ac:dyDescent="0.25">
      <c r="A3" t="s">
        <v>362</v>
      </c>
      <c r="B3" t="s">
        <v>408</v>
      </c>
      <c r="C3" s="1">
        <v>43340</v>
      </c>
      <c r="D3">
        <v>2.9999999329447701E-2</v>
      </c>
      <c r="E3">
        <v>315472</v>
      </c>
      <c r="F3">
        <v>8</v>
      </c>
      <c r="G3" s="2">
        <v>44801</v>
      </c>
      <c r="H3" t="s">
        <v>405</v>
      </c>
      <c r="I3">
        <v>30</v>
      </c>
      <c r="J3">
        <v>9</v>
      </c>
      <c r="K3" t="str">
        <f t="shared" si="0"/>
        <v>ATTAIN</v>
      </c>
      <c r="M3" t="str">
        <f>IF(D3&gt;0.179, "FAIL?", "ATTAIN")</f>
        <v>ATTAIN</v>
      </c>
    </row>
    <row r="4" spans="1:16" x14ac:dyDescent="0.25">
      <c r="A4" t="s">
        <v>362</v>
      </c>
      <c r="B4" t="s">
        <v>408</v>
      </c>
      <c r="C4" s="1">
        <v>43438</v>
      </c>
      <c r="D4">
        <v>0.129999995231628</v>
      </c>
      <c r="E4">
        <v>347988</v>
      </c>
      <c r="F4">
        <v>12</v>
      </c>
      <c r="G4" s="2">
        <v>44899</v>
      </c>
      <c r="H4" t="s">
        <v>403</v>
      </c>
      <c r="I4">
        <v>10</v>
      </c>
      <c r="J4">
        <v>6.6</v>
      </c>
      <c r="K4" t="str">
        <f t="shared" si="0"/>
        <v>ATTAIN</v>
      </c>
      <c r="M4" t="str">
        <f>IF(D4&gt;0.442, "FAIL?", "ATTAINS")</f>
        <v>ATTAINS</v>
      </c>
    </row>
    <row r="5" spans="1:16" x14ac:dyDescent="0.25">
      <c r="A5" t="s">
        <v>362</v>
      </c>
      <c r="B5" t="s">
        <v>408</v>
      </c>
      <c r="C5" s="1">
        <v>43536</v>
      </c>
      <c r="D5">
        <v>3.9999999105930301E-2</v>
      </c>
      <c r="E5">
        <v>326138</v>
      </c>
      <c r="F5">
        <v>3</v>
      </c>
      <c r="G5" s="2">
        <v>44632</v>
      </c>
      <c r="H5" t="s">
        <v>403</v>
      </c>
      <c r="I5">
        <v>12</v>
      </c>
      <c r="J5">
        <v>6.9</v>
      </c>
      <c r="K5" t="str">
        <f t="shared" si="0"/>
        <v>ATTAIN</v>
      </c>
      <c r="M5" t="str">
        <f>IF(D5&gt;0.442, "FAIL?", "ATTAINS")</f>
        <v>ATTAINS</v>
      </c>
    </row>
    <row r="6" spans="1:16" x14ac:dyDescent="0.25">
      <c r="A6" t="s">
        <v>362</v>
      </c>
      <c r="B6" t="s">
        <v>408</v>
      </c>
      <c r="C6" s="1">
        <v>43584</v>
      </c>
      <c r="D6">
        <v>0.10000000149011599</v>
      </c>
      <c r="E6">
        <v>329081</v>
      </c>
      <c r="F6">
        <v>4</v>
      </c>
      <c r="G6" s="2">
        <v>44680</v>
      </c>
      <c r="H6" t="s">
        <v>405</v>
      </c>
      <c r="I6">
        <v>21</v>
      </c>
      <c r="J6">
        <v>7.4</v>
      </c>
      <c r="K6" t="str">
        <f t="shared" si="0"/>
        <v>ATTAIN</v>
      </c>
      <c r="M6" t="str">
        <f>IF(D6&gt;0.179, "FAIL?", "ATTAIN")</f>
        <v>ATTAIN</v>
      </c>
    </row>
    <row r="7" spans="1:16" x14ac:dyDescent="0.25">
      <c r="A7" t="s">
        <v>362</v>
      </c>
      <c r="B7" t="s">
        <v>408</v>
      </c>
      <c r="C7" s="1">
        <v>43697</v>
      </c>
      <c r="D7">
        <v>0.61000001430511497</v>
      </c>
      <c r="E7">
        <v>352971</v>
      </c>
      <c r="F7">
        <v>8</v>
      </c>
      <c r="G7" s="2">
        <v>44793</v>
      </c>
      <c r="H7" t="s">
        <v>405</v>
      </c>
      <c r="I7">
        <v>30</v>
      </c>
      <c r="J7">
        <v>8.1</v>
      </c>
      <c r="K7" t="str">
        <f t="shared" si="0"/>
        <v>ATTAIN</v>
      </c>
      <c r="M7" t="str">
        <f>IF(D7&gt;0.179, "FAIL?", "ATTAIN")</f>
        <v>FAIL?</v>
      </c>
      <c r="N7">
        <v>0.77300000000000002</v>
      </c>
      <c r="O7" t="str">
        <f>IF(D7&gt;N7, "FAIL", "ATTAIN")</f>
        <v>ATTAIN</v>
      </c>
    </row>
  </sheetData>
  <autoFilter ref="A1:O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8" sqref="N8"/>
    </sheetView>
  </sheetViews>
  <sheetFormatPr defaultRowHeight="15" x14ac:dyDescent="0.25"/>
  <cols>
    <col min="3" max="3" width="14.28515625" bestFit="1" customWidth="1"/>
    <col min="13" max="13" width="11.5703125" customWidth="1"/>
  </cols>
  <sheetData>
    <row r="1" spans="1:15" ht="7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461</v>
      </c>
      <c r="M1" s="3" t="s">
        <v>421</v>
      </c>
      <c r="N1" s="3" t="s">
        <v>458</v>
      </c>
      <c r="O1" s="3" t="s">
        <v>459</v>
      </c>
    </row>
    <row r="2" spans="1:15" x14ac:dyDescent="0.25">
      <c r="A2" t="s">
        <v>364</v>
      </c>
      <c r="B2" t="s">
        <v>408</v>
      </c>
      <c r="C2" s="1">
        <v>43234</v>
      </c>
      <c r="D2">
        <v>0.149000003933907</v>
      </c>
      <c r="E2">
        <v>339645</v>
      </c>
      <c r="F2">
        <v>5</v>
      </c>
      <c r="G2" s="2">
        <v>44695</v>
      </c>
      <c r="H2" t="s">
        <v>405</v>
      </c>
      <c r="I2">
        <v>26</v>
      </c>
      <c r="J2">
        <v>8.6</v>
      </c>
      <c r="K2" t="str">
        <f t="shared" ref="K2:K7" si="0">IF(D2&gt;1.32, "FAIL?", "ATTAIN")</f>
        <v>ATTAIN</v>
      </c>
      <c r="M2" t="str">
        <f>IF(D2&gt;0.179, "FAIL?", "ATTAIN")</f>
        <v>ATTAIN</v>
      </c>
    </row>
    <row r="3" spans="1:15" x14ac:dyDescent="0.25">
      <c r="A3" t="s">
        <v>364</v>
      </c>
      <c r="B3" t="s">
        <v>408</v>
      </c>
      <c r="C3" s="1">
        <v>43333</v>
      </c>
      <c r="D3">
        <v>0.55000001192092896</v>
      </c>
      <c r="E3">
        <v>365981</v>
      </c>
      <c r="F3">
        <v>8</v>
      </c>
      <c r="G3" s="2">
        <v>44794</v>
      </c>
      <c r="H3" t="s">
        <v>405</v>
      </c>
      <c r="I3">
        <v>30</v>
      </c>
      <c r="J3">
        <v>6.8</v>
      </c>
      <c r="K3" t="str">
        <f t="shared" si="0"/>
        <v>ATTAIN</v>
      </c>
      <c r="M3" t="str">
        <f>IF(D3&gt;0.179, "FAIL?", "ATTAIN")</f>
        <v>FAIL?</v>
      </c>
      <c r="N3">
        <v>2.3199999999999998</v>
      </c>
      <c r="O3" t="str">
        <f>IF(D3&gt;N3, "FAIL", "ATTAIN")</f>
        <v>ATTAIN</v>
      </c>
    </row>
    <row r="4" spans="1:15" x14ac:dyDescent="0.25">
      <c r="A4" t="s">
        <v>364</v>
      </c>
      <c r="B4" t="s">
        <v>408</v>
      </c>
      <c r="C4" s="1">
        <v>43437</v>
      </c>
      <c r="D4">
        <v>0.10000000149011599</v>
      </c>
      <c r="E4">
        <v>338275</v>
      </c>
      <c r="F4">
        <v>12</v>
      </c>
      <c r="G4" s="2">
        <v>44898</v>
      </c>
      <c r="H4" t="s">
        <v>403</v>
      </c>
      <c r="I4">
        <v>11</v>
      </c>
      <c r="J4">
        <v>6.6</v>
      </c>
      <c r="K4" t="str">
        <f t="shared" si="0"/>
        <v>ATTAIN</v>
      </c>
      <c r="M4" t="str">
        <f>IF(D4&gt;0.442, "FAIL?", "ATTAIN")</f>
        <v>ATTAIN</v>
      </c>
    </row>
    <row r="5" spans="1:15" x14ac:dyDescent="0.25">
      <c r="A5" t="s">
        <v>364</v>
      </c>
      <c r="B5" t="s">
        <v>408</v>
      </c>
      <c r="C5" s="1">
        <v>43535</v>
      </c>
      <c r="D5">
        <v>0.10000000149011599</v>
      </c>
      <c r="E5">
        <v>336738</v>
      </c>
      <c r="F5">
        <v>3</v>
      </c>
      <c r="G5" s="2">
        <v>44631</v>
      </c>
      <c r="H5" t="s">
        <v>403</v>
      </c>
      <c r="I5">
        <v>10</v>
      </c>
      <c r="J5">
        <v>7.2</v>
      </c>
      <c r="K5" t="str">
        <f t="shared" si="0"/>
        <v>ATTAIN</v>
      </c>
      <c r="M5" t="str">
        <f>IF(D5&gt;0.442, "FAIL?", "ATTAIN")</f>
        <v>ATTAIN</v>
      </c>
    </row>
    <row r="6" spans="1:15" x14ac:dyDescent="0.25">
      <c r="A6" t="s">
        <v>364</v>
      </c>
      <c r="B6" t="s">
        <v>408</v>
      </c>
      <c r="C6" s="1">
        <v>43613</v>
      </c>
      <c r="D6">
        <v>0.119999997317791</v>
      </c>
      <c r="E6">
        <v>357999</v>
      </c>
      <c r="F6">
        <v>5</v>
      </c>
      <c r="G6" s="2">
        <v>44709</v>
      </c>
      <c r="H6" t="s">
        <v>405</v>
      </c>
      <c r="I6">
        <v>26</v>
      </c>
      <c r="J6">
        <v>7.6</v>
      </c>
      <c r="K6" t="str">
        <f t="shared" si="0"/>
        <v>ATTAIN</v>
      </c>
      <c r="M6" t="str">
        <f>IF(D6&gt;0.179, "FAIL?", "ATTAIN")</f>
        <v>ATTAIN</v>
      </c>
    </row>
    <row r="7" spans="1:15" x14ac:dyDescent="0.25">
      <c r="A7" t="s">
        <v>364</v>
      </c>
      <c r="B7" t="s">
        <v>408</v>
      </c>
      <c r="C7" s="1">
        <v>43696</v>
      </c>
      <c r="D7">
        <v>0.03</v>
      </c>
      <c r="E7">
        <v>365590</v>
      </c>
      <c r="F7">
        <v>8</v>
      </c>
      <c r="G7" s="2">
        <v>44792</v>
      </c>
      <c r="H7" t="s">
        <v>405</v>
      </c>
      <c r="I7">
        <v>30</v>
      </c>
      <c r="J7">
        <v>8.4</v>
      </c>
      <c r="K7" t="str">
        <f t="shared" si="0"/>
        <v>ATTAIN</v>
      </c>
      <c r="M7" t="str">
        <f>IF(D7&gt;0.179, "FAIL?", "ATTAIN")</f>
        <v>ATTAIN</v>
      </c>
      <c r="O7" s="4"/>
    </row>
  </sheetData>
  <autoFilter ref="A1:O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8" sqref="O8"/>
    </sheetView>
  </sheetViews>
  <sheetFormatPr defaultRowHeight="15" x14ac:dyDescent="0.25"/>
  <cols>
    <col min="1" max="1" width="17.7109375" bestFit="1" customWidth="1"/>
    <col min="3" max="3" width="14.28515625" bestFit="1" customWidth="1"/>
  </cols>
  <sheetData>
    <row r="1" spans="1:15" ht="7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461</v>
      </c>
      <c r="M1" s="3" t="s">
        <v>421</v>
      </c>
      <c r="N1" s="3" t="s">
        <v>458</v>
      </c>
      <c r="O1" s="3" t="s">
        <v>459</v>
      </c>
    </row>
    <row r="2" spans="1:15" x14ac:dyDescent="0.25">
      <c r="A2" t="s">
        <v>366</v>
      </c>
      <c r="B2" t="s">
        <v>408</v>
      </c>
      <c r="C2" s="1">
        <v>43241</v>
      </c>
      <c r="D2">
        <v>0.158999994397163</v>
      </c>
      <c r="E2">
        <v>338921</v>
      </c>
      <c r="F2">
        <v>5</v>
      </c>
      <c r="G2" s="2">
        <v>44702</v>
      </c>
      <c r="H2" t="s">
        <v>405</v>
      </c>
      <c r="I2">
        <v>29</v>
      </c>
      <c r="J2">
        <v>8.4</v>
      </c>
      <c r="K2" t="str">
        <f t="shared" ref="K2:K7" si="0">IF(D2&gt;1.32, "FAIL?", "ATTAIN")</f>
        <v>ATTAIN</v>
      </c>
      <c r="M2" t="str">
        <f>IF(D2&gt;0.179, "FAIL?", "ATTAIN")</f>
        <v>ATTAIN</v>
      </c>
    </row>
    <row r="3" spans="1:15" x14ac:dyDescent="0.25">
      <c r="A3" t="s">
        <v>366</v>
      </c>
      <c r="B3" t="s">
        <v>408</v>
      </c>
      <c r="C3" s="1">
        <v>43340</v>
      </c>
      <c r="D3">
        <v>2.9999999329447701E-2</v>
      </c>
      <c r="E3">
        <v>307518</v>
      </c>
      <c r="F3">
        <v>8</v>
      </c>
      <c r="G3" s="2">
        <v>44801</v>
      </c>
      <c r="H3" t="s">
        <v>405</v>
      </c>
      <c r="I3">
        <v>30</v>
      </c>
      <c r="J3">
        <v>9</v>
      </c>
      <c r="K3" t="str">
        <f t="shared" si="0"/>
        <v>ATTAIN</v>
      </c>
      <c r="M3" t="str">
        <f>IF(D3&gt;0.179, "FAIL?", "ATTAIN")</f>
        <v>ATTAIN</v>
      </c>
    </row>
    <row r="4" spans="1:15" x14ac:dyDescent="0.25">
      <c r="A4" t="s">
        <v>366</v>
      </c>
      <c r="B4" t="s">
        <v>408</v>
      </c>
      <c r="C4" s="1">
        <v>43438</v>
      </c>
      <c r="D4">
        <v>2.9999999329447701E-2</v>
      </c>
      <c r="E4">
        <v>304591</v>
      </c>
      <c r="F4">
        <v>12</v>
      </c>
      <c r="G4" s="2">
        <v>44899</v>
      </c>
      <c r="H4" t="s">
        <v>403</v>
      </c>
      <c r="I4">
        <v>11</v>
      </c>
      <c r="J4">
        <v>7</v>
      </c>
      <c r="K4" t="str">
        <f t="shared" si="0"/>
        <v>ATTAIN</v>
      </c>
      <c r="M4" t="str">
        <f>IF(D4&gt;0.442, "FAIL?", "ATTAIN")</f>
        <v>ATTAIN</v>
      </c>
    </row>
    <row r="5" spans="1:15" x14ac:dyDescent="0.25">
      <c r="A5" t="s">
        <v>366</v>
      </c>
      <c r="B5" t="s">
        <v>408</v>
      </c>
      <c r="C5" s="1">
        <v>43536</v>
      </c>
      <c r="D5">
        <v>3.9999999105930301E-2</v>
      </c>
      <c r="E5">
        <v>323780</v>
      </c>
      <c r="F5">
        <v>3</v>
      </c>
      <c r="G5" s="2">
        <v>44632</v>
      </c>
      <c r="H5" t="s">
        <v>403</v>
      </c>
      <c r="I5">
        <v>11</v>
      </c>
      <c r="J5">
        <v>7.3</v>
      </c>
      <c r="K5" t="str">
        <f t="shared" si="0"/>
        <v>ATTAIN</v>
      </c>
      <c r="M5" t="str">
        <f>IF(D5&gt;0.442, "FAIL?", "ATTAIN")</f>
        <v>ATTAIN</v>
      </c>
    </row>
    <row r="6" spans="1:15" x14ac:dyDescent="0.25">
      <c r="A6" t="s">
        <v>366</v>
      </c>
      <c r="B6" t="s">
        <v>408</v>
      </c>
      <c r="C6" s="1">
        <v>43584</v>
      </c>
      <c r="D6">
        <v>0.109999999403954</v>
      </c>
      <c r="E6">
        <v>349324</v>
      </c>
      <c r="F6">
        <v>4</v>
      </c>
      <c r="G6" s="2">
        <v>44680</v>
      </c>
      <c r="H6" t="s">
        <v>405</v>
      </c>
      <c r="I6">
        <v>22</v>
      </c>
      <c r="J6">
        <v>9</v>
      </c>
      <c r="K6" t="str">
        <f t="shared" si="0"/>
        <v>ATTAIN</v>
      </c>
      <c r="M6" t="str">
        <f>IF(D6&gt;0.179, "FAIL?", "ATTAIN")</f>
        <v>ATTAIN</v>
      </c>
    </row>
    <row r="7" spans="1:15" x14ac:dyDescent="0.25">
      <c r="A7" t="s">
        <v>366</v>
      </c>
      <c r="B7" t="s">
        <v>408</v>
      </c>
      <c r="C7" s="1">
        <v>43697</v>
      </c>
      <c r="D7">
        <v>0.03</v>
      </c>
      <c r="E7">
        <v>312474</v>
      </c>
      <c r="F7">
        <v>8</v>
      </c>
      <c r="G7" s="2">
        <v>44793</v>
      </c>
      <c r="H7" t="s">
        <v>405</v>
      </c>
      <c r="I7">
        <v>30</v>
      </c>
      <c r="J7">
        <v>8.4</v>
      </c>
      <c r="K7" t="str">
        <f t="shared" si="0"/>
        <v>ATTAIN</v>
      </c>
      <c r="M7" t="str">
        <f>IF(D7&gt;0.179, "FAIL?", "ATTAIN")</f>
        <v>ATTAIN</v>
      </c>
      <c r="O7" s="4"/>
    </row>
  </sheetData>
  <autoFilter ref="A1:O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O20" sqref="O20"/>
    </sheetView>
  </sheetViews>
  <sheetFormatPr defaultRowHeight="15" x14ac:dyDescent="0.25"/>
  <cols>
    <col min="1" max="1" width="16.5703125" bestFit="1" customWidth="1"/>
    <col min="2" max="2" width="12.5703125" bestFit="1" customWidth="1"/>
    <col min="3" max="3" width="16.5703125" bestFit="1" customWidth="1"/>
    <col min="4" max="4" width="14" bestFit="1" customWidth="1"/>
    <col min="5" max="5" width="7" bestFit="1" customWidth="1"/>
    <col min="6" max="6" width="14.140625" bestFit="1" customWidth="1"/>
    <col min="7" max="7" width="13.28515625" bestFit="1" customWidth="1"/>
    <col min="8" max="8" width="9.5703125" bestFit="1" customWidth="1"/>
    <col min="9" max="9" width="15.42578125" bestFit="1" customWidth="1"/>
    <col min="10" max="10" width="12.85546875" bestFit="1" customWidth="1"/>
    <col min="11" max="11" width="11.42578125" bestFit="1" customWidth="1"/>
    <col min="12" max="12" width="10.5703125" bestFit="1" customWidth="1"/>
    <col min="13" max="13" width="11.42578125" bestFit="1" customWidth="1"/>
    <col min="14" max="14" width="11.140625" bestFit="1" customWidth="1"/>
    <col min="15" max="15" width="10.5703125" bestFit="1" customWidth="1"/>
  </cols>
  <sheetData>
    <row r="1" spans="1:15" ht="4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461</v>
      </c>
      <c r="M1" s="3" t="s">
        <v>421</v>
      </c>
      <c r="N1" s="3" t="s">
        <v>458</v>
      </c>
      <c r="O1" s="3" t="s">
        <v>459</v>
      </c>
    </row>
    <row r="2" spans="1:15" x14ac:dyDescent="0.25">
      <c r="A2" t="s">
        <v>272</v>
      </c>
      <c r="B2" t="s">
        <v>408</v>
      </c>
      <c r="C2" s="1">
        <v>43200</v>
      </c>
      <c r="D2">
        <v>2.9999999329447701E-2</v>
      </c>
      <c r="E2">
        <v>307847</v>
      </c>
      <c r="F2">
        <v>4</v>
      </c>
      <c r="G2" s="2">
        <v>44661</v>
      </c>
      <c r="H2" t="s">
        <v>405</v>
      </c>
      <c r="I2">
        <v>17</v>
      </c>
      <c r="J2">
        <v>8.1</v>
      </c>
      <c r="K2" t="str">
        <f>IF(D2&gt;1.32, "FAIL?", "ATTAIN")</f>
        <v>ATTAIN</v>
      </c>
      <c r="M2" t="str">
        <f>IF(D2&gt;0.179, "FAIL?", "ATTAIN")</f>
        <v>ATTAIN</v>
      </c>
    </row>
    <row r="3" spans="1:15" x14ac:dyDescent="0.25">
      <c r="A3" t="s">
        <v>272</v>
      </c>
      <c r="B3" t="s">
        <v>408</v>
      </c>
      <c r="C3" s="1">
        <v>43221</v>
      </c>
      <c r="D3">
        <v>2.9999999329447701E-2</v>
      </c>
      <c r="E3">
        <v>362959</v>
      </c>
      <c r="F3">
        <v>5</v>
      </c>
      <c r="G3" s="2">
        <v>44682</v>
      </c>
      <c r="H3" t="s">
        <v>405</v>
      </c>
      <c r="I3">
        <v>18</v>
      </c>
      <c r="J3">
        <v>7.9</v>
      </c>
      <c r="K3" t="str">
        <f t="shared" ref="K3:K28" si="0">IF(D3&gt;1.32, "FAIL?", "ATTAIN")</f>
        <v>ATTAIN</v>
      </c>
      <c r="M3" t="str">
        <f t="shared" ref="M3:M8" si="1">IF(D3&gt;0.179, "FAIL?", "ATTAIN")</f>
        <v>ATTAIN</v>
      </c>
    </row>
    <row r="4" spans="1:15" x14ac:dyDescent="0.25">
      <c r="A4" t="s">
        <v>272</v>
      </c>
      <c r="B4" t="s">
        <v>408</v>
      </c>
      <c r="C4" s="1">
        <v>43256</v>
      </c>
      <c r="D4">
        <v>2.9999999329447701E-2</v>
      </c>
      <c r="E4">
        <v>325985</v>
      </c>
      <c r="F4">
        <v>6</v>
      </c>
      <c r="G4" s="2">
        <v>44717</v>
      </c>
      <c r="H4" t="s">
        <v>405</v>
      </c>
      <c r="I4">
        <v>24</v>
      </c>
      <c r="J4">
        <v>7.8</v>
      </c>
      <c r="K4" t="str">
        <f t="shared" si="0"/>
        <v>ATTAIN</v>
      </c>
      <c r="M4" t="str">
        <f t="shared" si="1"/>
        <v>ATTAIN</v>
      </c>
    </row>
    <row r="5" spans="1:15" x14ac:dyDescent="0.25">
      <c r="A5" t="s">
        <v>272</v>
      </c>
      <c r="B5" t="s">
        <v>408</v>
      </c>
      <c r="C5" s="1">
        <v>43305</v>
      </c>
      <c r="D5">
        <v>2.9999999329447701E-2</v>
      </c>
      <c r="E5">
        <v>338441</v>
      </c>
      <c r="F5">
        <v>7</v>
      </c>
      <c r="G5" s="2">
        <v>44766</v>
      </c>
      <c r="H5" t="s">
        <v>405</v>
      </c>
      <c r="I5">
        <v>25</v>
      </c>
      <c r="J5">
        <v>7.9</v>
      </c>
      <c r="K5" t="str">
        <f t="shared" si="0"/>
        <v>ATTAIN</v>
      </c>
      <c r="M5" t="str">
        <f t="shared" si="1"/>
        <v>ATTAIN</v>
      </c>
    </row>
    <row r="6" spans="1:15" x14ac:dyDescent="0.25">
      <c r="A6" t="s">
        <v>272</v>
      </c>
      <c r="B6" t="s">
        <v>408</v>
      </c>
      <c r="C6" s="1">
        <v>43319</v>
      </c>
      <c r="D6">
        <v>2.9999999329447701E-2</v>
      </c>
      <c r="E6">
        <v>308856</v>
      </c>
      <c r="F6">
        <v>8</v>
      </c>
      <c r="G6" s="2">
        <v>44780</v>
      </c>
      <c r="H6" t="s">
        <v>405</v>
      </c>
      <c r="I6">
        <v>25</v>
      </c>
      <c r="J6">
        <v>7.7</v>
      </c>
      <c r="K6" t="str">
        <f t="shared" si="0"/>
        <v>ATTAIN</v>
      </c>
      <c r="M6" t="str">
        <f t="shared" si="1"/>
        <v>ATTAIN</v>
      </c>
    </row>
    <row r="7" spans="1:15" x14ac:dyDescent="0.25">
      <c r="A7" t="s">
        <v>272</v>
      </c>
      <c r="B7" t="s">
        <v>408</v>
      </c>
      <c r="C7" s="1">
        <v>43368</v>
      </c>
      <c r="D7">
        <v>2.9999999329447701E-2</v>
      </c>
      <c r="E7">
        <v>336491</v>
      </c>
      <c r="F7">
        <v>9</v>
      </c>
      <c r="G7" s="2">
        <v>44829</v>
      </c>
      <c r="H7" t="s">
        <v>405</v>
      </c>
      <c r="I7">
        <v>25</v>
      </c>
      <c r="J7">
        <v>7.8</v>
      </c>
      <c r="K7" t="str">
        <f t="shared" si="0"/>
        <v>ATTAIN</v>
      </c>
      <c r="M7" t="str">
        <f t="shared" si="1"/>
        <v>ATTAIN</v>
      </c>
    </row>
    <row r="8" spans="1:15" x14ac:dyDescent="0.25">
      <c r="A8" t="s">
        <v>272</v>
      </c>
      <c r="B8" t="s">
        <v>408</v>
      </c>
      <c r="C8" s="1">
        <v>43382</v>
      </c>
      <c r="D8">
        <v>2.9999999329447701E-2</v>
      </c>
      <c r="E8">
        <v>347727</v>
      </c>
      <c r="F8">
        <v>10</v>
      </c>
      <c r="G8" s="2">
        <v>44843</v>
      </c>
      <c r="H8" t="s">
        <v>405</v>
      </c>
      <c r="I8">
        <v>23</v>
      </c>
      <c r="J8">
        <v>8</v>
      </c>
      <c r="K8" t="str">
        <f t="shared" si="0"/>
        <v>ATTAIN</v>
      </c>
      <c r="M8" t="str">
        <f t="shared" si="1"/>
        <v>ATTAIN</v>
      </c>
    </row>
    <row r="9" spans="1:15" x14ac:dyDescent="0.25">
      <c r="A9" t="s">
        <v>272</v>
      </c>
      <c r="B9" t="s">
        <v>408</v>
      </c>
      <c r="C9" s="1">
        <v>43431</v>
      </c>
      <c r="D9">
        <v>2.9999999329447701E-2</v>
      </c>
      <c r="E9">
        <v>324512</v>
      </c>
      <c r="F9">
        <v>11</v>
      </c>
      <c r="G9" s="2">
        <v>44892</v>
      </c>
      <c r="H9" t="s">
        <v>403</v>
      </c>
      <c r="I9">
        <v>10</v>
      </c>
      <c r="J9">
        <v>8</v>
      </c>
      <c r="K9" t="str">
        <f t="shared" si="0"/>
        <v>ATTAIN</v>
      </c>
      <c r="M9" t="str">
        <f>IF(D9&gt;0.442, "FAIL?", "ATTAIN")</f>
        <v>ATTAIN</v>
      </c>
    </row>
    <row r="10" spans="1:15" x14ac:dyDescent="0.25">
      <c r="A10" t="s">
        <v>272</v>
      </c>
      <c r="B10" t="s">
        <v>408</v>
      </c>
      <c r="C10" s="1">
        <v>43437</v>
      </c>
      <c r="D10">
        <v>2.9999999329447701E-2</v>
      </c>
      <c r="E10">
        <v>341901</v>
      </c>
      <c r="F10">
        <v>12</v>
      </c>
      <c r="G10" s="2">
        <v>44898</v>
      </c>
      <c r="H10" t="s">
        <v>403</v>
      </c>
      <c r="I10">
        <v>10</v>
      </c>
      <c r="J10">
        <v>7.8</v>
      </c>
      <c r="K10" t="str">
        <f t="shared" si="0"/>
        <v>ATTAIN</v>
      </c>
      <c r="M10" t="str">
        <f>IF(D10&gt;0.442, "FAIL?", "ATTAIN")</f>
        <v>ATTAIN</v>
      </c>
    </row>
    <row r="11" spans="1:15" x14ac:dyDescent="0.25">
      <c r="A11" t="s">
        <v>272</v>
      </c>
      <c r="B11" t="s">
        <v>408</v>
      </c>
      <c r="C11" s="1">
        <v>43494</v>
      </c>
      <c r="D11">
        <v>3.9999999105930301E-2</v>
      </c>
      <c r="E11">
        <v>316045</v>
      </c>
      <c r="F11">
        <v>1</v>
      </c>
      <c r="G11" s="2">
        <v>44590</v>
      </c>
      <c r="H11" t="s">
        <v>403</v>
      </c>
      <c r="I11">
        <v>8</v>
      </c>
      <c r="J11">
        <v>7.9</v>
      </c>
      <c r="K11" t="str">
        <f t="shared" si="0"/>
        <v>ATTAIN</v>
      </c>
      <c r="M11" t="str">
        <f>IF(D11&gt;0.442, "FAIL?", "ATTAIN")</f>
        <v>ATTAIN</v>
      </c>
    </row>
    <row r="12" spans="1:15" x14ac:dyDescent="0.25">
      <c r="A12" t="s">
        <v>272</v>
      </c>
      <c r="B12" t="s">
        <v>408</v>
      </c>
      <c r="C12" s="1">
        <v>43515</v>
      </c>
      <c r="D12">
        <v>2.9999999329447701E-2</v>
      </c>
      <c r="E12">
        <v>320709</v>
      </c>
      <c r="F12">
        <v>2</v>
      </c>
      <c r="G12" s="2">
        <v>44611</v>
      </c>
      <c r="H12" t="s">
        <v>403</v>
      </c>
      <c r="I12">
        <v>11</v>
      </c>
      <c r="J12">
        <v>8</v>
      </c>
      <c r="K12" t="str">
        <f t="shared" si="0"/>
        <v>ATTAIN</v>
      </c>
      <c r="M12" t="str">
        <f>IF(D12&gt;0.442, "FAIL?", "ATTAIN")</f>
        <v>ATTAIN</v>
      </c>
    </row>
    <row r="13" spans="1:15" x14ac:dyDescent="0.25">
      <c r="A13" t="s">
        <v>272</v>
      </c>
      <c r="B13" t="s">
        <v>408</v>
      </c>
      <c r="C13" s="1">
        <v>43543</v>
      </c>
      <c r="D13">
        <v>2.9999999329447701E-2</v>
      </c>
      <c r="E13">
        <v>307402</v>
      </c>
      <c r="F13">
        <v>3</v>
      </c>
      <c r="G13" s="2">
        <v>44639</v>
      </c>
      <c r="H13" t="s">
        <v>403</v>
      </c>
      <c r="I13">
        <v>16</v>
      </c>
      <c r="J13">
        <v>9</v>
      </c>
      <c r="K13" t="str">
        <f t="shared" si="0"/>
        <v>ATTAIN</v>
      </c>
      <c r="M13" t="str">
        <f>IF(D13&gt;0.442, "FAIL?", "ATTAIN")</f>
        <v>ATTAIN</v>
      </c>
    </row>
    <row r="14" spans="1:15" x14ac:dyDescent="0.25">
      <c r="A14" t="s">
        <v>272</v>
      </c>
      <c r="B14" t="s">
        <v>408</v>
      </c>
      <c r="C14" s="1">
        <v>43571</v>
      </c>
      <c r="D14">
        <v>2.9999999329447701E-2</v>
      </c>
      <c r="E14">
        <v>338372</v>
      </c>
      <c r="F14">
        <v>4</v>
      </c>
      <c r="G14" s="2">
        <v>44667</v>
      </c>
      <c r="H14" t="s">
        <v>405</v>
      </c>
      <c r="I14">
        <v>20</v>
      </c>
      <c r="J14">
        <v>8</v>
      </c>
      <c r="K14" t="str">
        <f t="shared" si="0"/>
        <v>ATTAIN</v>
      </c>
      <c r="M14" t="str">
        <f>IF(D14&gt;0.179, "FAIL?", "ATTAIN")</f>
        <v>ATTAIN</v>
      </c>
    </row>
    <row r="15" spans="1:15" x14ac:dyDescent="0.25">
      <c r="A15" t="s">
        <v>272</v>
      </c>
      <c r="B15" t="s">
        <v>408</v>
      </c>
      <c r="C15" s="1">
        <v>43669</v>
      </c>
      <c r="D15">
        <v>2.9999999329447701E-2</v>
      </c>
      <c r="E15">
        <v>323731</v>
      </c>
      <c r="F15">
        <v>7</v>
      </c>
      <c r="G15" s="2">
        <v>44765</v>
      </c>
      <c r="H15" t="s">
        <v>405</v>
      </c>
      <c r="I15">
        <v>24</v>
      </c>
      <c r="J15">
        <v>7.8</v>
      </c>
      <c r="K15" t="str">
        <f t="shared" si="0"/>
        <v>ATTAIN</v>
      </c>
      <c r="M15" t="str">
        <f>IF(D15&gt;0.179, "FAIL?", "ATTAIN")</f>
        <v>ATTAIN</v>
      </c>
    </row>
    <row r="16" spans="1:15" x14ac:dyDescent="0.25">
      <c r="A16" t="s">
        <v>272</v>
      </c>
      <c r="B16" t="s">
        <v>408</v>
      </c>
      <c r="C16" s="1">
        <v>43690</v>
      </c>
      <c r="D16">
        <v>2.9999999329447701E-2</v>
      </c>
      <c r="E16">
        <v>342695</v>
      </c>
      <c r="F16">
        <v>8</v>
      </c>
      <c r="G16" s="2">
        <v>44786</v>
      </c>
      <c r="H16" t="s">
        <v>405</v>
      </c>
      <c r="I16">
        <v>26</v>
      </c>
      <c r="J16">
        <v>8.1999999999999993</v>
      </c>
      <c r="K16" t="str">
        <f t="shared" si="0"/>
        <v>ATTAIN</v>
      </c>
      <c r="M16" t="str">
        <f>IF(D16&gt;0.179, "FAIL?", "ATTAIN")</f>
        <v>ATTAIN</v>
      </c>
    </row>
    <row r="17" spans="1:15" x14ac:dyDescent="0.25">
      <c r="A17" t="s">
        <v>272</v>
      </c>
      <c r="B17" t="s">
        <v>408</v>
      </c>
      <c r="C17" s="1">
        <v>43759</v>
      </c>
      <c r="D17">
        <v>2.9999999329447701E-2</v>
      </c>
      <c r="E17">
        <v>320077</v>
      </c>
      <c r="F17">
        <v>10</v>
      </c>
      <c r="G17" s="2">
        <v>44855</v>
      </c>
      <c r="H17" t="s">
        <v>405</v>
      </c>
      <c r="I17">
        <v>18</v>
      </c>
      <c r="J17">
        <v>7.3</v>
      </c>
      <c r="K17" t="str">
        <f t="shared" si="0"/>
        <v>ATTAIN</v>
      </c>
      <c r="M17" t="str">
        <f>IF(D17&gt;0.179, "FAIL?", "ATTAIN")</f>
        <v>ATTAIN</v>
      </c>
    </row>
    <row r="18" spans="1:15" x14ac:dyDescent="0.25">
      <c r="A18" t="s">
        <v>272</v>
      </c>
      <c r="B18" t="s">
        <v>408</v>
      </c>
      <c r="C18" s="1">
        <v>43788</v>
      </c>
      <c r="D18">
        <v>2.9999999329447701E-2</v>
      </c>
      <c r="E18">
        <v>315174</v>
      </c>
      <c r="F18">
        <v>11</v>
      </c>
      <c r="G18" s="2">
        <v>44884</v>
      </c>
      <c r="H18" t="s">
        <v>403</v>
      </c>
      <c r="I18">
        <v>14</v>
      </c>
      <c r="J18">
        <v>7.9</v>
      </c>
      <c r="K18" t="str">
        <f t="shared" si="0"/>
        <v>ATTAIN</v>
      </c>
      <c r="M18" t="str">
        <f>IF(D18&gt;0.442, "FAIL?", "ATTAIN")</f>
        <v>ATTAIN</v>
      </c>
    </row>
    <row r="19" spans="1:15" x14ac:dyDescent="0.25">
      <c r="A19" t="s">
        <v>272</v>
      </c>
      <c r="B19" t="s">
        <v>408</v>
      </c>
      <c r="C19" s="1">
        <v>43809</v>
      </c>
      <c r="D19">
        <v>2.9999999329447701E-2</v>
      </c>
      <c r="E19">
        <v>365554</v>
      </c>
      <c r="F19">
        <v>12</v>
      </c>
      <c r="G19" s="2">
        <v>44905</v>
      </c>
      <c r="H19" t="s">
        <v>403</v>
      </c>
      <c r="I19">
        <v>10</v>
      </c>
      <c r="J19">
        <v>7.1</v>
      </c>
      <c r="K19" t="str">
        <f t="shared" si="0"/>
        <v>ATTAIN</v>
      </c>
      <c r="M19" t="str">
        <f>IF(D19&gt;0.442, "FAIL?", "ATTAIN")</f>
        <v>ATTAIN</v>
      </c>
    </row>
    <row r="20" spans="1:15" x14ac:dyDescent="0.25">
      <c r="A20" t="s">
        <v>272</v>
      </c>
      <c r="B20" t="s">
        <v>408</v>
      </c>
      <c r="C20" s="1">
        <v>43858</v>
      </c>
      <c r="D20">
        <v>0.56999999284744296</v>
      </c>
      <c r="E20">
        <v>322282</v>
      </c>
      <c r="F20">
        <v>1</v>
      </c>
      <c r="G20" s="2">
        <v>44589</v>
      </c>
      <c r="H20" t="s">
        <v>403</v>
      </c>
      <c r="I20">
        <v>11</v>
      </c>
      <c r="J20">
        <v>7.6</v>
      </c>
      <c r="K20" t="str">
        <f t="shared" si="0"/>
        <v>ATTAIN</v>
      </c>
      <c r="M20" t="str">
        <f>IF(D20&gt;0.442, "FAIL?", "ATTAIN")</f>
        <v>FAIL?</v>
      </c>
      <c r="N20">
        <v>4.99</v>
      </c>
      <c r="O20" t="str">
        <f>IF(D20&gt;(N20*2.5), "FAIL", "ATTAIN")</f>
        <v>ATTAIN</v>
      </c>
    </row>
    <row r="21" spans="1:15" x14ac:dyDescent="0.25">
      <c r="A21" t="s">
        <v>272</v>
      </c>
      <c r="B21" t="s">
        <v>408</v>
      </c>
      <c r="C21" s="1">
        <v>43893</v>
      </c>
      <c r="D21">
        <v>2.9999999329447701E-2</v>
      </c>
      <c r="E21">
        <v>355892</v>
      </c>
      <c r="F21">
        <v>3</v>
      </c>
      <c r="G21" s="2">
        <v>44623</v>
      </c>
      <c r="H21" t="s">
        <v>403</v>
      </c>
      <c r="I21">
        <v>15</v>
      </c>
      <c r="J21">
        <v>8.6999999999999993</v>
      </c>
      <c r="K21" t="str">
        <f t="shared" si="0"/>
        <v>ATTAIN</v>
      </c>
      <c r="M21" t="str">
        <f>IF(D21&gt;0.442, "FAIL?", "ATTAIN")</f>
        <v>ATTAIN</v>
      </c>
    </row>
    <row r="22" spans="1:15" x14ac:dyDescent="0.25">
      <c r="A22" t="s">
        <v>272</v>
      </c>
      <c r="B22" t="s">
        <v>408</v>
      </c>
      <c r="C22" s="1">
        <v>44019</v>
      </c>
      <c r="D22">
        <v>2.9999999329447701E-2</v>
      </c>
      <c r="E22">
        <v>319052</v>
      </c>
      <c r="F22">
        <v>7</v>
      </c>
      <c r="G22" s="2">
        <v>44749</v>
      </c>
      <c r="H22" t="s">
        <v>405</v>
      </c>
      <c r="I22">
        <v>28</v>
      </c>
      <c r="J22">
        <v>7.7</v>
      </c>
      <c r="K22" t="str">
        <f t="shared" si="0"/>
        <v>ATTAIN</v>
      </c>
      <c r="M22" t="str">
        <f>IF(D22&gt;0.179, "FAIL?", "ATTAIN")</f>
        <v>ATTAIN</v>
      </c>
    </row>
    <row r="23" spans="1:15" x14ac:dyDescent="0.25">
      <c r="A23" t="s">
        <v>272</v>
      </c>
      <c r="B23" t="s">
        <v>408</v>
      </c>
      <c r="C23" s="1">
        <v>44047</v>
      </c>
      <c r="D23">
        <v>2.9999999329447701E-2</v>
      </c>
      <c r="E23">
        <v>325810</v>
      </c>
      <c r="F23">
        <v>8</v>
      </c>
      <c r="G23" s="2">
        <v>44777</v>
      </c>
      <c r="H23" t="s">
        <v>405</v>
      </c>
      <c r="I23">
        <v>26</v>
      </c>
      <c r="J23">
        <v>8</v>
      </c>
      <c r="K23" t="str">
        <f t="shared" si="0"/>
        <v>ATTAIN</v>
      </c>
      <c r="M23" t="str">
        <f>IF(D23&gt;0.179, "FAIL?", "ATTAIN")</f>
        <v>ATTAIN</v>
      </c>
    </row>
    <row r="24" spans="1:15" x14ac:dyDescent="0.25">
      <c r="A24" t="s">
        <v>272</v>
      </c>
      <c r="B24" t="s">
        <v>408</v>
      </c>
      <c r="C24" s="1">
        <v>44096</v>
      </c>
      <c r="D24">
        <v>2.9999999329447701E-2</v>
      </c>
      <c r="E24">
        <v>317718</v>
      </c>
      <c r="F24">
        <v>9</v>
      </c>
      <c r="G24" s="2">
        <v>44826</v>
      </c>
      <c r="H24" t="s">
        <v>405</v>
      </c>
      <c r="I24">
        <v>21</v>
      </c>
      <c r="J24">
        <v>7.9</v>
      </c>
      <c r="K24" t="str">
        <f t="shared" si="0"/>
        <v>ATTAIN</v>
      </c>
      <c r="M24" t="str">
        <f>IF(D24&gt;0.179, "FAIL?", "ATTAIN")</f>
        <v>ATTAIN</v>
      </c>
    </row>
    <row r="25" spans="1:15" x14ac:dyDescent="0.25">
      <c r="A25" t="s">
        <v>272</v>
      </c>
      <c r="B25" t="s">
        <v>408</v>
      </c>
      <c r="C25" s="1">
        <v>44131</v>
      </c>
      <c r="D25">
        <v>2.9999999329447701E-2</v>
      </c>
      <c r="E25">
        <v>341430</v>
      </c>
      <c r="F25">
        <v>10</v>
      </c>
      <c r="G25" s="2">
        <v>44861</v>
      </c>
      <c r="H25" t="s">
        <v>405</v>
      </c>
      <c r="I25">
        <v>12</v>
      </c>
      <c r="J25">
        <v>7.6</v>
      </c>
      <c r="K25" t="str">
        <f t="shared" si="0"/>
        <v>ATTAIN</v>
      </c>
      <c r="M25" t="str">
        <f>IF(D25&gt;0.179, "FAIL?", "ATTAIN")</f>
        <v>ATTAIN</v>
      </c>
    </row>
    <row r="26" spans="1:15" x14ac:dyDescent="0.25">
      <c r="A26" t="s">
        <v>272</v>
      </c>
      <c r="B26" t="s">
        <v>408</v>
      </c>
      <c r="C26" s="1">
        <v>44166</v>
      </c>
      <c r="D26">
        <v>2.9999999329447701E-2</v>
      </c>
      <c r="E26">
        <v>318189</v>
      </c>
      <c r="F26">
        <v>12</v>
      </c>
      <c r="G26" s="2">
        <v>44896</v>
      </c>
      <c r="H26" t="s">
        <v>403</v>
      </c>
      <c r="I26">
        <v>12</v>
      </c>
      <c r="J26">
        <v>8</v>
      </c>
      <c r="K26" t="str">
        <f t="shared" si="0"/>
        <v>ATTAIN</v>
      </c>
      <c r="M26" t="str">
        <f>IF(D26&gt;0.442, "FAIL?", "ATTAIN")</f>
        <v>ATTAIN</v>
      </c>
    </row>
    <row r="27" spans="1:15" x14ac:dyDescent="0.25">
      <c r="A27" t="s">
        <v>272</v>
      </c>
      <c r="B27" t="s">
        <v>408</v>
      </c>
      <c r="C27" s="1">
        <v>44201</v>
      </c>
      <c r="D27">
        <v>0.18999999761581399</v>
      </c>
      <c r="E27">
        <v>333461</v>
      </c>
      <c r="F27">
        <v>1</v>
      </c>
      <c r="G27" s="2">
        <v>44566</v>
      </c>
      <c r="H27" t="s">
        <v>403</v>
      </c>
      <c r="I27">
        <v>12</v>
      </c>
      <c r="J27">
        <v>7.9</v>
      </c>
      <c r="K27" t="str">
        <f t="shared" si="0"/>
        <v>ATTAIN</v>
      </c>
      <c r="M27" t="str">
        <f>IF(D27&gt;0.442, "FAIL?", "ATTAIN")</f>
        <v>ATTAIN</v>
      </c>
    </row>
    <row r="28" spans="1:15" x14ac:dyDescent="0.25">
      <c r="A28" t="s">
        <v>272</v>
      </c>
      <c r="B28" t="s">
        <v>408</v>
      </c>
      <c r="C28" s="1">
        <v>44229</v>
      </c>
      <c r="D28">
        <v>0.20999999344348899</v>
      </c>
      <c r="E28">
        <v>300060</v>
      </c>
      <c r="F28">
        <v>2</v>
      </c>
      <c r="G28" s="2">
        <v>44594</v>
      </c>
      <c r="H28" t="s">
        <v>403</v>
      </c>
      <c r="I28">
        <v>12</v>
      </c>
      <c r="J28">
        <v>7.7</v>
      </c>
      <c r="K28" t="str">
        <f t="shared" si="0"/>
        <v>ATTAIN</v>
      </c>
      <c r="M28" t="str">
        <f>IF(D28&gt;0.442, "FAIL?", "ATTAIN")</f>
        <v>ATTAIN</v>
      </c>
    </row>
  </sheetData>
  <autoFilter ref="A1:O2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1" sqref="L1"/>
    </sheetView>
  </sheetViews>
  <sheetFormatPr defaultRowHeight="15" x14ac:dyDescent="0.25"/>
  <cols>
    <col min="1" max="1" width="16.5703125" bestFit="1" customWidth="1"/>
    <col min="2" max="2" width="12.5703125" bestFit="1" customWidth="1"/>
    <col min="3" max="3" width="16.5703125" bestFit="1" customWidth="1"/>
    <col min="4" max="4" width="14" bestFit="1" customWidth="1"/>
    <col min="5" max="5" width="7" bestFit="1" customWidth="1"/>
    <col min="6" max="6" width="14.140625" bestFit="1" customWidth="1"/>
    <col min="7" max="7" width="13.28515625" bestFit="1" customWidth="1"/>
    <col min="8" max="8" width="9.5703125" bestFit="1" customWidth="1"/>
    <col min="9" max="9" width="15.42578125" bestFit="1" customWidth="1"/>
    <col min="10" max="10" width="12.85546875" bestFit="1" customWidth="1"/>
    <col min="11" max="11" width="11.42578125" bestFit="1" customWidth="1"/>
    <col min="12" max="12" width="10.5703125" bestFit="1" customWidth="1"/>
    <col min="13" max="13" width="11.42578125" bestFit="1" customWidth="1"/>
    <col min="14" max="14" width="11.140625" bestFit="1" customWidth="1"/>
    <col min="15" max="15" width="10.5703125" bestFit="1" customWidth="1"/>
  </cols>
  <sheetData>
    <row r="1" spans="1:15" ht="45" x14ac:dyDescent="0.25">
      <c r="A1" t="s">
        <v>0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1</v>
      </c>
      <c r="I1" t="s">
        <v>415</v>
      </c>
      <c r="J1" t="s">
        <v>416</v>
      </c>
      <c r="K1" s="3" t="s">
        <v>419</v>
      </c>
      <c r="L1" s="3" t="s">
        <v>465</v>
      </c>
      <c r="M1" s="3" t="s">
        <v>421</v>
      </c>
      <c r="N1" s="3" t="s">
        <v>458</v>
      </c>
      <c r="O1" s="3" t="s">
        <v>459</v>
      </c>
    </row>
    <row r="2" spans="1:15" x14ac:dyDescent="0.25">
      <c r="A2" t="s">
        <v>277</v>
      </c>
      <c r="B2" t="s">
        <v>408</v>
      </c>
      <c r="C2" s="1">
        <v>43200</v>
      </c>
      <c r="D2">
        <v>4.14000004529953E-2</v>
      </c>
      <c r="E2">
        <v>319646</v>
      </c>
      <c r="F2">
        <v>4</v>
      </c>
      <c r="G2" s="2">
        <v>44661</v>
      </c>
      <c r="H2" t="s">
        <v>405</v>
      </c>
      <c r="I2">
        <v>12</v>
      </c>
      <c r="J2">
        <v>7.4</v>
      </c>
      <c r="K2" t="str">
        <f>IF(D2&gt;1.32, "FAIL?", "ATTAIN")</f>
        <v>ATTAIN</v>
      </c>
      <c r="M2" t="str">
        <f>IF(D2&gt;0.179, "FAIL?", "ATTAIN")</f>
        <v>ATTAIN</v>
      </c>
    </row>
    <row r="3" spans="1:15" x14ac:dyDescent="0.25">
      <c r="A3" t="s">
        <v>277</v>
      </c>
      <c r="B3" t="s">
        <v>408</v>
      </c>
      <c r="C3" s="1">
        <v>43270</v>
      </c>
      <c r="D3">
        <v>5.0000000745058101E-2</v>
      </c>
      <c r="E3">
        <v>318374</v>
      </c>
      <c r="F3">
        <v>6</v>
      </c>
      <c r="G3" s="2">
        <v>44731</v>
      </c>
      <c r="H3" t="s">
        <v>405</v>
      </c>
      <c r="I3">
        <v>28</v>
      </c>
      <c r="J3">
        <v>7.7</v>
      </c>
      <c r="K3" t="str">
        <f t="shared" ref="K3:K33" si="0">IF(D3&gt;1.32, "FAIL?", "ATTAIN")</f>
        <v>ATTAIN</v>
      </c>
      <c r="M3" t="str">
        <f>IF(D3&gt;0.179, "FAIL?", "ATTAIN")</f>
        <v>ATTAIN</v>
      </c>
    </row>
    <row r="4" spans="1:15" x14ac:dyDescent="0.25">
      <c r="A4" t="s">
        <v>277</v>
      </c>
      <c r="B4" t="s">
        <v>408</v>
      </c>
      <c r="C4" s="1">
        <v>43305</v>
      </c>
      <c r="D4">
        <v>0.10000000149011599</v>
      </c>
      <c r="E4">
        <v>340842</v>
      </c>
      <c r="F4">
        <v>7</v>
      </c>
      <c r="G4" s="2">
        <v>44766</v>
      </c>
      <c r="H4" t="s">
        <v>405</v>
      </c>
      <c r="I4">
        <v>27</v>
      </c>
      <c r="J4">
        <v>7.8</v>
      </c>
      <c r="K4" t="str">
        <f t="shared" si="0"/>
        <v>ATTAIN</v>
      </c>
      <c r="M4" t="str">
        <f>IF(D4&gt;0.179, "FAIL?", "ATTAIN")</f>
        <v>ATTAIN</v>
      </c>
    </row>
    <row r="5" spans="1:15" x14ac:dyDescent="0.25">
      <c r="A5" t="s">
        <v>277</v>
      </c>
      <c r="B5" t="s">
        <v>408</v>
      </c>
      <c r="C5" s="1">
        <v>43333</v>
      </c>
      <c r="D5">
        <v>7.0000000298023196E-2</v>
      </c>
      <c r="E5">
        <v>337351</v>
      </c>
      <c r="F5">
        <v>8</v>
      </c>
      <c r="G5" s="2">
        <v>44794</v>
      </c>
      <c r="H5" t="s">
        <v>405</v>
      </c>
      <c r="I5">
        <v>25</v>
      </c>
      <c r="J5">
        <v>6.8</v>
      </c>
      <c r="K5" t="str">
        <f t="shared" si="0"/>
        <v>ATTAIN</v>
      </c>
      <c r="M5" t="str">
        <f>IF(D5&gt;0.179, "FAIL?", "ATTAIN")</f>
        <v>ATTAIN</v>
      </c>
    </row>
    <row r="6" spans="1:15" x14ac:dyDescent="0.25">
      <c r="A6" t="s">
        <v>277</v>
      </c>
      <c r="B6" t="s">
        <v>408</v>
      </c>
      <c r="C6" s="1">
        <v>43347</v>
      </c>
      <c r="D6">
        <v>5.0000000745058101E-2</v>
      </c>
      <c r="E6">
        <v>309251</v>
      </c>
      <c r="F6">
        <v>9</v>
      </c>
      <c r="G6" s="2">
        <v>44808</v>
      </c>
      <c r="H6" t="s">
        <v>405</v>
      </c>
      <c r="I6">
        <v>27</v>
      </c>
      <c r="J6">
        <v>7.3</v>
      </c>
      <c r="K6" t="str">
        <f t="shared" si="0"/>
        <v>ATTAIN</v>
      </c>
      <c r="M6" t="str">
        <f>IF(D6&gt;0.179, "FAIL?", "ATTAIN")</f>
        <v>ATTAIN</v>
      </c>
    </row>
    <row r="7" spans="1:15" x14ac:dyDescent="0.25">
      <c r="A7" t="s">
        <v>277</v>
      </c>
      <c r="B7" t="s">
        <v>408</v>
      </c>
      <c r="C7" s="1">
        <v>43403</v>
      </c>
      <c r="D7">
        <v>2.9999999329447701E-2</v>
      </c>
      <c r="E7">
        <v>361843</v>
      </c>
      <c r="F7">
        <v>10</v>
      </c>
      <c r="G7" s="2">
        <v>44864</v>
      </c>
      <c r="H7" t="s">
        <v>403</v>
      </c>
      <c r="I7">
        <v>17</v>
      </c>
      <c r="J7">
        <v>6.6</v>
      </c>
      <c r="K7" t="str">
        <f t="shared" si="0"/>
        <v>ATTAIN</v>
      </c>
      <c r="M7" t="str">
        <f t="shared" ref="M7:M12" si="1">IF(D7&gt;0.442, "FAIL?", "ATTAIN")</f>
        <v>ATTAIN</v>
      </c>
    </row>
    <row r="8" spans="1:15" x14ac:dyDescent="0.25">
      <c r="A8" t="s">
        <v>277</v>
      </c>
      <c r="B8" t="s">
        <v>408</v>
      </c>
      <c r="C8" s="1">
        <v>43431</v>
      </c>
      <c r="D8">
        <v>7.0000000298023196E-2</v>
      </c>
      <c r="E8">
        <v>347224</v>
      </c>
      <c r="F8">
        <v>11</v>
      </c>
      <c r="G8" s="2">
        <v>44892</v>
      </c>
      <c r="H8" t="s">
        <v>403</v>
      </c>
      <c r="I8">
        <v>8</v>
      </c>
      <c r="J8">
        <v>7.1</v>
      </c>
      <c r="K8" t="str">
        <f t="shared" si="0"/>
        <v>ATTAIN</v>
      </c>
      <c r="M8" t="str">
        <f t="shared" si="1"/>
        <v>ATTAIN</v>
      </c>
    </row>
    <row r="9" spans="1:15" x14ac:dyDescent="0.25">
      <c r="A9" t="s">
        <v>277</v>
      </c>
      <c r="B9" t="s">
        <v>408</v>
      </c>
      <c r="C9" s="1">
        <v>43444</v>
      </c>
      <c r="D9">
        <v>2.9999999329447701E-2</v>
      </c>
      <c r="E9">
        <v>358998</v>
      </c>
      <c r="F9">
        <v>12</v>
      </c>
      <c r="G9" s="2">
        <v>44905</v>
      </c>
      <c r="H9" t="s">
        <v>403</v>
      </c>
      <c r="I9">
        <v>5</v>
      </c>
      <c r="J9">
        <v>6.8</v>
      </c>
      <c r="K9" t="str">
        <f t="shared" si="0"/>
        <v>ATTAIN</v>
      </c>
      <c r="M9" t="str">
        <f t="shared" si="1"/>
        <v>ATTAIN</v>
      </c>
    </row>
    <row r="10" spans="1:15" x14ac:dyDescent="0.25">
      <c r="A10" t="s">
        <v>277</v>
      </c>
      <c r="B10" t="s">
        <v>408</v>
      </c>
      <c r="C10" s="1">
        <v>43487</v>
      </c>
      <c r="D10">
        <v>2.9999999329447701E-2</v>
      </c>
      <c r="E10">
        <v>347337</v>
      </c>
      <c r="F10">
        <v>1</v>
      </c>
      <c r="G10" s="2">
        <v>44583</v>
      </c>
      <c r="H10" t="s">
        <v>403</v>
      </c>
      <c r="I10">
        <v>6</v>
      </c>
      <c r="J10">
        <v>6.5</v>
      </c>
      <c r="K10" t="str">
        <f t="shared" si="0"/>
        <v>ATTAIN</v>
      </c>
      <c r="M10" t="str">
        <f t="shared" si="1"/>
        <v>ATTAIN</v>
      </c>
    </row>
    <row r="11" spans="1:15" x14ac:dyDescent="0.25">
      <c r="A11" t="s">
        <v>277</v>
      </c>
      <c r="B11" t="s">
        <v>408</v>
      </c>
      <c r="C11" s="1">
        <v>43501</v>
      </c>
      <c r="D11">
        <v>2.9999999329447701E-2</v>
      </c>
      <c r="E11">
        <v>358710</v>
      </c>
      <c r="F11">
        <v>2</v>
      </c>
      <c r="G11" s="2">
        <v>44597</v>
      </c>
      <c r="H11" t="s">
        <v>403</v>
      </c>
      <c r="I11">
        <v>14</v>
      </c>
      <c r="J11">
        <v>7</v>
      </c>
      <c r="K11" t="str">
        <f t="shared" si="0"/>
        <v>ATTAIN</v>
      </c>
      <c r="M11" t="str">
        <f t="shared" si="1"/>
        <v>ATTAIN</v>
      </c>
    </row>
    <row r="12" spans="1:15" x14ac:dyDescent="0.25">
      <c r="A12" t="s">
        <v>277</v>
      </c>
      <c r="B12" t="s">
        <v>408</v>
      </c>
      <c r="C12" s="1">
        <v>43536</v>
      </c>
      <c r="D12">
        <v>2.9999999329447701E-2</v>
      </c>
      <c r="E12">
        <v>340945</v>
      </c>
      <c r="F12">
        <v>3</v>
      </c>
      <c r="G12" s="2">
        <v>44632</v>
      </c>
      <c r="H12" t="s">
        <v>403</v>
      </c>
      <c r="I12">
        <v>11</v>
      </c>
      <c r="J12">
        <v>6.8</v>
      </c>
      <c r="K12" t="str">
        <f t="shared" si="0"/>
        <v>ATTAIN</v>
      </c>
      <c r="M12" t="str">
        <f t="shared" si="1"/>
        <v>ATTAIN</v>
      </c>
    </row>
    <row r="13" spans="1:15" x14ac:dyDescent="0.25">
      <c r="A13" t="s">
        <v>277</v>
      </c>
      <c r="B13" t="s">
        <v>408</v>
      </c>
      <c r="C13" s="1">
        <v>43571</v>
      </c>
      <c r="D13">
        <v>3.9999999105930301E-2</v>
      </c>
      <c r="E13">
        <v>342268</v>
      </c>
      <c r="F13">
        <v>4</v>
      </c>
      <c r="G13" s="2">
        <v>44667</v>
      </c>
      <c r="H13" t="s">
        <v>405</v>
      </c>
      <c r="I13">
        <v>17</v>
      </c>
      <c r="J13">
        <v>7.2</v>
      </c>
      <c r="K13" t="str">
        <f t="shared" si="0"/>
        <v>ATTAIN</v>
      </c>
      <c r="M13" t="str">
        <f t="shared" ref="M13:M19" si="2">IF(D13&gt;0.179, "FAIL?", "ATTAIN")</f>
        <v>ATTAIN</v>
      </c>
    </row>
    <row r="14" spans="1:15" x14ac:dyDescent="0.25">
      <c r="A14" t="s">
        <v>277</v>
      </c>
      <c r="B14" t="s">
        <v>408</v>
      </c>
      <c r="C14" s="1">
        <v>43599</v>
      </c>
      <c r="D14">
        <v>3.9999999105930301E-2</v>
      </c>
      <c r="E14">
        <v>299077</v>
      </c>
      <c r="F14">
        <v>5</v>
      </c>
      <c r="G14" s="2">
        <v>44695</v>
      </c>
      <c r="H14" t="s">
        <v>405</v>
      </c>
      <c r="I14">
        <v>20</v>
      </c>
      <c r="J14">
        <v>7.2</v>
      </c>
      <c r="K14" t="str">
        <f t="shared" si="0"/>
        <v>ATTAIN</v>
      </c>
      <c r="M14" t="str">
        <f t="shared" si="2"/>
        <v>ATTAIN</v>
      </c>
    </row>
    <row r="15" spans="1:15" x14ac:dyDescent="0.25">
      <c r="A15" t="s">
        <v>277</v>
      </c>
      <c r="B15" t="s">
        <v>408</v>
      </c>
      <c r="C15" s="1">
        <v>43634</v>
      </c>
      <c r="D15">
        <v>5.0000000745058101E-2</v>
      </c>
      <c r="E15">
        <v>344861</v>
      </c>
      <c r="F15">
        <v>6</v>
      </c>
      <c r="G15" s="2">
        <v>44730</v>
      </c>
      <c r="H15" t="s">
        <v>405</v>
      </c>
      <c r="I15">
        <v>25</v>
      </c>
      <c r="J15">
        <v>7.6</v>
      </c>
      <c r="K15" t="str">
        <f t="shared" si="0"/>
        <v>ATTAIN</v>
      </c>
      <c r="M15" t="str">
        <f t="shared" si="2"/>
        <v>ATTAIN</v>
      </c>
    </row>
    <row r="16" spans="1:15" x14ac:dyDescent="0.25">
      <c r="A16" t="s">
        <v>277</v>
      </c>
      <c r="B16" t="s">
        <v>408</v>
      </c>
      <c r="C16" s="1">
        <v>43662</v>
      </c>
      <c r="D16">
        <v>3.9999999105930301E-2</v>
      </c>
      <c r="E16">
        <v>327020</v>
      </c>
      <c r="F16">
        <v>7</v>
      </c>
      <c r="G16" s="2">
        <v>44758</v>
      </c>
      <c r="H16" t="s">
        <v>405</v>
      </c>
      <c r="I16">
        <v>26</v>
      </c>
      <c r="J16">
        <v>7.6</v>
      </c>
      <c r="K16" t="str">
        <f t="shared" si="0"/>
        <v>ATTAIN</v>
      </c>
      <c r="M16" t="str">
        <f t="shared" si="2"/>
        <v>ATTAIN</v>
      </c>
    </row>
    <row r="17" spans="1:13" x14ac:dyDescent="0.25">
      <c r="A17" t="s">
        <v>277</v>
      </c>
      <c r="B17" t="s">
        <v>408</v>
      </c>
      <c r="C17" s="1">
        <v>43690</v>
      </c>
      <c r="D17">
        <v>3.9999999105930301E-2</v>
      </c>
      <c r="E17">
        <v>337705</v>
      </c>
      <c r="F17">
        <v>8</v>
      </c>
      <c r="G17" s="2">
        <v>44786</v>
      </c>
      <c r="H17" t="s">
        <v>405</v>
      </c>
      <c r="I17">
        <v>30</v>
      </c>
      <c r="J17">
        <v>8</v>
      </c>
      <c r="K17" t="str">
        <f t="shared" si="0"/>
        <v>ATTAIN</v>
      </c>
      <c r="M17" t="str">
        <f t="shared" si="2"/>
        <v>ATTAIN</v>
      </c>
    </row>
    <row r="18" spans="1:13" x14ac:dyDescent="0.25">
      <c r="A18" t="s">
        <v>277</v>
      </c>
      <c r="B18" t="s">
        <v>408</v>
      </c>
      <c r="C18" s="1">
        <v>43718</v>
      </c>
      <c r="D18">
        <v>3.9999999105930301E-2</v>
      </c>
      <c r="E18">
        <v>366951</v>
      </c>
      <c r="F18">
        <v>9</v>
      </c>
      <c r="G18" s="2">
        <v>44814</v>
      </c>
      <c r="H18" t="s">
        <v>405</v>
      </c>
      <c r="I18">
        <v>28</v>
      </c>
      <c r="J18">
        <v>8</v>
      </c>
      <c r="K18" t="str">
        <f t="shared" si="0"/>
        <v>ATTAIN</v>
      </c>
      <c r="M18" t="str">
        <f t="shared" si="2"/>
        <v>ATTAIN</v>
      </c>
    </row>
    <row r="19" spans="1:13" x14ac:dyDescent="0.25">
      <c r="A19" t="s">
        <v>277</v>
      </c>
      <c r="B19" t="s">
        <v>408</v>
      </c>
      <c r="C19" s="1">
        <v>43753</v>
      </c>
      <c r="D19">
        <v>7.0000000298023196E-2</v>
      </c>
      <c r="E19">
        <v>328662</v>
      </c>
      <c r="F19">
        <v>10</v>
      </c>
      <c r="G19" s="2">
        <v>44849</v>
      </c>
      <c r="H19" t="s">
        <v>405</v>
      </c>
      <c r="I19">
        <v>23</v>
      </c>
      <c r="J19">
        <v>7.9</v>
      </c>
      <c r="K19" t="str">
        <f t="shared" si="0"/>
        <v>ATTAIN</v>
      </c>
      <c r="M19" t="str">
        <f t="shared" si="2"/>
        <v>ATTAIN</v>
      </c>
    </row>
    <row r="20" spans="1:13" x14ac:dyDescent="0.25">
      <c r="A20" t="s">
        <v>277</v>
      </c>
      <c r="B20" t="s">
        <v>408</v>
      </c>
      <c r="C20" s="1">
        <v>43781</v>
      </c>
      <c r="D20">
        <v>0.15000000596046401</v>
      </c>
      <c r="E20">
        <v>324034</v>
      </c>
      <c r="F20">
        <v>11</v>
      </c>
      <c r="G20" s="2">
        <v>44877</v>
      </c>
      <c r="H20" t="s">
        <v>403</v>
      </c>
      <c r="I20">
        <v>7</v>
      </c>
      <c r="J20">
        <v>7.5</v>
      </c>
      <c r="K20" t="str">
        <f t="shared" si="0"/>
        <v>ATTAIN</v>
      </c>
      <c r="M20" t="str">
        <f>IF(D20&gt;0.442, "FAIL?", "ATTAIN")</f>
        <v>ATTAIN</v>
      </c>
    </row>
    <row r="21" spans="1:13" x14ac:dyDescent="0.25">
      <c r="A21" t="s">
        <v>277</v>
      </c>
      <c r="B21" t="s">
        <v>408</v>
      </c>
      <c r="C21" s="1">
        <v>43809</v>
      </c>
      <c r="D21">
        <v>7.0000000298023196E-2</v>
      </c>
      <c r="E21">
        <v>326939</v>
      </c>
      <c r="F21">
        <v>12</v>
      </c>
      <c r="G21" s="2">
        <v>44905</v>
      </c>
      <c r="H21" t="s">
        <v>403</v>
      </c>
      <c r="I21">
        <v>8</v>
      </c>
      <c r="J21">
        <v>7.7</v>
      </c>
      <c r="K21" t="str">
        <f t="shared" si="0"/>
        <v>ATTAIN</v>
      </c>
      <c r="M21" t="str">
        <f>IF(D21&gt;0.442, "FAIL?", "ATTAIN")</f>
        <v>ATTAIN</v>
      </c>
    </row>
    <row r="22" spans="1:13" x14ac:dyDescent="0.25">
      <c r="A22" t="s">
        <v>277</v>
      </c>
      <c r="B22" t="s">
        <v>408</v>
      </c>
      <c r="C22" s="1">
        <v>43837</v>
      </c>
      <c r="D22">
        <v>2.9999999329447701E-2</v>
      </c>
      <c r="E22">
        <v>341535</v>
      </c>
      <c r="F22">
        <v>1</v>
      </c>
      <c r="G22" s="2">
        <v>44568</v>
      </c>
      <c r="H22" t="s">
        <v>403</v>
      </c>
      <c r="I22">
        <v>8</v>
      </c>
      <c r="J22">
        <v>7.7</v>
      </c>
      <c r="K22" t="str">
        <f t="shared" si="0"/>
        <v>ATTAIN</v>
      </c>
      <c r="M22" t="str">
        <f>IF(D22&gt;0.442, "FAIL?", "ATTAIN")</f>
        <v>ATTAIN</v>
      </c>
    </row>
    <row r="23" spans="1:13" x14ac:dyDescent="0.25">
      <c r="A23" t="s">
        <v>277</v>
      </c>
      <c r="B23" t="s">
        <v>408</v>
      </c>
      <c r="C23" s="1">
        <v>43879</v>
      </c>
      <c r="D23">
        <v>0.15000000596046401</v>
      </c>
      <c r="E23">
        <v>363550</v>
      </c>
      <c r="F23">
        <v>2</v>
      </c>
      <c r="G23" s="2">
        <v>44610</v>
      </c>
      <c r="H23" t="s">
        <v>403</v>
      </c>
      <c r="I23">
        <v>10</v>
      </c>
      <c r="J23">
        <v>7.4</v>
      </c>
      <c r="K23" t="str">
        <f t="shared" si="0"/>
        <v>ATTAIN</v>
      </c>
      <c r="M23" t="str">
        <f>IF(D23&gt;0.442, "FAIL?", "ATTAIN")</f>
        <v>ATTAIN</v>
      </c>
    </row>
    <row r="24" spans="1:13" x14ac:dyDescent="0.25">
      <c r="A24" t="s">
        <v>277</v>
      </c>
      <c r="B24" t="s">
        <v>408</v>
      </c>
      <c r="C24" s="1">
        <v>43921</v>
      </c>
      <c r="D24">
        <v>5.0000000745058101E-2</v>
      </c>
      <c r="E24">
        <v>358877</v>
      </c>
      <c r="F24">
        <v>3</v>
      </c>
      <c r="G24" s="2">
        <v>44651</v>
      </c>
      <c r="H24" t="s">
        <v>405</v>
      </c>
      <c r="I24">
        <v>13</v>
      </c>
      <c r="J24">
        <v>7.2</v>
      </c>
      <c r="K24" t="str">
        <f t="shared" si="0"/>
        <v>ATTAIN</v>
      </c>
      <c r="M24" t="str">
        <f t="shared" ref="M24:M31" si="3">IF(D24&gt;0.179, "FAIL?", "ATTAIN")</f>
        <v>ATTAIN</v>
      </c>
    </row>
    <row r="25" spans="1:13" x14ac:dyDescent="0.25">
      <c r="A25" t="s">
        <v>277</v>
      </c>
      <c r="B25" t="s">
        <v>408</v>
      </c>
      <c r="C25" s="1">
        <v>43942</v>
      </c>
      <c r="D25">
        <v>5.0000000745058101E-2</v>
      </c>
      <c r="E25">
        <v>298639</v>
      </c>
      <c r="F25">
        <v>4</v>
      </c>
      <c r="G25" s="2">
        <v>44672</v>
      </c>
      <c r="H25" t="s">
        <v>405</v>
      </c>
      <c r="I25">
        <v>15</v>
      </c>
      <c r="J25">
        <v>7.4</v>
      </c>
      <c r="K25" t="str">
        <f t="shared" si="0"/>
        <v>ATTAIN</v>
      </c>
      <c r="M25" t="str">
        <f t="shared" si="3"/>
        <v>ATTAIN</v>
      </c>
    </row>
    <row r="26" spans="1:13" x14ac:dyDescent="0.25">
      <c r="A26" t="s">
        <v>277</v>
      </c>
      <c r="B26" t="s">
        <v>408</v>
      </c>
      <c r="C26" s="1">
        <v>43956</v>
      </c>
      <c r="D26">
        <v>3.9999999105930301E-2</v>
      </c>
      <c r="E26">
        <v>362075</v>
      </c>
      <c r="F26">
        <v>5</v>
      </c>
      <c r="G26" s="2">
        <v>44686</v>
      </c>
      <c r="H26" t="s">
        <v>405</v>
      </c>
      <c r="I26">
        <v>21</v>
      </c>
      <c r="J26">
        <v>7.5</v>
      </c>
      <c r="K26" t="str">
        <f t="shared" si="0"/>
        <v>ATTAIN</v>
      </c>
      <c r="M26" t="str">
        <f t="shared" si="3"/>
        <v>ATTAIN</v>
      </c>
    </row>
    <row r="27" spans="1:13" x14ac:dyDescent="0.25">
      <c r="A27" t="s">
        <v>277</v>
      </c>
      <c r="B27" t="s">
        <v>408</v>
      </c>
      <c r="C27" s="1">
        <v>43991</v>
      </c>
      <c r="D27">
        <v>9.00000035762787E-2</v>
      </c>
      <c r="E27">
        <v>334456</v>
      </c>
      <c r="F27">
        <v>6</v>
      </c>
      <c r="G27" s="2">
        <v>44721</v>
      </c>
      <c r="H27" t="s">
        <v>405</v>
      </c>
      <c r="I27">
        <v>25</v>
      </c>
      <c r="J27">
        <v>7.2</v>
      </c>
      <c r="K27" t="str">
        <f t="shared" si="0"/>
        <v>ATTAIN</v>
      </c>
      <c r="M27" t="str">
        <f t="shared" si="3"/>
        <v>ATTAIN</v>
      </c>
    </row>
    <row r="28" spans="1:13" x14ac:dyDescent="0.25">
      <c r="A28" t="s">
        <v>277</v>
      </c>
      <c r="B28" t="s">
        <v>408</v>
      </c>
      <c r="C28" s="1">
        <v>44033</v>
      </c>
      <c r="D28">
        <v>5.0000000745058101E-2</v>
      </c>
      <c r="E28">
        <v>324277</v>
      </c>
      <c r="F28">
        <v>7</v>
      </c>
      <c r="G28" s="2">
        <v>44763</v>
      </c>
      <c r="H28" t="s">
        <v>405</v>
      </c>
      <c r="I28">
        <v>29</v>
      </c>
      <c r="J28">
        <v>7.7</v>
      </c>
      <c r="K28" t="str">
        <f t="shared" si="0"/>
        <v>ATTAIN</v>
      </c>
      <c r="M28" t="str">
        <f t="shared" si="3"/>
        <v>ATTAIN</v>
      </c>
    </row>
    <row r="29" spans="1:13" x14ac:dyDescent="0.25">
      <c r="A29" t="s">
        <v>277</v>
      </c>
      <c r="B29" t="s">
        <v>408</v>
      </c>
      <c r="C29" s="1">
        <v>44068</v>
      </c>
      <c r="D29">
        <v>2.9999999329447701E-2</v>
      </c>
      <c r="E29">
        <v>349300</v>
      </c>
      <c r="F29">
        <v>8</v>
      </c>
      <c r="G29" s="2">
        <v>44798</v>
      </c>
      <c r="H29" t="s">
        <v>405</v>
      </c>
      <c r="I29">
        <v>27</v>
      </c>
      <c r="J29">
        <v>8</v>
      </c>
      <c r="K29" t="str">
        <f t="shared" si="0"/>
        <v>ATTAIN</v>
      </c>
      <c r="M29" t="str">
        <f t="shared" si="3"/>
        <v>ATTAIN</v>
      </c>
    </row>
    <row r="30" spans="1:13" x14ac:dyDescent="0.25">
      <c r="A30" t="s">
        <v>277</v>
      </c>
      <c r="B30" t="s">
        <v>408</v>
      </c>
      <c r="C30" s="1">
        <v>44082</v>
      </c>
      <c r="D30">
        <v>5.0000000745058101E-2</v>
      </c>
      <c r="E30">
        <v>299136</v>
      </c>
      <c r="F30">
        <v>9</v>
      </c>
      <c r="G30" s="2">
        <v>44812</v>
      </c>
      <c r="H30" t="s">
        <v>405</v>
      </c>
      <c r="I30">
        <v>25</v>
      </c>
      <c r="J30">
        <v>7.2</v>
      </c>
      <c r="K30" t="str">
        <f t="shared" si="0"/>
        <v>ATTAIN</v>
      </c>
      <c r="M30" t="str">
        <f t="shared" si="3"/>
        <v>ATTAIN</v>
      </c>
    </row>
    <row r="31" spans="1:13" x14ac:dyDescent="0.25">
      <c r="A31" t="s">
        <v>277</v>
      </c>
      <c r="B31" t="s">
        <v>408</v>
      </c>
      <c r="C31" s="1">
        <v>44117</v>
      </c>
      <c r="D31">
        <v>2.9999999329447701E-2</v>
      </c>
      <c r="E31">
        <v>312276</v>
      </c>
      <c r="F31">
        <v>10</v>
      </c>
      <c r="G31" s="2">
        <v>44847</v>
      </c>
      <c r="H31" t="s">
        <v>405</v>
      </c>
      <c r="I31">
        <v>21</v>
      </c>
      <c r="J31">
        <v>8.1</v>
      </c>
      <c r="K31" t="str">
        <f t="shared" si="0"/>
        <v>ATTAIN</v>
      </c>
      <c r="M31" t="str">
        <f t="shared" si="3"/>
        <v>ATTAIN</v>
      </c>
    </row>
    <row r="32" spans="1:13" x14ac:dyDescent="0.25">
      <c r="A32" t="s">
        <v>277</v>
      </c>
      <c r="B32" t="s">
        <v>408</v>
      </c>
      <c r="C32" s="1">
        <v>44229</v>
      </c>
      <c r="D32">
        <v>2.9999999329447701E-2</v>
      </c>
      <c r="E32">
        <v>332776</v>
      </c>
      <c r="F32">
        <v>2</v>
      </c>
      <c r="G32" s="2">
        <v>44594</v>
      </c>
      <c r="H32" t="s">
        <v>403</v>
      </c>
      <c r="I32">
        <v>7</v>
      </c>
      <c r="J32">
        <v>7.9</v>
      </c>
      <c r="K32" t="str">
        <f t="shared" si="0"/>
        <v>ATTAIN</v>
      </c>
      <c r="M32" t="str">
        <f>IF(D32&gt;0.442, "FAIL?", "ATTAIN")</f>
        <v>ATTAIN</v>
      </c>
    </row>
    <row r="33" spans="1:13" x14ac:dyDescent="0.25">
      <c r="A33" t="s">
        <v>277</v>
      </c>
      <c r="B33" t="s">
        <v>408</v>
      </c>
      <c r="C33" s="1">
        <v>44264</v>
      </c>
      <c r="D33">
        <v>2.9999999329447701E-2</v>
      </c>
      <c r="E33">
        <v>316588</v>
      </c>
      <c r="F33">
        <v>3</v>
      </c>
      <c r="G33" s="2">
        <v>44629</v>
      </c>
      <c r="H33" t="s">
        <v>403</v>
      </c>
      <c r="I33">
        <v>12</v>
      </c>
      <c r="J33">
        <v>7.5</v>
      </c>
      <c r="K33" t="str">
        <f t="shared" si="0"/>
        <v>ATTAIN</v>
      </c>
      <c r="M33" t="str">
        <f>IF(D33&gt;0.442, "FAIL?", "ATTAIN")</f>
        <v>ATTAIN</v>
      </c>
    </row>
  </sheetData>
  <autoFilter ref="A1:O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AMMONIA ASSESSMENTS</vt:lpstr>
      <vt:lpstr>AR_08040103_902</vt:lpstr>
      <vt:lpstr>AR_08040201_616</vt:lpstr>
      <vt:lpstr>AR_08040201_910</vt:lpstr>
      <vt:lpstr>AR_11140109_4071</vt:lpstr>
      <vt:lpstr>AR_11140109_4081</vt:lpstr>
      <vt:lpstr>AR_11140109_4091</vt:lpstr>
      <vt:lpstr>AR_11110103_932</vt:lpstr>
      <vt:lpstr>AR_11110105_031</vt:lpstr>
      <vt:lpstr>AR_11110203_931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 Olsen (adpce.ad)</dc:creator>
  <cp:lastModifiedBy>Olsen, Brie</cp:lastModifiedBy>
  <dcterms:created xsi:type="dcterms:W3CDTF">2022-09-19T13:47:39Z</dcterms:created>
  <dcterms:modified xsi:type="dcterms:W3CDTF">2022-11-30T16:24:22Z</dcterms:modified>
</cp:coreProperties>
</file>