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15480" windowHeight="10620" tabRatio="627" activeTab="1"/>
  </bookViews>
  <sheets>
    <sheet name="End2End Positivos" sheetId="3" r:id="rId1"/>
    <sheet name="End2End Negativos" sheetId="8" r:id="rId2"/>
  </sheets>
  <calcPr calcId="144525"/>
</workbook>
</file>

<file path=xl/calcChain.xml><?xml version="1.0" encoding="utf-8"?>
<calcChain xmlns="http://schemas.openxmlformats.org/spreadsheetml/2006/main">
  <c r="M22" i="8" l="1"/>
  <c r="K22" i="8"/>
  <c r="N22" i="8" s="1"/>
  <c r="Q22" i="8" s="1"/>
  <c r="J22" i="8"/>
  <c r="L22" i="8" s="1"/>
  <c r="P22" i="8" s="1"/>
  <c r="M17" i="8"/>
  <c r="K17" i="8"/>
  <c r="N17" i="8" s="1"/>
  <c r="Q17" i="8" s="1"/>
  <c r="J17" i="8"/>
  <c r="L17" i="8" s="1"/>
  <c r="P17" i="8" s="1"/>
  <c r="M32" i="3" l="1"/>
  <c r="K32" i="3"/>
  <c r="N32" i="3" s="1"/>
  <c r="J32" i="3"/>
  <c r="L32" i="3" s="1"/>
  <c r="P32" i="3" l="1"/>
  <c r="Q32" i="3"/>
  <c r="M26" i="3"/>
  <c r="K26" i="3"/>
  <c r="N26" i="3" s="1"/>
  <c r="J26" i="3"/>
  <c r="L26" i="3" s="1"/>
  <c r="P26" i="3" s="1"/>
  <c r="M21" i="3"/>
  <c r="K21" i="3"/>
  <c r="N21" i="3" s="1"/>
  <c r="Q21" i="3" s="1"/>
  <c r="J21" i="3"/>
  <c r="L21" i="3" s="1"/>
  <c r="P21" i="3" s="1"/>
  <c r="M17" i="3"/>
  <c r="K17" i="3"/>
  <c r="N17" i="3" s="1"/>
  <c r="J17" i="3"/>
  <c r="L17" i="3" s="1"/>
  <c r="P17" i="3" s="1"/>
  <c r="Q17" i="3" l="1"/>
  <c r="Q26" i="3"/>
  <c r="M12" i="8"/>
  <c r="K12" i="8"/>
  <c r="J12" i="8"/>
  <c r="L12" i="8" l="1"/>
  <c r="P12" i="8" s="1"/>
  <c r="N12" i="8"/>
  <c r="Q12" i="8" s="1"/>
  <c r="M12" i="3" l="1"/>
  <c r="C8" i="8"/>
  <c r="C5" i="8"/>
  <c r="J12" i="3"/>
  <c r="K12" i="3"/>
  <c r="C5" i="3"/>
  <c r="C8" i="3" l="1"/>
  <c r="N12" i="3" l="1"/>
  <c r="Q12" i="3" s="1"/>
  <c r="C6" i="8"/>
  <c r="C7" i="8"/>
  <c r="L12" i="3"/>
  <c r="P12" i="3" s="1"/>
  <c r="C7" i="3" l="1"/>
  <c r="C6" i="3"/>
</calcChain>
</file>

<file path=xl/sharedStrings.xml><?xml version="1.0" encoding="utf-8"?>
<sst xmlns="http://schemas.openxmlformats.org/spreadsheetml/2006/main" count="154" uniqueCount="67">
  <si>
    <t>Datos de prueba</t>
  </si>
  <si>
    <t>RESULTADOS ESPERADOS</t>
  </si>
  <si>
    <t>Descripción</t>
  </si>
  <si>
    <t>Nombre Caso</t>
  </si>
  <si>
    <t>Descripción de Paso</t>
  </si>
  <si>
    <t>RESULTADOS OBTENIDOS</t>
  </si>
  <si>
    <t>Id.</t>
  </si>
  <si>
    <t>Precondiciòn</t>
  </si>
  <si>
    <t>Paso</t>
  </si>
  <si>
    <t>Ok</t>
  </si>
  <si>
    <t>No OK</t>
  </si>
  <si>
    <t>Casos</t>
  </si>
  <si>
    <t>Progreso</t>
  </si>
  <si>
    <t>Cantidad de Casos</t>
  </si>
  <si>
    <t>Calidad</t>
  </si>
  <si>
    <t>Calidad del Progreso Ejecutado</t>
  </si>
  <si>
    <t>Contador PASOS
RESULTADO FINAL</t>
  </si>
  <si>
    <t>Ejecución</t>
  </si>
  <si>
    <t>Contador Pasos Ejecutados
RESULTADO FINAL</t>
  </si>
  <si>
    <t>Contador  OK
RESULTADO FINAL</t>
  </si>
  <si>
    <t>Avance de Casos E2E Positivos</t>
  </si>
  <si>
    <t>Producto:</t>
  </si>
  <si>
    <t>Casos de Prueba - End to End - Negativas</t>
  </si>
  <si>
    <t>Casos de Prueba - End to End - Positivas</t>
  </si>
  <si>
    <t>Cantidad
Ejecuciones</t>
  </si>
  <si>
    <t>Ejecuciones</t>
  </si>
  <si>
    <t>Cantidad de Ejecuciones totales</t>
  </si>
  <si>
    <t>Observación</t>
  </si>
  <si>
    <t>Aceptar</t>
  </si>
  <si>
    <t>Deukin - Correlatividades</t>
  </si>
  <si>
    <t>Alta</t>
  </si>
  <si>
    <t>Nueva Correlatividad</t>
  </si>
  <si>
    <t>2 Materias del Mismo Plan de estudio creadas. Que no exista correlatividad inversa ni directa ni indirectamente. Perfil de coordinador</t>
  </si>
  <si>
    <t>Administrar Correlatividades</t>
  </si>
  <si>
    <t>Hacer clic en Link</t>
  </si>
  <si>
    <t>Redirige a la pantalla de Administración de Correlatividades</t>
  </si>
  <si>
    <t>Completar Materia Principal</t>
  </si>
  <si>
    <t>Cualquier materia que cumpla con la precondición.</t>
  </si>
  <si>
    <t>Completar Materia Predecesora</t>
  </si>
  <si>
    <t>Crear</t>
  </si>
  <si>
    <t>Presionar Botón</t>
  </si>
  <si>
    <t>Redirige a la vista de la materia Principal, mostrando la nueva materia correlativa.</t>
  </si>
  <si>
    <t>Baja</t>
  </si>
  <si>
    <t>Eliminar Correlatividad</t>
  </si>
  <si>
    <t>Una Correlatividad Creada. Preferentemente la creada en el paso anterior. Perfil de coordinador</t>
  </si>
  <si>
    <t>Seleccionar la Existente</t>
  </si>
  <si>
    <t>Redirige a la pantalla de Nueva Correlatividad.</t>
  </si>
  <si>
    <t>Redirige a la pantalla de la Correlatividad seleccionada.</t>
  </si>
  <si>
    <t>Eliminar</t>
  </si>
  <si>
    <t>Confirma Eliminar</t>
  </si>
  <si>
    <t>Editar Correlatividad</t>
  </si>
  <si>
    <t>Editar</t>
  </si>
  <si>
    <t>Redirige a la vista de Edición de Correlatividades.</t>
  </si>
  <si>
    <t>Modificar los datos necesarios</t>
  </si>
  <si>
    <t>Actualizar</t>
  </si>
  <si>
    <t>Redirige a la vista de la Correlatividad con los datos Actualizados.</t>
  </si>
  <si>
    <t>Modificación</t>
  </si>
  <si>
    <t>Alta/Modificación</t>
  </si>
  <si>
    <t>Correlatividad con Materias Diferente Plan</t>
  </si>
  <si>
    <t>2 Materias de diferente Plan de estudio creadas. Que no exista correlatividad inversa ni directa ni indirectamente. Perfil de coordinador</t>
  </si>
  <si>
    <t>Mensaje de error: Las materias seleccionadas son de diferentes planes de estudio.</t>
  </si>
  <si>
    <t>Correlatividad con Materias Inversamente Correlativas</t>
  </si>
  <si>
    <t>2 Materias del Mismo Plan de estudio creadas. Que exista correlatividad inversa directa. Perfil de coordinador</t>
  </si>
  <si>
    <t>Mensaje de error: No se puede crear correlatividad porque ya son correlativas directas en orden inverso.</t>
  </si>
  <si>
    <t>Correlatividad con Materias Inversamente Correlativas Indirectamente</t>
  </si>
  <si>
    <t>4 Materias del Mismo Plan de estudio creadas. Que exista correlatividad inversa indirecta. Perfil de coordinador</t>
  </si>
  <si>
    <t>Mensaje de error: No se puede crear Correlatividad por transitividad de correlativas.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</si>
</sst>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20"/>
      <color indexed="8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1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5" fillId="0" borderId="1" xfId="0" quotePrefix="1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0" fillId="5" borderId="0" xfId="0" applyFill="1"/>
    <xf numFmtId="0" fontId="1" fillId="0" borderId="1" xfId="0" applyFont="1" applyFill="1" applyBorder="1" applyAlignment="1">
      <alignment horizontal="center" vertical="center" wrapText="1"/>
    </xf>
    <xf numFmtId="0" fontId="5" fillId="0" borderId="6" xfId="0" quotePrefix="1" applyFont="1" applyFill="1" applyBorder="1" applyAlignment="1">
      <alignment vertical="center" wrapText="1"/>
    </xf>
    <xf numFmtId="0" fontId="7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 applyBorder="1" applyAlignment="1">
      <alignment horizontal="left" vertical="center" wrapText="1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9" fillId="5" borderId="0" xfId="0" applyFont="1" applyFill="1"/>
    <xf numFmtId="9" fontId="11" fillId="5" borderId="0" xfId="216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9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3" xfId="0" applyBorder="1"/>
    <xf numFmtId="0" fontId="5" fillId="0" borderId="6" xfId="0" applyFont="1" applyFill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vertical="center" wrapText="1"/>
    </xf>
    <xf numFmtId="0" fontId="0" fillId="0" borderId="19" xfId="0" applyBorder="1"/>
    <xf numFmtId="0" fontId="5" fillId="0" borderId="20" xfId="0" applyFont="1" applyFill="1" applyBorder="1" applyAlignment="1">
      <alignment vertical="center" wrapText="1"/>
    </xf>
    <xf numFmtId="0" fontId="5" fillId="0" borderId="24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0" fillId="0" borderId="25" xfId="0" applyBorder="1"/>
    <xf numFmtId="1" fontId="1" fillId="0" borderId="4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vertical="center" wrapText="1"/>
    </xf>
    <xf numFmtId="0" fontId="0" fillId="0" borderId="27" xfId="0" applyBorder="1"/>
    <xf numFmtId="0" fontId="6" fillId="5" borderId="0" xfId="0" applyFont="1" applyFill="1" applyBorder="1" applyAlignment="1">
      <alignment horizontal="left" vertical="center" wrapText="1"/>
    </xf>
    <xf numFmtId="1" fontId="8" fillId="0" borderId="14" xfId="216" applyNumberFormat="1" applyFont="1" applyBorder="1" applyAlignment="1">
      <alignment horizontal="center" vertical="center"/>
    </xf>
    <xf numFmtId="1" fontId="8" fillId="0" borderId="12" xfId="216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 wrapText="1"/>
    </xf>
    <xf numFmtId="1" fontId="10" fillId="0" borderId="10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9" fontId="8" fillId="0" borderId="15" xfId="216" applyFont="1" applyBorder="1" applyAlignment="1">
      <alignment horizontal="center" vertical="center"/>
    </xf>
    <xf numFmtId="9" fontId="8" fillId="0" borderId="21" xfId="216" applyFont="1" applyBorder="1" applyAlignment="1">
      <alignment horizontal="center" vertical="center"/>
    </xf>
    <xf numFmtId="9" fontId="8" fillId="0" borderId="6" xfId="216" applyFont="1" applyBorder="1" applyAlignment="1">
      <alignment horizontal="center" vertical="center"/>
    </xf>
    <xf numFmtId="9" fontId="8" fillId="0" borderId="20" xfId="216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1" fontId="8" fillId="0" borderId="23" xfId="216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9" fontId="8" fillId="0" borderId="7" xfId="216" applyFont="1" applyBorder="1" applyAlignment="1">
      <alignment horizontal="center" vertical="center"/>
    </xf>
    <xf numFmtId="9" fontId="8" fillId="0" borderId="23" xfId="216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</cellXfs>
  <cellStyles count="217">
    <cellStyle name="Euro" xfId="1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2 10" xfId="8"/>
    <cellStyle name="Normal 2 10 2" xfId="9"/>
    <cellStyle name="Normal 2 11" xfId="10"/>
    <cellStyle name="Normal 2 12" xfId="11"/>
    <cellStyle name="Normal 2 13" xfId="12"/>
    <cellStyle name="Normal 2 14" xfId="13"/>
    <cellStyle name="Normal 2 15" xfId="14"/>
    <cellStyle name="Normal 2 16" xfId="15"/>
    <cellStyle name="Normal 2 17" xfId="16"/>
    <cellStyle name="Normal 2 18" xfId="17"/>
    <cellStyle name="Normal 2 19" xfId="18"/>
    <cellStyle name="Normal 2 2" xfId="19"/>
    <cellStyle name="Normal 2 20" xfId="20"/>
    <cellStyle name="Normal 2 21" xfId="21"/>
    <cellStyle name="Normal 2 22" xfId="22"/>
    <cellStyle name="Normal 2 23" xfId="23"/>
    <cellStyle name="Normal 2 24" xfId="24"/>
    <cellStyle name="Normal 2 25" xfId="25"/>
    <cellStyle name="Normal 2 26" xfId="26"/>
    <cellStyle name="Normal 2 27" xfId="27"/>
    <cellStyle name="Normal 2 3" xfId="28"/>
    <cellStyle name="Normal 2 4" xfId="29"/>
    <cellStyle name="Normal 2 4 10" xfId="30"/>
    <cellStyle name="Normal 2 4 11" xfId="31"/>
    <cellStyle name="Normal 2 4 12" xfId="32"/>
    <cellStyle name="Normal 2 4 13" xfId="33"/>
    <cellStyle name="Normal 2 4 14" xfId="34"/>
    <cellStyle name="Normal 2 4 15" xfId="35"/>
    <cellStyle name="Normal 2 4 16" xfId="36"/>
    <cellStyle name="Normal 2 4 17" xfId="37"/>
    <cellStyle name="Normal 2 4 18" xfId="38"/>
    <cellStyle name="Normal 2 4 19" xfId="39"/>
    <cellStyle name="Normal 2 4 2" xfId="40"/>
    <cellStyle name="Normal 2 4 20" xfId="41"/>
    <cellStyle name="Normal 2 4 21" xfId="42"/>
    <cellStyle name="Normal 2 4 3" xfId="43"/>
    <cellStyle name="Normal 2 4 4" xfId="44"/>
    <cellStyle name="Normal 2 4 5" xfId="45"/>
    <cellStyle name="Normal 2 4 6" xfId="46"/>
    <cellStyle name="Normal 2 4 7" xfId="47"/>
    <cellStyle name="Normal 2 4 8" xfId="48"/>
    <cellStyle name="Normal 2 4 9" xfId="49"/>
    <cellStyle name="Normal 2 5" xfId="50"/>
    <cellStyle name="Normal 2 5 10" xfId="51"/>
    <cellStyle name="Normal 2 5 11" xfId="52"/>
    <cellStyle name="Normal 2 5 12" xfId="53"/>
    <cellStyle name="Normal 2 5 13" xfId="54"/>
    <cellStyle name="Normal 2 5 14" xfId="55"/>
    <cellStyle name="Normal 2 5 15" xfId="56"/>
    <cellStyle name="Normal 2 5 16" xfId="57"/>
    <cellStyle name="Normal 2 5 17" xfId="58"/>
    <cellStyle name="Normal 2 5 18" xfId="59"/>
    <cellStyle name="Normal 2 5 19" xfId="60"/>
    <cellStyle name="Normal 2 5 2" xfId="61"/>
    <cellStyle name="Normal 2 5 20" xfId="62"/>
    <cellStyle name="Normal 2 5 21" xfId="63"/>
    <cellStyle name="Normal 2 5 3" xfId="64"/>
    <cellStyle name="Normal 2 5 4" xfId="65"/>
    <cellStyle name="Normal 2 5 5" xfId="66"/>
    <cellStyle name="Normal 2 5 6" xfId="67"/>
    <cellStyle name="Normal 2 5 7" xfId="68"/>
    <cellStyle name="Normal 2 5 8" xfId="69"/>
    <cellStyle name="Normal 2 5 9" xfId="70"/>
    <cellStyle name="Normal 2 6" xfId="71"/>
    <cellStyle name="Normal 2 6 10" xfId="72"/>
    <cellStyle name="Normal 2 6 11" xfId="73"/>
    <cellStyle name="Normal 2 6 12" xfId="74"/>
    <cellStyle name="Normal 2 6 13" xfId="75"/>
    <cellStyle name="Normal 2 6 14" xfId="76"/>
    <cellStyle name="Normal 2 6 15" xfId="77"/>
    <cellStyle name="Normal 2 6 16" xfId="78"/>
    <cellStyle name="Normal 2 6 17" xfId="79"/>
    <cellStyle name="Normal 2 6 18" xfId="80"/>
    <cellStyle name="Normal 2 6 19" xfId="81"/>
    <cellStyle name="Normal 2 6 2" xfId="82"/>
    <cellStyle name="Normal 2 6 20" xfId="83"/>
    <cellStyle name="Normal 2 6 21" xfId="84"/>
    <cellStyle name="Normal 2 6 3" xfId="85"/>
    <cellStyle name="Normal 2 6 4" xfId="86"/>
    <cellStyle name="Normal 2 6 5" xfId="87"/>
    <cellStyle name="Normal 2 6 6" xfId="88"/>
    <cellStyle name="Normal 2 6 7" xfId="89"/>
    <cellStyle name="Normal 2 6 8" xfId="90"/>
    <cellStyle name="Normal 2 6 9" xfId="91"/>
    <cellStyle name="Normal 2 7" xfId="92"/>
    <cellStyle name="Normal 2 7 10" xfId="93"/>
    <cellStyle name="Normal 2 7 11" xfId="94"/>
    <cellStyle name="Normal 2 7 12" xfId="95"/>
    <cellStyle name="Normal 2 7 13" xfId="96"/>
    <cellStyle name="Normal 2 7 14" xfId="97"/>
    <cellStyle name="Normal 2 7 15" xfId="98"/>
    <cellStyle name="Normal 2 7 16" xfId="99"/>
    <cellStyle name="Normal 2 7 17" xfId="100"/>
    <cellStyle name="Normal 2 7 18" xfId="101"/>
    <cellStyle name="Normal 2 7 19" xfId="102"/>
    <cellStyle name="Normal 2 7 2" xfId="103"/>
    <cellStyle name="Normal 2 7 20" xfId="104"/>
    <cellStyle name="Normal 2 7 21" xfId="105"/>
    <cellStyle name="Normal 2 7 3" xfId="106"/>
    <cellStyle name="Normal 2 7 4" xfId="107"/>
    <cellStyle name="Normal 2 7 5" xfId="108"/>
    <cellStyle name="Normal 2 7 6" xfId="109"/>
    <cellStyle name="Normal 2 7 7" xfId="110"/>
    <cellStyle name="Normal 2 7 8" xfId="111"/>
    <cellStyle name="Normal 2 7 9" xfId="112"/>
    <cellStyle name="Normal 2 8" xfId="113"/>
    <cellStyle name="Normal 2 9" xfId="114"/>
    <cellStyle name="Normal 3" xfId="115"/>
    <cellStyle name="Normal 3 10" xfId="116"/>
    <cellStyle name="Normal 3 11" xfId="117"/>
    <cellStyle name="Normal 3 12" xfId="118"/>
    <cellStyle name="Normal 3 13" xfId="119"/>
    <cellStyle name="Normal 3 2" xfId="120"/>
    <cellStyle name="Normal 3 3" xfId="121"/>
    <cellStyle name="Normal 3 4" xfId="122"/>
    <cellStyle name="Normal 3 5" xfId="123"/>
    <cellStyle name="Normal 3 6" xfId="124"/>
    <cellStyle name="Normal 3 7" xfId="125"/>
    <cellStyle name="Normal 3 8" xfId="126"/>
    <cellStyle name="Normal 3 9" xfId="127"/>
    <cellStyle name="Normal 4 2" xfId="128"/>
    <cellStyle name="Normal 4 3" xfId="129"/>
    <cellStyle name="Normal 4 4" xfId="130"/>
    <cellStyle name="Normal 4 5" xfId="131"/>
    <cellStyle name="Normal 5 2" xfId="132"/>
    <cellStyle name="Normal 5 3" xfId="133"/>
    <cellStyle name="Normal 5 4" xfId="134"/>
    <cellStyle name="Normal 5 5" xfId="135"/>
    <cellStyle name="Normal 6 10" xfId="136"/>
    <cellStyle name="Normal 6 11" xfId="137"/>
    <cellStyle name="Normal 6 12" xfId="138"/>
    <cellStyle name="Normal 6 13" xfId="139"/>
    <cellStyle name="Normal 6 14" xfId="140"/>
    <cellStyle name="Normal 6 15" xfId="141"/>
    <cellStyle name="Normal 6 16" xfId="142"/>
    <cellStyle name="Normal 6 17" xfId="143"/>
    <cellStyle name="Normal 6 18" xfId="144"/>
    <cellStyle name="Normal 6 19" xfId="145"/>
    <cellStyle name="Normal 6 2" xfId="146"/>
    <cellStyle name="Normal 6 20" xfId="147"/>
    <cellStyle name="Normal 6 21" xfId="148"/>
    <cellStyle name="Normal 6 3" xfId="149"/>
    <cellStyle name="Normal 6 4" xfId="150"/>
    <cellStyle name="Normal 6 5" xfId="151"/>
    <cellStyle name="Normal 6 6" xfId="152"/>
    <cellStyle name="Normal 6 7" xfId="153"/>
    <cellStyle name="Normal 6 8" xfId="154"/>
    <cellStyle name="Normal 6 9" xfId="155"/>
    <cellStyle name="Normal 7 10" xfId="156"/>
    <cellStyle name="Normal 7 11" xfId="157"/>
    <cellStyle name="Normal 7 12" xfId="158"/>
    <cellStyle name="Normal 7 13" xfId="159"/>
    <cellStyle name="Normal 7 14" xfId="160"/>
    <cellStyle name="Normal 7 15" xfId="161"/>
    <cellStyle name="Normal 7 16" xfId="162"/>
    <cellStyle name="Normal 7 17" xfId="163"/>
    <cellStyle name="Normal 7 18" xfId="164"/>
    <cellStyle name="Normal 7 19" xfId="165"/>
    <cellStyle name="Normal 7 2" xfId="166"/>
    <cellStyle name="Normal 7 20" xfId="167"/>
    <cellStyle name="Normal 7 21" xfId="168"/>
    <cellStyle name="Normal 7 3" xfId="169"/>
    <cellStyle name="Normal 7 4" xfId="170"/>
    <cellStyle name="Normal 7 5" xfId="171"/>
    <cellStyle name="Normal 7 6" xfId="172"/>
    <cellStyle name="Normal 7 7" xfId="173"/>
    <cellStyle name="Normal 7 8" xfId="174"/>
    <cellStyle name="Normal 7 9" xfId="175"/>
    <cellStyle name="Normal 8 10" xfId="176"/>
    <cellStyle name="Normal 8 11" xfId="177"/>
    <cellStyle name="Normal 8 12" xfId="178"/>
    <cellStyle name="Normal 8 13" xfId="179"/>
    <cellStyle name="Normal 8 14" xfId="180"/>
    <cellStyle name="Normal 8 15" xfId="181"/>
    <cellStyle name="Normal 8 16" xfId="182"/>
    <cellStyle name="Normal 8 17" xfId="183"/>
    <cellStyle name="Normal 8 18" xfId="184"/>
    <cellStyle name="Normal 8 19" xfId="185"/>
    <cellStyle name="Normal 8 2" xfId="186"/>
    <cellStyle name="Normal 8 20" xfId="187"/>
    <cellStyle name="Normal 8 21" xfId="188"/>
    <cellStyle name="Normal 8 3" xfId="189"/>
    <cellStyle name="Normal 8 4" xfId="190"/>
    <cellStyle name="Normal 8 5" xfId="191"/>
    <cellStyle name="Normal 8 6" xfId="192"/>
    <cellStyle name="Normal 8 7" xfId="193"/>
    <cellStyle name="Normal 8 8" xfId="194"/>
    <cellStyle name="Normal 8 9" xfId="195"/>
    <cellStyle name="Normal 9 10" xfId="196"/>
    <cellStyle name="Normal 9 11" xfId="197"/>
    <cellStyle name="Normal 9 12" xfId="198"/>
    <cellStyle name="Normal 9 13" xfId="199"/>
    <cellStyle name="Normal 9 14" xfId="200"/>
    <cellStyle name="Normal 9 15" xfId="201"/>
    <cellStyle name="Normal 9 16" xfId="202"/>
    <cellStyle name="Normal 9 17" xfId="203"/>
    <cellStyle name="Normal 9 18" xfId="204"/>
    <cellStyle name="Normal 9 19" xfId="205"/>
    <cellStyle name="Normal 9 2" xfId="206"/>
    <cellStyle name="Normal 9 20" xfId="207"/>
    <cellStyle name="Normal 9 21" xfId="208"/>
    <cellStyle name="Normal 9 3" xfId="209"/>
    <cellStyle name="Normal 9 4" xfId="210"/>
    <cellStyle name="Normal 9 5" xfId="211"/>
    <cellStyle name="Normal 9 6" xfId="212"/>
    <cellStyle name="Normal 9 7" xfId="213"/>
    <cellStyle name="Normal 9 8" xfId="214"/>
    <cellStyle name="Normal 9 9" xfId="215"/>
    <cellStyle name="Porcentaje" xfId="216" builtinId="5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70" zoomScaleNormal="70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 activeCell="E12" sqref="E12:H16"/>
    </sheetView>
  </sheetViews>
  <sheetFormatPr baseColWidth="10" defaultColWidth="9.140625" defaultRowHeight="15" customHeight="1" x14ac:dyDescent="0.2"/>
  <cols>
    <col min="1" max="1" width="5.140625" customWidth="1"/>
    <col min="2" max="2" width="19.28515625" customWidth="1"/>
    <col min="3" max="3" width="19" customWidth="1"/>
    <col min="4" max="4" width="38.7109375" customWidth="1"/>
    <col min="5" max="5" width="8.42578125" customWidth="1"/>
    <col min="6" max="6" width="41.140625" customWidth="1"/>
    <col min="7" max="7" width="35.85546875" customWidth="1"/>
    <col min="8" max="8" width="53.140625" customWidth="1"/>
    <col min="9" max="9" width="16.42578125" style="3" customWidth="1"/>
    <col min="10" max="10" width="2.42578125" hidden="1" customWidth="1"/>
    <col min="11" max="11" width="2.140625" hidden="1" customWidth="1"/>
    <col min="12" max="12" width="27" hidden="1" customWidth="1"/>
    <col min="13" max="13" width="11.5703125" hidden="1" customWidth="1"/>
    <col min="14" max="14" width="0.28515625" customWidth="1"/>
    <col min="15" max="15" width="12.5703125" customWidth="1"/>
    <col min="16" max="16" width="12" bestFit="1" customWidth="1"/>
    <col min="17" max="17" width="12" customWidth="1"/>
    <col min="18" max="18" width="63.85546875" customWidth="1"/>
  </cols>
  <sheetData>
    <row r="1" spans="1:18" ht="21.75" customHeight="1" x14ac:dyDescent="0.35">
      <c r="A1" s="10"/>
      <c r="B1" s="13" t="s">
        <v>21</v>
      </c>
      <c r="C1" s="10"/>
      <c r="D1" s="13" t="s">
        <v>29</v>
      </c>
      <c r="E1" s="10"/>
      <c r="F1" s="10"/>
      <c r="G1" s="10"/>
      <c r="H1" s="10"/>
      <c r="I1" s="14"/>
      <c r="J1" s="10"/>
      <c r="K1" s="10"/>
      <c r="L1" s="10"/>
      <c r="M1" s="10"/>
      <c r="N1" s="10"/>
      <c r="O1" s="10"/>
      <c r="P1" s="10"/>
      <c r="Q1" s="10"/>
    </row>
    <row r="2" spans="1:18" ht="18" customHeight="1" x14ac:dyDescent="0.2">
      <c r="A2" s="10"/>
      <c r="B2" s="10"/>
      <c r="C2" s="10"/>
      <c r="D2" s="10"/>
      <c r="E2" s="10"/>
      <c r="F2" s="10"/>
      <c r="G2" s="10"/>
      <c r="H2" s="10"/>
      <c r="I2" s="14"/>
      <c r="J2" s="10"/>
      <c r="K2" s="10"/>
      <c r="L2" s="10"/>
      <c r="M2" s="10"/>
      <c r="N2" s="10"/>
      <c r="O2" s="10"/>
      <c r="P2" s="10"/>
      <c r="Q2" s="10"/>
    </row>
    <row r="3" spans="1:18" ht="21.75" customHeight="1" x14ac:dyDescent="0.2">
      <c r="A3" s="10"/>
      <c r="B3" s="48" t="s">
        <v>23</v>
      </c>
      <c r="C3" s="48"/>
      <c r="D3" s="48"/>
      <c r="E3" s="48"/>
      <c r="F3" s="48"/>
      <c r="G3" s="10"/>
      <c r="H3" s="10"/>
      <c r="I3" s="14"/>
      <c r="J3" s="10"/>
      <c r="K3" s="10"/>
      <c r="L3" s="10"/>
      <c r="M3" s="10"/>
      <c r="N3" s="10"/>
      <c r="O3" s="10"/>
      <c r="P3" s="10"/>
      <c r="Q3" s="10"/>
    </row>
    <row r="4" spans="1:18" ht="20.25" customHeight="1" x14ac:dyDescent="0.2">
      <c r="A4" s="10"/>
      <c r="B4" s="15"/>
      <c r="C4" s="15"/>
      <c r="D4" s="15"/>
      <c r="E4" s="15"/>
      <c r="F4" s="15"/>
      <c r="G4" s="10"/>
      <c r="H4" s="10"/>
      <c r="I4" s="14"/>
      <c r="J4" s="10"/>
      <c r="K4" s="10"/>
      <c r="L4" s="10"/>
      <c r="M4" s="10"/>
      <c r="N4" s="10"/>
      <c r="O4" s="10"/>
      <c r="P4" s="10"/>
      <c r="Q4" s="10"/>
    </row>
    <row r="5" spans="1:18" ht="15" customHeight="1" x14ac:dyDescent="0.3">
      <c r="A5" s="10"/>
      <c r="B5" s="16" t="s">
        <v>11</v>
      </c>
      <c r="C5" s="17">
        <f>COUNTIF(A11:A587,"&gt;0")</f>
        <v>3</v>
      </c>
      <c r="D5" s="18" t="s">
        <v>13</v>
      </c>
      <c r="E5" s="10"/>
      <c r="F5" s="10"/>
      <c r="G5" s="10"/>
      <c r="H5" s="10"/>
      <c r="I5" s="14"/>
      <c r="J5" s="10"/>
      <c r="K5" s="10"/>
      <c r="L5" s="10"/>
      <c r="M5" s="10"/>
      <c r="N5" s="10"/>
      <c r="O5" s="10"/>
      <c r="P5" s="10"/>
      <c r="Q5" s="10"/>
    </row>
    <row r="6" spans="1:18" ht="21" customHeight="1" x14ac:dyDescent="0.3">
      <c r="A6" s="10"/>
      <c r="B6" s="16" t="s">
        <v>12</v>
      </c>
      <c r="C6" s="19" t="e">
        <f>SUM(P9:P587)/C5</f>
        <v>#DIV/0!</v>
      </c>
      <c r="D6" s="18" t="s">
        <v>20</v>
      </c>
      <c r="E6" s="10"/>
      <c r="F6" s="10"/>
      <c r="G6" s="10"/>
      <c r="H6" s="10"/>
      <c r="I6" s="14"/>
      <c r="J6" s="10"/>
      <c r="K6" s="10"/>
      <c r="L6" s="10"/>
      <c r="M6" s="10"/>
      <c r="N6" s="10"/>
      <c r="O6" s="10"/>
      <c r="P6" s="10"/>
      <c r="Q6" s="10"/>
    </row>
    <row r="7" spans="1:18" ht="15" customHeight="1" x14ac:dyDescent="0.3">
      <c r="A7" s="10"/>
      <c r="B7" s="16" t="s">
        <v>14</v>
      </c>
      <c r="C7" s="19" t="e">
        <f>SUM(Q9:Q587)/C5</f>
        <v>#DIV/0!</v>
      </c>
      <c r="D7" s="18" t="s">
        <v>15</v>
      </c>
      <c r="E7" s="10"/>
      <c r="F7" s="10"/>
      <c r="G7" s="10"/>
      <c r="H7" s="10"/>
      <c r="I7" s="14"/>
      <c r="J7" s="10"/>
      <c r="K7" s="10"/>
      <c r="L7" s="10"/>
      <c r="M7" s="10"/>
      <c r="N7" s="10"/>
      <c r="O7" s="10"/>
      <c r="P7" s="10"/>
      <c r="Q7" s="10"/>
    </row>
    <row r="8" spans="1:18" ht="15" customHeight="1" thickBot="1" x14ac:dyDescent="0.35">
      <c r="A8" s="10"/>
      <c r="B8" s="16" t="s">
        <v>25</v>
      </c>
      <c r="C8" s="17">
        <f>SUM(O9:O16)</f>
        <v>0</v>
      </c>
      <c r="D8" s="18" t="s">
        <v>26</v>
      </c>
      <c r="E8" s="10"/>
      <c r="F8" s="10"/>
      <c r="G8" s="10"/>
      <c r="H8" s="10"/>
      <c r="I8" s="14"/>
      <c r="J8" s="10"/>
      <c r="K8" s="10"/>
      <c r="L8" s="10"/>
      <c r="M8" s="10"/>
      <c r="N8" s="10"/>
      <c r="O8" s="10"/>
      <c r="P8" s="10"/>
      <c r="Q8" s="10"/>
    </row>
    <row r="9" spans="1:18" ht="13.5" hidden="1" customHeight="1" thickBot="1" x14ac:dyDescent="0.25">
      <c r="A9" s="10"/>
      <c r="B9" s="10"/>
      <c r="C9" s="10"/>
      <c r="D9" s="10"/>
      <c r="E9" s="10"/>
      <c r="F9" s="10"/>
      <c r="G9" s="10"/>
      <c r="H9" s="10"/>
      <c r="I9" s="14" t="s">
        <v>9</v>
      </c>
      <c r="J9" s="10"/>
      <c r="K9" s="10"/>
      <c r="L9" s="10"/>
      <c r="M9" s="10"/>
      <c r="N9" s="10"/>
      <c r="O9" s="10"/>
      <c r="P9" s="10"/>
      <c r="Q9" s="10"/>
    </row>
    <row r="10" spans="1:18" ht="13.5" hidden="1" customHeight="1" thickBot="1" x14ac:dyDescent="0.25">
      <c r="A10" s="10"/>
      <c r="B10" s="10"/>
      <c r="C10" s="10"/>
      <c r="D10" s="10"/>
      <c r="E10" s="10"/>
      <c r="F10" s="10"/>
      <c r="G10" s="10"/>
      <c r="H10" s="10"/>
      <c r="I10" s="14" t="s">
        <v>10</v>
      </c>
      <c r="J10" s="10"/>
      <c r="K10" s="10"/>
      <c r="L10" s="10"/>
      <c r="M10" s="10"/>
      <c r="N10" s="10"/>
      <c r="O10" s="10"/>
      <c r="P10" s="10"/>
      <c r="Q10" s="10"/>
    </row>
    <row r="11" spans="1:18" ht="25.5" customHeight="1" thickBot="1" x14ac:dyDescent="0.25">
      <c r="A11" s="2" t="s">
        <v>6</v>
      </c>
      <c r="B11" s="2" t="s">
        <v>3</v>
      </c>
      <c r="C11" s="2" t="s">
        <v>2</v>
      </c>
      <c r="D11" s="2" t="s">
        <v>7</v>
      </c>
      <c r="E11" s="2" t="s">
        <v>8</v>
      </c>
      <c r="F11" s="2" t="s">
        <v>4</v>
      </c>
      <c r="G11" s="2" t="s">
        <v>0</v>
      </c>
      <c r="H11" s="2" t="s">
        <v>1</v>
      </c>
      <c r="I11" s="2" t="s">
        <v>5</v>
      </c>
      <c r="J11" s="6"/>
      <c r="K11" s="8"/>
      <c r="L11" s="6" t="s">
        <v>18</v>
      </c>
      <c r="M11" s="6" t="s">
        <v>16</v>
      </c>
      <c r="N11" s="8" t="s">
        <v>19</v>
      </c>
      <c r="O11" s="2" t="s">
        <v>24</v>
      </c>
      <c r="P11" s="2" t="s">
        <v>17</v>
      </c>
      <c r="Q11" s="2" t="s">
        <v>14</v>
      </c>
      <c r="R11" s="2" t="s">
        <v>27</v>
      </c>
    </row>
    <row r="12" spans="1:18" ht="30" customHeight="1" thickBot="1" x14ac:dyDescent="0.25">
      <c r="A12" s="59">
        <v>1</v>
      </c>
      <c r="B12" s="59" t="s">
        <v>30</v>
      </c>
      <c r="C12" s="59" t="s">
        <v>31</v>
      </c>
      <c r="D12" s="61" t="s">
        <v>32</v>
      </c>
      <c r="E12" s="12">
        <v>1</v>
      </c>
      <c r="F12" s="22" t="s">
        <v>33</v>
      </c>
      <c r="G12" s="71" t="s">
        <v>34</v>
      </c>
      <c r="H12" s="24" t="s">
        <v>35</v>
      </c>
      <c r="I12" s="27"/>
      <c r="J12" s="30">
        <f t="shared" ref="J12" si="0">+IF(I12="OK",1,(IF(I12="No Ok",1,0)))</f>
        <v>0</v>
      </c>
      <c r="K12" s="30">
        <f t="shared" ref="K12" si="1">+IF(I12="OK",1,0)</f>
        <v>0</v>
      </c>
      <c r="L12" s="51">
        <f>+(COUNTIF(J12:J16,1))</f>
        <v>0</v>
      </c>
      <c r="M12" s="49">
        <f>+COUNT(E12:E16)</f>
        <v>5</v>
      </c>
      <c r="N12" s="51">
        <f>+(COUNTIF(K12:K16,1))</f>
        <v>0</v>
      </c>
      <c r="O12" s="53">
        <v>0</v>
      </c>
      <c r="P12" s="57">
        <f>+L12/M12</f>
        <v>0</v>
      </c>
      <c r="Q12" s="55">
        <f>+N12/M12</f>
        <v>0</v>
      </c>
      <c r="R12" s="31"/>
    </row>
    <row r="13" spans="1:18" ht="12.75" x14ac:dyDescent="0.2">
      <c r="A13" s="60"/>
      <c r="B13" s="60"/>
      <c r="C13" s="60"/>
      <c r="D13" s="62"/>
      <c r="E13" s="1">
        <v>2</v>
      </c>
      <c r="F13" s="25" t="s">
        <v>31</v>
      </c>
      <c r="G13" s="71" t="s">
        <v>34</v>
      </c>
      <c r="H13" s="11" t="s">
        <v>46</v>
      </c>
      <c r="I13" s="4"/>
      <c r="J13" s="39"/>
      <c r="K13" s="39"/>
      <c r="L13" s="52"/>
      <c r="M13" s="50"/>
      <c r="N13" s="52"/>
      <c r="O13" s="54"/>
      <c r="P13" s="58"/>
      <c r="Q13" s="56"/>
      <c r="R13" s="29"/>
    </row>
    <row r="14" spans="1:18" ht="25.5" x14ac:dyDescent="0.2">
      <c r="A14" s="60"/>
      <c r="B14" s="60"/>
      <c r="C14" s="60"/>
      <c r="D14" s="62"/>
      <c r="E14" s="1">
        <v>3</v>
      </c>
      <c r="F14" s="25" t="s">
        <v>36</v>
      </c>
      <c r="G14" s="41" t="s">
        <v>37</v>
      </c>
      <c r="H14" s="11"/>
      <c r="I14" s="4"/>
      <c r="J14" s="39"/>
      <c r="K14" s="39"/>
      <c r="L14" s="52"/>
      <c r="M14" s="50"/>
      <c r="N14" s="52"/>
      <c r="O14" s="54"/>
      <c r="P14" s="58"/>
      <c r="Q14" s="56"/>
      <c r="R14" s="29"/>
    </row>
    <row r="15" spans="1:18" ht="25.5" x14ac:dyDescent="0.2">
      <c r="A15" s="60"/>
      <c r="B15" s="60"/>
      <c r="C15" s="60"/>
      <c r="D15" s="62"/>
      <c r="E15" s="1">
        <v>4</v>
      </c>
      <c r="F15" s="25" t="s">
        <v>38</v>
      </c>
      <c r="G15" s="72" t="s">
        <v>37</v>
      </c>
      <c r="H15" s="11"/>
      <c r="I15" s="4"/>
      <c r="J15" s="39"/>
      <c r="K15" s="39"/>
      <c r="L15" s="52"/>
      <c r="M15" s="50"/>
      <c r="N15" s="52"/>
      <c r="O15" s="54"/>
      <c r="P15" s="58"/>
      <c r="Q15" s="56"/>
      <c r="R15" s="29"/>
    </row>
    <row r="16" spans="1:18" ht="31.5" customHeight="1" thickBot="1" x14ac:dyDescent="0.25">
      <c r="A16" s="60"/>
      <c r="B16" s="60"/>
      <c r="C16" s="60"/>
      <c r="D16" s="62"/>
      <c r="E16" s="1">
        <v>5</v>
      </c>
      <c r="F16" s="25" t="s">
        <v>39</v>
      </c>
      <c r="G16" s="41" t="s">
        <v>40</v>
      </c>
      <c r="H16" s="11" t="s">
        <v>41</v>
      </c>
      <c r="I16" s="4"/>
      <c r="J16" s="39"/>
      <c r="K16" s="39"/>
      <c r="L16" s="52"/>
      <c r="M16" s="50"/>
      <c r="N16" s="52"/>
      <c r="O16" s="54"/>
      <c r="P16" s="58"/>
      <c r="Q16" s="56"/>
      <c r="R16" s="29"/>
    </row>
    <row r="17" spans="1:18" ht="13.5" thickBot="1" x14ac:dyDescent="0.25">
      <c r="A17" s="59">
        <v>2</v>
      </c>
      <c r="B17" s="59" t="s">
        <v>42</v>
      </c>
      <c r="C17" s="59" t="s">
        <v>43</v>
      </c>
      <c r="D17" s="61" t="s">
        <v>44</v>
      </c>
      <c r="E17" s="12">
        <v>1</v>
      </c>
      <c r="F17" s="22" t="s">
        <v>33</v>
      </c>
      <c r="G17" s="71" t="s">
        <v>34</v>
      </c>
      <c r="H17" s="24" t="s">
        <v>35</v>
      </c>
      <c r="I17" s="27"/>
      <c r="J17" s="30">
        <f t="shared" ref="J17" si="2">+IF(I17="OK",1,(IF(I17="No Ok",1,0)))</f>
        <v>0</v>
      </c>
      <c r="K17" s="30">
        <f t="shared" ref="K17" si="3">+IF(I17="OK",1,0)</f>
        <v>0</v>
      </c>
      <c r="L17" s="51">
        <f>+(COUNTIF(J17:J20,1))</f>
        <v>0</v>
      </c>
      <c r="M17" s="49">
        <f>+COUNT(E17:E20)</f>
        <v>4</v>
      </c>
      <c r="N17" s="51">
        <f>+(COUNTIF(K17:K20,1))</f>
        <v>0</v>
      </c>
      <c r="O17" s="53">
        <v>0</v>
      </c>
      <c r="P17" s="57">
        <f>+L17/M17</f>
        <v>0</v>
      </c>
      <c r="Q17" s="55">
        <f>+N17/M17</f>
        <v>0</v>
      </c>
      <c r="R17" s="31"/>
    </row>
    <row r="18" spans="1:18" ht="12.75" x14ac:dyDescent="0.2">
      <c r="A18" s="60"/>
      <c r="B18" s="60"/>
      <c r="C18" s="60"/>
      <c r="D18" s="62"/>
      <c r="E18" s="1">
        <v>2</v>
      </c>
      <c r="F18" s="25" t="s">
        <v>45</v>
      </c>
      <c r="G18" s="71" t="s">
        <v>34</v>
      </c>
      <c r="H18" s="11" t="s">
        <v>47</v>
      </c>
      <c r="I18" s="4"/>
      <c r="J18" s="39"/>
      <c r="K18" s="39"/>
      <c r="L18" s="52"/>
      <c r="M18" s="50"/>
      <c r="N18" s="52"/>
      <c r="O18" s="54"/>
      <c r="P18" s="58"/>
      <c r="Q18" s="56"/>
      <c r="R18" s="29"/>
    </row>
    <row r="19" spans="1:18" ht="12.75" x14ac:dyDescent="0.2">
      <c r="A19" s="60"/>
      <c r="B19" s="60"/>
      <c r="C19" s="60"/>
      <c r="D19" s="62"/>
      <c r="E19" s="1">
        <v>3</v>
      </c>
      <c r="F19" s="25" t="s">
        <v>48</v>
      </c>
      <c r="G19" s="41" t="s">
        <v>40</v>
      </c>
      <c r="H19" s="11" t="s">
        <v>49</v>
      </c>
      <c r="I19" s="4"/>
      <c r="J19" s="39"/>
      <c r="K19" s="39"/>
      <c r="L19" s="52"/>
      <c r="M19" s="50"/>
      <c r="N19" s="52"/>
      <c r="O19" s="54"/>
      <c r="P19" s="58"/>
      <c r="Q19" s="56"/>
      <c r="R19" s="29"/>
    </row>
    <row r="20" spans="1:18" ht="13.5" thickBot="1" x14ac:dyDescent="0.25">
      <c r="A20" s="60"/>
      <c r="B20" s="60"/>
      <c r="C20" s="60"/>
      <c r="D20" s="62"/>
      <c r="E20" s="1">
        <v>4</v>
      </c>
      <c r="F20" s="25" t="s">
        <v>28</v>
      </c>
      <c r="G20" s="72" t="s">
        <v>40</v>
      </c>
      <c r="H20" s="11" t="s">
        <v>35</v>
      </c>
      <c r="I20" s="4"/>
      <c r="J20" s="39"/>
      <c r="K20" s="39"/>
      <c r="L20" s="52"/>
      <c r="M20" s="50"/>
      <c r="N20" s="52"/>
      <c r="O20" s="54"/>
      <c r="P20" s="58"/>
      <c r="Q20" s="56"/>
      <c r="R20" s="29"/>
    </row>
    <row r="21" spans="1:18" ht="13.5" thickBot="1" x14ac:dyDescent="0.25">
      <c r="A21" s="59">
        <v>3</v>
      </c>
      <c r="B21" s="59" t="s">
        <v>56</v>
      </c>
      <c r="C21" s="59" t="s">
        <v>50</v>
      </c>
      <c r="D21" s="61" t="s">
        <v>32</v>
      </c>
      <c r="E21" s="12">
        <v>1</v>
      </c>
      <c r="F21" s="22" t="s">
        <v>33</v>
      </c>
      <c r="G21" s="71" t="s">
        <v>34</v>
      </c>
      <c r="H21" s="24" t="s">
        <v>35</v>
      </c>
      <c r="I21" s="27"/>
      <c r="J21" s="30">
        <f t="shared" ref="J21" si="4">+IF(I21="OK",1,(IF(I21="No Ok",1,0)))</f>
        <v>0</v>
      </c>
      <c r="K21" s="30">
        <f t="shared" ref="K21" si="5">+IF(I21="OK",1,0)</f>
        <v>0</v>
      </c>
      <c r="L21" s="51">
        <f>+(COUNTIF(J21:J25,1))</f>
        <v>0</v>
      </c>
      <c r="M21" s="49">
        <f>+COUNT(E21:E25)</f>
        <v>5</v>
      </c>
      <c r="N21" s="51">
        <f>+(COUNTIF(K21:K25,1))</f>
        <v>0</v>
      </c>
      <c r="O21" s="53">
        <v>0</v>
      </c>
      <c r="P21" s="57">
        <f>+L21/M21</f>
        <v>0</v>
      </c>
      <c r="Q21" s="55">
        <f>+N21/M21</f>
        <v>0</v>
      </c>
      <c r="R21" s="31"/>
    </row>
    <row r="22" spans="1:18" ht="12.75" x14ac:dyDescent="0.2">
      <c r="A22" s="60"/>
      <c r="B22" s="60"/>
      <c r="C22" s="60"/>
      <c r="D22" s="62"/>
      <c r="E22" s="1">
        <v>2</v>
      </c>
      <c r="F22" s="25" t="s">
        <v>45</v>
      </c>
      <c r="G22" s="71" t="s">
        <v>34</v>
      </c>
      <c r="H22" s="11" t="s">
        <v>47</v>
      </c>
      <c r="I22" s="4"/>
      <c r="J22" s="39"/>
      <c r="K22" s="39"/>
      <c r="L22" s="52"/>
      <c r="M22" s="50"/>
      <c r="N22" s="52"/>
      <c r="O22" s="54"/>
      <c r="P22" s="58"/>
      <c r="Q22" s="56"/>
      <c r="R22" s="29"/>
    </row>
    <row r="23" spans="1:18" ht="12.75" x14ac:dyDescent="0.2">
      <c r="A23" s="60"/>
      <c r="B23" s="60"/>
      <c r="C23" s="60"/>
      <c r="D23" s="62"/>
      <c r="E23" s="1">
        <v>3</v>
      </c>
      <c r="F23" s="25" t="s">
        <v>51</v>
      </c>
      <c r="G23" s="41" t="s">
        <v>40</v>
      </c>
      <c r="H23" s="11" t="s">
        <v>52</v>
      </c>
      <c r="I23" s="4"/>
      <c r="J23" s="39"/>
      <c r="K23" s="39"/>
      <c r="L23" s="52"/>
      <c r="M23" s="50"/>
      <c r="N23" s="52"/>
      <c r="O23" s="54"/>
      <c r="P23" s="58"/>
      <c r="Q23" s="56"/>
      <c r="R23" s="29"/>
    </row>
    <row r="24" spans="1:18" ht="25.5" x14ac:dyDescent="0.2">
      <c r="A24" s="60"/>
      <c r="B24" s="60"/>
      <c r="C24" s="60"/>
      <c r="D24" s="62"/>
      <c r="E24" s="1">
        <v>4</v>
      </c>
      <c r="F24" s="25" t="s">
        <v>53</v>
      </c>
      <c r="G24" s="72" t="s">
        <v>37</v>
      </c>
      <c r="H24" s="11"/>
      <c r="I24" s="4"/>
      <c r="J24" s="39"/>
      <c r="K24" s="39"/>
      <c r="L24" s="52"/>
      <c r="M24" s="50"/>
      <c r="N24" s="52"/>
      <c r="O24" s="54"/>
      <c r="P24" s="58"/>
      <c r="Q24" s="56"/>
      <c r="R24" s="29"/>
    </row>
    <row r="25" spans="1:18" ht="26.25" thickBot="1" x14ac:dyDescent="0.25">
      <c r="A25" s="60"/>
      <c r="B25" s="60"/>
      <c r="C25" s="60"/>
      <c r="D25" s="62"/>
      <c r="E25" s="1">
        <v>5</v>
      </c>
      <c r="F25" s="25" t="s">
        <v>54</v>
      </c>
      <c r="G25" s="41" t="s">
        <v>40</v>
      </c>
      <c r="H25" s="11" t="s">
        <v>55</v>
      </c>
      <c r="I25" s="4"/>
      <c r="J25" s="39"/>
      <c r="K25" s="39"/>
      <c r="L25" s="52"/>
      <c r="M25" s="50"/>
      <c r="N25" s="52"/>
      <c r="O25" s="54"/>
      <c r="P25" s="58"/>
      <c r="Q25" s="56"/>
      <c r="R25" s="29"/>
    </row>
    <row r="26" spans="1:18" ht="12.75" x14ac:dyDescent="0.2">
      <c r="A26" s="59"/>
      <c r="B26" s="59"/>
      <c r="C26" s="59"/>
      <c r="D26" s="61"/>
      <c r="E26" s="12"/>
      <c r="F26" s="22"/>
      <c r="G26" s="23"/>
      <c r="H26" s="24"/>
      <c r="I26" s="27"/>
      <c r="J26" s="30">
        <f t="shared" ref="J26" si="6">+IF(I26="OK",1,(IF(I26="No Ok",1,0)))</f>
        <v>0</v>
      </c>
      <c r="K26" s="30">
        <f t="shared" ref="K26" si="7">+IF(I26="OK",1,0)</f>
        <v>0</v>
      </c>
      <c r="L26" s="51">
        <f>+(COUNTIF(J26:J31,1))</f>
        <v>0</v>
      </c>
      <c r="M26" s="49">
        <f>+COUNT(E26:E31)</f>
        <v>0</v>
      </c>
      <c r="N26" s="51">
        <f>+(COUNTIF(K26:K31,1))</f>
        <v>0</v>
      </c>
      <c r="O26" s="53">
        <v>0</v>
      </c>
      <c r="P26" s="57" t="e">
        <f>+L26/M26</f>
        <v>#DIV/0!</v>
      </c>
      <c r="Q26" s="55" t="e">
        <f>+N26/M26</f>
        <v>#DIV/0!</v>
      </c>
      <c r="R26" s="31"/>
    </row>
    <row r="27" spans="1:18" ht="12.75" x14ac:dyDescent="0.2">
      <c r="A27" s="60"/>
      <c r="B27" s="60"/>
      <c r="C27" s="60"/>
      <c r="D27" s="62"/>
      <c r="E27" s="1"/>
      <c r="F27" s="25"/>
      <c r="G27" s="41"/>
      <c r="H27" s="11"/>
      <c r="I27" s="4"/>
      <c r="J27" s="39"/>
      <c r="K27" s="39"/>
      <c r="L27" s="52"/>
      <c r="M27" s="50"/>
      <c r="N27" s="52"/>
      <c r="O27" s="54"/>
      <c r="P27" s="58"/>
      <c r="Q27" s="56"/>
      <c r="R27" s="29"/>
    </row>
    <row r="28" spans="1:18" ht="12.75" x14ac:dyDescent="0.2">
      <c r="A28" s="60"/>
      <c r="B28" s="60"/>
      <c r="C28" s="60"/>
      <c r="D28" s="62"/>
      <c r="E28" s="1"/>
      <c r="F28" s="25"/>
      <c r="G28" s="20"/>
      <c r="H28" s="11"/>
      <c r="I28" s="4"/>
      <c r="J28" s="39"/>
      <c r="K28" s="39"/>
      <c r="L28" s="52"/>
      <c r="M28" s="50"/>
      <c r="N28" s="52"/>
      <c r="O28" s="54"/>
      <c r="P28" s="58"/>
      <c r="Q28" s="56"/>
      <c r="R28" s="29"/>
    </row>
    <row r="29" spans="1:18" ht="12.75" x14ac:dyDescent="0.2">
      <c r="A29" s="60"/>
      <c r="B29" s="60"/>
      <c r="C29" s="60"/>
      <c r="D29" s="62"/>
      <c r="E29" s="1"/>
      <c r="F29" s="26"/>
      <c r="G29" s="28"/>
      <c r="H29" s="11"/>
      <c r="I29" s="4"/>
      <c r="J29" s="39"/>
      <c r="K29" s="39"/>
      <c r="L29" s="52"/>
      <c r="M29" s="50"/>
      <c r="N29" s="52"/>
      <c r="O29" s="54"/>
      <c r="P29" s="58"/>
      <c r="Q29" s="56"/>
      <c r="R29" s="29"/>
    </row>
    <row r="30" spans="1:18" ht="12.75" x14ac:dyDescent="0.2">
      <c r="A30" s="60"/>
      <c r="B30" s="60"/>
      <c r="C30" s="60"/>
      <c r="D30" s="62"/>
      <c r="E30" s="1"/>
      <c r="F30" s="25"/>
      <c r="G30" s="20"/>
      <c r="H30" s="28"/>
      <c r="I30" s="4"/>
      <c r="J30" s="39"/>
      <c r="K30" s="39"/>
      <c r="L30" s="52"/>
      <c r="M30" s="50"/>
      <c r="N30" s="52"/>
      <c r="O30" s="54"/>
      <c r="P30" s="58"/>
      <c r="Q30" s="56"/>
      <c r="R30" s="29"/>
    </row>
    <row r="31" spans="1:18" ht="13.5" thickBot="1" x14ac:dyDescent="0.25">
      <c r="A31" s="62"/>
      <c r="B31" s="62"/>
      <c r="C31" s="62"/>
      <c r="D31" s="62"/>
      <c r="E31" s="5"/>
      <c r="F31" s="9"/>
      <c r="G31" s="45"/>
      <c r="H31" s="7"/>
      <c r="I31" s="7"/>
      <c r="J31" s="43"/>
      <c r="K31" s="43"/>
      <c r="L31" s="64"/>
      <c r="M31" s="65"/>
      <c r="N31" s="64"/>
      <c r="O31" s="66"/>
      <c r="P31" s="67"/>
      <c r="Q31" s="68"/>
      <c r="R31" s="44"/>
    </row>
    <row r="32" spans="1:18" ht="25.5" customHeight="1" x14ac:dyDescent="0.2">
      <c r="A32" s="69"/>
      <c r="B32" s="69"/>
      <c r="C32" s="69"/>
      <c r="D32" s="69"/>
      <c r="E32" s="12"/>
      <c r="F32" s="22"/>
      <c r="G32" s="23"/>
      <c r="H32" s="24"/>
      <c r="I32" s="27"/>
      <c r="J32" s="30">
        <f t="shared" ref="J32" si="8">+IF(I32="OK",1,(IF(I32="No Ok",1,0)))</f>
        <v>0</v>
      </c>
      <c r="K32" s="30">
        <f t="shared" ref="K32" si="9">+IF(I32="OK",1,0)</f>
        <v>0</v>
      </c>
      <c r="L32" s="51">
        <f>+(COUNTIF(J32:J37,1))</f>
        <v>0</v>
      </c>
      <c r="M32" s="49">
        <f>+COUNT(E32:E37)</f>
        <v>0</v>
      </c>
      <c r="N32" s="51">
        <f>+(COUNTIF(K32:K37,1))</f>
        <v>0</v>
      </c>
      <c r="O32" s="53">
        <v>0</v>
      </c>
      <c r="P32" s="57" t="e">
        <f>+L32/M32</f>
        <v>#DIV/0!</v>
      </c>
      <c r="Q32" s="55" t="e">
        <f>+N32/M32</f>
        <v>#DIV/0!</v>
      </c>
      <c r="R32" s="31"/>
    </row>
    <row r="33" spans="1:18" ht="25.5" customHeight="1" x14ac:dyDescent="0.2">
      <c r="A33" s="69"/>
      <c r="B33" s="69"/>
      <c r="C33" s="69"/>
      <c r="D33" s="69"/>
      <c r="E33" s="1"/>
      <c r="F33" s="25"/>
      <c r="G33" s="41"/>
      <c r="H33" s="11"/>
      <c r="I33" s="4"/>
      <c r="J33" s="39"/>
      <c r="K33" s="39"/>
      <c r="L33" s="52"/>
      <c r="M33" s="50"/>
      <c r="N33" s="52"/>
      <c r="O33" s="54"/>
      <c r="P33" s="58"/>
      <c r="Q33" s="56"/>
      <c r="R33" s="29"/>
    </row>
    <row r="34" spans="1:18" ht="12.75" customHeight="1" x14ac:dyDescent="0.2">
      <c r="A34" s="69"/>
      <c r="B34" s="69"/>
      <c r="C34" s="69"/>
      <c r="D34" s="69"/>
      <c r="E34" s="1"/>
      <c r="F34" s="25"/>
      <c r="G34" s="20"/>
      <c r="H34" s="11"/>
      <c r="I34" s="4"/>
      <c r="J34" s="39"/>
      <c r="K34" s="39"/>
      <c r="L34" s="52"/>
      <c r="M34" s="50"/>
      <c r="N34" s="52"/>
      <c r="O34" s="54"/>
      <c r="P34" s="58"/>
      <c r="Q34" s="56"/>
      <c r="R34" s="29"/>
    </row>
    <row r="35" spans="1:18" ht="12.75" customHeight="1" x14ac:dyDescent="0.2">
      <c r="A35" s="69"/>
      <c r="B35" s="69"/>
      <c r="C35" s="69"/>
      <c r="D35" s="69"/>
      <c r="E35" s="1"/>
      <c r="F35" s="26"/>
      <c r="G35" s="28"/>
      <c r="H35" s="11"/>
      <c r="I35" s="4"/>
      <c r="J35" s="39"/>
      <c r="K35" s="39"/>
      <c r="L35" s="52"/>
      <c r="M35" s="50"/>
      <c r="N35" s="52"/>
      <c r="O35" s="54"/>
      <c r="P35" s="58"/>
      <c r="Q35" s="56"/>
      <c r="R35" s="29"/>
    </row>
    <row r="36" spans="1:18" ht="13.5" customHeight="1" x14ac:dyDescent="0.2">
      <c r="A36" s="69"/>
      <c r="B36" s="69"/>
      <c r="C36" s="69"/>
      <c r="D36" s="69"/>
      <c r="E36" s="1"/>
      <c r="F36" s="25"/>
      <c r="G36" s="20"/>
      <c r="H36" s="28"/>
      <c r="I36" s="4"/>
      <c r="J36" s="39"/>
      <c r="K36" s="39"/>
      <c r="L36" s="52"/>
      <c r="M36" s="50"/>
      <c r="N36" s="52"/>
      <c r="O36" s="54"/>
      <c r="P36" s="58"/>
      <c r="Q36" s="56"/>
      <c r="R36" s="29"/>
    </row>
    <row r="37" spans="1:18" ht="15" customHeight="1" thickBot="1" x14ac:dyDescent="0.25">
      <c r="A37" s="70"/>
      <c r="B37" s="70"/>
      <c r="C37" s="70"/>
      <c r="D37" s="70"/>
      <c r="E37" s="5"/>
      <c r="F37" s="9"/>
      <c r="G37" s="45"/>
      <c r="H37" s="7"/>
      <c r="I37" s="7"/>
      <c r="J37" s="43"/>
      <c r="K37" s="43"/>
      <c r="L37" s="64"/>
      <c r="M37" s="65"/>
      <c r="N37" s="64"/>
      <c r="O37" s="66"/>
      <c r="P37" s="67"/>
      <c r="Q37" s="68"/>
      <c r="R37" s="44"/>
    </row>
  </sheetData>
  <mergeCells count="51">
    <mergeCell ref="M32:M37"/>
    <mergeCell ref="N32:N37"/>
    <mergeCell ref="O32:O37"/>
    <mergeCell ref="P32:P37"/>
    <mergeCell ref="Q32:Q37"/>
    <mergeCell ref="L32:L37"/>
    <mergeCell ref="A32:A37"/>
    <mergeCell ref="B32:B37"/>
    <mergeCell ref="C32:C37"/>
    <mergeCell ref="D32:D37"/>
    <mergeCell ref="M26:M31"/>
    <mergeCell ref="N26:N31"/>
    <mergeCell ref="O26:O31"/>
    <mergeCell ref="P26:P31"/>
    <mergeCell ref="Q26:Q31"/>
    <mergeCell ref="A26:A31"/>
    <mergeCell ref="B26:B31"/>
    <mergeCell ref="C26:C31"/>
    <mergeCell ref="D26:D31"/>
    <mergeCell ref="L26:L31"/>
    <mergeCell ref="M21:M25"/>
    <mergeCell ref="N21:N25"/>
    <mergeCell ref="O21:O25"/>
    <mergeCell ref="P21:P25"/>
    <mergeCell ref="Q21:Q25"/>
    <mergeCell ref="A21:A25"/>
    <mergeCell ref="B21:B25"/>
    <mergeCell ref="C21:C25"/>
    <mergeCell ref="D21:D25"/>
    <mergeCell ref="L21:L25"/>
    <mergeCell ref="M17:M20"/>
    <mergeCell ref="N17:N20"/>
    <mergeCell ref="O17:O20"/>
    <mergeCell ref="P17:P20"/>
    <mergeCell ref="Q17:Q20"/>
    <mergeCell ref="A17:A20"/>
    <mergeCell ref="B17:B20"/>
    <mergeCell ref="C17:C20"/>
    <mergeCell ref="D17:D20"/>
    <mergeCell ref="L17:L20"/>
    <mergeCell ref="Q12:Q16"/>
    <mergeCell ref="P12:P16"/>
    <mergeCell ref="A12:A16"/>
    <mergeCell ref="B12:B16"/>
    <mergeCell ref="C12:C16"/>
    <mergeCell ref="D12:D16"/>
    <mergeCell ref="B3:F3"/>
    <mergeCell ref="M12:M16"/>
    <mergeCell ref="N12:N16"/>
    <mergeCell ref="O12:O16"/>
    <mergeCell ref="L12:L16"/>
  </mergeCells>
  <phoneticPr fontId="2" type="noConversion"/>
  <dataValidations count="1">
    <dataValidation type="list" allowBlank="1" showInputMessage="1" showErrorMessage="1" sqref="I12:I37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="72" zoomScaleNormal="72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 activeCell="A22" sqref="A22:A26"/>
    </sheetView>
  </sheetViews>
  <sheetFormatPr baseColWidth="10" defaultColWidth="9.140625" defaultRowHeight="12.75" x14ac:dyDescent="0.2"/>
  <cols>
    <col min="1" max="1" width="5.7109375" customWidth="1"/>
    <col min="2" max="2" width="18.85546875" customWidth="1"/>
    <col min="3" max="3" width="21.28515625" customWidth="1"/>
    <col min="4" max="4" width="40.42578125" customWidth="1"/>
    <col min="5" max="5" width="7.28515625" bestFit="1" customWidth="1"/>
    <col min="6" max="6" width="38.42578125" bestFit="1" customWidth="1"/>
    <col min="7" max="7" width="35.42578125" bestFit="1" customWidth="1"/>
    <col min="8" max="8" width="50.85546875" customWidth="1"/>
    <col min="9" max="9" width="25.28515625" style="3" customWidth="1"/>
    <col min="10" max="11" width="2.42578125" hidden="1" customWidth="1"/>
    <col min="12" max="12" width="22" hidden="1" customWidth="1"/>
    <col min="13" max="14" width="22.7109375" hidden="1" customWidth="1"/>
    <col min="15" max="16" width="13.85546875" customWidth="1"/>
    <col min="17" max="17" width="12.140625" customWidth="1"/>
    <col min="18" max="18" width="63.28515625" customWidth="1"/>
  </cols>
  <sheetData>
    <row r="1" spans="1:18" ht="23.25" x14ac:dyDescent="0.35">
      <c r="A1" s="10"/>
      <c r="B1" s="13" t="s">
        <v>21</v>
      </c>
      <c r="C1" s="10"/>
      <c r="D1" s="13" t="s">
        <v>29</v>
      </c>
      <c r="E1" s="10"/>
      <c r="F1" s="10"/>
      <c r="G1" s="10"/>
      <c r="H1" s="10"/>
      <c r="I1" s="14"/>
      <c r="J1" s="10"/>
      <c r="K1" s="10"/>
      <c r="L1" s="10"/>
      <c r="M1" s="10"/>
      <c r="N1" s="10"/>
      <c r="O1" s="10"/>
      <c r="P1" s="10"/>
      <c r="Q1" s="10"/>
    </row>
    <row r="2" spans="1:18" ht="12.75" customHeight="1" x14ac:dyDescent="0.2">
      <c r="A2" s="10"/>
      <c r="B2" s="10"/>
      <c r="C2" s="10"/>
      <c r="D2" s="10"/>
      <c r="E2" s="10"/>
      <c r="F2" s="10"/>
      <c r="G2" s="10"/>
      <c r="H2" s="10"/>
      <c r="I2" s="14"/>
      <c r="J2" s="10"/>
      <c r="K2" s="10"/>
      <c r="L2" s="10"/>
      <c r="M2" s="10"/>
      <c r="N2" s="10"/>
      <c r="O2" s="10"/>
      <c r="P2" s="10"/>
      <c r="Q2" s="10"/>
    </row>
    <row r="3" spans="1:18" ht="20.25" customHeight="1" x14ac:dyDescent="0.2">
      <c r="A3" s="10"/>
      <c r="B3" s="48" t="s">
        <v>22</v>
      </c>
      <c r="C3" s="48"/>
      <c r="D3" s="48"/>
      <c r="E3" s="48"/>
      <c r="F3" s="48"/>
      <c r="G3" s="10"/>
      <c r="H3" s="10"/>
      <c r="I3" s="14"/>
      <c r="J3" s="10"/>
      <c r="K3" s="10"/>
      <c r="L3" s="10"/>
      <c r="M3" s="10"/>
      <c r="N3" s="10"/>
      <c r="O3" s="10"/>
      <c r="P3" s="10"/>
      <c r="Q3" s="10"/>
    </row>
    <row r="4" spans="1:18" ht="14.25" customHeight="1" x14ac:dyDescent="0.2">
      <c r="A4" s="10"/>
      <c r="B4" s="15"/>
      <c r="C4" s="15"/>
      <c r="D4" s="15"/>
      <c r="E4" s="15"/>
      <c r="F4" s="15"/>
      <c r="G4" s="10"/>
      <c r="H4" s="10"/>
      <c r="I4" s="14"/>
      <c r="J4" s="10"/>
      <c r="K4" s="10"/>
      <c r="L4" s="10"/>
      <c r="M4" s="10"/>
      <c r="N4" s="10"/>
      <c r="O4" s="10"/>
      <c r="P4" s="10"/>
      <c r="Q4" s="10"/>
    </row>
    <row r="5" spans="1:18" ht="18" customHeight="1" x14ac:dyDescent="0.3">
      <c r="A5" s="10"/>
      <c r="B5" s="16" t="s">
        <v>11</v>
      </c>
      <c r="C5" s="17">
        <f>COUNTIF(A11:A708,"&gt;0")</f>
        <v>3</v>
      </c>
      <c r="D5" s="18" t="s">
        <v>13</v>
      </c>
      <c r="E5" s="10"/>
      <c r="F5" s="10"/>
      <c r="G5" s="10"/>
      <c r="H5" s="10"/>
      <c r="I5" s="14"/>
      <c r="J5" s="10"/>
      <c r="K5" s="10"/>
      <c r="L5" s="10"/>
      <c r="M5" s="10"/>
      <c r="N5" s="10"/>
      <c r="O5" s="10"/>
      <c r="P5" s="10"/>
      <c r="Q5" s="10"/>
    </row>
    <row r="6" spans="1:18" ht="18" customHeight="1" x14ac:dyDescent="0.3">
      <c r="A6" s="10"/>
      <c r="B6" s="16" t="s">
        <v>12</v>
      </c>
      <c r="C6" s="19">
        <f>SUM(P17:P708)/C5</f>
        <v>0</v>
      </c>
      <c r="D6" s="18" t="s">
        <v>20</v>
      </c>
      <c r="E6" s="10"/>
      <c r="F6" s="10"/>
      <c r="G6" s="10"/>
      <c r="H6" s="10"/>
      <c r="I6" s="14"/>
      <c r="J6" s="10"/>
      <c r="K6" s="10"/>
      <c r="L6" s="10"/>
      <c r="M6" s="10"/>
      <c r="N6" s="10"/>
      <c r="O6" s="10"/>
      <c r="P6" s="10"/>
      <c r="Q6" s="10"/>
    </row>
    <row r="7" spans="1:18" ht="18" customHeight="1" x14ac:dyDescent="0.3">
      <c r="A7" s="10"/>
      <c r="B7" s="16" t="s">
        <v>14</v>
      </c>
      <c r="C7" s="19">
        <f>SUM(Q17:Q708)/C5</f>
        <v>0</v>
      </c>
      <c r="D7" s="18" t="s">
        <v>15</v>
      </c>
      <c r="E7" s="10"/>
      <c r="F7" s="10"/>
      <c r="G7" s="10"/>
      <c r="H7" s="10"/>
      <c r="I7" s="14"/>
      <c r="J7" s="10"/>
      <c r="K7" s="10"/>
      <c r="L7" s="10"/>
      <c r="M7" s="10"/>
      <c r="N7" s="10"/>
      <c r="O7" s="10"/>
      <c r="P7" s="10"/>
      <c r="Q7" s="10"/>
    </row>
    <row r="8" spans="1:18" ht="18" customHeight="1" thickBot="1" x14ac:dyDescent="0.35">
      <c r="A8" s="10"/>
      <c r="B8" s="16" t="s">
        <v>25</v>
      </c>
      <c r="C8" s="17">
        <f>SUM(O9:O16)</f>
        <v>0</v>
      </c>
      <c r="D8" s="18" t="s">
        <v>26</v>
      </c>
      <c r="E8" s="10"/>
      <c r="F8" s="10"/>
      <c r="G8" s="10"/>
      <c r="H8" s="10"/>
      <c r="I8" s="14"/>
      <c r="J8" s="10"/>
      <c r="K8" s="10"/>
      <c r="L8" s="10"/>
      <c r="M8" s="10"/>
      <c r="N8" s="10"/>
      <c r="O8" s="10"/>
      <c r="P8" s="10"/>
      <c r="Q8" s="10"/>
    </row>
    <row r="9" spans="1:18" ht="16.5" hidden="1" customHeight="1" x14ac:dyDescent="0.2">
      <c r="A9" s="10"/>
      <c r="B9" s="10"/>
      <c r="C9" s="10"/>
      <c r="D9" s="10"/>
      <c r="E9" s="10"/>
      <c r="F9" s="10"/>
      <c r="G9" s="10"/>
      <c r="H9" s="10"/>
      <c r="I9" s="14" t="s">
        <v>9</v>
      </c>
      <c r="J9" s="10"/>
      <c r="K9" s="10"/>
      <c r="L9" s="10"/>
      <c r="M9" s="10"/>
      <c r="N9" s="10"/>
      <c r="O9" s="10"/>
      <c r="P9" s="10"/>
      <c r="Q9" s="10"/>
    </row>
    <row r="10" spans="1:18" ht="21.75" hidden="1" customHeight="1" thickBot="1" x14ac:dyDescent="0.25">
      <c r="A10" s="10"/>
      <c r="B10" s="10"/>
      <c r="C10" s="10"/>
      <c r="D10" s="10"/>
      <c r="E10" s="10"/>
      <c r="F10" s="10"/>
      <c r="G10" s="10"/>
      <c r="H10" s="10"/>
      <c r="I10" s="14" t="s">
        <v>10</v>
      </c>
      <c r="J10" s="10"/>
      <c r="K10" s="10"/>
      <c r="L10" s="10"/>
      <c r="M10" s="10"/>
      <c r="N10" s="10"/>
      <c r="O10" s="10"/>
      <c r="P10" s="10"/>
      <c r="Q10" s="10"/>
    </row>
    <row r="11" spans="1:18" ht="26.25" customHeight="1" thickBot="1" x14ac:dyDescent="0.25">
      <c r="A11" s="34" t="s">
        <v>6</v>
      </c>
      <c r="B11" s="34" t="s">
        <v>3</v>
      </c>
      <c r="C11" s="34" t="s">
        <v>2</v>
      </c>
      <c r="D11" s="36" t="s">
        <v>7</v>
      </c>
      <c r="E11" s="34" t="s">
        <v>8</v>
      </c>
      <c r="F11" s="34" t="s">
        <v>4</v>
      </c>
      <c r="G11" s="34" t="s">
        <v>0</v>
      </c>
      <c r="H11" s="34" t="s">
        <v>1</v>
      </c>
      <c r="I11" s="34" t="s">
        <v>5</v>
      </c>
      <c r="J11" s="35"/>
      <c r="K11" s="33"/>
      <c r="L11" s="35" t="s">
        <v>18</v>
      </c>
      <c r="M11" s="35" t="s">
        <v>16</v>
      </c>
      <c r="N11" s="33" t="s">
        <v>19</v>
      </c>
      <c r="O11" s="34" t="s">
        <v>24</v>
      </c>
      <c r="P11" s="34" t="s">
        <v>17</v>
      </c>
      <c r="Q11" s="34" t="s">
        <v>14</v>
      </c>
      <c r="R11" s="21" t="s">
        <v>27</v>
      </c>
    </row>
    <row r="12" spans="1:18" ht="12" customHeight="1" thickBot="1" x14ac:dyDescent="0.25">
      <c r="A12" s="73">
        <v>1</v>
      </c>
      <c r="B12" s="59" t="s">
        <v>57</v>
      </c>
      <c r="C12" s="59" t="s">
        <v>58</v>
      </c>
      <c r="D12" s="61" t="s">
        <v>59</v>
      </c>
      <c r="E12" s="12">
        <v>1</v>
      </c>
      <c r="F12" s="22" t="s">
        <v>33</v>
      </c>
      <c r="G12" s="71" t="s">
        <v>34</v>
      </c>
      <c r="H12" s="24" t="s">
        <v>35</v>
      </c>
      <c r="I12" s="27"/>
      <c r="J12" s="37">
        <f t="shared" ref="J12" si="0">+IF(I12="OK",1,(IF(I12="No Ok",1,0)))</f>
        <v>0</v>
      </c>
      <c r="K12" s="30">
        <f t="shared" ref="K12" si="1">+IF(I12="OK",1,0)</f>
        <v>0</v>
      </c>
      <c r="L12" s="51">
        <f>+(COUNTIF(J12:J16,1))</f>
        <v>0</v>
      </c>
      <c r="M12" s="49">
        <f>+COUNT(E12:E16)</f>
        <v>5</v>
      </c>
      <c r="N12" s="51">
        <f>+(COUNTIF(K12:K16,1))</f>
        <v>0</v>
      </c>
      <c r="O12" s="53">
        <v>0</v>
      </c>
      <c r="P12" s="57">
        <f>+L12/M12</f>
        <v>0</v>
      </c>
      <c r="Q12" s="57">
        <f>+N12/M12</f>
        <v>0</v>
      </c>
      <c r="R12" s="38"/>
    </row>
    <row r="13" spans="1:18" ht="12" customHeight="1" x14ac:dyDescent="0.2">
      <c r="A13" s="74"/>
      <c r="B13" s="60"/>
      <c r="C13" s="60"/>
      <c r="D13" s="62"/>
      <c r="E13" s="1">
        <v>2</v>
      </c>
      <c r="F13" s="25" t="s">
        <v>31</v>
      </c>
      <c r="G13" s="71" t="s">
        <v>34</v>
      </c>
      <c r="H13" s="11" t="s">
        <v>46</v>
      </c>
      <c r="I13" s="4"/>
      <c r="J13" s="40"/>
      <c r="K13" s="39"/>
      <c r="L13" s="52"/>
      <c r="M13" s="50"/>
      <c r="N13" s="52"/>
      <c r="O13" s="54"/>
      <c r="P13" s="58"/>
      <c r="Q13" s="58"/>
      <c r="R13" s="32"/>
    </row>
    <row r="14" spans="1:18" ht="12" customHeight="1" x14ac:dyDescent="0.2">
      <c r="A14" s="74"/>
      <c r="B14" s="60"/>
      <c r="C14" s="60"/>
      <c r="D14" s="62"/>
      <c r="E14" s="1">
        <v>3</v>
      </c>
      <c r="F14" s="25" t="s">
        <v>36</v>
      </c>
      <c r="G14" s="41" t="s">
        <v>37</v>
      </c>
      <c r="H14" s="11"/>
      <c r="I14" s="4"/>
      <c r="J14" s="40"/>
      <c r="K14" s="39"/>
      <c r="L14" s="52"/>
      <c r="M14" s="50"/>
      <c r="N14" s="52"/>
      <c r="O14" s="54"/>
      <c r="P14" s="58"/>
      <c r="Q14" s="58"/>
      <c r="R14" s="32"/>
    </row>
    <row r="15" spans="1:18" ht="12" customHeight="1" thickBot="1" x14ac:dyDescent="0.25">
      <c r="A15" s="74"/>
      <c r="B15" s="60"/>
      <c r="C15" s="60"/>
      <c r="D15" s="62"/>
      <c r="E15" s="1">
        <v>4</v>
      </c>
      <c r="F15" s="25" t="s">
        <v>38</v>
      </c>
      <c r="G15" s="72" t="s">
        <v>37</v>
      </c>
      <c r="H15" s="11"/>
      <c r="I15" s="4"/>
      <c r="J15" s="40"/>
      <c r="K15" s="39"/>
      <c r="L15" s="52"/>
      <c r="M15" s="50"/>
      <c r="N15" s="52"/>
      <c r="O15" s="54"/>
      <c r="P15" s="58"/>
      <c r="Q15" s="58"/>
      <c r="R15" s="32"/>
    </row>
    <row r="16" spans="1:18" ht="12" customHeight="1" thickBot="1" x14ac:dyDescent="0.25">
      <c r="A16" s="75"/>
      <c r="B16" s="63"/>
      <c r="C16" s="63"/>
      <c r="D16" s="63"/>
      <c r="E16" s="5">
        <v>5</v>
      </c>
      <c r="F16" s="42" t="s">
        <v>39</v>
      </c>
      <c r="G16" s="76" t="s">
        <v>40</v>
      </c>
      <c r="H16" s="77" t="s">
        <v>60</v>
      </c>
      <c r="I16" s="7"/>
      <c r="J16" s="46"/>
      <c r="K16" s="43"/>
      <c r="L16" s="64"/>
      <c r="M16" s="65"/>
      <c r="N16" s="64"/>
      <c r="O16" s="66"/>
      <c r="P16" s="67"/>
      <c r="Q16" s="67"/>
      <c r="R16" s="47"/>
    </row>
    <row r="17" spans="1:18" ht="26.25" thickBot="1" x14ac:dyDescent="0.25">
      <c r="A17" s="73">
        <v>2</v>
      </c>
      <c r="B17" s="59" t="s">
        <v>57</v>
      </c>
      <c r="C17" s="59" t="s">
        <v>61</v>
      </c>
      <c r="D17" s="61" t="s">
        <v>62</v>
      </c>
      <c r="E17" s="12">
        <v>1</v>
      </c>
      <c r="F17" s="22" t="s">
        <v>33</v>
      </c>
      <c r="G17" s="71" t="s">
        <v>34</v>
      </c>
      <c r="H17" s="24" t="s">
        <v>35</v>
      </c>
      <c r="I17" s="27"/>
      <c r="J17" s="37">
        <f t="shared" ref="J17" si="2">+IF(I17="OK",1,(IF(I17="No Ok",1,0)))</f>
        <v>0</v>
      </c>
      <c r="K17" s="30">
        <f t="shared" ref="K17" si="3">+IF(I17="OK",1,0)</f>
        <v>0</v>
      </c>
      <c r="L17" s="51">
        <f>+(COUNTIF(J17:J21,1))</f>
        <v>0</v>
      </c>
      <c r="M17" s="49">
        <f>+COUNT(E17:E21)</f>
        <v>5</v>
      </c>
      <c r="N17" s="51">
        <f>+(COUNTIF(K17:K21,1))</f>
        <v>0</v>
      </c>
      <c r="O17" s="53">
        <v>0</v>
      </c>
      <c r="P17" s="57">
        <f>+L17/M17</f>
        <v>0</v>
      </c>
      <c r="Q17" s="57">
        <f>+N17/M17</f>
        <v>0</v>
      </c>
      <c r="R17" s="38"/>
    </row>
    <row r="18" spans="1:18" x14ac:dyDescent="0.2">
      <c r="A18" s="74"/>
      <c r="B18" s="60"/>
      <c r="C18" s="60"/>
      <c r="D18" s="62"/>
      <c r="E18" s="1">
        <v>2</v>
      </c>
      <c r="F18" s="25" t="s">
        <v>31</v>
      </c>
      <c r="G18" s="71" t="s">
        <v>34</v>
      </c>
      <c r="H18" s="11" t="s">
        <v>46</v>
      </c>
      <c r="I18" s="4"/>
      <c r="J18" s="40"/>
      <c r="K18" s="39"/>
      <c r="L18" s="52"/>
      <c r="M18" s="50"/>
      <c r="N18" s="52"/>
      <c r="O18" s="54"/>
      <c r="P18" s="58"/>
      <c r="Q18" s="58"/>
      <c r="R18" s="32"/>
    </row>
    <row r="19" spans="1:18" ht="25.5" x14ac:dyDescent="0.2">
      <c r="A19" s="74"/>
      <c r="B19" s="60"/>
      <c r="C19" s="60"/>
      <c r="D19" s="62"/>
      <c r="E19" s="1">
        <v>3</v>
      </c>
      <c r="F19" s="25" t="s">
        <v>36</v>
      </c>
      <c r="G19" s="41" t="s">
        <v>37</v>
      </c>
      <c r="H19" s="11"/>
      <c r="I19" s="4"/>
      <c r="J19" s="40"/>
      <c r="K19" s="39"/>
      <c r="L19" s="52"/>
      <c r="M19" s="50"/>
      <c r="N19" s="52"/>
      <c r="O19" s="54"/>
      <c r="P19" s="58"/>
      <c r="Q19" s="58"/>
      <c r="R19" s="32"/>
    </row>
    <row r="20" spans="1:18" ht="26.25" thickBot="1" x14ac:dyDescent="0.25">
      <c r="A20" s="74"/>
      <c r="B20" s="60"/>
      <c r="C20" s="60"/>
      <c r="D20" s="62"/>
      <c r="E20" s="1">
        <v>4</v>
      </c>
      <c r="F20" s="25" t="s">
        <v>38</v>
      </c>
      <c r="G20" s="72" t="s">
        <v>37</v>
      </c>
      <c r="H20" s="11"/>
      <c r="I20" s="4"/>
      <c r="J20" s="40"/>
      <c r="K20" s="39"/>
      <c r="L20" s="52"/>
      <c r="M20" s="50"/>
      <c r="N20" s="52"/>
      <c r="O20" s="54"/>
      <c r="P20" s="58"/>
      <c r="Q20" s="58"/>
      <c r="R20" s="32"/>
    </row>
    <row r="21" spans="1:18" ht="26.25" thickBot="1" x14ac:dyDescent="0.25">
      <c r="A21" s="75"/>
      <c r="B21" s="63"/>
      <c r="C21" s="63"/>
      <c r="D21" s="63"/>
      <c r="E21" s="5">
        <v>5</v>
      </c>
      <c r="F21" s="42" t="s">
        <v>39</v>
      </c>
      <c r="G21" s="76" t="s">
        <v>40</v>
      </c>
      <c r="H21" s="77" t="s">
        <v>63</v>
      </c>
      <c r="I21" s="7"/>
      <c r="J21" s="46"/>
      <c r="K21" s="43"/>
      <c r="L21" s="64"/>
      <c r="M21" s="65"/>
      <c r="N21" s="64"/>
      <c r="O21" s="66"/>
      <c r="P21" s="67"/>
      <c r="Q21" s="67"/>
      <c r="R21" s="47"/>
    </row>
    <row r="22" spans="1:18" ht="26.25" thickBot="1" x14ac:dyDescent="0.25">
      <c r="A22" s="73">
        <v>3</v>
      </c>
      <c r="B22" s="59" t="s">
        <v>57</v>
      </c>
      <c r="C22" s="59" t="s">
        <v>64</v>
      </c>
      <c r="D22" s="61" t="s">
        <v>65</v>
      </c>
      <c r="E22" s="12">
        <v>1</v>
      </c>
      <c r="F22" s="22" t="s">
        <v>33</v>
      </c>
      <c r="G22" s="71" t="s">
        <v>34</v>
      </c>
      <c r="H22" s="24" t="s">
        <v>35</v>
      </c>
      <c r="I22" s="27"/>
      <c r="J22" s="37">
        <f t="shared" ref="J22" si="4">+IF(I22="OK",1,(IF(I22="No Ok",1,0)))</f>
        <v>0</v>
      </c>
      <c r="K22" s="30">
        <f t="shared" ref="K22" si="5">+IF(I22="OK",1,0)</f>
        <v>0</v>
      </c>
      <c r="L22" s="51">
        <f>+(COUNTIF(J22:J26,1))</f>
        <v>0</v>
      </c>
      <c r="M22" s="49">
        <f>+COUNT(E22:E26)</f>
        <v>5</v>
      </c>
      <c r="N22" s="51">
        <f>+(COUNTIF(K22:K26,1))</f>
        <v>0</v>
      </c>
      <c r="O22" s="53">
        <v>0</v>
      </c>
      <c r="P22" s="57">
        <f>+L22/M22</f>
        <v>0</v>
      </c>
      <c r="Q22" s="57">
        <f>+N22/M22</f>
        <v>0</v>
      </c>
      <c r="R22" s="38"/>
    </row>
    <row r="23" spans="1:18" x14ac:dyDescent="0.2">
      <c r="A23" s="74"/>
      <c r="B23" s="60"/>
      <c r="C23" s="60"/>
      <c r="D23" s="62"/>
      <c r="E23" s="1">
        <v>2</v>
      </c>
      <c r="F23" s="25" t="s">
        <v>31</v>
      </c>
      <c r="G23" s="71" t="s">
        <v>34</v>
      </c>
      <c r="H23" s="11" t="s">
        <v>46</v>
      </c>
      <c r="I23" s="4"/>
      <c r="J23" s="40"/>
      <c r="K23" s="39"/>
      <c r="L23" s="52"/>
      <c r="M23" s="50"/>
      <c r="N23" s="52"/>
      <c r="O23" s="54"/>
      <c r="P23" s="58"/>
      <c r="Q23" s="58"/>
      <c r="R23" s="32"/>
    </row>
    <row r="24" spans="1:18" ht="25.5" x14ac:dyDescent="0.2">
      <c r="A24" s="74"/>
      <c r="B24" s="60"/>
      <c r="C24" s="60"/>
      <c r="D24" s="62"/>
      <c r="E24" s="1">
        <v>3</v>
      </c>
      <c r="F24" s="25" t="s">
        <v>36</v>
      </c>
      <c r="G24" s="41" t="s">
        <v>37</v>
      </c>
      <c r="H24" s="11"/>
      <c r="I24" s="4"/>
      <c r="J24" s="40"/>
      <c r="K24" s="39"/>
      <c r="L24" s="52"/>
      <c r="M24" s="50"/>
      <c r="N24" s="52"/>
      <c r="O24" s="54"/>
      <c r="P24" s="58"/>
      <c r="Q24" s="58"/>
      <c r="R24" s="32"/>
    </row>
    <row r="25" spans="1:18" ht="26.25" thickBot="1" x14ac:dyDescent="0.25">
      <c r="A25" s="74"/>
      <c r="B25" s="60"/>
      <c r="C25" s="60"/>
      <c r="D25" s="62"/>
      <c r="E25" s="1">
        <v>4</v>
      </c>
      <c r="F25" s="25" t="s">
        <v>38</v>
      </c>
      <c r="G25" s="72" t="s">
        <v>37</v>
      </c>
      <c r="H25" s="11"/>
      <c r="I25" s="4"/>
      <c r="J25" s="40"/>
      <c r="K25" s="39"/>
      <c r="L25" s="52"/>
      <c r="M25" s="50"/>
      <c r="N25" s="52"/>
      <c r="O25" s="54"/>
      <c r="P25" s="58"/>
      <c r="Q25" s="58"/>
      <c r="R25" s="32"/>
    </row>
    <row r="26" spans="1:18" ht="26.25" thickBot="1" x14ac:dyDescent="0.25">
      <c r="A26" s="75"/>
      <c r="B26" s="63"/>
      <c r="C26" s="63"/>
      <c r="D26" s="63"/>
      <c r="E26" s="5">
        <v>5</v>
      </c>
      <c r="F26" s="42" t="s">
        <v>39</v>
      </c>
      <c r="G26" s="76" t="s">
        <v>40</v>
      </c>
      <c r="H26" s="77" t="s">
        <v>66</v>
      </c>
      <c r="I26" s="7"/>
      <c r="J26" s="46"/>
      <c r="K26" s="43"/>
      <c r="L26" s="64"/>
      <c r="M26" s="65"/>
      <c r="N26" s="64"/>
      <c r="O26" s="66"/>
      <c r="P26" s="67"/>
      <c r="Q26" s="67"/>
      <c r="R26" s="47"/>
    </row>
  </sheetData>
  <mergeCells count="31">
    <mergeCell ref="Q17:Q21"/>
    <mergeCell ref="A22:A26"/>
    <mergeCell ref="B22:B26"/>
    <mergeCell ref="C22:C26"/>
    <mergeCell ref="D22:D26"/>
    <mergeCell ref="L22:L26"/>
    <mergeCell ref="M22:M26"/>
    <mergeCell ref="N22:N26"/>
    <mergeCell ref="O22:O26"/>
    <mergeCell ref="P22:P26"/>
    <mergeCell ref="Q22:Q26"/>
    <mergeCell ref="L17:L21"/>
    <mergeCell ref="M17:M21"/>
    <mergeCell ref="N17:N21"/>
    <mergeCell ref="O17:O21"/>
    <mergeCell ref="P17:P21"/>
    <mergeCell ref="A12:A16"/>
    <mergeCell ref="A17:A21"/>
    <mergeCell ref="B17:B21"/>
    <mergeCell ref="C17:C21"/>
    <mergeCell ref="D17:D21"/>
    <mergeCell ref="Q12:Q16"/>
    <mergeCell ref="B12:B16"/>
    <mergeCell ref="C12:C16"/>
    <mergeCell ref="D12:D16"/>
    <mergeCell ref="L12:L16"/>
    <mergeCell ref="B3:F3"/>
    <mergeCell ref="M12:M16"/>
    <mergeCell ref="N12:N16"/>
    <mergeCell ref="O12:O16"/>
    <mergeCell ref="P12:P16"/>
  </mergeCells>
  <phoneticPr fontId="2" type="noConversion"/>
  <dataValidations count="1">
    <dataValidation type="list" allowBlank="1" showInputMessage="1" showErrorMessage="1" sqref="I12:I26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End2End Positivos</vt:lpstr>
      <vt:lpstr>End2End Negativos</vt:lpstr>
    </vt:vector>
  </TitlesOfParts>
  <Company>Deukin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Prueba - Deukin</dc:title>
  <dc:creator>Alejandro Fichera</dc:creator>
  <cp:lastModifiedBy>Ale Mobile</cp:lastModifiedBy>
  <cp:lastPrinted>2012-12-07T13:46:25Z</cp:lastPrinted>
  <dcterms:created xsi:type="dcterms:W3CDTF">2012-08-17T14:05:33Z</dcterms:created>
  <dcterms:modified xsi:type="dcterms:W3CDTF">2013-12-17T00:14:33Z</dcterms:modified>
</cp:coreProperties>
</file>