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5480" windowHeight="10620" tabRatio="627" activeTab="1"/>
  </bookViews>
  <sheets>
    <sheet name="End2End Positivos" sheetId="3" r:id="rId1"/>
    <sheet name="End2End Negativos" sheetId="8" r:id="rId2"/>
  </sheets>
  <calcPr calcId="144525"/>
</workbook>
</file>

<file path=xl/calcChain.xml><?xml version="1.0" encoding="utf-8"?>
<calcChain xmlns="http://schemas.openxmlformats.org/spreadsheetml/2006/main">
  <c r="K147" i="8" l="1"/>
  <c r="J147" i="8"/>
  <c r="K146" i="8"/>
  <c r="J146" i="8"/>
  <c r="K145" i="8"/>
  <c r="J145" i="8"/>
  <c r="M128" i="8"/>
  <c r="K128" i="8"/>
  <c r="N128" i="8" s="1"/>
  <c r="Q128" i="8" s="1"/>
  <c r="J128" i="8"/>
  <c r="L128" i="8" s="1"/>
  <c r="P128" i="8" s="1"/>
  <c r="K127" i="8"/>
  <c r="J127" i="8"/>
  <c r="K126" i="8"/>
  <c r="J126" i="8"/>
  <c r="K125" i="8"/>
  <c r="J125" i="8"/>
  <c r="M108" i="8"/>
  <c r="K108" i="8"/>
  <c r="N108" i="8" s="1"/>
  <c r="Q108" i="8" s="1"/>
  <c r="J108" i="8"/>
  <c r="L108" i="8" s="1"/>
  <c r="P108" i="8" s="1"/>
  <c r="K167" i="8" l="1"/>
  <c r="J167" i="8"/>
  <c r="K166" i="8"/>
  <c r="J166" i="8"/>
  <c r="K165" i="8"/>
  <c r="J165" i="8"/>
  <c r="M148" i="8"/>
  <c r="K148" i="8"/>
  <c r="J148" i="8"/>
  <c r="L148" i="8" s="1"/>
  <c r="P148" i="8" s="1"/>
  <c r="M96" i="8"/>
  <c r="K96" i="8"/>
  <c r="N96" i="8" s="1"/>
  <c r="Q96" i="8" s="1"/>
  <c r="J96" i="8"/>
  <c r="L96" i="8" s="1"/>
  <c r="P96" i="8" s="1"/>
  <c r="M84" i="8"/>
  <c r="K84" i="8"/>
  <c r="N84" i="8" s="1"/>
  <c r="J84" i="8"/>
  <c r="L84" i="8" s="1"/>
  <c r="P84" i="8" s="1"/>
  <c r="M72" i="8"/>
  <c r="K72" i="8"/>
  <c r="N72" i="8" s="1"/>
  <c r="Q72" i="8" s="1"/>
  <c r="J72" i="8"/>
  <c r="L72" i="8" s="1"/>
  <c r="P72" i="8" s="1"/>
  <c r="M60" i="8"/>
  <c r="K60" i="8"/>
  <c r="N60" i="8" s="1"/>
  <c r="J60" i="8"/>
  <c r="L60" i="8" s="1"/>
  <c r="P60" i="8" s="1"/>
  <c r="M48" i="8"/>
  <c r="K48" i="8"/>
  <c r="N48" i="8" s="1"/>
  <c r="Q48" i="8" s="1"/>
  <c r="J48" i="8"/>
  <c r="L48" i="8" s="1"/>
  <c r="P48" i="8" s="1"/>
  <c r="M36" i="8"/>
  <c r="K36" i="8"/>
  <c r="N36" i="8" s="1"/>
  <c r="J36" i="8"/>
  <c r="L36" i="8" s="1"/>
  <c r="P36" i="8" s="1"/>
  <c r="M24" i="8"/>
  <c r="K24" i="8"/>
  <c r="N24" i="8" s="1"/>
  <c r="Q24" i="8" s="1"/>
  <c r="J24" i="8"/>
  <c r="L24" i="8" s="1"/>
  <c r="P24" i="8" s="1"/>
  <c r="Q36" i="8" l="1"/>
  <c r="Q60" i="8"/>
  <c r="Q84" i="8"/>
  <c r="N148" i="8"/>
  <c r="Q148" i="8" s="1"/>
  <c r="M12" i="8"/>
  <c r="K12" i="8"/>
  <c r="J12" i="8"/>
  <c r="L12" i="8" l="1"/>
  <c r="P12" i="8" s="1"/>
  <c r="N12" i="8"/>
  <c r="Q12" i="8" s="1"/>
  <c r="M12" i="3" l="1"/>
  <c r="C8" i="8"/>
  <c r="C5" i="8"/>
  <c r="J12" i="3"/>
  <c r="K12" i="3"/>
  <c r="J29" i="3"/>
  <c r="K29" i="3"/>
  <c r="J30" i="3"/>
  <c r="K30" i="3"/>
  <c r="J31" i="3"/>
  <c r="K31" i="3"/>
  <c r="C5" i="3"/>
  <c r="C8" i="3" l="1"/>
  <c r="N12" i="3" l="1"/>
  <c r="Q12" i="3" s="1"/>
  <c r="C6" i="8"/>
  <c r="C7" i="8"/>
  <c r="L12" i="3"/>
  <c r="P12" i="3" s="1"/>
  <c r="C7" i="3" l="1"/>
  <c r="C6" i="3"/>
</calcChain>
</file>

<file path=xl/comments1.xml><?xml version="1.0" encoding="utf-8"?>
<comments xmlns="http://schemas.openxmlformats.org/spreadsheetml/2006/main">
  <authors>
    <author>Ale Mobile</author>
  </authors>
  <commentList>
    <comment ref="G135" authorId="0">
      <text>
        <r>
          <rPr>
            <b/>
            <sz val="9"/>
            <color indexed="81"/>
            <rFont val="Tahoma"/>
            <charset val="1"/>
          </rPr>
          <t>Debe Existir en el sistema</t>
        </r>
      </text>
    </comment>
    <comment ref="G156" authorId="0">
      <text>
        <r>
          <rPr>
            <b/>
            <sz val="9"/>
            <color indexed="81"/>
            <rFont val="Tahoma"/>
            <charset val="1"/>
          </rPr>
          <t xml:space="preserve">Debe Estar registrado previamente en el sistema.
</t>
        </r>
      </text>
    </comment>
  </commentList>
</comments>
</file>

<file path=xl/sharedStrings.xml><?xml version="1.0" encoding="utf-8"?>
<sst xmlns="http://schemas.openxmlformats.org/spreadsheetml/2006/main" count="427" uniqueCount="78">
  <si>
    <t>Datos de prueba</t>
  </si>
  <si>
    <t>RESULTADOS ESPERADOS</t>
  </si>
  <si>
    <t>Descripción</t>
  </si>
  <si>
    <t>Nombre Caso</t>
  </si>
  <si>
    <t>Descripción de Paso</t>
  </si>
  <si>
    <t>RESULTADOS OBTENIDOS</t>
  </si>
  <si>
    <t>Id.</t>
  </si>
  <si>
    <t>Precondiciòn</t>
  </si>
  <si>
    <t>Paso</t>
  </si>
  <si>
    <t>Ok</t>
  </si>
  <si>
    <t>No OK</t>
  </si>
  <si>
    <t>Casos</t>
  </si>
  <si>
    <t>Progreso</t>
  </si>
  <si>
    <t>Cantidad de Casos</t>
  </si>
  <si>
    <t>Calidad</t>
  </si>
  <si>
    <t>Calidad del Progreso Ejecutado</t>
  </si>
  <si>
    <t>Contador PASOS
RESULTADO FINAL</t>
  </si>
  <si>
    <t>Ejecución</t>
  </si>
  <si>
    <t>Contador Pasos Ejecutados
RESULTADO FINAL</t>
  </si>
  <si>
    <t>Contador  OK
RESULTADO FINAL</t>
  </si>
  <si>
    <t>Avance de Casos E2E Positivos</t>
  </si>
  <si>
    <t>Producto:</t>
  </si>
  <si>
    <t>Casos de Prueba - End to End - Negativas</t>
  </si>
  <si>
    <t>Casos de Prueba - End to End - Positivas</t>
  </si>
  <si>
    <t>Cantidad
Ejecuciones</t>
  </si>
  <si>
    <t>Ejecuciones</t>
  </si>
  <si>
    <t>Cantidad de Ejecuciones totales</t>
  </si>
  <si>
    <t>Presionar Botón</t>
  </si>
  <si>
    <t>Observación</t>
  </si>
  <si>
    <t>Ingresar al Sitio</t>
  </si>
  <si>
    <t>Deukin - Registro</t>
  </si>
  <si>
    <t>Registro</t>
  </si>
  <si>
    <t>Registro de Usuario</t>
  </si>
  <si>
    <t>Hacer clic en Realizar Inscripción</t>
  </si>
  <si>
    <t>Redirige a la pantalla de Registro (Datos Mínimos)</t>
  </si>
  <si>
    <t>Completar el nombre</t>
  </si>
  <si>
    <t>Completar el apellido</t>
  </si>
  <si>
    <t>Los datos de usuario y Documento no deben existir en el sistema.</t>
  </si>
  <si>
    <t>Completar la fecha de Nacimiento</t>
  </si>
  <si>
    <t>Elegir de Combos</t>
  </si>
  <si>
    <t>Carlos</t>
  </si>
  <si>
    <t>Garcia</t>
  </si>
  <si>
    <t>Seleccionar el Sexo</t>
  </si>
  <si>
    <t>Seleccionar tipo de Documento</t>
  </si>
  <si>
    <t>Completar el documento</t>
  </si>
  <si>
    <t>carlosgarcia@host.com</t>
  </si>
  <si>
    <t>Completar el password</t>
  </si>
  <si>
    <t>passw123</t>
  </si>
  <si>
    <t>Completar Repita Password</t>
  </si>
  <si>
    <t>Hacer clic en Siguiente</t>
  </si>
  <si>
    <t>Redirige a la Pantalla de Registro de Datos de Contacto</t>
  </si>
  <si>
    <t>Completar Calle</t>
  </si>
  <si>
    <t>La Calle</t>
  </si>
  <si>
    <t>Completar Numero</t>
  </si>
  <si>
    <t>Completar la Localidad</t>
  </si>
  <si>
    <t>Castelar</t>
  </si>
  <si>
    <t>Completar el Código Postal</t>
  </si>
  <si>
    <t>Completar Observaciones (Opcional)</t>
  </si>
  <si>
    <t>Seleccionar el tipo de Telefono</t>
  </si>
  <si>
    <t>Completar Teléfono</t>
  </si>
  <si>
    <t>Redirige a la pantalla final de la inscripción con el mensaje: Inscripción a la institución realizada correctamente. 
Ud Recibirá un mail con la información necesaria para completar el registro.</t>
  </si>
  <si>
    <t>Registro - Usuario Inválido</t>
  </si>
  <si>
    <t>Carlos Garcia</t>
  </si>
  <si>
    <t>Aparece Mensaje: No ingresó una dirección de email válida</t>
  </si>
  <si>
    <t>Completar el email</t>
  </si>
  <si>
    <t>Registro - Passwords Diferentes</t>
  </si>
  <si>
    <t>carlosgarcia@gmail.com</t>
  </si>
  <si>
    <t>passw321</t>
  </si>
  <si>
    <t>Aparece Mensaje: Las Passwords No Coinciden</t>
  </si>
  <si>
    <t>Registro - Datos Incompletos (Aplica para todos los campos con un * que indican requerido)</t>
  </si>
  <si>
    <t>Aparece Un Mensaje Sobre el campo incompleto que indica: Completa Este Campo</t>
  </si>
  <si>
    <t>Registro - Datos Incompletos (Aplica para todos los campos con un * que indican requerido) Repetir mismo procedimiento para los campos Numero, Localidad, Codigo Postal, y Telefono</t>
  </si>
  <si>
    <t>Registro - Documento Ya Ingresado en el Sistema</t>
  </si>
  <si>
    <t>Los datos de Documento y Tipo de Documento deben existir previamente en el sistema.</t>
  </si>
  <si>
    <t>Informa que hubo un error en la Inscripción y muestra el mensaje: Ud ya se encuentra inscripto!</t>
  </si>
  <si>
    <t>Registro - Email (nombre de usuario) ya existente en el sistema</t>
  </si>
  <si>
    <t>El email (nombre de usuario) debe estar registrado en el sistema.</t>
  </si>
  <si>
    <t>Informa que hubo un error en la Inscripción y muestra el mensaje: La dirección de email ingresada ya está en uso, por favor indique una nueva dirección de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</si>
</sst>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b/>
      <sz val="20"/>
      <color indexed="8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8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5" fillId="0" borderId="1" xfId="0" quotePrefix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0" fillId="5" borderId="0" xfId="0" applyFill="1"/>
    <xf numFmtId="0" fontId="1" fillId="0" borderId="1" xfId="0" applyFont="1" applyFill="1" applyBorder="1" applyAlignment="1">
      <alignment horizontal="center" vertical="center" wrapText="1"/>
    </xf>
    <xf numFmtId="0" fontId="5" fillId="0" borderId="7" xfId="0" quotePrefix="1" applyFont="1" applyFill="1" applyBorder="1" applyAlignment="1">
      <alignment vertical="center" wrapText="1"/>
    </xf>
    <xf numFmtId="0" fontId="8" fillId="5" borderId="0" xfId="0" applyFont="1" applyFill="1"/>
    <xf numFmtId="0" fontId="0" fillId="5" borderId="0" xfId="0" applyFill="1" applyAlignment="1">
      <alignment horizontal="center"/>
    </xf>
    <xf numFmtId="0" fontId="7" fillId="5" borderId="0" xfId="0" applyFont="1" applyFill="1" applyBorder="1" applyAlignment="1">
      <alignment horizontal="left" vertical="center" wrapText="1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0" fillId="5" borderId="0" xfId="0" applyFont="1" applyFill="1"/>
    <xf numFmtId="9" fontId="12" fillId="5" borderId="0" xfId="217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0" xfId="0" applyFont="1" applyFill="1" applyBorder="1"/>
    <xf numFmtId="0" fontId="5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5" fillId="0" borderId="7" xfId="0" applyFont="1" applyFill="1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3" fillId="4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vertical="center" wrapText="1"/>
    </xf>
    <xf numFmtId="0" fontId="0" fillId="0" borderId="22" xfId="0" applyBorder="1"/>
    <xf numFmtId="0" fontId="6" fillId="0" borderId="1" xfId="2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vertical="center" wrapText="1"/>
    </xf>
    <xf numFmtId="1" fontId="6" fillId="0" borderId="1" xfId="2" applyNumberFormat="1" applyFill="1" applyBorder="1" applyAlignment="1" applyProtection="1">
      <alignment horizontal="center" vertical="center"/>
    </xf>
    <xf numFmtId="0" fontId="1" fillId="0" borderId="25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0" borderId="28" xfId="0" applyBorder="1"/>
    <xf numFmtId="0" fontId="5" fillId="0" borderId="3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horizontal="left" vertical="center" wrapText="1"/>
    </xf>
    <xf numFmtId="1" fontId="9" fillId="0" borderId="16" xfId="217" applyNumberFormat="1" applyFont="1" applyBorder="1" applyAlignment="1">
      <alignment horizontal="center" vertical="center"/>
    </xf>
    <xf numFmtId="1" fontId="9" fillId="0" borderId="13" xfId="217" applyNumberFormat="1" applyFont="1" applyBorder="1" applyAlignment="1">
      <alignment horizontal="center" vertical="center"/>
    </xf>
    <xf numFmtId="1" fontId="9" fillId="0" borderId="26" xfId="217" applyNumberFormat="1" applyFont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 wrapText="1"/>
    </xf>
    <xf numFmtId="1" fontId="11" fillId="0" borderId="11" xfId="0" applyNumberFormat="1" applyFont="1" applyFill="1" applyBorder="1" applyAlignment="1">
      <alignment horizontal="center" vertical="center" wrapText="1"/>
    </xf>
    <xf numFmtId="1" fontId="11" fillId="0" borderId="8" xfId="0" applyNumberFormat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9" fontId="9" fillId="0" borderId="17" xfId="217" applyFont="1" applyBorder="1" applyAlignment="1">
      <alignment horizontal="center" vertical="center"/>
    </xf>
    <xf numFmtId="9" fontId="9" fillId="0" borderId="24" xfId="217" applyFont="1" applyBorder="1" applyAlignment="1">
      <alignment horizontal="center" vertical="center"/>
    </xf>
    <xf numFmtId="9" fontId="9" fillId="0" borderId="6" xfId="217" applyFont="1" applyBorder="1" applyAlignment="1">
      <alignment horizontal="center" vertical="center"/>
    </xf>
    <xf numFmtId="9" fontId="9" fillId="0" borderId="27" xfId="217" applyFont="1" applyBorder="1" applyAlignment="1">
      <alignment horizontal="center" vertical="center"/>
    </xf>
    <xf numFmtId="9" fontId="9" fillId="0" borderId="7" xfId="217" applyFont="1" applyBorder="1" applyAlignment="1">
      <alignment horizontal="center" vertical="center"/>
    </xf>
    <xf numFmtId="9" fontId="9" fillId="0" borderId="23" xfId="217" applyFont="1" applyBorder="1" applyAlignment="1">
      <alignment horizontal="center" vertical="center"/>
    </xf>
    <xf numFmtId="9" fontId="9" fillId="0" borderId="1" xfId="217" applyFont="1" applyBorder="1" applyAlignment="1">
      <alignment horizontal="center" vertical="center"/>
    </xf>
    <xf numFmtId="9" fontId="9" fillId="0" borderId="4" xfId="217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</cellXfs>
  <cellStyles count="218">
    <cellStyle name="Euro" xfId="1"/>
    <cellStyle name="Hipervínculo" xfId="2" builtinId="8"/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2 10" xfId="9"/>
    <cellStyle name="Normal 2 10 2" xfId="10"/>
    <cellStyle name="Normal 2 11" xfId="11"/>
    <cellStyle name="Normal 2 12" xfId="12"/>
    <cellStyle name="Normal 2 13" xfId="13"/>
    <cellStyle name="Normal 2 14" xfId="14"/>
    <cellStyle name="Normal 2 15" xfId="15"/>
    <cellStyle name="Normal 2 16" xfId="16"/>
    <cellStyle name="Normal 2 17" xfId="17"/>
    <cellStyle name="Normal 2 18" xfId="18"/>
    <cellStyle name="Normal 2 19" xfId="19"/>
    <cellStyle name="Normal 2 2" xfId="20"/>
    <cellStyle name="Normal 2 20" xfId="21"/>
    <cellStyle name="Normal 2 21" xfId="22"/>
    <cellStyle name="Normal 2 22" xfId="23"/>
    <cellStyle name="Normal 2 23" xfId="24"/>
    <cellStyle name="Normal 2 24" xfId="25"/>
    <cellStyle name="Normal 2 25" xfId="26"/>
    <cellStyle name="Normal 2 26" xfId="27"/>
    <cellStyle name="Normal 2 27" xfId="28"/>
    <cellStyle name="Normal 2 3" xfId="29"/>
    <cellStyle name="Normal 2 4" xfId="30"/>
    <cellStyle name="Normal 2 4 10" xfId="31"/>
    <cellStyle name="Normal 2 4 11" xfId="32"/>
    <cellStyle name="Normal 2 4 12" xfId="33"/>
    <cellStyle name="Normal 2 4 13" xfId="34"/>
    <cellStyle name="Normal 2 4 14" xfId="35"/>
    <cellStyle name="Normal 2 4 15" xfId="36"/>
    <cellStyle name="Normal 2 4 16" xfId="37"/>
    <cellStyle name="Normal 2 4 17" xfId="38"/>
    <cellStyle name="Normal 2 4 18" xfId="39"/>
    <cellStyle name="Normal 2 4 19" xfId="40"/>
    <cellStyle name="Normal 2 4 2" xfId="41"/>
    <cellStyle name="Normal 2 4 20" xfId="42"/>
    <cellStyle name="Normal 2 4 21" xfId="43"/>
    <cellStyle name="Normal 2 4 3" xfId="44"/>
    <cellStyle name="Normal 2 4 4" xfId="45"/>
    <cellStyle name="Normal 2 4 5" xfId="46"/>
    <cellStyle name="Normal 2 4 6" xfId="47"/>
    <cellStyle name="Normal 2 4 7" xfId="48"/>
    <cellStyle name="Normal 2 4 8" xfId="49"/>
    <cellStyle name="Normal 2 4 9" xfId="50"/>
    <cellStyle name="Normal 2 5" xfId="51"/>
    <cellStyle name="Normal 2 5 10" xfId="52"/>
    <cellStyle name="Normal 2 5 11" xfId="53"/>
    <cellStyle name="Normal 2 5 12" xfId="54"/>
    <cellStyle name="Normal 2 5 13" xfId="55"/>
    <cellStyle name="Normal 2 5 14" xfId="56"/>
    <cellStyle name="Normal 2 5 15" xfId="57"/>
    <cellStyle name="Normal 2 5 16" xfId="58"/>
    <cellStyle name="Normal 2 5 17" xfId="59"/>
    <cellStyle name="Normal 2 5 18" xfId="60"/>
    <cellStyle name="Normal 2 5 19" xfId="61"/>
    <cellStyle name="Normal 2 5 2" xfId="62"/>
    <cellStyle name="Normal 2 5 20" xfId="63"/>
    <cellStyle name="Normal 2 5 21" xfId="64"/>
    <cellStyle name="Normal 2 5 3" xfId="65"/>
    <cellStyle name="Normal 2 5 4" xfId="66"/>
    <cellStyle name="Normal 2 5 5" xfId="67"/>
    <cellStyle name="Normal 2 5 6" xfId="68"/>
    <cellStyle name="Normal 2 5 7" xfId="69"/>
    <cellStyle name="Normal 2 5 8" xfId="70"/>
    <cellStyle name="Normal 2 5 9" xfId="71"/>
    <cellStyle name="Normal 2 6" xfId="72"/>
    <cellStyle name="Normal 2 6 10" xfId="73"/>
    <cellStyle name="Normal 2 6 11" xfId="74"/>
    <cellStyle name="Normal 2 6 12" xfId="75"/>
    <cellStyle name="Normal 2 6 13" xfId="76"/>
    <cellStyle name="Normal 2 6 14" xfId="77"/>
    <cellStyle name="Normal 2 6 15" xfId="78"/>
    <cellStyle name="Normal 2 6 16" xfId="79"/>
    <cellStyle name="Normal 2 6 17" xfId="80"/>
    <cellStyle name="Normal 2 6 18" xfId="81"/>
    <cellStyle name="Normal 2 6 19" xfId="82"/>
    <cellStyle name="Normal 2 6 2" xfId="83"/>
    <cellStyle name="Normal 2 6 20" xfId="84"/>
    <cellStyle name="Normal 2 6 21" xfId="85"/>
    <cellStyle name="Normal 2 6 3" xfId="86"/>
    <cellStyle name="Normal 2 6 4" xfId="87"/>
    <cellStyle name="Normal 2 6 5" xfId="88"/>
    <cellStyle name="Normal 2 6 6" xfId="89"/>
    <cellStyle name="Normal 2 6 7" xfId="90"/>
    <cellStyle name="Normal 2 6 8" xfId="91"/>
    <cellStyle name="Normal 2 6 9" xfId="92"/>
    <cellStyle name="Normal 2 7" xfId="93"/>
    <cellStyle name="Normal 2 7 10" xfId="94"/>
    <cellStyle name="Normal 2 7 11" xfId="95"/>
    <cellStyle name="Normal 2 7 12" xfId="96"/>
    <cellStyle name="Normal 2 7 13" xfId="97"/>
    <cellStyle name="Normal 2 7 14" xfId="98"/>
    <cellStyle name="Normal 2 7 15" xfId="99"/>
    <cellStyle name="Normal 2 7 16" xfId="100"/>
    <cellStyle name="Normal 2 7 17" xfId="101"/>
    <cellStyle name="Normal 2 7 18" xfId="102"/>
    <cellStyle name="Normal 2 7 19" xfId="103"/>
    <cellStyle name="Normal 2 7 2" xfId="104"/>
    <cellStyle name="Normal 2 7 20" xfId="105"/>
    <cellStyle name="Normal 2 7 21" xfId="106"/>
    <cellStyle name="Normal 2 7 3" xfId="107"/>
    <cellStyle name="Normal 2 7 4" xfId="108"/>
    <cellStyle name="Normal 2 7 5" xfId="109"/>
    <cellStyle name="Normal 2 7 6" xfId="110"/>
    <cellStyle name="Normal 2 7 7" xfId="111"/>
    <cellStyle name="Normal 2 7 8" xfId="112"/>
    <cellStyle name="Normal 2 7 9" xfId="113"/>
    <cellStyle name="Normal 2 8" xfId="114"/>
    <cellStyle name="Normal 2 9" xfId="115"/>
    <cellStyle name="Normal 3" xfId="116"/>
    <cellStyle name="Normal 3 10" xfId="117"/>
    <cellStyle name="Normal 3 11" xfId="118"/>
    <cellStyle name="Normal 3 12" xfId="119"/>
    <cellStyle name="Normal 3 13" xfId="120"/>
    <cellStyle name="Normal 3 2" xfId="121"/>
    <cellStyle name="Normal 3 3" xfId="122"/>
    <cellStyle name="Normal 3 4" xfId="123"/>
    <cellStyle name="Normal 3 5" xfId="124"/>
    <cellStyle name="Normal 3 6" xfId="125"/>
    <cellStyle name="Normal 3 7" xfId="126"/>
    <cellStyle name="Normal 3 8" xfId="127"/>
    <cellStyle name="Normal 3 9" xfId="128"/>
    <cellStyle name="Normal 4 2" xfId="129"/>
    <cellStyle name="Normal 4 3" xfId="130"/>
    <cellStyle name="Normal 4 4" xfId="131"/>
    <cellStyle name="Normal 4 5" xfId="132"/>
    <cellStyle name="Normal 5 2" xfId="133"/>
    <cellStyle name="Normal 5 3" xfId="134"/>
    <cellStyle name="Normal 5 4" xfId="135"/>
    <cellStyle name="Normal 5 5" xfId="136"/>
    <cellStyle name="Normal 6 10" xfId="137"/>
    <cellStyle name="Normal 6 11" xfId="138"/>
    <cellStyle name="Normal 6 12" xfId="139"/>
    <cellStyle name="Normal 6 13" xfId="140"/>
    <cellStyle name="Normal 6 14" xfId="141"/>
    <cellStyle name="Normal 6 15" xfId="142"/>
    <cellStyle name="Normal 6 16" xfId="143"/>
    <cellStyle name="Normal 6 17" xfId="144"/>
    <cellStyle name="Normal 6 18" xfId="145"/>
    <cellStyle name="Normal 6 19" xfId="146"/>
    <cellStyle name="Normal 6 2" xfId="147"/>
    <cellStyle name="Normal 6 20" xfId="148"/>
    <cellStyle name="Normal 6 21" xfId="149"/>
    <cellStyle name="Normal 6 3" xfId="150"/>
    <cellStyle name="Normal 6 4" xfId="151"/>
    <cellStyle name="Normal 6 5" xfId="152"/>
    <cellStyle name="Normal 6 6" xfId="153"/>
    <cellStyle name="Normal 6 7" xfId="154"/>
    <cellStyle name="Normal 6 8" xfId="155"/>
    <cellStyle name="Normal 6 9" xfId="156"/>
    <cellStyle name="Normal 7 10" xfId="157"/>
    <cellStyle name="Normal 7 11" xfId="158"/>
    <cellStyle name="Normal 7 12" xfId="159"/>
    <cellStyle name="Normal 7 13" xfId="160"/>
    <cellStyle name="Normal 7 14" xfId="161"/>
    <cellStyle name="Normal 7 15" xfId="162"/>
    <cellStyle name="Normal 7 16" xfId="163"/>
    <cellStyle name="Normal 7 17" xfId="164"/>
    <cellStyle name="Normal 7 18" xfId="165"/>
    <cellStyle name="Normal 7 19" xfId="166"/>
    <cellStyle name="Normal 7 2" xfId="167"/>
    <cellStyle name="Normal 7 20" xfId="168"/>
    <cellStyle name="Normal 7 21" xfId="169"/>
    <cellStyle name="Normal 7 3" xfId="170"/>
    <cellStyle name="Normal 7 4" xfId="171"/>
    <cellStyle name="Normal 7 5" xfId="172"/>
    <cellStyle name="Normal 7 6" xfId="173"/>
    <cellStyle name="Normal 7 7" xfId="174"/>
    <cellStyle name="Normal 7 8" xfId="175"/>
    <cellStyle name="Normal 7 9" xfId="176"/>
    <cellStyle name="Normal 8 10" xfId="177"/>
    <cellStyle name="Normal 8 11" xfId="178"/>
    <cellStyle name="Normal 8 12" xfId="179"/>
    <cellStyle name="Normal 8 13" xfId="180"/>
    <cellStyle name="Normal 8 14" xfId="181"/>
    <cellStyle name="Normal 8 15" xfId="182"/>
    <cellStyle name="Normal 8 16" xfId="183"/>
    <cellStyle name="Normal 8 17" xfId="184"/>
    <cellStyle name="Normal 8 18" xfId="185"/>
    <cellStyle name="Normal 8 19" xfId="186"/>
    <cellStyle name="Normal 8 2" xfId="187"/>
    <cellStyle name="Normal 8 20" xfId="188"/>
    <cellStyle name="Normal 8 21" xfId="189"/>
    <cellStyle name="Normal 8 3" xfId="190"/>
    <cellStyle name="Normal 8 4" xfId="191"/>
    <cellStyle name="Normal 8 5" xfId="192"/>
    <cellStyle name="Normal 8 6" xfId="193"/>
    <cellStyle name="Normal 8 7" xfId="194"/>
    <cellStyle name="Normal 8 8" xfId="195"/>
    <cellStyle name="Normal 8 9" xfId="196"/>
    <cellStyle name="Normal 9 10" xfId="197"/>
    <cellStyle name="Normal 9 11" xfId="198"/>
    <cellStyle name="Normal 9 12" xfId="199"/>
    <cellStyle name="Normal 9 13" xfId="200"/>
    <cellStyle name="Normal 9 14" xfId="201"/>
    <cellStyle name="Normal 9 15" xfId="202"/>
    <cellStyle name="Normal 9 16" xfId="203"/>
    <cellStyle name="Normal 9 17" xfId="204"/>
    <cellStyle name="Normal 9 18" xfId="205"/>
    <cellStyle name="Normal 9 19" xfId="206"/>
    <cellStyle name="Normal 9 2" xfId="207"/>
    <cellStyle name="Normal 9 20" xfId="208"/>
    <cellStyle name="Normal 9 21" xfId="209"/>
    <cellStyle name="Normal 9 3" xfId="210"/>
    <cellStyle name="Normal 9 4" xfId="211"/>
    <cellStyle name="Normal 9 5" xfId="212"/>
    <cellStyle name="Normal 9 6" xfId="213"/>
    <cellStyle name="Normal 9 7" xfId="214"/>
    <cellStyle name="Normal 9 8" xfId="215"/>
    <cellStyle name="Normal 9 9" xfId="216"/>
    <cellStyle name="Porcentaje" xfId="217" builtinId="5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garcia@ho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garcia@host.com" TargetMode="External"/><Relationship Id="rId3" Type="http://schemas.openxmlformats.org/officeDocument/2006/relationships/hyperlink" Target="mailto:carlosgarcia@gmail.com" TargetMode="External"/><Relationship Id="rId7" Type="http://schemas.openxmlformats.org/officeDocument/2006/relationships/hyperlink" Target="mailto:carlosgarcia@host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carlosgarcia@gmail.com" TargetMode="External"/><Relationship Id="rId1" Type="http://schemas.openxmlformats.org/officeDocument/2006/relationships/hyperlink" Target="mailto:carlosgarcia@gmail.com" TargetMode="External"/><Relationship Id="rId6" Type="http://schemas.openxmlformats.org/officeDocument/2006/relationships/hyperlink" Target="mailto:carlosgarcia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carlosgarcia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carlosgarcia@gmail.com" TargetMode="External"/><Relationship Id="rId9" Type="http://schemas.openxmlformats.org/officeDocument/2006/relationships/hyperlink" Target="mailto:carlosgarcia@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="64" zoomScaleNormal="64" workbookViewId="0">
      <pane xSplit="5" ySplit="11" topLeftCell="F12" activePane="bottomRight" state="frozenSplit"/>
      <selection pane="topRight" activeCell="F1" sqref="F1"/>
      <selection pane="bottomLeft" activeCell="A13" sqref="A13"/>
      <selection pane="bottomRight" activeCell="E12" sqref="A12:XFD31"/>
    </sheetView>
  </sheetViews>
  <sheetFormatPr baseColWidth="10" defaultColWidth="9.140625" defaultRowHeight="15" customHeight="1" x14ac:dyDescent="0.2"/>
  <cols>
    <col min="1" max="1" width="5.140625" customWidth="1"/>
    <col min="2" max="2" width="19.28515625" customWidth="1"/>
    <col min="3" max="3" width="19" customWidth="1"/>
    <col min="4" max="4" width="38.7109375" customWidth="1"/>
    <col min="5" max="5" width="8.42578125" customWidth="1"/>
    <col min="6" max="6" width="41.140625" customWidth="1"/>
    <col min="7" max="7" width="35.85546875" customWidth="1"/>
    <col min="8" max="8" width="53.140625" customWidth="1"/>
    <col min="9" max="9" width="16.42578125" style="4" customWidth="1"/>
    <col min="10" max="10" width="2.42578125" hidden="1" customWidth="1"/>
    <col min="11" max="11" width="2.140625" hidden="1" customWidth="1"/>
    <col min="12" max="12" width="27" hidden="1" customWidth="1"/>
    <col min="13" max="13" width="11.5703125" hidden="1" customWidth="1"/>
    <col min="14" max="14" width="0.28515625" customWidth="1"/>
    <col min="15" max="15" width="12.5703125" customWidth="1"/>
    <col min="16" max="16" width="12" bestFit="1" customWidth="1"/>
    <col min="17" max="17" width="12" customWidth="1"/>
    <col min="18" max="18" width="63.85546875" customWidth="1"/>
  </cols>
  <sheetData>
    <row r="1" spans="1:18" ht="21.75" customHeight="1" x14ac:dyDescent="0.35">
      <c r="A1" s="11"/>
      <c r="B1" s="14" t="s">
        <v>21</v>
      </c>
      <c r="C1" s="11"/>
      <c r="D1" s="14" t="s">
        <v>30</v>
      </c>
      <c r="E1" s="11"/>
      <c r="F1" s="11"/>
      <c r="G1" s="11"/>
      <c r="H1" s="11"/>
      <c r="I1" s="15"/>
      <c r="J1" s="11"/>
      <c r="K1" s="11"/>
      <c r="L1" s="11"/>
      <c r="M1" s="11"/>
      <c r="N1" s="11"/>
      <c r="O1" s="11"/>
      <c r="P1" s="11"/>
      <c r="Q1" s="11"/>
    </row>
    <row r="2" spans="1:18" ht="18" customHeight="1" x14ac:dyDescent="0.2">
      <c r="A2" s="11"/>
      <c r="B2" s="11"/>
      <c r="C2" s="11"/>
      <c r="D2" s="11"/>
      <c r="E2" s="11"/>
      <c r="F2" s="11"/>
      <c r="G2" s="11"/>
      <c r="H2" s="11"/>
      <c r="I2" s="15"/>
      <c r="J2" s="11"/>
      <c r="K2" s="11"/>
      <c r="L2" s="11"/>
      <c r="M2" s="11"/>
      <c r="N2" s="11"/>
      <c r="O2" s="11"/>
      <c r="P2" s="11"/>
      <c r="Q2" s="11"/>
    </row>
    <row r="3" spans="1:18" ht="21.75" customHeight="1" x14ac:dyDescent="0.2">
      <c r="A3" s="11"/>
      <c r="B3" s="49" t="s">
        <v>23</v>
      </c>
      <c r="C3" s="49"/>
      <c r="D3" s="49"/>
      <c r="E3" s="49"/>
      <c r="F3" s="49"/>
      <c r="G3" s="11"/>
      <c r="H3" s="11"/>
      <c r="I3" s="15"/>
      <c r="J3" s="11"/>
      <c r="K3" s="11"/>
      <c r="L3" s="11"/>
      <c r="M3" s="11"/>
      <c r="N3" s="11"/>
      <c r="O3" s="11"/>
      <c r="P3" s="11"/>
      <c r="Q3" s="11"/>
    </row>
    <row r="4" spans="1:18" ht="20.25" customHeight="1" x14ac:dyDescent="0.2">
      <c r="A4" s="11"/>
      <c r="B4" s="16"/>
      <c r="C4" s="16"/>
      <c r="D4" s="16"/>
      <c r="E4" s="16"/>
      <c r="F4" s="16"/>
      <c r="G4" s="11"/>
      <c r="H4" s="11"/>
      <c r="I4" s="15"/>
      <c r="J4" s="11"/>
      <c r="K4" s="11"/>
      <c r="L4" s="11"/>
      <c r="M4" s="11"/>
      <c r="N4" s="11"/>
      <c r="O4" s="11"/>
      <c r="P4" s="11"/>
      <c r="Q4" s="11"/>
    </row>
    <row r="5" spans="1:18" ht="15" customHeight="1" x14ac:dyDescent="0.3">
      <c r="A5" s="11"/>
      <c r="B5" s="17" t="s">
        <v>11</v>
      </c>
      <c r="C5" s="18">
        <f>COUNTIF(A11:A626,"&gt;0")</f>
        <v>1</v>
      </c>
      <c r="D5" s="19" t="s">
        <v>13</v>
      </c>
      <c r="E5" s="11"/>
      <c r="F5" s="11"/>
      <c r="G5" s="11"/>
      <c r="H5" s="11"/>
      <c r="I5" s="15"/>
      <c r="J5" s="11"/>
      <c r="K5" s="11"/>
      <c r="L5" s="11"/>
      <c r="M5" s="11"/>
      <c r="N5" s="11"/>
      <c r="O5" s="11"/>
      <c r="P5" s="11"/>
      <c r="Q5" s="11"/>
    </row>
    <row r="6" spans="1:18" ht="21" customHeight="1" x14ac:dyDescent="0.3">
      <c r="A6" s="11"/>
      <c r="B6" s="17" t="s">
        <v>12</v>
      </c>
      <c r="C6" s="20">
        <f>SUM(P9:P626)/C5</f>
        <v>0</v>
      </c>
      <c r="D6" s="19" t="s">
        <v>20</v>
      </c>
      <c r="E6" s="11"/>
      <c r="F6" s="11"/>
      <c r="G6" s="11"/>
      <c r="H6" s="11"/>
      <c r="I6" s="15"/>
      <c r="J6" s="11"/>
      <c r="K6" s="11"/>
      <c r="L6" s="11"/>
      <c r="M6" s="11"/>
      <c r="N6" s="11"/>
      <c r="O6" s="11"/>
      <c r="P6" s="11"/>
      <c r="Q6" s="11"/>
    </row>
    <row r="7" spans="1:18" ht="15" customHeight="1" x14ac:dyDescent="0.3">
      <c r="A7" s="11"/>
      <c r="B7" s="17" t="s">
        <v>14</v>
      </c>
      <c r="C7" s="20">
        <f>SUM(Q9:Q626)/C5</f>
        <v>0</v>
      </c>
      <c r="D7" s="19" t="s">
        <v>15</v>
      </c>
      <c r="E7" s="11"/>
      <c r="F7" s="11"/>
      <c r="G7" s="11"/>
      <c r="H7" s="11"/>
      <c r="I7" s="15"/>
      <c r="J7" s="11"/>
      <c r="K7" s="11"/>
      <c r="L7" s="11"/>
      <c r="M7" s="11"/>
      <c r="N7" s="11"/>
      <c r="O7" s="11"/>
      <c r="P7" s="11"/>
      <c r="Q7" s="11"/>
    </row>
    <row r="8" spans="1:18" ht="15" customHeight="1" thickBot="1" x14ac:dyDescent="0.35">
      <c r="A8" s="11"/>
      <c r="B8" s="17" t="s">
        <v>25</v>
      </c>
      <c r="C8" s="18">
        <f>SUM(O9:O31)</f>
        <v>0</v>
      </c>
      <c r="D8" s="19" t="s">
        <v>26</v>
      </c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</row>
    <row r="9" spans="1:18" ht="21.75" hidden="1" customHeight="1" x14ac:dyDescent="0.2">
      <c r="A9" s="11"/>
      <c r="B9" s="11"/>
      <c r="C9" s="11"/>
      <c r="D9" s="11"/>
      <c r="E9" s="11"/>
      <c r="F9" s="11"/>
      <c r="G9" s="11"/>
      <c r="H9" s="11"/>
      <c r="I9" s="15" t="s">
        <v>9</v>
      </c>
      <c r="J9" s="11"/>
      <c r="K9" s="11"/>
      <c r="L9" s="11"/>
      <c r="M9" s="11"/>
      <c r="N9" s="11"/>
      <c r="O9" s="11"/>
      <c r="P9" s="11"/>
      <c r="Q9" s="11"/>
    </row>
    <row r="10" spans="1:18" ht="25.5" hidden="1" customHeight="1" thickBot="1" x14ac:dyDescent="0.25">
      <c r="A10" s="11"/>
      <c r="B10" s="11"/>
      <c r="C10" s="11"/>
      <c r="D10" s="11"/>
      <c r="E10" s="11"/>
      <c r="F10" s="11"/>
      <c r="G10" s="11"/>
      <c r="H10" s="11"/>
      <c r="I10" s="15" t="s">
        <v>10</v>
      </c>
      <c r="J10" s="11"/>
      <c r="K10" s="11"/>
      <c r="L10" s="11"/>
      <c r="M10" s="11"/>
      <c r="N10" s="11"/>
      <c r="O10" s="11"/>
      <c r="P10" s="11"/>
      <c r="Q10" s="11"/>
    </row>
    <row r="11" spans="1:18" ht="25.5" customHeight="1" thickBot="1" x14ac:dyDescent="0.25">
      <c r="A11" s="3" t="s">
        <v>6</v>
      </c>
      <c r="B11" s="3" t="s">
        <v>3</v>
      </c>
      <c r="C11" s="3" t="s">
        <v>2</v>
      </c>
      <c r="D11" s="3" t="s">
        <v>7</v>
      </c>
      <c r="E11" s="3" t="s">
        <v>8</v>
      </c>
      <c r="F11" s="3" t="s">
        <v>4</v>
      </c>
      <c r="G11" s="3" t="s">
        <v>0</v>
      </c>
      <c r="H11" s="3" t="s">
        <v>1</v>
      </c>
      <c r="I11" s="3" t="s">
        <v>5</v>
      </c>
      <c r="J11" s="7"/>
      <c r="K11" s="9"/>
      <c r="L11" s="7" t="s">
        <v>18</v>
      </c>
      <c r="M11" s="7" t="s">
        <v>16</v>
      </c>
      <c r="N11" s="9" t="s">
        <v>19</v>
      </c>
      <c r="O11" s="3" t="s">
        <v>24</v>
      </c>
      <c r="P11" s="3" t="s">
        <v>17</v>
      </c>
      <c r="Q11" s="3" t="s">
        <v>14</v>
      </c>
      <c r="R11" s="3" t="s">
        <v>28</v>
      </c>
    </row>
    <row r="12" spans="1:18" ht="12.75" x14ac:dyDescent="0.2">
      <c r="A12" s="67">
        <v>1</v>
      </c>
      <c r="B12" s="67" t="s">
        <v>31</v>
      </c>
      <c r="C12" s="67" t="s">
        <v>32</v>
      </c>
      <c r="D12" s="71" t="s">
        <v>37</v>
      </c>
      <c r="E12" s="13">
        <v>1</v>
      </c>
      <c r="F12" s="23" t="s">
        <v>29</v>
      </c>
      <c r="G12" s="24"/>
      <c r="H12" s="25"/>
      <c r="I12" s="28"/>
      <c r="J12" s="32">
        <f t="shared" ref="J12:J31" si="0">+IF(I12="OK",1,(IF(I12="No Ok",1,0)))</f>
        <v>0</v>
      </c>
      <c r="K12" s="32">
        <f t="shared" ref="K12:K31" si="1">+IF(I12="OK",1,0)</f>
        <v>0</v>
      </c>
      <c r="L12" s="53">
        <f>+(COUNTIF(J12:J31,1))</f>
        <v>0</v>
      </c>
      <c r="M12" s="50">
        <f>+COUNT(E12:E31)</f>
        <v>20</v>
      </c>
      <c r="N12" s="53">
        <f>+(COUNTIF(K12:K31,1))</f>
        <v>0</v>
      </c>
      <c r="O12" s="56">
        <v>0</v>
      </c>
      <c r="P12" s="63">
        <f>+L12/M12</f>
        <v>0</v>
      </c>
      <c r="Q12" s="59">
        <f>+N12/M12</f>
        <v>0</v>
      </c>
      <c r="R12" s="33"/>
    </row>
    <row r="13" spans="1:18" ht="12.75" x14ac:dyDescent="0.2">
      <c r="A13" s="68"/>
      <c r="B13" s="68"/>
      <c r="C13" s="68"/>
      <c r="D13" s="72"/>
      <c r="E13" s="1">
        <v>2</v>
      </c>
      <c r="F13" s="26" t="s">
        <v>33</v>
      </c>
      <c r="G13" s="21" t="s">
        <v>27</v>
      </c>
      <c r="H13" s="12" t="s">
        <v>34</v>
      </c>
      <c r="I13" s="5"/>
      <c r="J13" s="43"/>
      <c r="K13" s="43"/>
      <c r="L13" s="54"/>
      <c r="M13" s="51"/>
      <c r="N13" s="54"/>
      <c r="O13" s="57"/>
      <c r="P13" s="64"/>
      <c r="Q13" s="60"/>
      <c r="R13" s="31"/>
    </row>
    <row r="14" spans="1:18" ht="12.75" x14ac:dyDescent="0.2">
      <c r="A14" s="68"/>
      <c r="B14" s="68"/>
      <c r="C14" s="68"/>
      <c r="D14" s="72"/>
      <c r="E14" s="1">
        <v>3</v>
      </c>
      <c r="F14" s="26" t="s">
        <v>35</v>
      </c>
      <c r="G14" s="21" t="s">
        <v>40</v>
      </c>
      <c r="H14" s="12"/>
      <c r="I14" s="5"/>
      <c r="J14" s="43"/>
      <c r="K14" s="43"/>
      <c r="L14" s="54"/>
      <c r="M14" s="51"/>
      <c r="N14" s="54"/>
      <c r="O14" s="57"/>
      <c r="P14" s="64"/>
      <c r="Q14" s="60"/>
      <c r="R14" s="31"/>
    </row>
    <row r="15" spans="1:18" ht="12.75" x14ac:dyDescent="0.2">
      <c r="A15" s="68"/>
      <c r="B15" s="68"/>
      <c r="C15" s="68"/>
      <c r="D15" s="72"/>
      <c r="E15" s="1">
        <v>4</v>
      </c>
      <c r="F15" s="27" t="s">
        <v>36</v>
      </c>
      <c r="G15" s="29" t="s">
        <v>41</v>
      </c>
      <c r="H15" s="12"/>
      <c r="I15" s="5"/>
      <c r="J15" s="43"/>
      <c r="K15" s="43"/>
      <c r="L15" s="54"/>
      <c r="M15" s="51"/>
      <c r="N15" s="54"/>
      <c r="O15" s="57"/>
      <c r="P15" s="64"/>
      <c r="Q15" s="60"/>
      <c r="R15" s="31"/>
    </row>
    <row r="16" spans="1:18" ht="12.75" x14ac:dyDescent="0.2">
      <c r="A16" s="68"/>
      <c r="B16" s="68"/>
      <c r="C16" s="68"/>
      <c r="D16" s="72"/>
      <c r="E16" s="1">
        <v>5</v>
      </c>
      <c r="F16" s="26" t="s">
        <v>38</v>
      </c>
      <c r="G16" s="21" t="s">
        <v>39</v>
      </c>
      <c r="H16" s="29"/>
      <c r="I16" s="5"/>
      <c r="J16" s="43"/>
      <c r="K16" s="43"/>
      <c r="L16" s="54"/>
      <c r="M16" s="51"/>
      <c r="N16" s="54"/>
      <c r="O16" s="57"/>
      <c r="P16" s="64"/>
      <c r="Q16" s="60"/>
      <c r="R16" s="31"/>
    </row>
    <row r="17" spans="1:18" ht="12.75" x14ac:dyDescent="0.2">
      <c r="A17" s="68"/>
      <c r="B17" s="68"/>
      <c r="C17" s="68"/>
      <c r="D17" s="72"/>
      <c r="E17" s="1">
        <v>6</v>
      </c>
      <c r="F17" s="2" t="s">
        <v>42</v>
      </c>
      <c r="G17" s="21" t="s">
        <v>39</v>
      </c>
      <c r="H17" s="5"/>
      <c r="I17" s="5"/>
      <c r="J17" s="43"/>
      <c r="K17" s="43"/>
      <c r="L17" s="54"/>
      <c r="M17" s="51"/>
      <c r="N17" s="54"/>
      <c r="O17" s="57"/>
      <c r="P17" s="64"/>
      <c r="Q17" s="60"/>
      <c r="R17" s="31"/>
    </row>
    <row r="18" spans="1:18" ht="12.75" x14ac:dyDescent="0.2">
      <c r="A18" s="68"/>
      <c r="B18" s="68"/>
      <c r="C18" s="68"/>
      <c r="D18" s="72"/>
      <c r="E18" s="1">
        <v>7</v>
      </c>
      <c r="F18" s="26" t="s">
        <v>43</v>
      </c>
      <c r="G18" s="21" t="s">
        <v>39</v>
      </c>
      <c r="H18" s="12"/>
      <c r="I18" s="5"/>
      <c r="J18" s="43"/>
      <c r="K18" s="43"/>
      <c r="L18" s="54"/>
      <c r="M18" s="51"/>
      <c r="N18" s="54"/>
      <c r="O18" s="57"/>
      <c r="P18" s="64"/>
      <c r="Q18" s="60"/>
      <c r="R18" s="31"/>
    </row>
    <row r="19" spans="1:18" ht="12.75" x14ac:dyDescent="0.2">
      <c r="A19" s="68"/>
      <c r="B19" s="68"/>
      <c r="C19" s="68"/>
      <c r="D19" s="72"/>
      <c r="E19" s="1">
        <v>8</v>
      </c>
      <c r="F19" s="27" t="s">
        <v>44</v>
      </c>
      <c r="G19" s="29">
        <v>98767898</v>
      </c>
      <c r="H19" s="12"/>
      <c r="I19" s="5"/>
      <c r="J19" s="43"/>
      <c r="K19" s="43"/>
      <c r="L19" s="54"/>
      <c r="M19" s="51"/>
      <c r="N19" s="54"/>
      <c r="O19" s="57"/>
      <c r="P19" s="64"/>
      <c r="Q19" s="60"/>
      <c r="R19" s="31"/>
    </row>
    <row r="20" spans="1:18" ht="12.75" x14ac:dyDescent="0.2">
      <c r="A20" s="68"/>
      <c r="B20" s="68"/>
      <c r="C20" s="68"/>
      <c r="D20" s="72"/>
      <c r="E20" s="1">
        <v>9</v>
      </c>
      <c r="F20" s="26" t="s">
        <v>64</v>
      </c>
      <c r="G20" s="44" t="s">
        <v>45</v>
      </c>
      <c r="H20" s="29"/>
      <c r="I20" s="5"/>
      <c r="J20" s="43"/>
      <c r="K20" s="43"/>
      <c r="L20" s="54"/>
      <c r="M20" s="51"/>
      <c r="N20" s="54"/>
      <c r="O20" s="57"/>
      <c r="P20" s="64"/>
      <c r="Q20" s="60"/>
      <c r="R20" s="31"/>
    </row>
    <row r="21" spans="1:18" ht="12.75" x14ac:dyDescent="0.2">
      <c r="A21" s="68"/>
      <c r="B21" s="68"/>
      <c r="C21" s="68"/>
      <c r="D21" s="72"/>
      <c r="E21" s="1">
        <v>10</v>
      </c>
      <c r="F21" s="2" t="s">
        <v>46</v>
      </c>
      <c r="G21" s="21" t="s">
        <v>47</v>
      </c>
      <c r="H21" s="5"/>
      <c r="I21" s="5"/>
      <c r="J21" s="43"/>
      <c r="K21" s="43"/>
      <c r="L21" s="54"/>
      <c r="M21" s="51"/>
      <c r="N21" s="54"/>
      <c r="O21" s="57"/>
      <c r="P21" s="64"/>
      <c r="Q21" s="60"/>
      <c r="R21" s="31"/>
    </row>
    <row r="22" spans="1:18" ht="12.75" x14ac:dyDescent="0.2">
      <c r="A22" s="68"/>
      <c r="B22" s="68"/>
      <c r="C22" s="68"/>
      <c r="D22" s="72"/>
      <c r="E22" s="1">
        <v>11</v>
      </c>
      <c r="F22" s="26" t="s">
        <v>48</v>
      </c>
      <c r="G22" s="21" t="s">
        <v>47</v>
      </c>
      <c r="H22" s="29"/>
      <c r="I22" s="5"/>
      <c r="J22" s="43"/>
      <c r="K22" s="43"/>
      <c r="L22" s="54"/>
      <c r="M22" s="51"/>
      <c r="N22" s="54"/>
      <c r="O22" s="57"/>
      <c r="P22" s="64"/>
      <c r="Q22" s="60"/>
      <c r="R22" s="31"/>
    </row>
    <row r="23" spans="1:18" ht="12.75" x14ac:dyDescent="0.2">
      <c r="A23" s="68"/>
      <c r="B23" s="68"/>
      <c r="C23" s="68"/>
      <c r="D23" s="72"/>
      <c r="E23" s="1">
        <v>12</v>
      </c>
      <c r="F23" s="2" t="s">
        <v>49</v>
      </c>
      <c r="G23" s="21" t="s">
        <v>27</v>
      </c>
      <c r="H23" s="5" t="s">
        <v>50</v>
      </c>
      <c r="I23" s="5"/>
      <c r="J23" s="43"/>
      <c r="K23" s="43"/>
      <c r="L23" s="54"/>
      <c r="M23" s="51"/>
      <c r="N23" s="54"/>
      <c r="O23" s="57"/>
      <c r="P23" s="64"/>
      <c r="Q23" s="60"/>
      <c r="R23" s="31"/>
    </row>
    <row r="24" spans="1:18" ht="12.75" x14ac:dyDescent="0.2">
      <c r="A24" s="68"/>
      <c r="B24" s="68"/>
      <c r="C24" s="68"/>
      <c r="D24" s="72"/>
      <c r="E24" s="1">
        <v>13</v>
      </c>
      <c r="F24" s="26" t="s">
        <v>51</v>
      </c>
      <c r="G24" s="21" t="s">
        <v>52</v>
      </c>
      <c r="H24" s="12"/>
      <c r="I24" s="5"/>
      <c r="J24" s="43"/>
      <c r="K24" s="43"/>
      <c r="L24" s="54"/>
      <c r="M24" s="51"/>
      <c r="N24" s="54"/>
      <c r="O24" s="57"/>
      <c r="P24" s="64"/>
      <c r="Q24" s="60"/>
      <c r="R24" s="31"/>
    </row>
    <row r="25" spans="1:18" ht="12.75" x14ac:dyDescent="0.2">
      <c r="A25" s="68"/>
      <c r="B25" s="68"/>
      <c r="C25" s="68"/>
      <c r="D25" s="72"/>
      <c r="E25" s="1">
        <v>14</v>
      </c>
      <c r="F25" s="27" t="s">
        <v>53</v>
      </c>
      <c r="G25" s="29">
        <v>123456</v>
      </c>
      <c r="H25" s="12"/>
      <c r="I25" s="5"/>
      <c r="J25" s="43"/>
      <c r="K25" s="43"/>
      <c r="L25" s="54"/>
      <c r="M25" s="51"/>
      <c r="N25" s="54"/>
      <c r="O25" s="57"/>
      <c r="P25" s="64"/>
      <c r="Q25" s="60"/>
      <c r="R25" s="31"/>
    </row>
    <row r="26" spans="1:18" ht="12.75" x14ac:dyDescent="0.2">
      <c r="A26" s="68"/>
      <c r="B26" s="68"/>
      <c r="C26" s="68"/>
      <c r="D26" s="72"/>
      <c r="E26" s="1">
        <v>15</v>
      </c>
      <c r="F26" s="26" t="s">
        <v>54</v>
      </c>
      <c r="G26" s="29" t="s">
        <v>55</v>
      </c>
      <c r="H26" s="29"/>
      <c r="I26" s="5"/>
      <c r="J26" s="43"/>
      <c r="K26" s="43"/>
      <c r="L26" s="54"/>
      <c r="M26" s="51"/>
      <c r="N26" s="54"/>
      <c r="O26" s="57"/>
      <c r="P26" s="64"/>
      <c r="Q26" s="60"/>
      <c r="R26" s="31"/>
    </row>
    <row r="27" spans="1:18" ht="12.75" x14ac:dyDescent="0.2">
      <c r="A27" s="68"/>
      <c r="B27" s="68"/>
      <c r="C27" s="68"/>
      <c r="D27" s="72"/>
      <c r="E27" s="1">
        <v>16</v>
      </c>
      <c r="F27" s="2" t="s">
        <v>56</v>
      </c>
      <c r="G27" s="21">
        <v>1712</v>
      </c>
      <c r="H27" s="5"/>
      <c r="I27" s="5"/>
      <c r="J27" s="43"/>
      <c r="K27" s="43"/>
      <c r="L27" s="54"/>
      <c r="M27" s="51"/>
      <c r="N27" s="54"/>
      <c r="O27" s="57"/>
      <c r="P27" s="64"/>
      <c r="Q27" s="60"/>
      <c r="R27" s="31"/>
    </row>
    <row r="28" spans="1:18" ht="12.75" x14ac:dyDescent="0.2">
      <c r="A28" s="68"/>
      <c r="B28" s="68"/>
      <c r="C28" s="68"/>
      <c r="D28" s="72"/>
      <c r="E28" s="1">
        <v>17</v>
      </c>
      <c r="F28" s="26" t="s">
        <v>57</v>
      </c>
      <c r="G28" s="21"/>
      <c r="H28" s="29"/>
      <c r="I28" s="5"/>
      <c r="J28" s="43"/>
      <c r="K28" s="43"/>
      <c r="L28" s="54"/>
      <c r="M28" s="51"/>
      <c r="N28" s="54"/>
      <c r="O28" s="57"/>
      <c r="P28" s="64"/>
      <c r="Q28" s="60"/>
      <c r="R28" s="31"/>
    </row>
    <row r="29" spans="1:18" ht="12.75" x14ac:dyDescent="0.2">
      <c r="A29" s="69"/>
      <c r="B29" s="69"/>
      <c r="C29" s="69"/>
      <c r="D29" s="72"/>
      <c r="E29" s="1">
        <v>18</v>
      </c>
      <c r="F29" s="2" t="s">
        <v>58</v>
      </c>
      <c r="G29" s="21" t="s">
        <v>39</v>
      </c>
      <c r="H29" s="5"/>
      <c r="I29" s="5"/>
      <c r="J29" s="2">
        <f t="shared" si="0"/>
        <v>0</v>
      </c>
      <c r="K29" s="2">
        <f t="shared" si="1"/>
        <v>0</v>
      </c>
      <c r="L29" s="54"/>
      <c r="M29" s="51"/>
      <c r="N29" s="54"/>
      <c r="O29" s="57"/>
      <c r="P29" s="65"/>
      <c r="Q29" s="61"/>
      <c r="R29" s="30"/>
    </row>
    <row r="30" spans="1:18" ht="12.75" x14ac:dyDescent="0.2">
      <c r="A30" s="69"/>
      <c r="B30" s="69"/>
      <c r="C30" s="69"/>
      <c r="D30" s="72"/>
      <c r="E30" s="1">
        <v>19</v>
      </c>
      <c r="F30" s="26" t="s">
        <v>59</v>
      </c>
      <c r="G30" s="21">
        <v>1166960007</v>
      </c>
      <c r="H30" s="12"/>
      <c r="I30" s="5"/>
      <c r="J30" s="2">
        <f t="shared" si="0"/>
        <v>0</v>
      </c>
      <c r="K30" s="2">
        <f t="shared" si="1"/>
        <v>0</v>
      </c>
      <c r="L30" s="54"/>
      <c r="M30" s="51"/>
      <c r="N30" s="54"/>
      <c r="O30" s="57"/>
      <c r="P30" s="65"/>
      <c r="Q30" s="61"/>
      <c r="R30" s="30"/>
    </row>
    <row r="31" spans="1:18" ht="51.75" thickBot="1" x14ac:dyDescent="0.25">
      <c r="A31" s="70"/>
      <c r="B31" s="70"/>
      <c r="C31" s="70"/>
      <c r="D31" s="73"/>
      <c r="E31" s="6">
        <v>20</v>
      </c>
      <c r="F31" s="45" t="s">
        <v>49</v>
      </c>
      <c r="G31" s="46" t="s">
        <v>27</v>
      </c>
      <c r="H31" s="42" t="s">
        <v>60</v>
      </c>
      <c r="I31" s="8"/>
      <c r="J31" s="10">
        <f t="shared" si="0"/>
        <v>0</v>
      </c>
      <c r="K31" s="10">
        <f t="shared" si="1"/>
        <v>0</v>
      </c>
      <c r="L31" s="55"/>
      <c r="M31" s="52"/>
      <c r="N31" s="55"/>
      <c r="O31" s="58"/>
      <c r="P31" s="66"/>
      <c r="Q31" s="62"/>
      <c r="R31" s="47"/>
    </row>
  </sheetData>
  <mergeCells count="11">
    <mergeCell ref="Q12:Q31"/>
    <mergeCell ref="P12:P31"/>
    <mergeCell ref="A12:A31"/>
    <mergeCell ref="B12:B31"/>
    <mergeCell ref="C12:C31"/>
    <mergeCell ref="D12:D31"/>
    <mergeCell ref="B3:F3"/>
    <mergeCell ref="M12:M31"/>
    <mergeCell ref="N12:N31"/>
    <mergeCell ref="O12:O31"/>
    <mergeCell ref="L12:L31"/>
  </mergeCells>
  <phoneticPr fontId="2" type="noConversion"/>
  <dataValidations count="1">
    <dataValidation type="list" allowBlank="1" showInputMessage="1" showErrorMessage="1" sqref="I12:I31">
      <formula1>$I$9:$I$10</formula1>
    </dataValidation>
  </dataValidations>
  <hyperlinks>
    <hyperlink ref="G20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7"/>
  <sheetViews>
    <sheetView tabSelected="1" zoomScale="72" zoomScaleNormal="72" workbookViewId="0">
      <pane xSplit="5" ySplit="11" topLeftCell="F146" activePane="bottomRight" state="frozenSplit"/>
      <selection pane="topRight" activeCell="F1" sqref="F1"/>
      <selection pane="bottomLeft" activeCell="A13" sqref="A13"/>
      <selection pane="bottomRight" activeCell="H171" sqref="H171"/>
    </sheetView>
  </sheetViews>
  <sheetFormatPr baseColWidth="10" defaultColWidth="9.140625" defaultRowHeight="12.75" x14ac:dyDescent="0.2"/>
  <cols>
    <col min="1" max="1" width="5.7109375" customWidth="1"/>
    <col min="2" max="2" width="18.85546875" customWidth="1"/>
    <col min="3" max="3" width="21.28515625" customWidth="1"/>
    <col min="4" max="4" width="40.42578125" customWidth="1"/>
    <col min="5" max="5" width="7.28515625" bestFit="1" customWidth="1"/>
    <col min="6" max="6" width="38.42578125" bestFit="1" customWidth="1"/>
    <col min="7" max="7" width="35.42578125" bestFit="1" customWidth="1"/>
    <col min="8" max="8" width="50.85546875" customWidth="1"/>
    <col min="9" max="9" width="25.28515625" style="4" customWidth="1"/>
    <col min="10" max="11" width="2.42578125" hidden="1" customWidth="1"/>
    <col min="12" max="12" width="22" hidden="1" customWidth="1"/>
    <col min="13" max="14" width="22.7109375" hidden="1" customWidth="1"/>
    <col min="15" max="16" width="13.85546875" customWidth="1"/>
    <col min="17" max="17" width="12.140625" customWidth="1"/>
    <col min="18" max="18" width="63.28515625" customWidth="1"/>
  </cols>
  <sheetData>
    <row r="1" spans="1:18" ht="23.25" x14ac:dyDescent="0.35">
      <c r="A1" s="11"/>
      <c r="B1" s="14" t="s">
        <v>21</v>
      </c>
      <c r="C1" s="11"/>
      <c r="D1" s="14" t="s">
        <v>30</v>
      </c>
      <c r="E1" s="11"/>
      <c r="F1" s="11"/>
      <c r="G1" s="11"/>
      <c r="H1" s="11"/>
      <c r="I1" s="15"/>
      <c r="J1" s="11"/>
      <c r="K1" s="11"/>
      <c r="L1" s="11"/>
      <c r="M1" s="11"/>
      <c r="N1" s="11"/>
      <c r="O1" s="11"/>
      <c r="P1" s="11"/>
      <c r="Q1" s="11"/>
    </row>
    <row r="2" spans="1:18" ht="12.75" customHeight="1" x14ac:dyDescent="0.2">
      <c r="A2" s="11"/>
      <c r="B2" s="11"/>
      <c r="C2" s="11"/>
      <c r="D2" s="11"/>
      <c r="E2" s="11"/>
      <c r="F2" s="11"/>
      <c r="G2" s="11"/>
      <c r="H2" s="11"/>
      <c r="I2" s="15"/>
      <c r="J2" s="11"/>
      <c r="K2" s="11"/>
      <c r="L2" s="11"/>
      <c r="M2" s="11"/>
      <c r="N2" s="11"/>
      <c r="O2" s="11"/>
      <c r="P2" s="11"/>
      <c r="Q2" s="11"/>
    </row>
    <row r="3" spans="1:18" ht="20.25" customHeight="1" x14ac:dyDescent="0.2">
      <c r="A3" s="11"/>
      <c r="B3" s="49" t="s">
        <v>22</v>
      </c>
      <c r="C3" s="49"/>
      <c r="D3" s="49"/>
      <c r="E3" s="49"/>
      <c r="F3" s="49"/>
      <c r="G3" s="11"/>
      <c r="H3" s="11"/>
      <c r="I3" s="15"/>
      <c r="J3" s="11"/>
      <c r="K3" s="11"/>
      <c r="L3" s="11"/>
      <c r="M3" s="11"/>
      <c r="N3" s="11"/>
      <c r="O3" s="11"/>
      <c r="P3" s="11"/>
      <c r="Q3" s="11"/>
    </row>
    <row r="4" spans="1:18" ht="14.25" customHeight="1" x14ac:dyDescent="0.2">
      <c r="A4" s="11"/>
      <c r="B4" s="16"/>
      <c r="C4" s="16"/>
      <c r="D4" s="16"/>
      <c r="E4" s="16"/>
      <c r="F4" s="16"/>
      <c r="G4" s="11"/>
      <c r="H4" s="11"/>
      <c r="I4" s="15"/>
      <c r="J4" s="11"/>
      <c r="K4" s="11"/>
      <c r="L4" s="11"/>
      <c r="M4" s="11"/>
      <c r="N4" s="11"/>
      <c r="O4" s="11"/>
      <c r="P4" s="11"/>
      <c r="Q4" s="11"/>
    </row>
    <row r="5" spans="1:18" ht="18" customHeight="1" x14ac:dyDescent="0.3">
      <c r="A5" s="11"/>
      <c r="B5" s="17" t="s">
        <v>11</v>
      </c>
      <c r="C5" s="18">
        <f>COUNTIF(A11:A859,"&gt;0")</f>
        <v>11</v>
      </c>
      <c r="D5" s="19" t="s">
        <v>13</v>
      </c>
      <c r="E5" s="11"/>
      <c r="F5" s="11"/>
      <c r="G5" s="11"/>
      <c r="H5" s="11"/>
      <c r="I5" s="15"/>
      <c r="J5" s="11"/>
      <c r="K5" s="11"/>
      <c r="L5" s="11"/>
      <c r="M5" s="11"/>
      <c r="N5" s="11"/>
      <c r="O5" s="11"/>
      <c r="P5" s="11"/>
      <c r="Q5" s="11"/>
    </row>
    <row r="6" spans="1:18" ht="18" customHeight="1" x14ac:dyDescent="0.3">
      <c r="A6" s="11"/>
      <c r="B6" s="17" t="s">
        <v>12</v>
      </c>
      <c r="C6" s="20">
        <f>SUM(P168:P859)/C5</f>
        <v>0</v>
      </c>
      <c r="D6" s="19" t="s">
        <v>20</v>
      </c>
      <c r="E6" s="11"/>
      <c r="F6" s="11"/>
      <c r="G6" s="11"/>
      <c r="H6" s="11"/>
      <c r="I6" s="15"/>
      <c r="J6" s="11"/>
      <c r="K6" s="11"/>
      <c r="L6" s="11"/>
      <c r="M6" s="11"/>
      <c r="N6" s="11"/>
      <c r="O6" s="11"/>
      <c r="P6" s="11"/>
      <c r="Q6" s="11"/>
    </row>
    <row r="7" spans="1:18" ht="18" customHeight="1" x14ac:dyDescent="0.3">
      <c r="A7" s="11"/>
      <c r="B7" s="17" t="s">
        <v>14</v>
      </c>
      <c r="C7" s="20">
        <f>SUM(Q168:Q859)/C5</f>
        <v>0</v>
      </c>
      <c r="D7" s="19" t="s">
        <v>15</v>
      </c>
      <c r="E7" s="11"/>
      <c r="F7" s="11"/>
      <c r="G7" s="11"/>
      <c r="H7" s="11"/>
      <c r="I7" s="15"/>
      <c r="J7" s="11"/>
      <c r="K7" s="11"/>
      <c r="L7" s="11"/>
      <c r="M7" s="11"/>
      <c r="N7" s="11"/>
      <c r="O7" s="11"/>
      <c r="P7" s="11"/>
      <c r="Q7" s="11"/>
    </row>
    <row r="8" spans="1:18" ht="18" customHeight="1" thickBot="1" x14ac:dyDescent="0.35">
      <c r="A8" s="11"/>
      <c r="B8" s="17" t="s">
        <v>25</v>
      </c>
      <c r="C8" s="18">
        <f>SUM(O9:O23)</f>
        <v>0</v>
      </c>
      <c r="D8" s="19" t="s">
        <v>26</v>
      </c>
      <c r="E8" s="11"/>
      <c r="F8" s="11"/>
      <c r="G8" s="11"/>
      <c r="H8" s="11"/>
      <c r="I8" s="15"/>
      <c r="J8" s="11"/>
      <c r="K8" s="11"/>
      <c r="L8" s="11"/>
      <c r="M8" s="11"/>
      <c r="N8" s="11"/>
      <c r="O8" s="11"/>
      <c r="P8" s="11"/>
      <c r="Q8" s="11"/>
    </row>
    <row r="9" spans="1:18" ht="16.5" hidden="1" customHeight="1" x14ac:dyDescent="0.2">
      <c r="A9" s="11"/>
      <c r="B9" s="11"/>
      <c r="C9" s="11"/>
      <c r="D9" s="11"/>
      <c r="E9" s="11"/>
      <c r="F9" s="11"/>
      <c r="G9" s="11"/>
      <c r="H9" s="11"/>
      <c r="I9" s="15" t="s">
        <v>9</v>
      </c>
      <c r="J9" s="11"/>
      <c r="K9" s="11"/>
      <c r="L9" s="11"/>
      <c r="M9" s="11"/>
      <c r="N9" s="11"/>
      <c r="O9" s="11"/>
      <c r="P9" s="11"/>
      <c r="Q9" s="11"/>
    </row>
    <row r="10" spans="1:18" ht="21.75" hidden="1" customHeight="1" thickBot="1" x14ac:dyDescent="0.25">
      <c r="A10" s="11"/>
      <c r="B10" s="11"/>
      <c r="C10" s="11"/>
      <c r="D10" s="11"/>
      <c r="E10" s="11"/>
      <c r="F10" s="11"/>
      <c r="G10" s="11"/>
      <c r="H10" s="11"/>
      <c r="I10" s="15" t="s">
        <v>10</v>
      </c>
      <c r="J10" s="11"/>
      <c r="K10" s="11"/>
      <c r="L10" s="11"/>
      <c r="M10" s="11"/>
      <c r="N10" s="11"/>
      <c r="O10" s="11"/>
      <c r="P10" s="11"/>
      <c r="Q10" s="11"/>
    </row>
    <row r="11" spans="1:18" ht="26.25" customHeight="1" thickBot="1" x14ac:dyDescent="0.25">
      <c r="A11" s="36" t="s">
        <v>6</v>
      </c>
      <c r="B11" s="36" t="s">
        <v>3</v>
      </c>
      <c r="C11" s="36" t="s">
        <v>2</v>
      </c>
      <c r="D11" s="38" t="s">
        <v>7</v>
      </c>
      <c r="E11" s="36" t="s">
        <v>8</v>
      </c>
      <c r="F11" s="36" t="s">
        <v>4</v>
      </c>
      <c r="G11" s="36" t="s">
        <v>0</v>
      </c>
      <c r="H11" s="36" t="s">
        <v>1</v>
      </c>
      <c r="I11" s="36" t="s">
        <v>5</v>
      </c>
      <c r="J11" s="37"/>
      <c r="K11" s="35"/>
      <c r="L11" s="37" t="s">
        <v>18</v>
      </c>
      <c r="M11" s="37" t="s">
        <v>16</v>
      </c>
      <c r="N11" s="35" t="s">
        <v>19</v>
      </c>
      <c r="O11" s="36" t="s">
        <v>24</v>
      </c>
      <c r="P11" s="36" t="s">
        <v>17</v>
      </c>
      <c r="Q11" s="36" t="s">
        <v>14</v>
      </c>
      <c r="R11" s="22" t="s">
        <v>28</v>
      </c>
    </row>
    <row r="12" spans="1:18" ht="12" customHeight="1" x14ac:dyDescent="0.2">
      <c r="A12" s="74">
        <v>1</v>
      </c>
      <c r="B12" s="67" t="s">
        <v>31</v>
      </c>
      <c r="C12" s="67" t="s">
        <v>61</v>
      </c>
      <c r="D12" s="76" t="s">
        <v>37</v>
      </c>
      <c r="E12" s="13">
        <v>1</v>
      </c>
      <c r="F12" s="23" t="s">
        <v>29</v>
      </c>
      <c r="G12" s="24"/>
      <c r="H12" s="25"/>
      <c r="I12" s="28"/>
      <c r="J12" s="39">
        <f t="shared" ref="J12" si="0">+IF(I12="OK",1,(IF(I12="No Ok",1,0)))</f>
        <v>0</v>
      </c>
      <c r="K12" s="32">
        <f t="shared" ref="K12" si="1">+IF(I12="OK",1,0)</f>
        <v>0</v>
      </c>
      <c r="L12" s="53">
        <f>+(COUNTIF(J12:J23,1))</f>
        <v>0</v>
      </c>
      <c r="M12" s="50">
        <f>+COUNT(E12:E23)</f>
        <v>12</v>
      </c>
      <c r="N12" s="53">
        <f>+(COUNTIF(K12:K23,1))</f>
        <v>0</v>
      </c>
      <c r="O12" s="56">
        <v>0</v>
      </c>
      <c r="P12" s="63">
        <f>+L12/M12</f>
        <v>0</v>
      </c>
      <c r="Q12" s="63">
        <f>+N12/M12</f>
        <v>0</v>
      </c>
      <c r="R12" s="40"/>
    </row>
    <row r="13" spans="1:18" ht="12" customHeight="1" x14ac:dyDescent="0.2">
      <c r="A13" s="75"/>
      <c r="B13" s="68"/>
      <c r="C13" s="68"/>
      <c r="D13" s="77"/>
      <c r="E13" s="1">
        <v>2</v>
      </c>
      <c r="F13" s="26" t="s">
        <v>33</v>
      </c>
      <c r="G13" s="21" t="s">
        <v>27</v>
      </c>
      <c r="H13" s="12" t="s">
        <v>34</v>
      </c>
      <c r="I13" s="5"/>
      <c r="J13" s="48"/>
      <c r="K13" s="43"/>
      <c r="L13" s="54"/>
      <c r="M13" s="51"/>
      <c r="N13" s="54"/>
      <c r="O13" s="57"/>
      <c r="P13" s="64"/>
      <c r="Q13" s="64"/>
      <c r="R13" s="34"/>
    </row>
    <row r="14" spans="1:18" ht="12" customHeight="1" x14ac:dyDescent="0.2">
      <c r="A14" s="75"/>
      <c r="B14" s="68"/>
      <c r="C14" s="68"/>
      <c r="D14" s="77"/>
      <c r="E14" s="1">
        <v>3</v>
      </c>
      <c r="F14" s="26" t="s">
        <v>35</v>
      </c>
      <c r="G14" s="21" t="s">
        <v>40</v>
      </c>
      <c r="H14" s="12"/>
      <c r="I14" s="5"/>
      <c r="J14" s="48"/>
      <c r="K14" s="43"/>
      <c r="L14" s="54"/>
      <c r="M14" s="51"/>
      <c r="N14" s="54"/>
      <c r="O14" s="57"/>
      <c r="P14" s="64"/>
      <c r="Q14" s="64"/>
      <c r="R14" s="34"/>
    </row>
    <row r="15" spans="1:18" ht="12" customHeight="1" x14ac:dyDescent="0.2">
      <c r="A15" s="75"/>
      <c r="B15" s="68"/>
      <c r="C15" s="68"/>
      <c r="D15" s="77"/>
      <c r="E15" s="1">
        <v>4</v>
      </c>
      <c r="F15" s="27" t="s">
        <v>36</v>
      </c>
      <c r="G15" s="29" t="s">
        <v>41</v>
      </c>
      <c r="H15" s="12"/>
      <c r="I15" s="5"/>
      <c r="J15" s="48"/>
      <c r="K15" s="43"/>
      <c r="L15" s="54"/>
      <c r="M15" s="51"/>
      <c r="N15" s="54"/>
      <c r="O15" s="57"/>
      <c r="P15" s="64"/>
      <c r="Q15" s="64"/>
      <c r="R15" s="34"/>
    </row>
    <row r="16" spans="1:18" ht="12" customHeight="1" x14ac:dyDescent="0.2">
      <c r="A16" s="75"/>
      <c r="B16" s="68"/>
      <c r="C16" s="68"/>
      <c r="D16" s="77"/>
      <c r="E16" s="1">
        <v>5</v>
      </c>
      <c r="F16" s="26" t="s">
        <v>38</v>
      </c>
      <c r="G16" s="21" t="s">
        <v>39</v>
      </c>
      <c r="H16" s="29"/>
      <c r="I16" s="5"/>
      <c r="J16" s="48"/>
      <c r="K16" s="43"/>
      <c r="L16" s="54"/>
      <c r="M16" s="51"/>
      <c r="N16" s="54"/>
      <c r="O16" s="57"/>
      <c r="P16" s="64"/>
      <c r="Q16" s="64"/>
      <c r="R16" s="34"/>
    </row>
    <row r="17" spans="1:18" ht="12" customHeight="1" x14ac:dyDescent="0.2">
      <c r="A17" s="75"/>
      <c r="B17" s="68"/>
      <c r="C17" s="68"/>
      <c r="D17" s="77"/>
      <c r="E17" s="1">
        <v>6</v>
      </c>
      <c r="F17" s="2" t="s">
        <v>42</v>
      </c>
      <c r="G17" s="21" t="s">
        <v>39</v>
      </c>
      <c r="H17" s="5"/>
      <c r="I17" s="5"/>
      <c r="J17" s="48"/>
      <c r="K17" s="43"/>
      <c r="L17" s="54"/>
      <c r="M17" s="51"/>
      <c r="N17" s="54"/>
      <c r="O17" s="57"/>
      <c r="P17" s="64"/>
      <c r="Q17" s="64"/>
      <c r="R17" s="34"/>
    </row>
    <row r="18" spans="1:18" ht="12" customHeight="1" x14ac:dyDescent="0.2">
      <c r="A18" s="75"/>
      <c r="B18" s="68"/>
      <c r="C18" s="68"/>
      <c r="D18" s="77"/>
      <c r="E18" s="1">
        <v>7</v>
      </c>
      <c r="F18" s="26" t="s">
        <v>43</v>
      </c>
      <c r="G18" s="21" t="s">
        <v>39</v>
      </c>
      <c r="H18" s="12"/>
      <c r="I18" s="5"/>
      <c r="J18" s="48"/>
      <c r="K18" s="43"/>
      <c r="L18" s="54"/>
      <c r="M18" s="51"/>
      <c r="N18" s="54"/>
      <c r="O18" s="57"/>
      <c r="P18" s="64"/>
      <c r="Q18" s="64"/>
      <c r="R18" s="34"/>
    </row>
    <row r="19" spans="1:18" ht="12" customHeight="1" x14ac:dyDescent="0.2">
      <c r="A19" s="75"/>
      <c r="B19" s="68"/>
      <c r="C19" s="68"/>
      <c r="D19" s="77"/>
      <c r="E19" s="1">
        <v>8</v>
      </c>
      <c r="F19" s="27" t="s">
        <v>44</v>
      </c>
      <c r="G19" s="29">
        <v>98767898</v>
      </c>
      <c r="H19" s="12"/>
      <c r="I19" s="5"/>
      <c r="J19" s="48"/>
      <c r="K19" s="43"/>
      <c r="L19" s="54"/>
      <c r="M19" s="51"/>
      <c r="N19" s="54"/>
      <c r="O19" s="57"/>
      <c r="P19" s="64"/>
      <c r="Q19" s="64"/>
      <c r="R19" s="34"/>
    </row>
    <row r="20" spans="1:18" ht="12" customHeight="1" x14ac:dyDescent="0.2">
      <c r="A20" s="75"/>
      <c r="B20" s="68"/>
      <c r="C20" s="68"/>
      <c r="D20" s="77"/>
      <c r="E20" s="1">
        <v>9</v>
      </c>
      <c r="F20" s="26" t="s">
        <v>64</v>
      </c>
      <c r="G20" s="29" t="s">
        <v>62</v>
      </c>
      <c r="H20" s="29"/>
      <c r="I20" s="5"/>
      <c r="J20" s="48"/>
      <c r="K20" s="43"/>
      <c r="L20" s="54"/>
      <c r="M20" s="51"/>
      <c r="N20" s="54"/>
      <c r="O20" s="57"/>
      <c r="P20" s="64"/>
      <c r="Q20" s="64"/>
      <c r="R20" s="34"/>
    </row>
    <row r="21" spans="1:18" ht="12" customHeight="1" x14ac:dyDescent="0.2">
      <c r="A21" s="75"/>
      <c r="B21" s="68"/>
      <c r="C21" s="68"/>
      <c r="D21" s="77"/>
      <c r="E21" s="1">
        <v>10</v>
      </c>
      <c r="F21" s="2" t="s">
        <v>46</v>
      </c>
      <c r="G21" s="21" t="s">
        <v>47</v>
      </c>
      <c r="H21" s="5"/>
      <c r="I21" s="5"/>
      <c r="J21" s="48"/>
      <c r="K21" s="43"/>
      <c r="L21" s="54"/>
      <c r="M21" s="51"/>
      <c r="N21" s="54"/>
      <c r="O21" s="57"/>
      <c r="P21" s="64"/>
      <c r="Q21" s="64"/>
      <c r="R21" s="34"/>
    </row>
    <row r="22" spans="1:18" ht="12" customHeight="1" x14ac:dyDescent="0.2">
      <c r="A22" s="75"/>
      <c r="B22" s="68"/>
      <c r="C22" s="68"/>
      <c r="D22" s="77"/>
      <c r="E22" s="1">
        <v>11</v>
      </c>
      <c r="F22" s="26" t="s">
        <v>48</v>
      </c>
      <c r="G22" s="21" t="s">
        <v>47</v>
      </c>
      <c r="H22" s="29"/>
      <c r="I22" s="5"/>
      <c r="J22" s="48"/>
      <c r="K22" s="43"/>
      <c r="L22" s="54"/>
      <c r="M22" s="51"/>
      <c r="N22" s="54"/>
      <c r="O22" s="57"/>
      <c r="P22" s="64"/>
      <c r="Q22" s="64"/>
      <c r="R22" s="34"/>
    </row>
    <row r="23" spans="1:18" ht="25.5" customHeight="1" thickBot="1" x14ac:dyDescent="0.25">
      <c r="A23" s="75"/>
      <c r="B23" s="68"/>
      <c r="C23" s="68"/>
      <c r="D23" s="77"/>
      <c r="E23" s="1">
        <v>12</v>
      </c>
      <c r="F23" s="2" t="s">
        <v>49</v>
      </c>
      <c r="G23" s="21" t="s">
        <v>27</v>
      </c>
      <c r="H23" s="5" t="s">
        <v>63</v>
      </c>
      <c r="I23" s="5"/>
      <c r="J23" s="48"/>
      <c r="K23" s="43"/>
      <c r="L23" s="54"/>
      <c r="M23" s="51"/>
      <c r="N23" s="54"/>
      <c r="O23" s="57"/>
      <c r="P23" s="64"/>
      <c r="Q23" s="64"/>
      <c r="R23" s="34"/>
    </row>
    <row r="24" spans="1:18" ht="12" customHeight="1" x14ac:dyDescent="0.2">
      <c r="A24" s="74">
        <v>2</v>
      </c>
      <c r="B24" s="67" t="s">
        <v>31</v>
      </c>
      <c r="C24" s="67" t="s">
        <v>65</v>
      </c>
      <c r="D24" s="76" t="s">
        <v>37</v>
      </c>
      <c r="E24" s="13">
        <v>1</v>
      </c>
      <c r="F24" s="23" t="s">
        <v>29</v>
      </c>
      <c r="G24" s="24"/>
      <c r="H24" s="25"/>
      <c r="I24" s="28"/>
      <c r="J24" s="39">
        <f t="shared" ref="J24" si="2">+IF(I24="OK",1,(IF(I24="No Ok",1,0)))</f>
        <v>0</v>
      </c>
      <c r="K24" s="32">
        <f t="shared" ref="K24" si="3">+IF(I24="OK",1,0)</f>
        <v>0</v>
      </c>
      <c r="L24" s="53">
        <f>+(COUNTIF(J24:J35,1))</f>
        <v>0</v>
      </c>
      <c r="M24" s="50">
        <f>+COUNT(E24:E35)</f>
        <v>12</v>
      </c>
      <c r="N24" s="53">
        <f>+(COUNTIF(K24:K35,1))</f>
        <v>0</v>
      </c>
      <c r="O24" s="56">
        <v>0</v>
      </c>
      <c r="P24" s="63">
        <f>+L24/M24</f>
        <v>0</v>
      </c>
      <c r="Q24" s="63">
        <f>+N24/M24</f>
        <v>0</v>
      </c>
      <c r="R24" s="40"/>
    </row>
    <row r="25" spans="1:18" ht="12" customHeight="1" x14ac:dyDescent="0.2">
      <c r="A25" s="75"/>
      <c r="B25" s="68"/>
      <c r="C25" s="68"/>
      <c r="D25" s="77"/>
      <c r="E25" s="1">
        <v>2</v>
      </c>
      <c r="F25" s="26" t="s">
        <v>33</v>
      </c>
      <c r="G25" s="21" t="s">
        <v>27</v>
      </c>
      <c r="H25" s="12" t="s">
        <v>34</v>
      </c>
      <c r="I25" s="5"/>
      <c r="J25" s="48"/>
      <c r="K25" s="43"/>
      <c r="L25" s="54"/>
      <c r="M25" s="51"/>
      <c r="N25" s="54"/>
      <c r="O25" s="57"/>
      <c r="P25" s="64"/>
      <c r="Q25" s="64"/>
      <c r="R25" s="34"/>
    </row>
    <row r="26" spans="1:18" ht="12" customHeight="1" x14ac:dyDescent="0.2">
      <c r="A26" s="75"/>
      <c r="B26" s="68"/>
      <c r="C26" s="68"/>
      <c r="D26" s="77"/>
      <c r="E26" s="1">
        <v>3</v>
      </c>
      <c r="F26" s="26" t="s">
        <v>35</v>
      </c>
      <c r="G26" s="21" t="s">
        <v>40</v>
      </c>
      <c r="H26" s="12"/>
      <c r="I26" s="5"/>
      <c r="J26" s="48"/>
      <c r="K26" s="43"/>
      <c r="L26" s="54"/>
      <c r="M26" s="51"/>
      <c r="N26" s="54"/>
      <c r="O26" s="57"/>
      <c r="P26" s="64"/>
      <c r="Q26" s="64"/>
      <c r="R26" s="34"/>
    </row>
    <row r="27" spans="1:18" ht="12" customHeight="1" x14ac:dyDescent="0.2">
      <c r="A27" s="75"/>
      <c r="B27" s="68"/>
      <c r="C27" s="68"/>
      <c r="D27" s="77"/>
      <c r="E27" s="1">
        <v>4</v>
      </c>
      <c r="F27" s="27" t="s">
        <v>36</v>
      </c>
      <c r="G27" s="29" t="s">
        <v>41</v>
      </c>
      <c r="H27" s="12"/>
      <c r="I27" s="5"/>
      <c r="J27" s="48"/>
      <c r="K27" s="43"/>
      <c r="L27" s="54"/>
      <c r="M27" s="51"/>
      <c r="N27" s="54"/>
      <c r="O27" s="57"/>
      <c r="P27" s="64"/>
      <c r="Q27" s="64"/>
      <c r="R27" s="34"/>
    </row>
    <row r="28" spans="1:18" ht="12" customHeight="1" x14ac:dyDescent="0.2">
      <c r="A28" s="75"/>
      <c r="B28" s="68"/>
      <c r="C28" s="68"/>
      <c r="D28" s="77"/>
      <c r="E28" s="1">
        <v>5</v>
      </c>
      <c r="F28" s="26" t="s">
        <v>38</v>
      </c>
      <c r="G28" s="21" t="s">
        <v>39</v>
      </c>
      <c r="H28" s="29"/>
      <c r="I28" s="5"/>
      <c r="J28" s="48"/>
      <c r="K28" s="43"/>
      <c r="L28" s="54"/>
      <c r="M28" s="51"/>
      <c r="N28" s="54"/>
      <c r="O28" s="57"/>
      <c r="P28" s="64"/>
      <c r="Q28" s="64"/>
      <c r="R28" s="34"/>
    </row>
    <row r="29" spans="1:18" ht="12" customHeight="1" x14ac:dyDescent="0.2">
      <c r="A29" s="75"/>
      <c r="B29" s="68"/>
      <c r="C29" s="68"/>
      <c r="D29" s="77"/>
      <c r="E29" s="1">
        <v>6</v>
      </c>
      <c r="F29" s="2" t="s">
        <v>42</v>
      </c>
      <c r="G29" s="21" t="s">
        <v>39</v>
      </c>
      <c r="H29" s="5"/>
      <c r="I29" s="5"/>
      <c r="J29" s="48"/>
      <c r="K29" s="43"/>
      <c r="L29" s="54"/>
      <c r="M29" s="51"/>
      <c r="N29" s="54"/>
      <c r="O29" s="57"/>
      <c r="P29" s="64"/>
      <c r="Q29" s="64"/>
      <c r="R29" s="34"/>
    </row>
    <row r="30" spans="1:18" ht="12" customHeight="1" x14ac:dyDescent="0.2">
      <c r="A30" s="75"/>
      <c r="B30" s="68"/>
      <c r="C30" s="68"/>
      <c r="D30" s="77"/>
      <c r="E30" s="1">
        <v>7</v>
      </c>
      <c r="F30" s="26" t="s">
        <v>43</v>
      </c>
      <c r="G30" s="21" t="s">
        <v>39</v>
      </c>
      <c r="H30" s="12"/>
      <c r="I30" s="5"/>
      <c r="J30" s="48"/>
      <c r="K30" s="43"/>
      <c r="L30" s="54"/>
      <c r="M30" s="51"/>
      <c r="N30" s="54"/>
      <c r="O30" s="57"/>
      <c r="P30" s="64"/>
      <c r="Q30" s="64"/>
      <c r="R30" s="34"/>
    </row>
    <row r="31" spans="1:18" ht="12" customHeight="1" x14ac:dyDescent="0.2">
      <c r="A31" s="75"/>
      <c r="B31" s="68"/>
      <c r="C31" s="68"/>
      <c r="D31" s="77"/>
      <c r="E31" s="1">
        <v>8</v>
      </c>
      <c r="F31" s="27" t="s">
        <v>44</v>
      </c>
      <c r="G31" s="29">
        <v>98767898</v>
      </c>
      <c r="H31" s="12"/>
      <c r="I31" s="5"/>
      <c r="J31" s="48"/>
      <c r="K31" s="43"/>
      <c r="L31" s="54"/>
      <c r="M31" s="51"/>
      <c r="N31" s="54"/>
      <c r="O31" s="57"/>
      <c r="P31" s="64"/>
      <c r="Q31" s="64"/>
      <c r="R31" s="34"/>
    </row>
    <row r="32" spans="1:18" ht="12" customHeight="1" x14ac:dyDescent="0.2">
      <c r="A32" s="75"/>
      <c r="B32" s="68"/>
      <c r="C32" s="68"/>
      <c r="D32" s="77"/>
      <c r="E32" s="1">
        <v>9</v>
      </c>
      <c r="F32" s="26" t="s">
        <v>64</v>
      </c>
      <c r="G32" s="41" t="s">
        <v>66</v>
      </c>
      <c r="H32" s="29"/>
      <c r="I32" s="5"/>
      <c r="J32" s="48"/>
      <c r="K32" s="43"/>
      <c r="L32" s="54"/>
      <c r="M32" s="51"/>
      <c r="N32" s="54"/>
      <c r="O32" s="57"/>
      <c r="P32" s="64"/>
      <c r="Q32" s="64"/>
      <c r="R32" s="34"/>
    </row>
    <row r="33" spans="1:18" ht="12" customHeight="1" x14ac:dyDescent="0.2">
      <c r="A33" s="75"/>
      <c r="B33" s="68"/>
      <c r="C33" s="68"/>
      <c r="D33" s="77"/>
      <c r="E33" s="1">
        <v>10</v>
      </c>
      <c r="F33" s="2" t="s">
        <v>46</v>
      </c>
      <c r="G33" s="21" t="s">
        <v>47</v>
      </c>
      <c r="H33" s="5"/>
      <c r="I33" s="5"/>
      <c r="J33" s="48"/>
      <c r="K33" s="43"/>
      <c r="L33" s="54"/>
      <c r="M33" s="51"/>
      <c r="N33" s="54"/>
      <c r="O33" s="57"/>
      <c r="P33" s="64"/>
      <c r="Q33" s="64"/>
      <c r="R33" s="34"/>
    </row>
    <row r="34" spans="1:18" ht="12" customHeight="1" x14ac:dyDescent="0.2">
      <c r="A34" s="75"/>
      <c r="B34" s="68"/>
      <c r="C34" s="68"/>
      <c r="D34" s="77"/>
      <c r="E34" s="1">
        <v>11</v>
      </c>
      <c r="F34" s="26" t="s">
        <v>48</v>
      </c>
      <c r="G34" s="21" t="s">
        <v>67</v>
      </c>
      <c r="H34" s="29"/>
      <c r="I34" s="5"/>
      <c r="J34" s="48"/>
      <c r="K34" s="43"/>
      <c r="L34" s="54"/>
      <c r="M34" s="51"/>
      <c r="N34" s="54"/>
      <c r="O34" s="57"/>
      <c r="P34" s="64"/>
      <c r="Q34" s="64"/>
      <c r="R34" s="34"/>
    </row>
    <row r="35" spans="1:18" ht="25.5" customHeight="1" thickBot="1" x14ac:dyDescent="0.25">
      <c r="A35" s="75"/>
      <c r="B35" s="68"/>
      <c r="C35" s="68"/>
      <c r="D35" s="77"/>
      <c r="E35" s="1">
        <v>12</v>
      </c>
      <c r="F35" s="2" t="s">
        <v>49</v>
      </c>
      <c r="G35" s="21" t="s">
        <v>27</v>
      </c>
      <c r="H35" s="5" t="s">
        <v>68</v>
      </c>
      <c r="I35" s="5"/>
      <c r="J35" s="48"/>
      <c r="K35" s="43"/>
      <c r="L35" s="54"/>
      <c r="M35" s="51"/>
      <c r="N35" s="54"/>
      <c r="O35" s="57"/>
      <c r="P35" s="64"/>
      <c r="Q35" s="64"/>
      <c r="R35" s="34"/>
    </row>
    <row r="36" spans="1:18" ht="12" customHeight="1" x14ac:dyDescent="0.2">
      <c r="A36" s="74">
        <v>3</v>
      </c>
      <c r="B36" s="67" t="s">
        <v>31</v>
      </c>
      <c r="C36" s="67" t="s">
        <v>69</v>
      </c>
      <c r="D36" s="76" t="s">
        <v>37</v>
      </c>
      <c r="E36" s="13">
        <v>1</v>
      </c>
      <c r="F36" s="23" t="s">
        <v>29</v>
      </c>
      <c r="G36" s="24"/>
      <c r="H36" s="25"/>
      <c r="I36" s="28"/>
      <c r="J36" s="39">
        <f t="shared" ref="J36" si="4">+IF(I36="OK",1,(IF(I36="No Ok",1,0)))</f>
        <v>0</v>
      </c>
      <c r="K36" s="32">
        <f t="shared" ref="K36" si="5">+IF(I36="OK",1,0)</f>
        <v>0</v>
      </c>
      <c r="L36" s="53">
        <f>+(COUNTIF(J36:J47,1))</f>
        <v>0</v>
      </c>
      <c r="M36" s="50">
        <f>+COUNT(E36:E47)</f>
        <v>12</v>
      </c>
      <c r="N36" s="53">
        <f>+(COUNTIF(K36:K47,1))</f>
        <v>0</v>
      </c>
      <c r="O36" s="56">
        <v>0</v>
      </c>
      <c r="P36" s="63">
        <f>+L36/M36</f>
        <v>0</v>
      </c>
      <c r="Q36" s="63">
        <f>+N36/M36</f>
        <v>0</v>
      </c>
      <c r="R36" s="40"/>
    </row>
    <row r="37" spans="1:18" ht="12" customHeight="1" x14ac:dyDescent="0.2">
      <c r="A37" s="75"/>
      <c r="B37" s="68"/>
      <c r="C37" s="68"/>
      <c r="D37" s="77"/>
      <c r="E37" s="1">
        <v>2</v>
      </c>
      <c r="F37" s="26" t="s">
        <v>33</v>
      </c>
      <c r="G37" s="21" t="s">
        <v>27</v>
      </c>
      <c r="H37" s="12" t="s">
        <v>34</v>
      </c>
      <c r="I37" s="5"/>
      <c r="J37" s="48"/>
      <c r="K37" s="43"/>
      <c r="L37" s="54"/>
      <c r="M37" s="51"/>
      <c r="N37" s="54"/>
      <c r="O37" s="57"/>
      <c r="P37" s="64"/>
      <c r="Q37" s="64"/>
      <c r="R37" s="34"/>
    </row>
    <row r="38" spans="1:18" ht="12" customHeight="1" x14ac:dyDescent="0.2">
      <c r="A38" s="75"/>
      <c r="B38" s="68"/>
      <c r="C38" s="68"/>
      <c r="D38" s="77"/>
      <c r="E38" s="1">
        <v>3</v>
      </c>
      <c r="F38" s="26" t="s">
        <v>35</v>
      </c>
      <c r="G38" s="21"/>
      <c r="H38" s="12"/>
      <c r="I38" s="5"/>
      <c r="J38" s="48"/>
      <c r="K38" s="43"/>
      <c r="L38" s="54"/>
      <c r="M38" s="51"/>
      <c r="N38" s="54"/>
      <c r="O38" s="57"/>
      <c r="P38" s="64"/>
      <c r="Q38" s="64"/>
      <c r="R38" s="34"/>
    </row>
    <row r="39" spans="1:18" ht="12" customHeight="1" x14ac:dyDescent="0.2">
      <c r="A39" s="75"/>
      <c r="B39" s="68"/>
      <c r="C39" s="68"/>
      <c r="D39" s="77"/>
      <c r="E39" s="1">
        <v>4</v>
      </c>
      <c r="F39" s="27" t="s">
        <v>36</v>
      </c>
      <c r="G39" s="29" t="s">
        <v>41</v>
      </c>
      <c r="H39" s="12"/>
      <c r="I39" s="5"/>
      <c r="J39" s="48"/>
      <c r="K39" s="43"/>
      <c r="L39" s="54"/>
      <c r="M39" s="51"/>
      <c r="N39" s="54"/>
      <c r="O39" s="57"/>
      <c r="P39" s="64"/>
      <c r="Q39" s="64"/>
      <c r="R39" s="34"/>
    </row>
    <row r="40" spans="1:18" ht="12" customHeight="1" x14ac:dyDescent="0.2">
      <c r="A40" s="75"/>
      <c r="B40" s="68"/>
      <c r="C40" s="68"/>
      <c r="D40" s="77"/>
      <c r="E40" s="1">
        <v>5</v>
      </c>
      <c r="F40" s="26" t="s">
        <v>38</v>
      </c>
      <c r="G40" s="21" t="s">
        <v>39</v>
      </c>
      <c r="H40" s="29"/>
      <c r="I40" s="5"/>
      <c r="J40" s="48"/>
      <c r="K40" s="43"/>
      <c r="L40" s="54"/>
      <c r="M40" s="51"/>
      <c r="N40" s="54"/>
      <c r="O40" s="57"/>
      <c r="P40" s="64"/>
      <c r="Q40" s="64"/>
      <c r="R40" s="34"/>
    </row>
    <row r="41" spans="1:18" ht="12" customHeight="1" x14ac:dyDescent="0.2">
      <c r="A41" s="75"/>
      <c r="B41" s="68"/>
      <c r="C41" s="68"/>
      <c r="D41" s="77"/>
      <c r="E41" s="1">
        <v>6</v>
      </c>
      <c r="F41" s="2" t="s">
        <v>42</v>
      </c>
      <c r="G41" s="21" t="s">
        <v>39</v>
      </c>
      <c r="H41" s="5"/>
      <c r="I41" s="5"/>
      <c r="J41" s="48"/>
      <c r="K41" s="43"/>
      <c r="L41" s="54"/>
      <c r="M41" s="51"/>
      <c r="N41" s="54"/>
      <c r="O41" s="57"/>
      <c r="P41" s="64"/>
      <c r="Q41" s="64"/>
      <c r="R41" s="34"/>
    </row>
    <row r="42" spans="1:18" ht="12" customHeight="1" x14ac:dyDescent="0.2">
      <c r="A42" s="75"/>
      <c r="B42" s="68"/>
      <c r="C42" s="68"/>
      <c r="D42" s="77"/>
      <c r="E42" s="1">
        <v>7</v>
      </c>
      <c r="F42" s="26" t="s">
        <v>43</v>
      </c>
      <c r="G42" s="21" t="s">
        <v>39</v>
      </c>
      <c r="H42" s="12"/>
      <c r="I42" s="5"/>
      <c r="J42" s="48"/>
      <c r="K42" s="43"/>
      <c r="L42" s="54"/>
      <c r="M42" s="51"/>
      <c r="N42" s="54"/>
      <c r="O42" s="57"/>
      <c r="P42" s="64"/>
      <c r="Q42" s="64"/>
      <c r="R42" s="34"/>
    </row>
    <row r="43" spans="1:18" ht="12" customHeight="1" x14ac:dyDescent="0.2">
      <c r="A43" s="75"/>
      <c r="B43" s="68"/>
      <c r="C43" s="68"/>
      <c r="D43" s="77"/>
      <c r="E43" s="1">
        <v>8</v>
      </c>
      <c r="F43" s="27" t="s">
        <v>44</v>
      </c>
      <c r="G43" s="29">
        <v>98767898</v>
      </c>
      <c r="H43" s="12"/>
      <c r="I43" s="5"/>
      <c r="J43" s="48"/>
      <c r="K43" s="43"/>
      <c r="L43" s="54"/>
      <c r="M43" s="51"/>
      <c r="N43" s="54"/>
      <c r="O43" s="57"/>
      <c r="P43" s="64"/>
      <c r="Q43" s="64"/>
      <c r="R43" s="34"/>
    </row>
    <row r="44" spans="1:18" ht="12" customHeight="1" x14ac:dyDescent="0.2">
      <c r="A44" s="75"/>
      <c r="B44" s="68"/>
      <c r="C44" s="68"/>
      <c r="D44" s="77"/>
      <c r="E44" s="1">
        <v>9</v>
      </c>
      <c r="F44" s="26" t="s">
        <v>64</v>
      </c>
      <c r="G44" s="41" t="s">
        <v>66</v>
      </c>
      <c r="H44" s="29"/>
      <c r="I44" s="5"/>
      <c r="J44" s="48"/>
      <c r="K44" s="43"/>
      <c r="L44" s="54"/>
      <c r="M44" s="51"/>
      <c r="N44" s="54"/>
      <c r="O44" s="57"/>
      <c r="P44" s="64"/>
      <c r="Q44" s="64"/>
      <c r="R44" s="34"/>
    </row>
    <row r="45" spans="1:18" ht="12" customHeight="1" x14ac:dyDescent="0.2">
      <c r="A45" s="75"/>
      <c r="B45" s="68"/>
      <c r="C45" s="68"/>
      <c r="D45" s="77"/>
      <c r="E45" s="1">
        <v>10</v>
      </c>
      <c r="F45" s="2" t="s">
        <v>46</v>
      </c>
      <c r="G45" s="21" t="s">
        <v>47</v>
      </c>
      <c r="H45" s="5"/>
      <c r="I45" s="5"/>
      <c r="J45" s="48"/>
      <c r="K45" s="43"/>
      <c r="L45" s="54"/>
      <c r="M45" s="51"/>
      <c r="N45" s="54"/>
      <c r="O45" s="57"/>
      <c r="P45" s="64"/>
      <c r="Q45" s="64"/>
      <c r="R45" s="34"/>
    </row>
    <row r="46" spans="1:18" ht="12" customHeight="1" x14ac:dyDescent="0.2">
      <c r="A46" s="75"/>
      <c r="B46" s="68"/>
      <c r="C46" s="68"/>
      <c r="D46" s="77"/>
      <c r="E46" s="1">
        <v>11</v>
      </c>
      <c r="F46" s="26" t="s">
        <v>48</v>
      </c>
      <c r="G46" s="21" t="s">
        <v>47</v>
      </c>
      <c r="H46" s="29"/>
      <c r="I46" s="5"/>
      <c r="J46" s="48"/>
      <c r="K46" s="43"/>
      <c r="L46" s="54"/>
      <c r="M46" s="51"/>
      <c r="N46" s="54"/>
      <c r="O46" s="57"/>
      <c r="P46" s="64"/>
      <c r="Q46" s="64"/>
      <c r="R46" s="34"/>
    </row>
    <row r="47" spans="1:18" ht="25.5" customHeight="1" thickBot="1" x14ac:dyDescent="0.25">
      <c r="A47" s="75"/>
      <c r="B47" s="68"/>
      <c r="C47" s="68"/>
      <c r="D47" s="77"/>
      <c r="E47" s="1">
        <v>12</v>
      </c>
      <c r="F47" s="2" t="s">
        <v>49</v>
      </c>
      <c r="G47" s="21" t="s">
        <v>27</v>
      </c>
      <c r="H47" s="5" t="s">
        <v>70</v>
      </c>
      <c r="I47" s="5"/>
      <c r="J47" s="48"/>
      <c r="K47" s="43"/>
      <c r="L47" s="54"/>
      <c r="M47" s="51"/>
      <c r="N47" s="54"/>
      <c r="O47" s="57"/>
      <c r="P47" s="64"/>
      <c r="Q47" s="64"/>
      <c r="R47" s="34"/>
    </row>
    <row r="48" spans="1:18" ht="12" customHeight="1" x14ac:dyDescent="0.2">
      <c r="A48" s="74">
        <v>3</v>
      </c>
      <c r="B48" s="67" t="s">
        <v>31</v>
      </c>
      <c r="C48" s="67" t="s">
        <v>69</v>
      </c>
      <c r="D48" s="76" t="s">
        <v>37</v>
      </c>
      <c r="E48" s="13">
        <v>1</v>
      </c>
      <c r="F48" s="23" t="s">
        <v>29</v>
      </c>
      <c r="G48" s="24"/>
      <c r="H48" s="25"/>
      <c r="I48" s="28"/>
      <c r="J48" s="39">
        <f t="shared" ref="J48" si="6">+IF(I48="OK",1,(IF(I48="No Ok",1,0)))</f>
        <v>0</v>
      </c>
      <c r="K48" s="32">
        <f t="shared" ref="K48" si="7">+IF(I48="OK",1,0)</f>
        <v>0</v>
      </c>
      <c r="L48" s="53">
        <f>+(COUNTIF(J48:J59,1))</f>
        <v>0</v>
      </c>
      <c r="M48" s="50">
        <f>+COUNT(E48:E59)</f>
        <v>12</v>
      </c>
      <c r="N48" s="53">
        <f>+(COUNTIF(K48:K59,1))</f>
        <v>0</v>
      </c>
      <c r="O48" s="56">
        <v>0</v>
      </c>
      <c r="P48" s="63">
        <f>+L48/M48</f>
        <v>0</v>
      </c>
      <c r="Q48" s="63">
        <f>+N48/M48</f>
        <v>0</v>
      </c>
      <c r="R48" s="40"/>
    </row>
    <row r="49" spans="1:18" ht="12" customHeight="1" x14ac:dyDescent="0.2">
      <c r="A49" s="75"/>
      <c r="B49" s="68"/>
      <c r="C49" s="68"/>
      <c r="D49" s="77"/>
      <c r="E49" s="1">
        <v>2</v>
      </c>
      <c r="F49" s="26" t="s">
        <v>33</v>
      </c>
      <c r="G49" s="21" t="s">
        <v>27</v>
      </c>
      <c r="H49" s="12" t="s">
        <v>34</v>
      </c>
      <c r="I49" s="5"/>
      <c r="J49" s="48"/>
      <c r="K49" s="43"/>
      <c r="L49" s="54"/>
      <c r="M49" s="51"/>
      <c r="N49" s="54"/>
      <c r="O49" s="57"/>
      <c r="P49" s="64"/>
      <c r="Q49" s="64"/>
      <c r="R49" s="34"/>
    </row>
    <row r="50" spans="1:18" ht="12" customHeight="1" x14ac:dyDescent="0.2">
      <c r="A50" s="75"/>
      <c r="B50" s="68"/>
      <c r="C50" s="68"/>
      <c r="D50" s="77"/>
      <c r="E50" s="1">
        <v>3</v>
      </c>
      <c r="F50" s="26" t="s">
        <v>35</v>
      </c>
      <c r="G50" s="21" t="s">
        <v>40</v>
      </c>
      <c r="H50" s="12"/>
      <c r="I50" s="5"/>
      <c r="J50" s="48"/>
      <c r="K50" s="43"/>
      <c r="L50" s="54"/>
      <c r="M50" s="51"/>
      <c r="N50" s="54"/>
      <c r="O50" s="57"/>
      <c r="P50" s="64"/>
      <c r="Q50" s="64"/>
      <c r="R50" s="34"/>
    </row>
    <row r="51" spans="1:18" ht="12" customHeight="1" x14ac:dyDescent="0.2">
      <c r="A51" s="75"/>
      <c r="B51" s="68"/>
      <c r="C51" s="68"/>
      <c r="D51" s="77"/>
      <c r="E51" s="1">
        <v>4</v>
      </c>
      <c r="F51" s="27" t="s">
        <v>36</v>
      </c>
      <c r="G51" s="29"/>
      <c r="H51" s="12"/>
      <c r="I51" s="5"/>
      <c r="J51" s="48"/>
      <c r="K51" s="43"/>
      <c r="L51" s="54"/>
      <c r="M51" s="51"/>
      <c r="N51" s="54"/>
      <c r="O51" s="57"/>
      <c r="P51" s="64"/>
      <c r="Q51" s="64"/>
      <c r="R51" s="34"/>
    </row>
    <row r="52" spans="1:18" ht="12" customHeight="1" x14ac:dyDescent="0.2">
      <c r="A52" s="75"/>
      <c r="B52" s="68"/>
      <c r="C52" s="68"/>
      <c r="D52" s="77"/>
      <c r="E52" s="1">
        <v>5</v>
      </c>
      <c r="F52" s="26" t="s">
        <v>38</v>
      </c>
      <c r="G52" s="21" t="s">
        <v>39</v>
      </c>
      <c r="H52" s="29"/>
      <c r="I52" s="5"/>
      <c r="J52" s="48"/>
      <c r="K52" s="43"/>
      <c r="L52" s="54"/>
      <c r="M52" s="51"/>
      <c r="N52" s="54"/>
      <c r="O52" s="57"/>
      <c r="P52" s="64"/>
      <c r="Q52" s="64"/>
      <c r="R52" s="34"/>
    </row>
    <row r="53" spans="1:18" ht="12" customHeight="1" x14ac:dyDescent="0.2">
      <c r="A53" s="75"/>
      <c r="B53" s="68"/>
      <c r="C53" s="68"/>
      <c r="D53" s="77"/>
      <c r="E53" s="1">
        <v>6</v>
      </c>
      <c r="F53" s="2" t="s">
        <v>42</v>
      </c>
      <c r="G53" s="21" t="s">
        <v>39</v>
      </c>
      <c r="H53" s="5"/>
      <c r="I53" s="5"/>
      <c r="J53" s="48"/>
      <c r="K53" s="43"/>
      <c r="L53" s="54"/>
      <c r="M53" s="51"/>
      <c r="N53" s="54"/>
      <c r="O53" s="57"/>
      <c r="P53" s="64"/>
      <c r="Q53" s="64"/>
      <c r="R53" s="34"/>
    </row>
    <row r="54" spans="1:18" ht="12" customHeight="1" x14ac:dyDescent="0.2">
      <c r="A54" s="75"/>
      <c r="B54" s="68"/>
      <c r="C54" s="68"/>
      <c r="D54" s="77"/>
      <c r="E54" s="1">
        <v>7</v>
      </c>
      <c r="F54" s="26" t="s">
        <v>43</v>
      </c>
      <c r="G54" s="21" t="s">
        <v>39</v>
      </c>
      <c r="H54" s="12"/>
      <c r="I54" s="5"/>
      <c r="J54" s="48"/>
      <c r="K54" s="43"/>
      <c r="L54" s="54"/>
      <c r="M54" s="51"/>
      <c r="N54" s="54"/>
      <c r="O54" s="57"/>
      <c r="P54" s="64"/>
      <c r="Q54" s="64"/>
      <c r="R54" s="34"/>
    </row>
    <row r="55" spans="1:18" ht="12" customHeight="1" x14ac:dyDescent="0.2">
      <c r="A55" s="75"/>
      <c r="B55" s="68"/>
      <c r="C55" s="68"/>
      <c r="D55" s="77"/>
      <c r="E55" s="1">
        <v>8</v>
      </c>
      <c r="F55" s="27" t="s">
        <v>44</v>
      </c>
      <c r="G55" s="29">
        <v>98767898</v>
      </c>
      <c r="H55" s="12"/>
      <c r="I55" s="5"/>
      <c r="J55" s="48"/>
      <c r="K55" s="43"/>
      <c r="L55" s="54"/>
      <c r="M55" s="51"/>
      <c r="N55" s="54"/>
      <c r="O55" s="57"/>
      <c r="P55" s="64"/>
      <c r="Q55" s="64"/>
      <c r="R55" s="34"/>
    </row>
    <row r="56" spans="1:18" ht="12" customHeight="1" x14ac:dyDescent="0.2">
      <c r="A56" s="75"/>
      <c r="B56" s="68"/>
      <c r="C56" s="68"/>
      <c r="D56" s="77"/>
      <c r="E56" s="1">
        <v>9</v>
      </c>
      <c r="F56" s="26" t="s">
        <v>64</v>
      </c>
      <c r="G56" s="41" t="s">
        <v>66</v>
      </c>
      <c r="H56" s="29"/>
      <c r="I56" s="5"/>
      <c r="J56" s="48"/>
      <c r="K56" s="43"/>
      <c r="L56" s="54"/>
      <c r="M56" s="51"/>
      <c r="N56" s="54"/>
      <c r="O56" s="57"/>
      <c r="P56" s="64"/>
      <c r="Q56" s="64"/>
      <c r="R56" s="34"/>
    </row>
    <row r="57" spans="1:18" ht="12" customHeight="1" x14ac:dyDescent="0.2">
      <c r="A57" s="75"/>
      <c r="B57" s="68"/>
      <c r="C57" s="68"/>
      <c r="D57" s="77"/>
      <c r="E57" s="1">
        <v>10</v>
      </c>
      <c r="F57" s="2" t="s">
        <v>46</v>
      </c>
      <c r="G57" s="21" t="s">
        <v>47</v>
      </c>
      <c r="H57" s="5"/>
      <c r="I57" s="5"/>
      <c r="J57" s="48"/>
      <c r="K57" s="43"/>
      <c r="L57" s="54"/>
      <c r="M57" s="51"/>
      <c r="N57" s="54"/>
      <c r="O57" s="57"/>
      <c r="P57" s="64"/>
      <c r="Q57" s="64"/>
      <c r="R57" s="34"/>
    </row>
    <row r="58" spans="1:18" ht="12" customHeight="1" x14ac:dyDescent="0.2">
      <c r="A58" s="75"/>
      <c r="B58" s="68"/>
      <c r="C58" s="68"/>
      <c r="D58" s="77"/>
      <c r="E58" s="1">
        <v>11</v>
      </c>
      <c r="F58" s="26" t="s">
        <v>48</v>
      </c>
      <c r="G58" s="21" t="s">
        <v>47</v>
      </c>
      <c r="H58" s="29"/>
      <c r="I58" s="5"/>
      <c r="J58" s="48"/>
      <c r="K58" s="43"/>
      <c r="L58" s="54"/>
      <c r="M58" s="51"/>
      <c r="N58" s="54"/>
      <c r="O58" s="57"/>
      <c r="P58" s="64"/>
      <c r="Q58" s="64"/>
      <c r="R58" s="34"/>
    </row>
    <row r="59" spans="1:18" ht="25.5" customHeight="1" thickBot="1" x14ac:dyDescent="0.25">
      <c r="A59" s="75"/>
      <c r="B59" s="68"/>
      <c r="C59" s="68"/>
      <c r="D59" s="77"/>
      <c r="E59" s="1">
        <v>12</v>
      </c>
      <c r="F59" s="2" t="s">
        <v>49</v>
      </c>
      <c r="G59" s="21" t="s">
        <v>27</v>
      </c>
      <c r="H59" s="5" t="s">
        <v>70</v>
      </c>
      <c r="I59" s="5"/>
      <c r="J59" s="48"/>
      <c r="K59" s="43"/>
      <c r="L59" s="54"/>
      <c r="M59" s="51"/>
      <c r="N59" s="54"/>
      <c r="O59" s="57"/>
      <c r="P59" s="64"/>
      <c r="Q59" s="64"/>
      <c r="R59" s="34"/>
    </row>
    <row r="60" spans="1:18" ht="12" customHeight="1" x14ac:dyDescent="0.2">
      <c r="A60" s="74">
        <v>4</v>
      </c>
      <c r="B60" s="67" t="s">
        <v>31</v>
      </c>
      <c r="C60" s="67" t="s">
        <v>69</v>
      </c>
      <c r="D60" s="76" t="s">
        <v>37</v>
      </c>
      <c r="E60" s="13">
        <v>1</v>
      </c>
      <c r="F60" s="23" t="s">
        <v>29</v>
      </c>
      <c r="G60" s="24"/>
      <c r="H60" s="25"/>
      <c r="I60" s="28"/>
      <c r="J60" s="39">
        <f t="shared" ref="J60" si="8">+IF(I60="OK",1,(IF(I60="No Ok",1,0)))</f>
        <v>0</v>
      </c>
      <c r="K60" s="32">
        <f t="shared" ref="K60" si="9">+IF(I60="OK",1,0)</f>
        <v>0</v>
      </c>
      <c r="L60" s="53">
        <f>+(COUNTIF(J60:J71,1))</f>
        <v>0</v>
      </c>
      <c r="M60" s="50">
        <f>+COUNT(E60:E71)</f>
        <v>12</v>
      </c>
      <c r="N60" s="53">
        <f>+(COUNTIF(K60:K71,1))</f>
        <v>0</v>
      </c>
      <c r="O60" s="56">
        <v>0</v>
      </c>
      <c r="P60" s="63">
        <f>+L60/M60</f>
        <v>0</v>
      </c>
      <c r="Q60" s="63">
        <f>+N60/M60</f>
        <v>0</v>
      </c>
      <c r="R60" s="40"/>
    </row>
    <row r="61" spans="1:18" ht="12" customHeight="1" x14ac:dyDescent="0.2">
      <c r="A61" s="75"/>
      <c r="B61" s="68"/>
      <c r="C61" s="68"/>
      <c r="D61" s="77"/>
      <c r="E61" s="1">
        <v>2</v>
      </c>
      <c r="F61" s="26" t="s">
        <v>33</v>
      </c>
      <c r="G61" s="21" t="s">
        <v>27</v>
      </c>
      <c r="H61" s="12" t="s">
        <v>34</v>
      </c>
      <c r="I61" s="5"/>
      <c r="J61" s="48"/>
      <c r="K61" s="43"/>
      <c r="L61" s="54"/>
      <c r="M61" s="51"/>
      <c r="N61" s="54"/>
      <c r="O61" s="57"/>
      <c r="P61" s="64"/>
      <c r="Q61" s="64"/>
      <c r="R61" s="34"/>
    </row>
    <row r="62" spans="1:18" ht="12" customHeight="1" x14ac:dyDescent="0.2">
      <c r="A62" s="75"/>
      <c r="B62" s="68"/>
      <c r="C62" s="68"/>
      <c r="D62" s="77"/>
      <c r="E62" s="1">
        <v>3</v>
      </c>
      <c r="F62" s="26" t="s">
        <v>35</v>
      </c>
      <c r="G62" s="21" t="s">
        <v>40</v>
      </c>
      <c r="H62" s="12"/>
      <c r="I62" s="5"/>
      <c r="J62" s="48"/>
      <c r="K62" s="43"/>
      <c r="L62" s="54"/>
      <c r="M62" s="51"/>
      <c r="N62" s="54"/>
      <c r="O62" s="57"/>
      <c r="P62" s="64"/>
      <c r="Q62" s="64"/>
      <c r="R62" s="34"/>
    </row>
    <row r="63" spans="1:18" ht="12" customHeight="1" x14ac:dyDescent="0.2">
      <c r="A63" s="75"/>
      <c r="B63" s="68"/>
      <c r="C63" s="68"/>
      <c r="D63" s="77"/>
      <c r="E63" s="1">
        <v>4</v>
      </c>
      <c r="F63" s="27" t="s">
        <v>36</v>
      </c>
      <c r="G63" s="29" t="s">
        <v>41</v>
      </c>
      <c r="H63" s="12"/>
      <c r="I63" s="5"/>
      <c r="J63" s="48"/>
      <c r="K63" s="43"/>
      <c r="L63" s="54"/>
      <c r="M63" s="51"/>
      <c r="N63" s="54"/>
      <c r="O63" s="57"/>
      <c r="P63" s="64"/>
      <c r="Q63" s="64"/>
      <c r="R63" s="34"/>
    </row>
    <row r="64" spans="1:18" ht="12" customHeight="1" x14ac:dyDescent="0.2">
      <c r="A64" s="75"/>
      <c r="B64" s="68"/>
      <c r="C64" s="68"/>
      <c r="D64" s="77"/>
      <c r="E64" s="1">
        <v>5</v>
      </c>
      <c r="F64" s="26" t="s">
        <v>38</v>
      </c>
      <c r="G64" s="21" t="s">
        <v>39</v>
      </c>
      <c r="H64" s="29"/>
      <c r="I64" s="5"/>
      <c r="J64" s="48"/>
      <c r="K64" s="43"/>
      <c r="L64" s="54"/>
      <c r="M64" s="51"/>
      <c r="N64" s="54"/>
      <c r="O64" s="57"/>
      <c r="P64" s="64"/>
      <c r="Q64" s="64"/>
      <c r="R64" s="34"/>
    </row>
    <row r="65" spans="1:18" ht="12" customHeight="1" x14ac:dyDescent="0.2">
      <c r="A65" s="75"/>
      <c r="B65" s="68"/>
      <c r="C65" s="68"/>
      <c r="D65" s="77"/>
      <c r="E65" s="1">
        <v>6</v>
      </c>
      <c r="F65" s="2" t="s">
        <v>42</v>
      </c>
      <c r="G65" s="21" t="s">
        <v>39</v>
      </c>
      <c r="H65" s="5"/>
      <c r="I65" s="5"/>
      <c r="J65" s="48"/>
      <c r="K65" s="43"/>
      <c r="L65" s="54"/>
      <c r="M65" s="51"/>
      <c r="N65" s="54"/>
      <c r="O65" s="57"/>
      <c r="P65" s="64"/>
      <c r="Q65" s="64"/>
      <c r="R65" s="34"/>
    </row>
    <row r="66" spans="1:18" ht="12" customHeight="1" x14ac:dyDescent="0.2">
      <c r="A66" s="75"/>
      <c r="B66" s="68"/>
      <c r="C66" s="68"/>
      <c r="D66" s="77"/>
      <c r="E66" s="1">
        <v>7</v>
      </c>
      <c r="F66" s="26" t="s">
        <v>43</v>
      </c>
      <c r="G66" s="21" t="s">
        <v>39</v>
      </c>
      <c r="H66" s="12"/>
      <c r="I66" s="5"/>
      <c r="J66" s="48"/>
      <c r="K66" s="43"/>
      <c r="L66" s="54"/>
      <c r="M66" s="51"/>
      <c r="N66" s="54"/>
      <c r="O66" s="57"/>
      <c r="P66" s="64"/>
      <c r="Q66" s="64"/>
      <c r="R66" s="34"/>
    </row>
    <row r="67" spans="1:18" ht="12" customHeight="1" x14ac:dyDescent="0.2">
      <c r="A67" s="75"/>
      <c r="B67" s="68"/>
      <c r="C67" s="68"/>
      <c r="D67" s="77"/>
      <c r="E67" s="1">
        <v>8</v>
      </c>
      <c r="F67" s="27" t="s">
        <v>44</v>
      </c>
      <c r="G67" s="29"/>
      <c r="H67" s="12"/>
      <c r="I67" s="5"/>
      <c r="J67" s="48"/>
      <c r="K67" s="43"/>
      <c r="L67" s="54"/>
      <c r="M67" s="51"/>
      <c r="N67" s="54"/>
      <c r="O67" s="57"/>
      <c r="P67" s="64"/>
      <c r="Q67" s="64"/>
      <c r="R67" s="34"/>
    </row>
    <row r="68" spans="1:18" ht="12" customHeight="1" x14ac:dyDescent="0.2">
      <c r="A68" s="75"/>
      <c r="B68" s="68"/>
      <c r="C68" s="68"/>
      <c r="D68" s="77"/>
      <c r="E68" s="1">
        <v>9</v>
      </c>
      <c r="F68" s="26" t="s">
        <v>64</v>
      </c>
      <c r="G68" s="41" t="s">
        <v>66</v>
      </c>
      <c r="H68" s="29"/>
      <c r="I68" s="5"/>
      <c r="J68" s="48"/>
      <c r="K68" s="43"/>
      <c r="L68" s="54"/>
      <c r="M68" s="51"/>
      <c r="N68" s="54"/>
      <c r="O68" s="57"/>
      <c r="P68" s="64"/>
      <c r="Q68" s="64"/>
      <c r="R68" s="34"/>
    </row>
    <row r="69" spans="1:18" ht="12" customHeight="1" x14ac:dyDescent="0.2">
      <c r="A69" s="75"/>
      <c r="B69" s="68"/>
      <c r="C69" s="68"/>
      <c r="D69" s="77"/>
      <c r="E69" s="1">
        <v>10</v>
      </c>
      <c r="F69" s="2" t="s">
        <v>46</v>
      </c>
      <c r="G69" s="21" t="s">
        <v>47</v>
      </c>
      <c r="H69" s="5"/>
      <c r="I69" s="5"/>
      <c r="J69" s="48"/>
      <c r="K69" s="43"/>
      <c r="L69" s="54"/>
      <c r="M69" s="51"/>
      <c r="N69" s="54"/>
      <c r="O69" s="57"/>
      <c r="P69" s="64"/>
      <c r="Q69" s="64"/>
      <c r="R69" s="34"/>
    </row>
    <row r="70" spans="1:18" ht="12" customHeight="1" x14ac:dyDescent="0.2">
      <c r="A70" s="75"/>
      <c r="B70" s="68"/>
      <c r="C70" s="68"/>
      <c r="D70" s="77"/>
      <c r="E70" s="1">
        <v>11</v>
      </c>
      <c r="F70" s="26" t="s">
        <v>48</v>
      </c>
      <c r="G70" s="21" t="s">
        <v>47</v>
      </c>
      <c r="H70" s="29"/>
      <c r="I70" s="5"/>
      <c r="J70" s="48"/>
      <c r="K70" s="43"/>
      <c r="L70" s="54"/>
      <c r="M70" s="51"/>
      <c r="N70" s="54"/>
      <c r="O70" s="57"/>
      <c r="P70" s="64"/>
      <c r="Q70" s="64"/>
      <c r="R70" s="34"/>
    </row>
    <row r="71" spans="1:18" ht="25.5" customHeight="1" thickBot="1" x14ac:dyDescent="0.25">
      <c r="A71" s="75"/>
      <c r="B71" s="68"/>
      <c r="C71" s="68"/>
      <c r="D71" s="77"/>
      <c r="E71" s="1">
        <v>12</v>
      </c>
      <c r="F71" s="2" t="s">
        <v>49</v>
      </c>
      <c r="G71" s="21" t="s">
        <v>27</v>
      </c>
      <c r="H71" s="5" t="s">
        <v>70</v>
      </c>
      <c r="I71" s="5"/>
      <c r="J71" s="48"/>
      <c r="K71" s="43"/>
      <c r="L71" s="54"/>
      <c r="M71" s="51"/>
      <c r="N71" s="54"/>
      <c r="O71" s="57"/>
      <c r="P71" s="64"/>
      <c r="Q71" s="64"/>
      <c r="R71" s="34"/>
    </row>
    <row r="72" spans="1:18" ht="12" customHeight="1" x14ac:dyDescent="0.2">
      <c r="A72" s="74">
        <v>5</v>
      </c>
      <c r="B72" s="67" t="s">
        <v>31</v>
      </c>
      <c r="C72" s="67" t="s">
        <v>69</v>
      </c>
      <c r="D72" s="76" t="s">
        <v>37</v>
      </c>
      <c r="E72" s="13">
        <v>1</v>
      </c>
      <c r="F72" s="23" t="s">
        <v>29</v>
      </c>
      <c r="G72" s="24"/>
      <c r="H72" s="25"/>
      <c r="I72" s="28"/>
      <c r="J72" s="39">
        <f t="shared" ref="J72" si="10">+IF(I72="OK",1,(IF(I72="No Ok",1,0)))</f>
        <v>0</v>
      </c>
      <c r="K72" s="32">
        <f t="shared" ref="K72" si="11">+IF(I72="OK",1,0)</f>
        <v>0</v>
      </c>
      <c r="L72" s="53">
        <f>+(COUNTIF(J72:J83,1))</f>
        <v>0</v>
      </c>
      <c r="M72" s="50">
        <f>+COUNT(E72:E83)</f>
        <v>12</v>
      </c>
      <c r="N72" s="53">
        <f>+(COUNTIF(K72:K83,1))</f>
        <v>0</v>
      </c>
      <c r="O72" s="56">
        <v>0</v>
      </c>
      <c r="P72" s="63">
        <f>+L72/M72</f>
        <v>0</v>
      </c>
      <c r="Q72" s="63">
        <f>+N72/M72</f>
        <v>0</v>
      </c>
      <c r="R72" s="40"/>
    </row>
    <row r="73" spans="1:18" ht="12" customHeight="1" x14ac:dyDescent="0.2">
      <c r="A73" s="75"/>
      <c r="B73" s="68"/>
      <c r="C73" s="68"/>
      <c r="D73" s="77"/>
      <c r="E73" s="1">
        <v>2</v>
      </c>
      <c r="F73" s="26" t="s">
        <v>33</v>
      </c>
      <c r="G73" s="21" t="s">
        <v>27</v>
      </c>
      <c r="H73" s="12" t="s">
        <v>34</v>
      </c>
      <c r="I73" s="5"/>
      <c r="J73" s="48"/>
      <c r="K73" s="43"/>
      <c r="L73" s="54"/>
      <c r="M73" s="51"/>
      <c r="N73" s="54"/>
      <c r="O73" s="57"/>
      <c r="P73" s="64"/>
      <c r="Q73" s="64"/>
      <c r="R73" s="34"/>
    </row>
    <row r="74" spans="1:18" ht="12" customHeight="1" x14ac:dyDescent="0.2">
      <c r="A74" s="75"/>
      <c r="B74" s="68"/>
      <c r="C74" s="68"/>
      <c r="D74" s="77"/>
      <c r="E74" s="1">
        <v>3</v>
      </c>
      <c r="F74" s="26" t="s">
        <v>35</v>
      </c>
      <c r="G74" s="21" t="s">
        <v>40</v>
      </c>
      <c r="H74" s="12"/>
      <c r="I74" s="5"/>
      <c r="J74" s="48"/>
      <c r="K74" s="43"/>
      <c r="L74" s="54"/>
      <c r="M74" s="51"/>
      <c r="N74" s="54"/>
      <c r="O74" s="57"/>
      <c r="P74" s="64"/>
      <c r="Q74" s="64"/>
      <c r="R74" s="34"/>
    </row>
    <row r="75" spans="1:18" ht="12" customHeight="1" x14ac:dyDescent="0.2">
      <c r="A75" s="75"/>
      <c r="B75" s="68"/>
      <c r="C75" s="68"/>
      <c r="D75" s="77"/>
      <c r="E75" s="1">
        <v>4</v>
      </c>
      <c r="F75" s="27" t="s">
        <v>36</v>
      </c>
      <c r="G75" s="29" t="s">
        <v>41</v>
      </c>
      <c r="H75" s="12"/>
      <c r="I75" s="5"/>
      <c r="J75" s="48"/>
      <c r="K75" s="43"/>
      <c r="L75" s="54"/>
      <c r="M75" s="51"/>
      <c r="N75" s="54"/>
      <c r="O75" s="57"/>
      <c r="P75" s="64"/>
      <c r="Q75" s="64"/>
      <c r="R75" s="34"/>
    </row>
    <row r="76" spans="1:18" ht="12" customHeight="1" x14ac:dyDescent="0.2">
      <c r="A76" s="75"/>
      <c r="B76" s="68"/>
      <c r="C76" s="68"/>
      <c r="D76" s="77"/>
      <c r="E76" s="1">
        <v>5</v>
      </c>
      <c r="F76" s="26" t="s">
        <v>38</v>
      </c>
      <c r="G76" s="21" t="s">
        <v>39</v>
      </c>
      <c r="H76" s="29"/>
      <c r="I76" s="5"/>
      <c r="J76" s="48"/>
      <c r="K76" s="43"/>
      <c r="L76" s="54"/>
      <c r="M76" s="51"/>
      <c r="N76" s="54"/>
      <c r="O76" s="57"/>
      <c r="P76" s="64"/>
      <c r="Q76" s="64"/>
      <c r="R76" s="34"/>
    </row>
    <row r="77" spans="1:18" ht="12" customHeight="1" x14ac:dyDescent="0.2">
      <c r="A77" s="75"/>
      <c r="B77" s="68"/>
      <c r="C77" s="68"/>
      <c r="D77" s="77"/>
      <c r="E77" s="1">
        <v>6</v>
      </c>
      <c r="F77" s="2" t="s">
        <v>42</v>
      </c>
      <c r="G77" s="21" t="s">
        <v>39</v>
      </c>
      <c r="H77" s="5"/>
      <c r="I77" s="5"/>
      <c r="J77" s="48"/>
      <c r="K77" s="43"/>
      <c r="L77" s="54"/>
      <c r="M77" s="51"/>
      <c r="N77" s="54"/>
      <c r="O77" s="57"/>
      <c r="P77" s="64"/>
      <c r="Q77" s="64"/>
      <c r="R77" s="34"/>
    </row>
    <row r="78" spans="1:18" ht="12" customHeight="1" x14ac:dyDescent="0.2">
      <c r="A78" s="75"/>
      <c r="B78" s="68"/>
      <c r="C78" s="68"/>
      <c r="D78" s="77"/>
      <c r="E78" s="1">
        <v>7</v>
      </c>
      <c r="F78" s="26" t="s">
        <v>43</v>
      </c>
      <c r="G78" s="21" t="s">
        <v>39</v>
      </c>
      <c r="H78" s="12"/>
      <c r="I78" s="5"/>
      <c r="J78" s="48"/>
      <c r="K78" s="43"/>
      <c r="L78" s="54"/>
      <c r="M78" s="51"/>
      <c r="N78" s="54"/>
      <c r="O78" s="57"/>
      <c r="P78" s="64"/>
      <c r="Q78" s="64"/>
      <c r="R78" s="34"/>
    </row>
    <row r="79" spans="1:18" ht="12" customHeight="1" x14ac:dyDescent="0.2">
      <c r="A79" s="75"/>
      <c r="B79" s="68"/>
      <c r="C79" s="68"/>
      <c r="D79" s="77"/>
      <c r="E79" s="1">
        <v>8</v>
      </c>
      <c r="F79" s="27" t="s">
        <v>44</v>
      </c>
      <c r="G79" s="29">
        <v>98767898</v>
      </c>
      <c r="H79" s="12"/>
      <c r="I79" s="5"/>
      <c r="J79" s="48"/>
      <c r="K79" s="43"/>
      <c r="L79" s="54"/>
      <c r="M79" s="51"/>
      <c r="N79" s="54"/>
      <c r="O79" s="57"/>
      <c r="P79" s="64"/>
      <c r="Q79" s="64"/>
      <c r="R79" s="34"/>
    </row>
    <row r="80" spans="1:18" ht="12" customHeight="1" x14ac:dyDescent="0.2">
      <c r="A80" s="75"/>
      <c r="B80" s="68"/>
      <c r="C80" s="68"/>
      <c r="D80" s="77"/>
      <c r="E80" s="1">
        <v>9</v>
      </c>
      <c r="F80" s="26" t="s">
        <v>64</v>
      </c>
      <c r="G80" s="41"/>
      <c r="H80" s="29"/>
      <c r="I80" s="5"/>
      <c r="J80" s="48"/>
      <c r="K80" s="43"/>
      <c r="L80" s="54"/>
      <c r="M80" s="51"/>
      <c r="N80" s="54"/>
      <c r="O80" s="57"/>
      <c r="P80" s="64"/>
      <c r="Q80" s="64"/>
      <c r="R80" s="34"/>
    </row>
    <row r="81" spans="1:18" ht="12" customHeight="1" x14ac:dyDescent="0.2">
      <c r="A81" s="75"/>
      <c r="B81" s="68"/>
      <c r="C81" s="68"/>
      <c r="D81" s="77"/>
      <c r="E81" s="1">
        <v>10</v>
      </c>
      <c r="F81" s="2" t="s">
        <v>46</v>
      </c>
      <c r="G81" s="21" t="s">
        <v>47</v>
      </c>
      <c r="H81" s="5"/>
      <c r="I81" s="5"/>
      <c r="J81" s="48"/>
      <c r="K81" s="43"/>
      <c r="L81" s="54"/>
      <c r="M81" s="51"/>
      <c r="N81" s="54"/>
      <c r="O81" s="57"/>
      <c r="P81" s="64"/>
      <c r="Q81" s="64"/>
      <c r="R81" s="34"/>
    </row>
    <row r="82" spans="1:18" ht="12" customHeight="1" x14ac:dyDescent="0.2">
      <c r="A82" s="75"/>
      <c r="B82" s="68"/>
      <c r="C82" s="68"/>
      <c r="D82" s="77"/>
      <c r="E82" s="1">
        <v>11</v>
      </c>
      <c r="F82" s="26" t="s">
        <v>48</v>
      </c>
      <c r="G82" s="21" t="s">
        <v>47</v>
      </c>
      <c r="H82" s="29"/>
      <c r="I82" s="5"/>
      <c r="J82" s="48"/>
      <c r="K82" s="43"/>
      <c r="L82" s="54"/>
      <c r="M82" s="51"/>
      <c r="N82" s="54"/>
      <c r="O82" s="57"/>
      <c r="P82" s="64"/>
      <c r="Q82" s="64"/>
      <c r="R82" s="34"/>
    </row>
    <row r="83" spans="1:18" ht="25.5" customHeight="1" thickBot="1" x14ac:dyDescent="0.25">
      <c r="A83" s="75"/>
      <c r="B83" s="68"/>
      <c r="C83" s="68"/>
      <c r="D83" s="77"/>
      <c r="E83" s="1">
        <v>12</v>
      </c>
      <c r="F83" s="2" t="s">
        <v>49</v>
      </c>
      <c r="G83" s="21" t="s">
        <v>27</v>
      </c>
      <c r="H83" s="5" t="s">
        <v>70</v>
      </c>
      <c r="I83" s="5"/>
      <c r="J83" s="48"/>
      <c r="K83" s="43"/>
      <c r="L83" s="54"/>
      <c r="M83" s="51"/>
      <c r="N83" s="54"/>
      <c r="O83" s="57"/>
      <c r="P83" s="64"/>
      <c r="Q83" s="64"/>
      <c r="R83" s="34"/>
    </row>
    <row r="84" spans="1:18" ht="12" customHeight="1" x14ac:dyDescent="0.2">
      <c r="A84" s="74">
        <v>6</v>
      </c>
      <c r="B84" s="67" t="s">
        <v>31</v>
      </c>
      <c r="C84" s="67" t="s">
        <v>69</v>
      </c>
      <c r="D84" s="76" t="s">
        <v>37</v>
      </c>
      <c r="E84" s="13">
        <v>1</v>
      </c>
      <c r="F84" s="23" t="s">
        <v>29</v>
      </c>
      <c r="G84" s="24"/>
      <c r="H84" s="25"/>
      <c r="I84" s="28"/>
      <c r="J84" s="39">
        <f t="shared" ref="J84" si="12">+IF(I84="OK",1,(IF(I84="No Ok",1,0)))</f>
        <v>0</v>
      </c>
      <c r="K84" s="32">
        <f t="shared" ref="K84" si="13">+IF(I84="OK",1,0)</f>
        <v>0</v>
      </c>
      <c r="L84" s="53">
        <f>+(COUNTIF(J84:J95,1))</f>
        <v>0</v>
      </c>
      <c r="M84" s="50">
        <f>+COUNT(E84:E95)</f>
        <v>12</v>
      </c>
      <c r="N84" s="53">
        <f>+(COUNTIF(K84:K95,1))</f>
        <v>0</v>
      </c>
      <c r="O84" s="56">
        <v>0</v>
      </c>
      <c r="P84" s="63">
        <f>+L84/M84</f>
        <v>0</v>
      </c>
      <c r="Q84" s="63">
        <f>+N84/M84</f>
        <v>0</v>
      </c>
      <c r="R84" s="40"/>
    </row>
    <row r="85" spans="1:18" ht="12" customHeight="1" x14ac:dyDescent="0.2">
      <c r="A85" s="75"/>
      <c r="B85" s="68"/>
      <c r="C85" s="68"/>
      <c r="D85" s="77"/>
      <c r="E85" s="1">
        <v>2</v>
      </c>
      <c r="F85" s="26" t="s">
        <v>33</v>
      </c>
      <c r="G85" s="21" t="s">
        <v>27</v>
      </c>
      <c r="H85" s="12" t="s">
        <v>34</v>
      </c>
      <c r="I85" s="5"/>
      <c r="J85" s="48"/>
      <c r="K85" s="43"/>
      <c r="L85" s="54"/>
      <c r="M85" s="51"/>
      <c r="N85" s="54"/>
      <c r="O85" s="57"/>
      <c r="P85" s="64"/>
      <c r="Q85" s="64"/>
      <c r="R85" s="34"/>
    </row>
    <row r="86" spans="1:18" ht="12" customHeight="1" x14ac:dyDescent="0.2">
      <c r="A86" s="75"/>
      <c r="B86" s="68"/>
      <c r="C86" s="68"/>
      <c r="D86" s="77"/>
      <c r="E86" s="1">
        <v>3</v>
      </c>
      <c r="F86" s="26" t="s">
        <v>35</v>
      </c>
      <c r="G86" s="21" t="s">
        <v>40</v>
      </c>
      <c r="H86" s="12"/>
      <c r="I86" s="5"/>
      <c r="J86" s="48"/>
      <c r="K86" s="43"/>
      <c r="L86" s="54"/>
      <c r="M86" s="51"/>
      <c r="N86" s="54"/>
      <c r="O86" s="57"/>
      <c r="P86" s="64"/>
      <c r="Q86" s="64"/>
      <c r="R86" s="34"/>
    </row>
    <row r="87" spans="1:18" ht="12" customHeight="1" x14ac:dyDescent="0.2">
      <c r="A87" s="75"/>
      <c r="B87" s="68"/>
      <c r="C87" s="68"/>
      <c r="D87" s="77"/>
      <c r="E87" s="1">
        <v>4</v>
      </c>
      <c r="F87" s="27" t="s">
        <v>36</v>
      </c>
      <c r="G87" s="29"/>
      <c r="H87" s="12"/>
      <c r="I87" s="5"/>
      <c r="J87" s="48"/>
      <c r="K87" s="43"/>
      <c r="L87" s="54"/>
      <c r="M87" s="51"/>
      <c r="N87" s="54"/>
      <c r="O87" s="57"/>
      <c r="P87" s="64"/>
      <c r="Q87" s="64"/>
      <c r="R87" s="34"/>
    </row>
    <row r="88" spans="1:18" ht="12" customHeight="1" x14ac:dyDescent="0.2">
      <c r="A88" s="75"/>
      <c r="B88" s="68"/>
      <c r="C88" s="68"/>
      <c r="D88" s="77"/>
      <c r="E88" s="1">
        <v>5</v>
      </c>
      <c r="F88" s="26" t="s">
        <v>38</v>
      </c>
      <c r="G88" s="21" t="s">
        <v>39</v>
      </c>
      <c r="H88" s="29"/>
      <c r="I88" s="5"/>
      <c r="J88" s="48"/>
      <c r="K88" s="43"/>
      <c r="L88" s="54"/>
      <c r="M88" s="51"/>
      <c r="N88" s="54"/>
      <c r="O88" s="57"/>
      <c r="P88" s="64"/>
      <c r="Q88" s="64"/>
      <c r="R88" s="34"/>
    </row>
    <row r="89" spans="1:18" ht="12" customHeight="1" x14ac:dyDescent="0.2">
      <c r="A89" s="75"/>
      <c r="B89" s="68"/>
      <c r="C89" s="68"/>
      <c r="D89" s="77"/>
      <c r="E89" s="1">
        <v>6</v>
      </c>
      <c r="F89" s="2" t="s">
        <v>42</v>
      </c>
      <c r="G89" s="21" t="s">
        <v>39</v>
      </c>
      <c r="H89" s="5"/>
      <c r="I89" s="5"/>
      <c r="J89" s="48"/>
      <c r="K89" s="43"/>
      <c r="L89" s="54"/>
      <c r="M89" s="51"/>
      <c r="N89" s="54"/>
      <c r="O89" s="57"/>
      <c r="P89" s="64"/>
      <c r="Q89" s="64"/>
      <c r="R89" s="34"/>
    </row>
    <row r="90" spans="1:18" ht="12" customHeight="1" x14ac:dyDescent="0.2">
      <c r="A90" s="75"/>
      <c r="B90" s="68"/>
      <c r="C90" s="68"/>
      <c r="D90" s="77"/>
      <c r="E90" s="1">
        <v>7</v>
      </c>
      <c r="F90" s="26" t="s">
        <v>43</v>
      </c>
      <c r="G90" s="21" t="s">
        <v>39</v>
      </c>
      <c r="H90" s="12"/>
      <c r="I90" s="5"/>
      <c r="J90" s="48"/>
      <c r="K90" s="43"/>
      <c r="L90" s="54"/>
      <c r="M90" s="51"/>
      <c r="N90" s="54"/>
      <c r="O90" s="57"/>
      <c r="P90" s="64"/>
      <c r="Q90" s="64"/>
      <c r="R90" s="34"/>
    </row>
    <row r="91" spans="1:18" ht="12" customHeight="1" x14ac:dyDescent="0.2">
      <c r="A91" s="75"/>
      <c r="B91" s="68"/>
      <c r="C91" s="68"/>
      <c r="D91" s="77"/>
      <c r="E91" s="1">
        <v>8</v>
      </c>
      <c r="F91" s="27" t="s">
        <v>44</v>
      </c>
      <c r="G91" s="29">
        <v>98767898</v>
      </c>
      <c r="H91" s="12"/>
      <c r="I91" s="5"/>
      <c r="J91" s="48"/>
      <c r="K91" s="43"/>
      <c r="L91" s="54"/>
      <c r="M91" s="51"/>
      <c r="N91" s="54"/>
      <c r="O91" s="57"/>
      <c r="P91" s="64"/>
      <c r="Q91" s="64"/>
      <c r="R91" s="34"/>
    </row>
    <row r="92" spans="1:18" ht="12" customHeight="1" x14ac:dyDescent="0.2">
      <c r="A92" s="75"/>
      <c r="B92" s="68"/>
      <c r="C92" s="68"/>
      <c r="D92" s="77"/>
      <c r="E92" s="1">
        <v>9</v>
      </c>
      <c r="F92" s="26" t="s">
        <v>64</v>
      </c>
      <c r="G92" s="41" t="s">
        <v>66</v>
      </c>
      <c r="H92" s="29"/>
      <c r="I92" s="5"/>
      <c r="J92" s="48"/>
      <c r="K92" s="43"/>
      <c r="L92" s="54"/>
      <c r="M92" s="51"/>
      <c r="N92" s="54"/>
      <c r="O92" s="57"/>
      <c r="P92" s="64"/>
      <c r="Q92" s="64"/>
      <c r="R92" s="34"/>
    </row>
    <row r="93" spans="1:18" ht="12" customHeight="1" x14ac:dyDescent="0.2">
      <c r="A93" s="75"/>
      <c r="B93" s="68"/>
      <c r="C93" s="68"/>
      <c r="D93" s="77"/>
      <c r="E93" s="1">
        <v>10</v>
      </c>
      <c r="F93" s="2" t="s">
        <v>46</v>
      </c>
      <c r="G93" s="21"/>
      <c r="H93" s="5"/>
      <c r="I93" s="5"/>
      <c r="J93" s="48"/>
      <c r="K93" s="43"/>
      <c r="L93" s="54"/>
      <c r="M93" s="51"/>
      <c r="N93" s="54"/>
      <c r="O93" s="57"/>
      <c r="P93" s="64"/>
      <c r="Q93" s="64"/>
      <c r="R93" s="34"/>
    </row>
    <row r="94" spans="1:18" ht="12" customHeight="1" x14ac:dyDescent="0.2">
      <c r="A94" s="75"/>
      <c r="B94" s="68"/>
      <c r="C94" s="68"/>
      <c r="D94" s="77"/>
      <c r="E94" s="1">
        <v>11</v>
      </c>
      <c r="F94" s="26" t="s">
        <v>48</v>
      </c>
      <c r="G94" s="21" t="s">
        <v>47</v>
      </c>
      <c r="H94" s="29"/>
      <c r="I94" s="5"/>
      <c r="J94" s="48"/>
      <c r="K94" s="43"/>
      <c r="L94" s="54"/>
      <c r="M94" s="51"/>
      <c r="N94" s="54"/>
      <c r="O94" s="57"/>
      <c r="P94" s="64"/>
      <c r="Q94" s="64"/>
      <c r="R94" s="34"/>
    </row>
    <row r="95" spans="1:18" ht="25.5" customHeight="1" thickBot="1" x14ac:dyDescent="0.25">
      <c r="A95" s="75"/>
      <c r="B95" s="68"/>
      <c r="C95" s="68"/>
      <c r="D95" s="77"/>
      <c r="E95" s="1">
        <v>12</v>
      </c>
      <c r="F95" s="2" t="s">
        <v>49</v>
      </c>
      <c r="G95" s="21" t="s">
        <v>27</v>
      </c>
      <c r="H95" s="5" t="s">
        <v>70</v>
      </c>
      <c r="I95" s="5"/>
      <c r="J95" s="48"/>
      <c r="K95" s="43"/>
      <c r="L95" s="54"/>
      <c r="M95" s="51"/>
      <c r="N95" s="54"/>
      <c r="O95" s="57"/>
      <c r="P95" s="64"/>
      <c r="Q95" s="64"/>
      <c r="R95" s="34"/>
    </row>
    <row r="96" spans="1:18" ht="12" customHeight="1" x14ac:dyDescent="0.2">
      <c r="A96" s="74">
        <v>7</v>
      </c>
      <c r="B96" s="67" t="s">
        <v>31</v>
      </c>
      <c r="C96" s="67" t="s">
        <v>69</v>
      </c>
      <c r="D96" s="76" t="s">
        <v>37</v>
      </c>
      <c r="E96" s="13">
        <v>1</v>
      </c>
      <c r="F96" s="23" t="s">
        <v>29</v>
      </c>
      <c r="G96" s="24"/>
      <c r="H96" s="25"/>
      <c r="I96" s="28"/>
      <c r="J96" s="39">
        <f t="shared" ref="J96" si="14">+IF(I96="OK",1,(IF(I96="No Ok",1,0)))</f>
        <v>0</v>
      </c>
      <c r="K96" s="32">
        <f t="shared" ref="K96" si="15">+IF(I96="OK",1,0)</f>
        <v>0</v>
      </c>
      <c r="L96" s="53">
        <f>+(COUNTIF(J96:J107,1))</f>
        <v>0</v>
      </c>
      <c r="M96" s="50">
        <f>+COUNT(E96:E107)</f>
        <v>12</v>
      </c>
      <c r="N96" s="53">
        <f>+(COUNTIF(K96:K107,1))</f>
        <v>0</v>
      </c>
      <c r="O96" s="56">
        <v>0</v>
      </c>
      <c r="P96" s="63">
        <f>+L96/M96</f>
        <v>0</v>
      </c>
      <c r="Q96" s="63">
        <f>+N96/M96</f>
        <v>0</v>
      </c>
      <c r="R96" s="40"/>
    </row>
    <row r="97" spans="1:18" ht="12" customHeight="1" x14ac:dyDescent="0.2">
      <c r="A97" s="75"/>
      <c r="B97" s="68"/>
      <c r="C97" s="68"/>
      <c r="D97" s="77"/>
      <c r="E97" s="1">
        <v>2</v>
      </c>
      <c r="F97" s="26" t="s">
        <v>33</v>
      </c>
      <c r="G97" s="21" t="s">
        <v>27</v>
      </c>
      <c r="H97" s="12" t="s">
        <v>34</v>
      </c>
      <c r="I97" s="5"/>
      <c r="J97" s="48"/>
      <c r="K97" s="43"/>
      <c r="L97" s="54"/>
      <c r="M97" s="51"/>
      <c r="N97" s="54"/>
      <c r="O97" s="57"/>
      <c r="P97" s="64"/>
      <c r="Q97" s="64"/>
      <c r="R97" s="34"/>
    </row>
    <row r="98" spans="1:18" ht="12" customHeight="1" x14ac:dyDescent="0.2">
      <c r="A98" s="75"/>
      <c r="B98" s="68"/>
      <c r="C98" s="68"/>
      <c r="D98" s="77"/>
      <c r="E98" s="1">
        <v>3</v>
      </c>
      <c r="F98" s="26" t="s">
        <v>35</v>
      </c>
      <c r="G98" s="21" t="s">
        <v>40</v>
      </c>
      <c r="H98" s="12"/>
      <c r="I98" s="5"/>
      <c r="J98" s="48"/>
      <c r="K98" s="43"/>
      <c r="L98" s="54"/>
      <c r="M98" s="51"/>
      <c r="N98" s="54"/>
      <c r="O98" s="57"/>
      <c r="P98" s="64"/>
      <c r="Q98" s="64"/>
      <c r="R98" s="34"/>
    </row>
    <row r="99" spans="1:18" ht="12" customHeight="1" x14ac:dyDescent="0.2">
      <c r="A99" s="75"/>
      <c r="B99" s="68"/>
      <c r="C99" s="68"/>
      <c r="D99" s="77"/>
      <c r="E99" s="1">
        <v>4</v>
      </c>
      <c r="F99" s="27" t="s">
        <v>36</v>
      </c>
      <c r="G99" s="29" t="s">
        <v>41</v>
      </c>
      <c r="H99" s="12"/>
      <c r="I99" s="5"/>
      <c r="J99" s="48"/>
      <c r="K99" s="43"/>
      <c r="L99" s="54"/>
      <c r="M99" s="51"/>
      <c r="N99" s="54"/>
      <c r="O99" s="57"/>
      <c r="P99" s="64"/>
      <c r="Q99" s="64"/>
      <c r="R99" s="34"/>
    </row>
    <row r="100" spans="1:18" ht="12" customHeight="1" x14ac:dyDescent="0.2">
      <c r="A100" s="75"/>
      <c r="B100" s="68"/>
      <c r="C100" s="68"/>
      <c r="D100" s="77"/>
      <c r="E100" s="1">
        <v>5</v>
      </c>
      <c r="F100" s="26" t="s">
        <v>38</v>
      </c>
      <c r="G100" s="21" t="s">
        <v>39</v>
      </c>
      <c r="H100" s="29"/>
      <c r="I100" s="5"/>
      <c r="J100" s="48"/>
      <c r="K100" s="43"/>
      <c r="L100" s="54"/>
      <c r="M100" s="51"/>
      <c r="N100" s="54"/>
      <c r="O100" s="57"/>
      <c r="P100" s="64"/>
      <c r="Q100" s="64"/>
      <c r="R100" s="34"/>
    </row>
    <row r="101" spans="1:18" ht="12" customHeight="1" x14ac:dyDescent="0.2">
      <c r="A101" s="75"/>
      <c r="B101" s="68"/>
      <c r="C101" s="68"/>
      <c r="D101" s="77"/>
      <c r="E101" s="1">
        <v>6</v>
      </c>
      <c r="F101" s="2" t="s">
        <v>42</v>
      </c>
      <c r="G101" s="21" t="s">
        <v>39</v>
      </c>
      <c r="H101" s="5"/>
      <c r="I101" s="5"/>
      <c r="J101" s="48"/>
      <c r="K101" s="43"/>
      <c r="L101" s="54"/>
      <c r="M101" s="51"/>
      <c r="N101" s="54"/>
      <c r="O101" s="57"/>
      <c r="P101" s="64"/>
      <c r="Q101" s="64"/>
      <c r="R101" s="34"/>
    </row>
    <row r="102" spans="1:18" ht="12" customHeight="1" x14ac:dyDescent="0.2">
      <c r="A102" s="75"/>
      <c r="B102" s="68"/>
      <c r="C102" s="68"/>
      <c r="D102" s="77"/>
      <c r="E102" s="1">
        <v>7</v>
      </c>
      <c r="F102" s="26" t="s">
        <v>43</v>
      </c>
      <c r="G102" s="21" t="s">
        <v>39</v>
      </c>
      <c r="H102" s="12"/>
      <c r="I102" s="5"/>
      <c r="J102" s="48"/>
      <c r="K102" s="43"/>
      <c r="L102" s="54"/>
      <c r="M102" s="51"/>
      <c r="N102" s="54"/>
      <c r="O102" s="57"/>
      <c r="P102" s="64"/>
      <c r="Q102" s="64"/>
      <c r="R102" s="34"/>
    </row>
    <row r="103" spans="1:18" ht="12" customHeight="1" x14ac:dyDescent="0.2">
      <c r="A103" s="75"/>
      <c r="B103" s="68"/>
      <c r="C103" s="68"/>
      <c r="D103" s="77"/>
      <c r="E103" s="1">
        <v>8</v>
      </c>
      <c r="F103" s="27" t="s">
        <v>44</v>
      </c>
      <c r="G103" s="29"/>
      <c r="H103" s="12"/>
      <c r="I103" s="5"/>
      <c r="J103" s="48"/>
      <c r="K103" s="43"/>
      <c r="L103" s="54"/>
      <c r="M103" s="51"/>
      <c r="N103" s="54"/>
      <c r="O103" s="57"/>
      <c r="P103" s="64"/>
      <c r="Q103" s="64"/>
      <c r="R103" s="34"/>
    </row>
    <row r="104" spans="1:18" ht="12" customHeight="1" x14ac:dyDescent="0.2">
      <c r="A104" s="75"/>
      <c r="B104" s="68"/>
      <c r="C104" s="68"/>
      <c r="D104" s="77"/>
      <c r="E104" s="1">
        <v>9</v>
      </c>
      <c r="F104" s="26" t="s">
        <v>64</v>
      </c>
      <c r="G104" s="41" t="s">
        <v>66</v>
      </c>
      <c r="H104" s="29"/>
      <c r="I104" s="5"/>
      <c r="J104" s="48"/>
      <c r="K104" s="43"/>
      <c r="L104" s="54"/>
      <c r="M104" s="51"/>
      <c r="N104" s="54"/>
      <c r="O104" s="57"/>
      <c r="P104" s="64"/>
      <c r="Q104" s="64"/>
      <c r="R104" s="34"/>
    </row>
    <row r="105" spans="1:18" ht="12" customHeight="1" x14ac:dyDescent="0.2">
      <c r="A105" s="75"/>
      <c r="B105" s="68"/>
      <c r="C105" s="68"/>
      <c r="D105" s="77"/>
      <c r="E105" s="1">
        <v>10</v>
      </c>
      <c r="F105" s="2" t="s">
        <v>46</v>
      </c>
      <c r="G105" s="21" t="s">
        <v>47</v>
      </c>
      <c r="H105" s="5"/>
      <c r="I105" s="5"/>
      <c r="J105" s="48"/>
      <c r="K105" s="43"/>
      <c r="L105" s="54"/>
      <c r="M105" s="51"/>
      <c r="N105" s="54"/>
      <c r="O105" s="57"/>
      <c r="P105" s="64"/>
      <c r="Q105" s="64"/>
      <c r="R105" s="34"/>
    </row>
    <row r="106" spans="1:18" ht="12" customHeight="1" x14ac:dyDescent="0.2">
      <c r="A106" s="75"/>
      <c r="B106" s="68"/>
      <c r="C106" s="68"/>
      <c r="D106" s="77"/>
      <c r="E106" s="1">
        <v>11</v>
      </c>
      <c r="F106" s="26" t="s">
        <v>48</v>
      </c>
      <c r="G106" s="21"/>
      <c r="H106" s="29"/>
      <c r="I106" s="5"/>
      <c r="J106" s="48"/>
      <c r="K106" s="43"/>
      <c r="L106" s="54"/>
      <c r="M106" s="51"/>
      <c r="N106" s="54"/>
      <c r="O106" s="57"/>
      <c r="P106" s="64"/>
      <c r="Q106" s="64"/>
      <c r="R106" s="34"/>
    </row>
    <row r="107" spans="1:18" ht="25.5" customHeight="1" thickBot="1" x14ac:dyDescent="0.25">
      <c r="A107" s="75"/>
      <c r="B107" s="68"/>
      <c r="C107" s="68"/>
      <c r="D107" s="77"/>
      <c r="E107" s="1">
        <v>12</v>
      </c>
      <c r="F107" s="2" t="s">
        <v>49</v>
      </c>
      <c r="G107" s="21" t="s">
        <v>27</v>
      </c>
      <c r="H107" s="5" t="s">
        <v>70</v>
      </c>
      <c r="I107" s="5"/>
      <c r="J107" s="48"/>
      <c r="K107" s="43"/>
      <c r="L107" s="54"/>
      <c r="M107" s="51"/>
      <c r="N107" s="54"/>
      <c r="O107" s="57"/>
      <c r="P107" s="64"/>
      <c r="Q107" s="64"/>
      <c r="R107" s="34"/>
    </row>
    <row r="108" spans="1:18" x14ac:dyDescent="0.2">
      <c r="A108" s="67">
        <v>8</v>
      </c>
      <c r="B108" s="67" t="s">
        <v>31</v>
      </c>
      <c r="C108" s="67" t="s">
        <v>71</v>
      </c>
      <c r="D108" s="71" t="s">
        <v>37</v>
      </c>
      <c r="E108" s="13">
        <v>1</v>
      </c>
      <c r="F108" s="23" t="s">
        <v>29</v>
      </c>
      <c r="G108" s="24"/>
      <c r="H108" s="25"/>
      <c r="I108" s="28"/>
      <c r="J108" s="32">
        <f t="shared" ref="J108" si="16">+IF(I108="OK",1,(IF(I108="No Ok",1,0)))</f>
        <v>0</v>
      </c>
      <c r="K108" s="32">
        <f t="shared" ref="K108" si="17">+IF(I108="OK",1,0)</f>
        <v>0</v>
      </c>
      <c r="L108" s="53">
        <f>+(COUNTIF(J108:J127,1))</f>
        <v>0</v>
      </c>
      <c r="M108" s="50">
        <f>+COUNT(E108:E127)</f>
        <v>20</v>
      </c>
      <c r="N108" s="53">
        <f>+(COUNTIF(K108:K127,1))</f>
        <v>0</v>
      </c>
      <c r="O108" s="56">
        <v>0</v>
      </c>
      <c r="P108" s="63">
        <f>+L108/M108</f>
        <v>0</v>
      </c>
      <c r="Q108" s="59">
        <f>+N108/M108</f>
        <v>0</v>
      </c>
      <c r="R108" s="33"/>
    </row>
    <row r="109" spans="1:18" x14ac:dyDescent="0.2">
      <c r="A109" s="68"/>
      <c r="B109" s="68"/>
      <c r="C109" s="68"/>
      <c r="D109" s="72"/>
      <c r="E109" s="1">
        <v>2</v>
      </c>
      <c r="F109" s="26" t="s">
        <v>33</v>
      </c>
      <c r="G109" s="21" t="s">
        <v>27</v>
      </c>
      <c r="H109" s="12" t="s">
        <v>34</v>
      </c>
      <c r="I109" s="5"/>
      <c r="J109" s="43"/>
      <c r="K109" s="43"/>
      <c r="L109" s="54"/>
      <c r="M109" s="51"/>
      <c r="N109" s="54"/>
      <c r="O109" s="57"/>
      <c r="P109" s="64"/>
      <c r="Q109" s="60"/>
      <c r="R109" s="31"/>
    </row>
    <row r="110" spans="1:18" x14ac:dyDescent="0.2">
      <c r="A110" s="68"/>
      <c r="B110" s="68"/>
      <c r="C110" s="68"/>
      <c r="D110" s="72"/>
      <c r="E110" s="1">
        <v>3</v>
      </c>
      <c r="F110" s="26" t="s">
        <v>35</v>
      </c>
      <c r="G110" s="21" t="s">
        <v>40</v>
      </c>
      <c r="H110" s="12"/>
      <c r="I110" s="5"/>
      <c r="J110" s="43"/>
      <c r="K110" s="43"/>
      <c r="L110" s="54"/>
      <c r="M110" s="51"/>
      <c r="N110" s="54"/>
      <c r="O110" s="57"/>
      <c r="P110" s="64"/>
      <c r="Q110" s="60"/>
      <c r="R110" s="31"/>
    </row>
    <row r="111" spans="1:18" x14ac:dyDescent="0.2">
      <c r="A111" s="68"/>
      <c r="B111" s="68"/>
      <c r="C111" s="68"/>
      <c r="D111" s="72"/>
      <c r="E111" s="1">
        <v>4</v>
      </c>
      <c r="F111" s="27" t="s">
        <v>36</v>
      </c>
      <c r="G111" s="29" t="s">
        <v>41</v>
      </c>
      <c r="H111" s="12"/>
      <c r="I111" s="5"/>
      <c r="J111" s="43"/>
      <c r="K111" s="43"/>
      <c r="L111" s="54"/>
      <c r="M111" s="51"/>
      <c r="N111" s="54"/>
      <c r="O111" s="57"/>
      <c r="P111" s="64"/>
      <c r="Q111" s="60"/>
      <c r="R111" s="31"/>
    </row>
    <row r="112" spans="1:18" x14ac:dyDescent="0.2">
      <c r="A112" s="68"/>
      <c r="B112" s="68"/>
      <c r="C112" s="68"/>
      <c r="D112" s="72"/>
      <c r="E112" s="1">
        <v>5</v>
      </c>
      <c r="F112" s="26" t="s">
        <v>38</v>
      </c>
      <c r="G112" s="21" t="s">
        <v>39</v>
      </c>
      <c r="H112" s="29"/>
      <c r="I112" s="5"/>
      <c r="J112" s="43"/>
      <c r="K112" s="43"/>
      <c r="L112" s="54"/>
      <c r="M112" s="51"/>
      <c r="N112" s="54"/>
      <c r="O112" s="57"/>
      <c r="P112" s="64"/>
      <c r="Q112" s="60"/>
      <c r="R112" s="31"/>
    </row>
    <row r="113" spans="1:18" x14ac:dyDescent="0.2">
      <c r="A113" s="68"/>
      <c r="B113" s="68"/>
      <c r="C113" s="68"/>
      <c r="D113" s="72"/>
      <c r="E113" s="1">
        <v>6</v>
      </c>
      <c r="F113" s="2" t="s">
        <v>42</v>
      </c>
      <c r="G113" s="21" t="s">
        <v>39</v>
      </c>
      <c r="H113" s="5"/>
      <c r="I113" s="5"/>
      <c r="J113" s="43"/>
      <c r="K113" s="43"/>
      <c r="L113" s="54"/>
      <c r="M113" s="51"/>
      <c r="N113" s="54"/>
      <c r="O113" s="57"/>
      <c r="P113" s="64"/>
      <c r="Q113" s="60"/>
      <c r="R113" s="31"/>
    </row>
    <row r="114" spans="1:18" x14ac:dyDescent="0.2">
      <c r="A114" s="68"/>
      <c r="B114" s="68"/>
      <c r="C114" s="68"/>
      <c r="D114" s="72"/>
      <c r="E114" s="1">
        <v>7</v>
      </c>
      <c r="F114" s="26" t="s">
        <v>43</v>
      </c>
      <c r="G114" s="21" t="s">
        <v>39</v>
      </c>
      <c r="H114" s="12"/>
      <c r="I114" s="5"/>
      <c r="J114" s="43"/>
      <c r="K114" s="43"/>
      <c r="L114" s="54"/>
      <c r="M114" s="51"/>
      <c r="N114" s="54"/>
      <c r="O114" s="57"/>
      <c r="P114" s="64"/>
      <c r="Q114" s="60"/>
      <c r="R114" s="31"/>
    </row>
    <row r="115" spans="1:18" x14ac:dyDescent="0.2">
      <c r="A115" s="68"/>
      <c r="B115" s="68"/>
      <c r="C115" s="68"/>
      <c r="D115" s="72"/>
      <c r="E115" s="1">
        <v>8</v>
      </c>
      <c r="F115" s="27" t="s">
        <v>44</v>
      </c>
      <c r="G115" s="29">
        <v>98767898</v>
      </c>
      <c r="H115" s="12"/>
      <c r="I115" s="5"/>
      <c r="J115" s="43"/>
      <c r="K115" s="43"/>
      <c r="L115" s="54"/>
      <c r="M115" s="51"/>
      <c r="N115" s="54"/>
      <c r="O115" s="57"/>
      <c r="P115" s="64"/>
      <c r="Q115" s="60"/>
      <c r="R115" s="31"/>
    </row>
    <row r="116" spans="1:18" x14ac:dyDescent="0.2">
      <c r="A116" s="68"/>
      <c r="B116" s="68"/>
      <c r="C116" s="68"/>
      <c r="D116" s="72"/>
      <c r="E116" s="1">
        <v>9</v>
      </c>
      <c r="F116" s="26" t="s">
        <v>64</v>
      </c>
      <c r="G116" s="44" t="s">
        <v>45</v>
      </c>
      <c r="H116" s="29"/>
      <c r="I116" s="5"/>
      <c r="J116" s="43"/>
      <c r="K116" s="43"/>
      <c r="L116" s="54"/>
      <c r="M116" s="51"/>
      <c r="N116" s="54"/>
      <c r="O116" s="57"/>
      <c r="P116" s="64"/>
      <c r="Q116" s="60"/>
      <c r="R116" s="31"/>
    </row>
    <row r="117" spans="1:18" x14ac:dyDescent="0.2">
      <c r="A117" s="68"/>
      <c r="B117" s="68"/>
      <c r="C117" s="68"/>
      <c r="D117" s="72"/>
      <c r="E117" s="1">
        <v>10</v>
      </c>
      <c r="F117" s="2" t="s">
        <v>46</v>
      </c>
      <c r="G117" s="21" t="s">
        <v>47</v>
      </c>
      <c r="H117" s="5"/>
      <c r="I117" s="5"/>
      <c r="J117" s="43"/>
      <c r="K117" s="43"/>
      <c r="L117" s="54"/>
      <c r="M117" s="51"/>
      <c r="N117" s="54"/>
      <c r="O117" s="57"/>
      <c r="P117" s="64"/>
      <c r="Q117" s="60"/>
      <c r="R117" s="31"/>
    </row>
    <row r="118" spans="1:18" x14ac:dyDescent="0.2">
      <c r="A118" s="68"/>
      <c r="B118" s="68"/>
      <c r="C118" s="68"/>
      <c r="D118" s="72"/>
      <c r="E118" s="1">
        <v>11</v>
      </c>
      <c r="F118" s="26" t="s">
        <v>48</v>
      </c>
      <c r="G118" s="21" t="s">
        <v>47</v>
      </c>
      <c r="H118" s="29"/>
      <c r="I118" s="5"/>
      <c r="J118" s="43"/>
      <c r="K118" s="43"/>
      <c r="L118" s="54"/>
      <c r="M118" s="51"/>
      <c r="N118" s="54"/>
      <c r="O118" s="57"/>
      <c r="P118" s="64"/>
      <c r="Q118" s="60"/>
      <c r="R118" s="31"/>
    </row>
    <row r="119" spans="1:18" x14ac:dyDescent="0.2">
      <c r="A119" s="68"/>
      <c r="B119" s="68"/>
      <c r="C119" s="68"/>
      <c r="D119" s="72"/>
      <c r="E119" s="1">
        <v>12</v>
      </c>
      <c r="F119" s="2" t="s">
        <v>49</v>
      </c>
      <c r="G119" s="21" t="s">
        <v>27</v>
      </c>
      <c r="H119" s="5" t="s">
        <v>50</v>
      </c>
      <c r="I119" s="5"/>
      <c r="J119" s="43"/>
      <c r="K119" s="43"/>
      <c r="L119" s="54"/>
      <c r="M119" s="51"/>
      <c r="N119" s="54"/>
      <c r="O119" s="57"/>
      <c r="P119" s="64"/>
      <c r="Q119" s="60"/>
      <c r="R119" s="31"/>
    </row>
    <row r="120" spans="1:18" x14ac:dyDescent="0.2">
      <c r="A120" s="68"/>
      <c r="B120" s="68"/>
      <c r="C120" s="68"/>
      <c r="D120" s="72"/>
      <c r="E120" s="1">
        <v>13</v>
      </c>
      <c r="F120" s="26" t="s">
        <v>51</v>
      </c>
      <c r="G120" s="21"/>
      <c r="H120" s="12"/>
      <c r="I120" s="5"/>
      <c r="J120" s="43"/>
      <c r="K120" s="43"/>
      <c r="L120" s="54"/>
      <c r="M120" s="51"/>
      <c r="N120" s="54"/>
      <c r="O120" s="57"/>
      <c r="P120" s="64"/>
      <c r="Q120" s="60"/>
      <c r="R120" s="31"/>
    </row>
    <row r="121" spans="1:18" x14ac:dyDescent="0.2">
      <c r="A121" s="68"/>
      <c r="B121" s="68"/>
      <c r="C121" s="68"/>
      <c r="D121" s="72"/>
      <c r="E121" s="1">
        <v>14</v>
      </c>
      <c r="F121" s="27" t="s">
        <v>53</v>
      </c>
      <c r="G121" s="29">
        <v>123456</v>
      </c>
      <c r="H121" s="12"/>
      <c r="I121" s="5"/>
      <c r="J121" s="43"/>
      <c r="K121" s="43"/>
      <c r="L121" s="54"/>
      <c r="M121" s="51"/>
      <c r="N121" s="54"/>
      <c r="O121" s="57"/>
      <c r="P121" s="64"/>
      <c r="Q121" s="60"/>
      <c r="R121" s="31"/>
    </row>
    <row r="122" spans="1:18" x14ac:dyDescent="0.2">
      <c r="A122" s="68"/>
      <c r="B122" s="68"/>
      <c r="C122" s="68"/>
      <c r="D122" s="72"/>
      <c r="E122" s="1">
        <v>15</v>
      </c>
      <c r="F122" s="26" t="s">
        <v>54</v>
      </c>
      <c r="G122" s="29" t="s">
        <v>55</v>
      </c>
      <c r="H122" s="29"/>
      <c r="I122" s="5"/>
      <c r="J122" s="43"/>
      <c r="K122" s="43"/>
      <c r="L122" s="54"/>
      <c r="M122" s="51"/>
      <c r="N122" s="54"/>
      <c r="O122" s="57"/>
      <c r="P122" s="64"/>
      <c r="Q122" s="60"/>
      <c r="R122" s="31"/>
    </row>
    <row r="123" spans="1:18" x14ac:dyDescent="0.2">
      <c r="A123" s="68"/>
      <c r="B123" s="68"/>
      <c r="C123" s="68"/>
      <c r="D123" s="72"/>
      <c r="E123" s="1">
        <v>16</v>
      </c>
      <c r="F123" s="2" t="s">
        <v>56</v>
      </c>
      <c r="G123" s="21">
        <v>1712</v>
      </c>
      <c r="H123" s="5"/>
      <c r="I123" s="5"/>
      <c r="J123" s="43"/>
      <c r="K123" s="43"/>
      <c r="L123" s="54"/>
      <c r="M123" s="51"/>
      <c r="N123" s="54"/>
      <c r="O123" s="57"/>
      <c r="P123" s="64"/>
      <c r="Q123" s="60"/>
      <c r="R123" s="31"/>
    </row>
    <row r="124" spans="1:18" x14ac:dyDescent="0.2">
      <c r="A124" s="68"/>
      <c r="B124" s="68"/>
      <c r="C124" s="68"/>
      <c r="D124" s="72"/>
      <c r="E124" s="1">
        <v>17</v>
      </c>
      <c r="F124" s="26" t="s">
        <v>57</v>
      </c>
      <c r="G124" s="21"/>
      <c r="H124" s="29"/>
      <c r="I124" s="5"/>
      <c r="J124" s="43"/>
      <c r="K124" s="43"/>
      <c r="L124" s="54"/>
      <c r="M124" s="51"/>
      <c r="N124" s="54"/>
      <c r="O124" s="57"/>
      <c r="P124" s="64"/>
      <c r="Q124" s="60"/>
      <c r="R124" s="31"/>
    </row>
    <row r="125" spans="1:18" x14ac:dyDescent="0.2">
      <c r="A125" s="69"/>
      <c r="B125" s="69"/>
      <c r="C125" s="69"/>
      <c r="D125" s="72"/>
      <c r="E125" s="1">
        <v>18</v>
      </c>
      <c r="F125" s="2" t="s">
        <v>58</v>
      </c>
      <c r="G125" s="21" t="s">
        <v>39</v>
      </c>
      <c r="H125" s="5"/>
      <c r="I125" s="5"/>
      <c r="J125" s="2">
        <f t="shared" ref="J125:J128" si="18">+IF(I125="OK",1,(IF(I125="No Ok",1,0)))</f>
        <v>0</v>
      </c>
      <c r="K125" s="2">
        <f t="shared" ref="K125:K128" si="19">+IF(I125="OK",1,0)</f>
        <v>0</v>
      </c>
      <c r="L125" s="54"/>
      <c r="M125" s="51"/>
      <c r="N125" s="54"/>
      <c r="O125" s="57"/>
      <c r="P125" s="65"/>
      <c r="Q125" s="61"/>
      <c r="R125" s="30"/>
    </row>
    <row r="126" spans="1:18" x14ac:dyDescent="0.2">
      <c r="A126" s="69"/>
      <c r="B126" s="69"/>
      <c r="C126" s="69"/>
      <c r="D126" s="72"/>
      <c r="E126" s="1">
        <v>19</v>
      </c>
      <c r="F126" s="26" t="s">
        <v>59</v>
      </c>
      <c r="G126" s="21">
        <v>1166960007</v>
      </c>
      <c r="H126" s="12"/>
      <c r="I126" s="5"/>
      <c r="J126" s="2">
        <f t="shared" si="18"/>
        <v>0</v>
      </c>
      <c r="K126" s="2">
        <f t="shared" si="19"/>
        <v>0</v>
      </c>
      <c r="L126" s="54"/>
      <c r="M126" s="51"/>
      <c r="N126" s="54"/>
      <c r="O126" s="57"/>
      <c r="P126" s="65"/>
      <c r="Q126" s="61"/>
      <c r="R126" s="30"/>
    </row>
    <row r="127" spans="1:18" ht="26.25" thickBot="1" x14ac:dyDescent="0.25">
      <c r="A127" s="70"/>
      <c r="B127" s="70"/>
      <c r="C127" s="70"/>
      <c r="D127" s="73"/>
      <c r="E127" s="6">
        <v>20</v>
      </c>
      <c r="F127" s="45" t="s">
        <v>49</v>
      </c>
      <c r="G127" s="46" t="s">
        <v>27</v>
      </c>
      <c r="H127" s="5" t="s">
        <v>70</v>
      </c>
      <c r="I127" s="8"/>
      <c r="J127" s="10">
        <f t="shared" si="18"/>
        <v>0</v>
      </c>
      <c r="K127" s="10">
        <f t="shared" si="19"/>
        <v>0</v>
      </c>
      <c r="L127" s="55"/>
      <c r="M127" s="52"/>
      <c r="N127" s="55"/>
      <c r="O127" s="58"/>
      <c r="P127" s="66"/>
      <c r="Q127" s="62"/>
      <c r="R127" s="47"/>
    </row>
    <row r="128" spans="1:18" x14ac:dyDescent="0.2">
      <c r="A128" s="67">
        <v>9</v>
      </c>
      <c r="B128" s="67" t="s">
        <v>31</v>
      </c>
      <c r="C128" s="67" t="s">
        <v>72</v>
      </c>
      <c r="D128" s="71" t="s">
        <v>73</v>
      </c>
      <c r="E128" s="13">
        <v>1</v>
      </c>
      <c r="F128" s="23" t="s">
        <v>29</v>
      </c>
      <c r="G128" s="24"/>
      <c r="H128" s="25"/>
      <c r="I128" s="28"/>
      <c r="J128" s="32">
        <f t="shared" si="18"/>
        <v>0</v>
      </c>
      <c r="K128" s="32">
        <f t="shared" si="19"/>
        <v>0</v>
      </c>
      <c r="L128" s="53">
        <f>+(COUNTIF(J128:J147,1))</f>
        <v>0</v>
      </c>
      <c r="M128" s="50">
        <f>+COUNT(E128:E147)</f>
        <v>20</v>
      </c>
      <c r="N128" s="53">
        <f>+(COUNTIF(K128:K147,1))</f>
        <v>0</v>
      </c>
      <c r="O128" s="56">
        <v>0</v>
      </c>
      <c r="P128" s="63">
        <f>+L128/M128</f>
        <v>0</v>
      </c>
      <c r="Q128" s="59">
        <f>+N128/M128</f>
        <v>0</v>
      </c>
      <c r="R128" s="33"/>
    </row>
    <row r="129" spans="1:18" x14ac:dyDescent="0.2">
      <c r="A129" s="68"/>
      <c r="B129" s="68"/>
      <c r="C129" s="68"/>
      <c r="D129" s="72"/>
      <c r="E129" s="1">
        <v>2</v>
      </c>
      <c r="F129" s="26" t="s">
        <v>33</v>
      </c>
      <c r="G129" s="21" t="s">
        <v>27</v>
      </c>
      <c r="H129" s="12" t="s">
        <v>34</v>
      </c>
      <c r="I129" s="5"/>
      <c r="J129" s="43"/>
      <c r="K129" s="43"/>
      <c r="L129" s="54"/>
      <c r="M129" s="51"/>
      <c r="N129" s="54"/>
      <c r="O129" s="57"/>
      <c r="P129" s="64"/>
      <c r="Q129" s="60"/>
      <c r="R129" s="31"/>
    </row>
    <row r="130" spans="1:18" x14ac:dyDescent="0.2">
      <c r="A130" s="68"/>
      <c r="B130" s="68"/>
      <c r="C130" s="68"/>
      <c r="D130" s="72"/>
      <c r="E130" s="1">
        <v>3</v>
      </c>
      <c r="F130" s="26" t="s">
        <v>35</v>
      </c>
      <c r="G130" s="21" t="s">
        <v>40</v>
      </c>
      <c r="H130" s="12"/>
      <c r="I130" s="5"/>
      <c r="J130" s="43"/>
      <c r="K130" s="43"/>
      <c r="L130" s="54"/>
      <c r="M130" s="51"/>
      <c r="N130" s="54"/>
      <c r="O130" s="57"/>
      <c r="P130" s="64"/>
      <c r="Q130" s="60"/>
      <c r="R130" s="31"/>
    </row>
    <row r="131" spans="1:18" x14ac:dyDescent="0.2">
      <c r="A131" s="68"/>
      <c r="B131" s="68"/>
      <c r="C131" s="68"/>
      <c r="D131" s="72"/>
      <c r="E131" s="1">
        <v>4</v>
      </c>
      <c r="F131" s="27" t="s">
        <v>36</v>
      </c>
      <c r="G131" s="29" t="s">
        <v>41</v>
      </c>
      <c r="H131" s="12"/>
      <c r="I131" s="5"/>
      <c r="J131" s="43"/>
      <c r="K131" s="43"/>
      <c r="L131" s="54"/>
      <c r="M131" s="51"/>
      <c r="N131" s="54"/>
      <c r="O131" s="57"/>
      <c r="P131" s="64"/>
      <c r="Q131" s="60"/>
      <c r="R131" s="31"/>
    </row>
    <row r="132" spans="1:18" x14ac:dyDescent="0.2">
      <c r="A132" s="68"/>
      <c r="B132" s="68"/>
      <c r="C132" s="68"/>
      <c r="D132" s="72"/>
      <c r="E132" s="1">
        <v>5</v>
      </c>
      <c r="F132" s="26" t="s">
        <v>38</v>
      </c>
      <c r="G132" s="21" t="s">
        <v>39</v>
      </c>
      <c r="H132" s="29"/>
      <c r="I132" s="5"/>
      <c r="J132" s="43"/>
      <c r="K132" s="43"/>
      <c r="L132" s="54"/>
      <c r="M132" s="51"/>
      <c r="N132" s="54"/>
      <c r="O132" s="57"/>
      <c r="P132" s="64"/>
      <c r="Q132" s="60"/>
      <c r="R132" s="31"/>
    </row>
    <row r="133" spans="1:18" x14ac:dyDescent="0.2">
      <c r="A133" s="68"/>
      <c r="B133" s="68"/>
      <c r="C133" s="68"/>
      <c r="D133" s="72"/>
      <c r="E133" s="1">
        <v>6</v>
      </c>
      <c r="F133" s="2" t="s">
        <v>42</v>
      </c>
      <c r="G133" s="21" t="s">
        <v>39</v>
      </c>
      <c r="H133" s="5"/>
      <c r="I133" s="5"/>
      <c r="J133" s="43"/>
      <c r="K133" s="43"/>
      <c r="L133" s="54"/>
      <c r="M133" s="51"/>
      <c r="N133" s="54"/>
      <c r="O133" s="57"/>
      <c r="P133" s="64"/>
      <c r="Q133" s="60"/>
      <c r="R133" s="31"/>
    </row>
    <row r="134" spans="1:18" x14ac:dyDescent="0.2">
      <c r="A134" s="68"/>
      <c r="B134" s="68"/>
      <c r="C134" s="68"/>
      <c r="D134" s="72"/>
      <c r="E134" s="1">
        <v>7</v>
      </c>
      <c r="F134" s="26" t="s">
        <v>43</v>
      </c>
      <c r="G134" s="21" t="s">
        <v>39</v>
      </c>
      <c r="H134" s="12"/>
      <c r="I134" s="5"/>
      <c r="J134" s="43"/>
      <c r="K134" s="43"/>
      <c r="L134" s="54"/>
      <c r="M134" s="51"/>
      <c r="N134" s="54"/>
      <c r="O134" s="57"/>
      <c r="P134" s="64"/>
      <c r="Q134" s="60"/>
      <c r="R134" s="31"/>
    </row>
    <row r="135" spans="1:18" x14ac:dyDescent="0.2">
      <c r="A135" s="68"/>
      <c r="B135" s="68"/>
      <c r="C135" s="68"/>
      <c r="D135" s="72"/>
      <c r="E135" s="1">
        <v>8</v>
      </c>
      <c r="F135" s="27" t="s">
        <v>44</v>
      </c>
      <c r="G135" s="29">
        <v>98767898</v>
      </c>
      <c r="H135" s="12"/>
      <c r="I135" s="5"/>
      <c r="J135" s="43"/>
      <c r="K135" s="43"/>
      <c r="L135" s="54"/>
      <c r="M135" s="51"/>
      <c r="N135" s="54"/>
      <c r="O135" s="57"/>
      <c r="P135" s="64"/>
      <c r="Q135" s="60"/>
      <c r="R135" s="31"/>
    </row>
    <row r="136" spans="1:18" x14ac:dyDescent="0.2">
      <c r="A136" s="68"/>
      <c r="B136" s="68"/>
      <c r="C136" s="68"/>
      <c r="D136" s="72"/>
      <c r="E136" s="1">
        <v>9</v>
      </c>
      <c r="F136" s="26" t="s">
        <v>64</v>
      </c>
      <c r="G136" s="44" t="s">
        <v>45</v>
      </c>
      <c r="H136" s="29"/>
      <c r="I136" s="5"/>
      <c r="J136" s="43"/>
      <c r="K136" s="43"/>
      <c r="L136" s="54"/>
      <c r="M136" s="51"/>
      <c r="N136" s="54"/>
      <c r="O136" s="57"/>
      <c r="P136" s="64"/>
      <c r="Q136" s="60"/>
      <c r="R136" s="31"/>
    </row>
    <row r="137" spans="1:18" x14ac:dyDescent="0.2">
      <c r="A137" s="68"/>
      <c r="B137" s="68"/>
      <c r="C137" s="68"/>
      <c r="D137" s="72"/>
      <c r="E137" s="1">
        <v>10</v>
      </c>
      <c r="F137" s="2" t="s">
        <v>46</v>
      </c>
      <c r="G137" s="21" t="s">
        <v>47</v>
      </c>
      <c r="H137" s="5"/>
      <c r="I137" s="5"/>
      <c r="J137" s="43"/>
      <c r="K137" s="43"/>
      <c r="L137" s="54"/>
      <c r="M137" s="51"/>
      <c r="N137" s="54"/>
      <c r="O137" s="57"/>
      <c r="P137" s="64"/>
      <c r="Q137" s="60"/>
      <c r="R137" s="31"/>
    </row>
    <row r="138" spans="1:18" x14ac:dyDescent="0.2">
      <c r="A138" s="68"/>
      <c r="B138" s="68"/>
      <c r="C138" s="68"/>
      <c r="D138" s="72"/>
      <c r="E138" s="1">
        <v>11</v>
      </c>
      <c r="F138" s="26" t="s">
        <v>48</v>
      </c>
      <c r="G138" s="21" t="s">
        <v>47</v>
      </c>
      <c r="H138" s="29"/>
      <c r="I138" s="5"/>
      <c r="J138" s="43"/>
      <c r="K138" s="43"/>
      <c r="L138" s="54"/>
      <c r="M138" s="51"/>
      <c r="N138" s="54"/>
      <c r="O138" s="57"/>
      <c r="P138" s="64"/>
      <c r="Q138" s="60"/>
      <c r="R138" s="31"/>
    </row>
    <row r="139" spans="1:18" x14ac:dyDescent="0.2">
      <c r="A139" s="68"/>
      <c r="B139" s="68"/>
      <c r="C139" s="68"/>
      <c r="D139" s="72"/>
      <c r="E139" s="1">
        <v>12</v>
      </c>
      <c r="F139" s="2" t="s">
        <v>49</v>
      </c>
      <c r="G139" s="21" t="s">
        <v>27</v>
      </c>
      <c r="H139" s="5" t="s">
        <v>50</v>
      </c>
      <c r="I139" s="5"/>
      <c r="J139" s="43"/>
      <c r="K139" s="43"/>
      <c r="L139" s="54"/>
      <c r="M139" s="51"/>
      <c r="N139" s="54"/>
      <c r="O139" s="57"/>
      <c r="P139" s="64"/>
      <c r="Q139" s="60"/>
      <c r="R139" s="31"/>
    </row>
    <row r="140" spans="1:18" x14ac:dyDescent="0.2">
      <c r="A140" s="68"/>
      <c r="B140" s="68"/>
      <c r="C140" s="68"/>
      <c r="D140" s="72"/>
      <c r="E140" s="1">
        <v>13</v>
      </c>
      <c r="F140" s="26" t="s">
        <v>51</v>
      </c>
      <c r="G140" s="21" t="s">
        <v>52</v>
      </c>
      <c r="H140" s="12"/>
      <c r="I140" s="5"/>
      <c r="J140" s="43"/>
      <c r="K140" s="43"/>
      <c r="L140" s="54"/>
      <c r="M140" s="51"/>
      <c r="N140" s="54"/>
      <c r="O140" s="57"/>
      <c r="P140" s="64"/>
      <c r="Q140" s="60"/>
      <c r="R140" s="31"/>
    </row>
    <row r="141" spans="1:18" x14ac:dyDescent="0.2">
      <c r="A141" s="68"/>
      <c r="B141" s="68"/>
      <c r="C141" s="68"/>
      <c r="D141" s="72"/>
      <c r="E141" s="1">
        <v>14</v>
      </c>
      <c r="F141" s="27" t="s">
        <v>53</v>
      </c>
      <c r="G141" s="29">
        <v>123456</v>
      </c>
      <c r="H141" s="12"/>
      <c r="I141" s="5"/>
      <c r="J141" s="43"/>
      <c r="K141" s="43"/>
      <c r="L141" s="54"/>
      <c r="M141" s="51"/>
      <c r="N141" s="54"/>
      <c r="O141" s="57"/>
      <c r="P141" s="64"/>
      <c r="Q141" s="60"/>
      <c r="R141" s="31"/>
    </row>
    <row r="142" spans="1:18" x14ac:dyDescent="0.2">
      <c r="A142" s="68"/>
      <c r="B142" s="68"/>
      <c r="C142" s="68"/>
      <c r="D142" s="72"/>
      <c r="E142" s="1">
        <v>15</v>
      </c>
      <c r="F142" s="26" t="s">
        <v>54</v>
      </c>
      <c r="G142" s="29" t="s">
        <v>55</v>
      </c>
      <c r="H142" s="29"/>
      <c r="I142" s="5"/>
      <c r="J142" s="43"/>
      <c r="K142" s="43"/>
      <c r="L142" s="54"/>
      <c r="M142" s="51"/>
      <c r="N142" s="54"/>
      <c r="O142" s="57"/>
      <c r="P142" s="64"/>
      <c r="Q142" s="60"/>
      <c r="R142" s="31"/>
    </row>
    <row r="143" spans="1:18" x14ac:dyDescent="0.2">
      <c r="A143" s="68"/>
      <c r="B143" s="68"/>
      <c r="C143" s="68"/>
      <c r="D143" s="72"/>
      <c r="E143" s="1">
        <v>16</v>
      </c>
      <c r="F143" s="2" t="s">
        <v>56</v>
      </c>
      <c r="G143" s="21">
        <v>1712</v>
      </c>
      <c r="H143" s="5"/>
      <c r="I143" s="5"/>
      <c r="J143" s="43"/>
      <c r="K143" s="43"/>
      <c r="L143" s="54"/>
      <c r="M143" s="51"/>
      <c r="N143" s="54"/>
      <c r="O143" s="57"/>
      <c r="P143" s="64"/>
      <c r="Q143" s="60"/>
      <c r="R143" s="31"/>
    </row>
    <row r="144" spans="1:18" x14ac:dyDescent="0.2">
      <c r="A144" s="68"/>
      <c r="B144" s="68"/>
      <c r="C144" s="68"/>
      <c r="D144" s="72"/>
      <c r="E144" s="1">
        <v>17</v>
      </c>
      <c r="F144" s="26" t="s">
        <v>57</v>
      </c>
      <c r="G144" s="21"/>
      <c r="H144" s="29"/>
      <c r="I144" s="5"/>
      <c r="J144" s="43"/>
      <c r="K144" s="43"/>
      <c r="L144" s="54"/>
      <c r="M144" s="51"/>
      <c r="N144" s="54"/>
      <c r="O144" s="57"/>
      <c r="P144" s="64"/>
      <c r="Q144" s="60"/>
      <c r="R144" s="31"/>
    </row>
    <row r="145" spans="1:18" x14ac:dyDescent="0.2">
      <c r="A145" s="69"/>
      <c r="B145" s="69"/>
      <c r="C145" s="69"/>
      <c r="D145" s="72"/>
      <c r="E145" s="1">
        <v>18</v>
      </c>
      <c r="F145" s="2" t="s">
        <v>58</v>
      </c>
      <c r="G145" s="21" t="s">
        <v>39</v>
      </c>
      <c r="H145" s="5"/>
      <c r="I145" s="5"/>
      <c r="J145" s="2">
        <f t="shared" ref="J145:J147" si="20">+IF(I145="OK",1,(IF(I145="No Ok",1,0)))</f>
        <v>0</v>
      </c>
      <c r="K145" s="2">
        <f t="shared" ref="K145:K147" si="21">+IF(I145="OK",1,0)</f>
        <v>0</v>
      </c>
      <c r="L145" s="54"/>
      <c r="M145" s="51"/>
      <c r="N145" s="54"/>
      <c r="O145" s="57"/>
      <c r="P145" s="65"/>
      <c r="Q145" s="61"/>
      <c r="R145" s="30"/>
    </row>
    <row r="146" spans="1:18" x14ac:dyDescent="0.2">
      <c r="A146" s="69"/>
      <c r="B146" s="69"/>
      <c r="C146" s="69"/>
      <c r="D146" s="72"/>
      <c r="E146" s="1">
        <v>19</v>
      </c>
      <c r="F146" s="26" t="s">
        <v>59</v>
      </c>
      <c r="G146" s="21">
        <v>1166960007</v>
      </c>
      <c r="H146" s="12"/>
      <c r="I146" s="5"/>
      <c r="J146" s="2">
        <f t="shared" si="20"/>
        <v>0</v>
      </c>
      <c r="K146" s="2">
        <f t="shared" si="21"/>
        <v>0</v>
      </c>
      <c r="L146" s="54"/>
      <c r="M146" s="51"/>
      <c r="N146" s="54"/>
      <c r="O146" s="57"/>
      <c r="P146" s="65"/>
      <c r="Q146" s="61"/>
      <c r="R146" s="30"/>
    </row>
    <row r="147" spans="1:18" ht="26.25" thickBot="1" x14ac:dyDescent="0.25">
      <c r="A147" s="70"/>
      <c r="B147" s="70"/>
      <c r="C147" s="70"/>
      <c r="D147" s="73"/>
      <c r="E147" s="6">
        <v>20</v>
      </c>
      <c r="F147" s="45" t="s">
        <v>49</v>
      </c>
      <c r="G147" s="46" t="s">
        <v>27</v>
      </c>
      <c r="H147" s="5" t="s">
        <v>74</v>
      </c>
      <c r="I147" s="8"/>
      <c r="J147" s="10">
        <f t="shared" si="20"/>
        <v>0</v>
      </c>
      <c r="K147" s="10">
        <f t="shared" si="21"/>
        <v>0</v>
      </c>
      <c r="L147" s="55"/>
      <c r="M147" s="52"/>
      <c r="N147" s="55"/>
      <c r="O147" s="58"/>
      <c r="P147" s="66"/>
      <c r="Q147" s="62"/>
      <c r="R147" s="47"/>
    </row>
    <row r="148" spans="1:18" x14ac:dyDescent="0.2">
      <c r="A148" s="67">
        <v>10</v>
      </c>
      <c r="B148" s="67" t="s">
        <v>31</v>
      </c>
      <c r="C148" s="67" t="s">
        <v>75</v>
      </c>
      <c r="D148" s="71" t="s">
        <v>76</v>
      </c>
      <c r="E148" s="13">
        <v>1</v>
      </c>
      <c r="F148" s="23" t="s">
        <v>29</v>
      </c>
      <c r="G148" s="24"/>
      <c r="H148" s="25"/>
      <c r="I148" s="28"/>
      <c r="J148" s="32">
        <f t="shared" ref="J148:J167" si="22">+IF(I148="OK",1,(IF(I148="No Ok",1,0)))</f>
        <v>0</v>
      </c>
      <c r="K148" s="32">
        <f t="shared" ref="K148:K167" si="23">+IF(I148="OK",1,0)</f>
        <v>0</v>
      </c>
      <c r="L148" s="53">
        <f>+(COUNTIF(J148:J167,1))</f>
        <v>0</v>
      </c>
      <c r="M148" s="50">
        <f>+COUNT(E148:E167)</f>
        <v>20</v>
      </c>
      <c r="N148" s="53">
        <f>+(COUNTIF(K148:K167,1))</f>
        <v>0</v>
      </c>
      <c r="O148" s="56">
        <v>0</v>
      </c>
      <c r="P148" s="63">
        <f>+L148/M148</f>
        <v>0</v>
      </c>
      <c r="Q148" s="59">
        <f>+N148/M148</f>
        <v>0</v>
      </c>
      <c r="R148" s="33"/>
    </row>
    <row r="149" spans="1:18" x14ac:dyDescent="0.2">
      <c r="A149" s="68"/>
      <c r="B149" s="68"/>
      <c r="C149" s="68"/>
      <c r="D149" s="72"/>
      <c r="E149" s="1">
        <v>2</v>
      </c>
      <c r="F149" s="26" t="s">
        <v>33</v>
      </c>
      <c r="G149" s="21" t="s">
        <v>27</v>
      </c>
      <c r="H149" s="12" t="s">
        <v>34</v>
      </c>
      <c r="I149" s="5"/>
      <c r="J149" s="43"/>
      <c r="K149" s="43"/>
      <c r="L149" s="54"/>
      <c r="M149" s="51"/>
      <c r="N149" s="54"/>
      <c r="O149" s="57"/>
      <c r="P149" s="64"/>
      <c r="Q149" s="60"/>
      <c r="R149" s="31"/>
    </row>
    <row r="150" spans="1:18" x14ac:dyDescent="0.2">
      <c r="A150" s="68"/>
      <c r="B150" s="68"/>
      <c r="C150" s="68"/>
      <c r="D150" s="72"/>
      <c r="E150" s="1">
        <v>3</v>
      </c>
      <c r="F150" s="26" t="s">
        <v>35</v>
      </c>
      <c r="G150" s="21" t="s">
        <v>40</v>
      </c>
      <c r="H150" s="12"/>
      <c r="I150" s="5"/>
      <c r="J150" s="43"/>
      <c r="K150" s="43"/>
      <c r="L150" s="54"/>
      <c r="M150" s="51"/>
      <c r="N150" s="54"/>
      <c r="O150" s="57"/>
      <c r="P150" s="64"/>
      <c r="Q150" s="60"/>
      <c r="R150" s="31"/>
    </row>
    <row r="151" spans="1:18" x14ac:dyDescent="0.2">
      <c r="A151" s="68"/>
      <c r="B151" s="68"/>
      <c r="C151" s="68"/>
      <c r="D151" s="72"/>
      <c r="E151" s="1">
        <v>4</v>
      </c>
      <c r="F151" s="27" t="s">
        <v>36</v>
      </c>
      <c r="G151" s="29" t="s">
        <v>41</v>
      </c>
      <c r="H151" s="12"/>
      <c r="I151" s="5"/>
      <c r="J151" s="43"/>
      <c r="K151" s="43"/>
      <c r="L151" s="54"/>
      <c r="M151" s="51"/>
      <c r="N151" s="54"/>
      <c r="O151" s="57"/>
      <c r="P151" s="64"/>
      <c r="Q151" s="60"/>
      <c r="R151" s="31"/>
    </row>
    <row r="152" spans="1:18" x14ac:dyDescent="0.2">
      <c r="A152" s="68"/>
      <c r="B152" s="68"/>
      <c r="C152" s="68"/>
      <c r="D152" s="72"/>
      <c r="E152" s="1">
        <v>5</v>
      </c>
      <c r="F152" s="26" t="s">
        <v>38</v>
      </c>
      <c r="G152" s="21" t="s">
        <v>39</v>
      </c>
      <c r="H152" s="29"/>
      <c r="I152" s="5"/>
      <c r="J152" s="43"/>
      <c r="K152" s="43"/>
      <c r="L152" s="54"/>
      <c r="M152" s="51"/>
      <c r="N152" s="54"/>
      <c r="O152" s="57"/>
      <c r="P152" s="64"/>
      <c r="Q152" s="60"/>
      <c r="R152" s="31"/>
    </row>
    <row r="153" spans="1:18" x14ac:dyDescent="0.2">
      <c r="A153" s="68"/>
      <c r="B153" s="68"/>
      <c r="C153" s="68"/>
      <c r="D153" s="72"/>
      <c r="E153" s="1">
        <v>6</v>
      </c>
      <c r="F153" s="2" t="s">
        <v>42</v>
      </c>
      <c r="G153" s="21" t="s">
        <v>39</v>
      </c>
      <c r="H153" s="5"/>
      <c r="I153" s="5"/>
      <c r="J153" s="43"/>
      <c r="K153" s="43"/>
      <c r="L153" s="54"/>
      <c r="M153" s="51"/>
      <c r="N153" s="54"/>
      <c r="O153" s="57"/>
      <c r="P153" s="64"/>
      <c r="Q153" s="60"/>
      <c r="R153" s="31"/>
    </row>
    <row r="154" spans="1:18" x14ac:dyDescent="0.2">
      <c r="A154" s="68"/>
      <c r="B154" s="68"/>
      <c r="C154" s="68"/>
      <c r="D154" s="72"/>
      <c r="E154" s="1">
        <v>7</v>
      </c>
      <c r="F154" s="26" t="s">
        <v>43</v>
      </c>
      <c r="G154" s="21" t="s">
        <v>39</v>
      </c>
      <c r="H154" s="12"/>
      <c r="I154" s="5"/>
      <c r="J154" s="43"/>
      <c r="K154" s="43"/>
      <c r="L154" s="54"/>
      <c r="M154" s="51"/>
      <c r="N154" s="54"/>
      <c r="O154" s="57"/>
      <c r="P154" s="64"/>
      <c r="Q154" s="60"/>
      <c r="R154" s="31"/>
    </row>
    <row r="155" spans="1:18" x14ac:dyDescent="0.2">
      <c r="A155" s="68"/>
      <c r="B155" s="68"/>
      <c r="C155" s="68"/>
      <c r="D155" s="72"/>
      <c r="E155" s="1">
        <v>8</v>
      </c>
      <c r="F155" s="27" t="s">
        <v>44</v>
      </c>
      <c r="G155" s="29">
        <v>98767898</v>
      </c>
      <c r="H155" s="12"/>
      <c r="I155" s="5"/>
      <c r="J155" s="43"/>
      <c r="K155" s="43"/>
      <c r="L155" s="54"/>
      <c r="M155" s="51"/>
      <c r="N155" s="54"/>
      <c r="O155" s="57"/>
      <c r="P155" s="64"/>
      <c r="Q155" s="60"/>
      <c r="R155" s="31"/>
    </row>
    <row r="156" spans="1:18" x14ac:dyDescent="0.2">
      <c r="A156" s="68"/>
      <c r="B156" s="68"/>
      <c r="C156" s="68"/>
      <c r="D156" s="72"/>
      <c r="E156" s="1">
        <v>9</v>
      </c>
      <c r="F156" s="26" t="s">
        <v>64</v>
      </c>
      <c r="G156" s="44" t="s">
        <v>45</v>
      </c>
      <c r="H156" s="29"/>
      <c r="I156" s="5"/>
      <c r="J156" s="43"/>
      <c r="K156" s="43"/>
      <c r="L156" s="54"/>
      <c r="M156" s="51"/>
      <c r="N156" s="54"/>
      <c r="O156" s="57"/>
      <c r="P156" s="64"/>
      <c r="Q156" s="60"/>
      <c r="R156" s="31"/>
    </row>
    <row r="157" spans="1:18" x14ac:dyDescent="0.2">
      <c r="A157" s="68"/>
      <c r="B157" s="68"/>
      <c r="C157" s="68"/>
      <c r="D157" s="72"/>
      <c r="E157" s="1">
        <v>10</v>
      </c>
      <c r="F157" s="2" t="s">
        <v>46</v>
      </c>
      <c r="G157" s="21" t="s">
        <v>47</v>
      </c>
      <c r="H157" s="5"/>
      <c r="I157" s="5"/>
      <c r="J157" s="43"/>
      <c r="K157" s="43"/>
      <c r="L157" s="54"/>
      <c r="M157" s="51"/>
      <c r="N157" s="54"/>
      <c r="O157" s="57"/>
      <c r="P157" s="64"/>
      <c r="Q157" s="60"/>
      <c r="R157" s="31"/>
    </row>
    <row r="158" spans="1:18" x14ac:dyDescent="0.2">
      <c r="A158" s="68"/>
      <c r="B158" s="68"/>
      <c r="C158" s="68"/>
      <c r="D158" s="72"/>
      <c r="E158" s="1">
        <v>11</v>
      </c>
      <c r="F158" s="26" t="s">
        <v>48</v>
      </c>
      <c r="G158" s="21" t="s">
        <v>47</v>
      </c>
      <c r="H158" s="29"/>
      <c r="I158" s="5"/>
      <c r="J158" s="43"/>
      <c r="K158" s="43"/>
      <c r="L158" s="54"/>
      <c r="M158" s="51"/>
      <c r="N158" s="54"/>
      <c r="O158" s="57"/>
      <c r="P158" s="64"/>
      <c r="Q158" s="60"/>
      <c r="R158" s="31"/>
    </row>
    <row r="159" spans="1:18" x14ac:dyDescent="0.2">
      <c r="A159" s="68"/>
      <c r="B159" s="68"/>
      <c r="C159" s="68"/>
      <c r="D159" s="72"/>
      <c r="E159" s="1">
        <v>12</v>
      </c>
      <c r="F159" s="2" t="s">
        <v>49</v>
      </c>
      <c r="G159" s="21" t="s">
        <v>27</v>
      </c>
      <c r="H159" s="5" t="s">
        <v>50</v>
      </c>
      <c r="I159" s="5"/>
      <c r="J159" s="43"/>
      <c r="K159" s="43"/>
      <c r="L159" s="54"/>
      <c r="M159" s="51"/>
      <c r="N159" s="54"/>
      <c r="O159" s="57"/>
      <c r="P159" s="64"/>
      <c r="Q159" s="60"/>
      <c r="R159" s="31"/>
    </row>
    <row r="160" spans="1:18" x14ac:dyDescent="0.2">
      <c r="A160" s="68"/>
      <c r="B160" s="68"/>
      <c r="C160" s="68"/>
      <c r="D160" s="72"/>
      <c r="E160" s="1">
        <v>13</v>
      </c>
      <c r="F160" s="26" t="s">
        <v>51</v>
      </c>
      <c r="G160" s="21" t="s">
        <v>52</v>
      </c>
      <c r="H160" s="12"/>
      <c r="I160" s="5"/>
      <c r="J160" s="43"/>
      <c r="K160" s="43"/>
      <c r="L160" s="54"/>
      <c r="M160" s="51"/>
      <c r="N160" s="54"/>
      <c r="O160" s="57"/>
      <c r="P160" s="64"/>
      <c r="Q160" s="60"/>
      <c r="R160" s="31"/>
    </row>
    <row r="161" spans="1:18" x14ac:dyDescent="0.2">
      <c r="A161" s="68"/>
      <c r="B161" s="68"/>
      <c r="C161" s="68"/>
      <c r="D161" s="72"/>
      <c r="E161" s="1">
        <v>14</v>
      </c>
      <c r="F161" s="27" t="s">
        <v>53</v>
      </c>
      <c r="G161" s="29">
        <v>123456</v>
      </c>
      <c r="H161" s="12"/>
      <c r="I161" s="5"/>
      <c r="J161" s="43"/>
      <c r="K161" s="43"/>
      <c r="L161" s="54"/>
      <c r="M161" s="51"/>
      <c r="N161" s="54"/>
      <c r="O161" s="57"/>
      <c r="P161" s="64"/>
      <c r="Q161" s="60"/>
      <c r="R161" s="31"/>
    </row>
    <row r="162" spans="1:18" x14ac:dyDescent="0.2">
      <c r="A162" s="68"/>
      <c r="B162" s="68"/>
      <c r="C162" s="68"/>
      <c r="D162" s="72"/>
      <c r="E162" s="1">
        <v>15</v>
      </c>
      <c r="F162" s="26" t="s">
        <v>54</v>
      </c>
      <c r="G162" s="29" t="s">
        <v>55</v>
      </c>
      <c r="H162" s="29"/>
      <c r="I162" s="5"/>
      <c r="J162" s="43"/>
      <c r="K162" s="43"/>
      <c r="L162" s="54"/>
      <c r="M162" s="51"/>
      <c r="N162" s="54"/>
      <c r="O162" s="57"/>
      <c r="P162" s="64"/>
      <c r="Q162" s="60"/>
      <c r="R162" s="31"/>
    </row>
    <row r="163" spans="1:18" x14ac:dyDescent="0.2">
      <c r="A163" s="68"/>
      <c r="B163" s="68"/>
      <c r="C163" s="68"/>
      <c r="D163" s="72"/>
      <c r="E163" s="1">
        <v>16</v>
      </c>
      <c r="F163" s="2" t="s">
        <v>56</v>
      </c>
      <c r="G163" s="21">
        <v>1712</v>
      </c>
      <c r="H163" s="5"/>
      <c r="I163" s="5"/>
      <c r="J163" s="43"/>
      <c r="K163" s="43"/>
      <c r="L163" s="54"/>
      <c r="M163" s="51"/>
      <c r="N163" s="54"/>
      <c r="O163" s="57"/>
      <c r="P163" s="64"/>
      <c r="Q163" s="60"/>
      <c r="R163" s="31"/>
    </row>
    <row r="164" spans="1:18" x14ac:dyDescent="0.2">
      <c r="A164" s="68"/>
      <c r="B164" s="68"/>
      <c r="C164" s="68"/>
      <c r="D164" s="72"/>
      <c r="E164" s="1">
        <v>17</v>
      </c>
      <c r="F164" s="26" t="s">
        <v>57</v>
      </c>
      <c r="G164" s="21"/>
      <c r="H164" s="29"/>
      <c r="I164" s="5"/>
      <c r="J164" s="43"/>
      <c r="K164" s="43"/>
      <c r="L164" s="54"/>
      <c r="M164" s="51"/>
      <c r="N164" s="54"/>
      <c r="O164" s="57"/>
      <c r="P164" s="64"/>
      <c r="Q164" s="60"/>
      <c r="R164" s="31"/>
    </row>
    <row r="165" spans="1:18" x14ac:dyDescent="0.2">
      <c r="A165" s="69"/>
      <c r="B165" s="69"/>
      <c r="C165" s="69"/>
      <c r="D165" s="72"/>
      <c r="E165" s="1">
        <v>18</v>
      </c>
      <c r="F165" s="2" t="s">
        <v>58</v>
      </c>
      <c r="G165" s="21" t="s">
        <v>39</v>
      </c>
      <c r="H165" s="5"/>
      <c r="I165" s="5"/>
      <c r="J165" s="2">
        <f t="shared" si="22"/>
        <v>0</v>
      </c>
      <c r="K165" s="2">
        <f t="shared" si="23"/>
        <v>0</v>
      </c>
      <c r="L165" s="54"/>
      <c r="M165" s="51"/>
      <c r="N165" s="54"/>
      <c r="O165" s="57"/>
      <c r="P165" s="65"/>
      <c r="Q165" s="61"/>
      <c r="R165" s="30"/>
    </row>
    <row r="166" spans="1:18" x14ac:dyDescent="0.2">
      <c r="A166" s="69"/>
      <c r="B166" s="69"/>
      <c r="C166" s="69"/>
      <c r="D166" s="72"/>
      <c r="E166" s="1">
        <v>19</v>
      </c>
      <c r="F166" s="26" t="s">
        <v>59</v>
      </c>
      <c r="G166" s="21">
        <v>1166960007</v>
      </c>
      <c r="H166" s="12"/>
      <c r="I166" s="5"/>
      <c r="J166" s="2">
        <f t="shared" si="22"/>
        <v>0</v>
      </c>
      <c r="K166" s="2">
        <f t="shared" si="23"/>
        <v>0</v>
      </c>
      <c r="L166" s="54"/>
      <c r="M166" s="51"/>
      <c r="N166" s="54"/>
      <c r="O166" s="57"/>
      <c r="P166" s="65"/>
      <c r="Q166" s="61"/>
      <c r="R166" s="30"/>
    </row>
    <row r="167" spans="1:18" ht="39" thickBot="1" x14ac:dyDescent="0.25">
      <c r="A167" s="70"/>
      <c r="B167" s="70"/>
      <c r="C167" s="70"/>
      <c r="D167" s="73"/>
      <c r="E167" s="6">
        <v>20</v>
      </c>
      <c r="F167" s="45" t="s">
        <v>49</v>
      </c>
      <c r="G167" s="46" t="s">
        <v>27</v>
      </c>
      <c r="H167" s="5" t="s">
        <v>77</v>
      </c>
      <c r="I167" s="8"/>
      <c r="J167" s="10">
        <f t="shared" si="22"/>
        <v>0</v>
      </c>
      <c r="K167" s="10">
        <f t="shared" si="23"/>
        <v>0</v>
      </c>
      <c r="L167" s="55"/>
      <c r="M167" s="52"/>
      <c r="N167" s="55"/>
      <c r="O167" s="58"/>
      <c r="P167" s="66"/>
      <c r="Q167" s="62"/>
      <c r="R167" s="47"/>
    </row>
  </sheetData>
  <mergeCells count="111">
    <mergeCell ref="M128:M147"/>
    <mergeCell ref="N128:N147"/>
    <mergeCell ref="O128:O147"/>
    <mergeCell ref="P128:P147"/>
    <mergeCell ref="Q128:Q147"/>
    <mergeCell ref="A128:A147"/>
    <mergeCell ref="B128:B147"/>
    <mergeCell ref="C128:C147"/>
    <mergeCell ref="D128:D147"/>
    <mergeCell ref="L128:L147"/>
    <mergeCell ref="M108:M127"/>
    <mergeCell ref="N108:N127"/>
    <mergeCell ref="O108:O127"/>
    <mergeCell ref="P108:P127"/>
    <mergeCell ref="Q108:Q127"/>
    <mergeCell ref="A108:A127"/>
    <mergeCell ref="B108:B127"/>
    <mergeCell ref="C108:C127"/>
    <mergeCell ref="D108:D127"/>
    <mergeCell ref="L108:L127"/>
    <mergeCell ref="Q12:Q23"/>
    <mergeCell ref="A12:A23"/>
    <mergeCell ref="B12:B23"/>
    <mergeCell ref="C12:C23"/>
    <mergeCell ref="D12:D23"/>
    <mergeCell ref="L12:L23"/>
    <mergeCell ref="B3:F3"/>
    <mergeCell ref="M12:M23"/>
    <mergeCell ref="N12:N23"/>
    <mergeCell ref="O12:O23"/>
    <mergeCell ref="P12:P23"/>
    <mergeCell ref="A24:A35"/>
    <mergeCell ref="B24:B35"/>
    <mergeCell ref="C24:C35"/>
    <mergeCell ref="D24:D35"/>
    <mergeCell ref="L24:L35"/>
    <mergeCell ref="M24:M35"/>
    <mergeCell ref="N24:N35"/>
    <mergeCell ref="O24:O35"/>
    <mergeCell ref="P24:P35"/>
    <mergeCell ref="Q24:Q35"/>
    <mergeCell ref="A36:A47"/>
    <mergeCell ref="B36:B47"/>
    <mergeCell ref="C36:C47"/>
    <mergeCell ref="D36:D47"/>
    <mergeCell ref="L36:L47"/>
    <mergeCell ref="M36:M47"/>
    <mergeCell ref="N36:N47"/>
    <mergeCell ref="O36:O47"/>
    <mergeCell ref="P36:P47"/>
    <mergeCell ref="Q36:Q47"/>
    <mergeCell ref="A48:A59"/>
    <mergeCell ref="B48:B59"/>
    <mergeCell ref="C48:C59"/>
    <mergeCell ref="D48:D59"/>
    <mergeCell ref="L48:L59"/>
    <mergeCell ref="M48:M59"/>
    <mergeCell ref="N48:N59"/>
    <mergeCell ref="O48:O59"/>
    <mergeCell ref="P48:P59"/>
    <mergeCell ref="Q48:Q59"/>
    <mergeCell ref="A60:A71"/>
    <mergeCell ref="B60:B71"/>
    <mergeCell ref="C60:C71"/>
    <mergeCell ref="D60:D71"/>
    <mergeCell ref="L60:L71"/>
    <mergeCell ref="M60:M71"/>
    <mergeCell ref="N60:N71"/>
    <mergeCell ref="O60:O71"/>
    <mergeCell ref="P60:P71"/>
    <mergeCell ref="Q60:Q71"/>
    <mergeCell ref="A72:A83"/>
    <mergeCell ref="B72:B83"/>
    <mergeCell ref="C72:C83"/>
    <mergeCell ref="D72:D83"/>
    <mergeCell ref="L72:L83"/>
    <mergeCell ref="M72:M83"/>
    <mergeCell ref="N72:N83"/>
    <mergeCell ref="O72:O83"/>
    <mergeCell ref="P72:P83"/>
    <mergeCell ref="Q72:Q83"/>
    <mergeCell ref="A84:A95"/>
    <mergeCell ref="B84:B95"/>
    <mergeCell ref="C84:C95"/>
    <mergeCell ref="D84:D95"/>
    <mergeCell ref="L84:L95"/>
    <mergeCell ref="M84:M95"/>
    <mergeCell ref="N84:N95"/>
    <mergeCell ref="O84:O95"/>
    <mergeCell ref="P84:P95"/>
    <mergeCell ref="Q84:Q95"/>
    <mergeCell ref="A96:A107"/>
    <mergeCell ref="B96:B107"/>
    <mergeCell ref="C96:C107"/>
    <mergeCell ref="D96:D107"/>
    <mergeCell ref="L96:L107"/>
    <mergeCell ref="M96:M107"/>
    <mergeCell ref="N96:N107"/>
    <mergeCell ref="O96:O107"/>
    <mergeCell ref="P96:P107"/>
    <mergeCell ref="Q96:Q107"/>
    <mergeCell ref="A148:A167"/>
    <mergeCell ref="B148:B167"/>
    <mergeCell ref="C148:C167"/>
    <mergeCell ref="D148:D167"/>
    <mergeCell ref="L148:L167"/>
    <mergeCell ref="M148:M167"/>
    <mergeCell ref="N148:N167"/>
    <mergeCell ref="O148:O167"/>
    <mergeCell ref="P148:P167"/>
    <mergeCell ref="Q148:Q167"/>
  </mergeCells>
  <phoneticPr fontId="2" type="noConversion"/>
  <dataValidations count="1">
    <dataValidation type="list" allowBlank="1" showInputMessage="1" showErrorMessage="1" sqref="I12:I167">
      <formula1>$I$9:$I$10</formula1>
    </dataValidation>
  </dataValidations>
  <hyperlinks>
    <hyperlink ref="G32" r:id="rId1"/>
    <hyperlink ref="G44" r:id="rId2"/>
    <hyperlink ref="G56" r:id="rId3"/>
    <hyperlink ref="G68" r:id="rId4"/>
    <hyperlink ref="G92" r:id="rId5"/>
    <hyperlink ref="G104" r:id="rId6"/>
    <hyperlink ref="G156" r:id="rId7"/>
    <hyperlink ref="G116" r:id="rId8"/>
    <hyperlink ref="G136" r:id="rId9"/>
  </hyperlinks>
  <pageMargins left="0.75" right="0.75" top="1" bottom="1" header="0.5" footer="0.5"/>
  <pageSetup paperSize="9" orientation="portrait" r:id="rId10"/>
  <headerFooter alignWithMargins="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End2End Positivos</vt:lpstr>
      <vt:lpstr>End2End Negativos</vt:lpstr>
    </vt:vector>
  </TitlesOfParts>
  <Company>Deukin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 - Deukin</dc:title>
  <dc:creator>Alejandro Fichera</dc:creator>
  <cp:lastModifiedBy>Ale Mobile</cp:lastModifiedBy>
  <cp:lastPrinted>2012-12-07T13:46:25Z</cp:lastPrinted>
  <dcterms:created xsi:type="dcterms:W3CDTF">2012-08-17T14:05:33Z</dcterms:created>
  <dcterms:modified xsi:type="dcterms:W3CDTF">2013-12-12T22:31:36Z</dcterms:modified>
</cp:coreProperties>
</file>