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65" windowWidth="15480" windowHeight="10620" tabRatio="627" activeTab="1"/>
  </bookViews>
  <sheets>
    <sheet name="End2End Positivos" sheetId="3" r:id="rId1"/>
    <sheet name="End2End Negativos" sheetId="8" r:id="rId2"/>
  </sheets>
  <calcPr calcId="144525"/>
</workbook>
</file>

<file path=xl/calcChain.xml><?xml version="1.0" encoding="utf-8"?>
<calcChain xmlns="http://schemas.openxmlformats.org/spreadsheetml/2006/main">
  <c r="M39" i="3" l="1"/>
  <c r="K39" i="3"/>
  <c r="N39" i="3" s="1"/>
  <c r="Q39" i="3" s="1"/>
  <c r="J39" i="3"/>
  <c r="L39" i="3" s="1"/>
  <c r="P39" i="3" s="1"/>
  <c r="M33" i="3"/>
  <c r="K33" i="3"/>
  <c r="N33" i="3" s="1"/>
  <c r="Q33" i="3" s="1"/>
  <c r="J33" i="3"/>
  <c r="L33" i="3" s="1"/>
  <c r="P33" i="3" s="1"/>
  <c r="M24" i="3"/>
  <c r="K24" i="3"/>
  <c r="N24" i="3" s="1"/>
  <c r="Q24" i="3" s="1"/>
  <c r="J24" i="3"/>
  <c r="L24" i="3" s="1"/>
  <c r="P24" i="3" s="1"/>
  <c r="M15" i="3"/>
  <c r="K15" i="3"/>
  <c r="N15" i="3" s="1"/>
  <c r="Q15" i="3" s="1"/>
  <c r="J15" i="3"/>
  <c r="L15" i="3" s="1"/>
  <c r="P15" i="3" s="1"/>
  <c r="M12" i="8" l="1"/>
  <c r="K12" i="8"/>
  <c r="J12" i="8"/>
  <c r="L12" i="8" l="1"/>
  <c r="P12" i="8" s="1"/>
  <c r="N12" i="8"/>
  <c r="Q12" i="8" s="1"/>
  <c r="M12" i="3" l="1"/>
  <c r="C8" i="8"/>
  <c r="C5" i="8"/>
  <c r="J12" i="3"/>
  <c r="K12" i="3"/>
  <c r="C5" i="3"/>
  <c r="C8" i="3" l="1"/>
  <c r="N12" i="3" l="1"/>
  <c r="Q12" i="3" s="1"/>
  <c r="C6" i="8"/>
  <c r="C7" i="8"/>
  <c r="L12" i="3"/>
  <c r="P12" i="3" s="1"/>
  <c r="C7" i="3" l="1"/>
  <c r="C6" i="3"/>
</calcChain>
</file>

<file path=xl/sharedStrings.xml><?xml version="1.0" encoding="utf-8"?>
<sst xmlns="http://schemas.openxmlformats.org/spreadsheetml/2006/main" count="170" uniqueCount="89">
  <si>
    <t>Datos de prueba</t>
  </si>
  <si>
    <t>RESULTADOS ESPERADOS</t>
  </si>
  <si>
    <t>Descripción</t>
  </si>
  <si>
    <t>Nombre Caso</t>
  </si>
  <si>
    <t>Descripción de Paso</t>
  </si>
  <si>
    <t>RESULTADOS OBTENIDOS</t>
  </si>
  <si>
    <t>Id.</t>
  </si>
  <si>
    <t>Precondiciòn</t>
  </si>
  <si>
    <t>Paso</t>
  </si>
  <si>
    <t>Ok</t>
  </si>
  <si>
    <t>No OK</t>
  </si>
  <si>
    <t>Casos</t>
  </si>
  <si>
    <t>Progreso</t>
  </si>
  <si>
    <t>Cantidad de Casos</t>
  </si>
  <si>
    <t>Calidad</t>
  </si>
  <si>
    <t>Calidad del Progreso Ejecutado</t>
  </si>
  <si>
    <t>Contador PASOS
RESULTADO FINAL</t>
  </si>
  <si>
    <t>Ejecución</t>
  </si>
  <si>
    <t>Contador Pasos Ejecutados
RESULTADO FINAL</t>
  </si>
  <si>
    <t>Contador  OK
RESULTADO FINAL</t>
  </si>
  <si>
    <t>Avance de Casos E2E Positivos</t>
  </si>
  <si>
    <t>Producto:</t>
  </si>
  <si>
    <t>Casos de Prueba - End to End - Negativas</t>
  </si>
  <si>
    <t>Casos de Prueba - End to End - Positivas</t>
  </si>
  <si>
    <t>Cantidad
Ejecuciones</t>
  </si>
  <si>
    <t>Ejecuciones</t>
  </si>
  <si>
    <t>Cantidad de Ejecuciones totales</t>
  </si>
  <si>
    <t>Observación</t>
  </si>
  <si>
    <t>Deukin - Registro</t>
  </si>
  <si>
    <t>Deukin - Administración de Usuarios</t>
  </si>
  <si>
    <t>Hacer Clic en Administración de Usuarios</t>
  </si>
  <si>
    <t>Redirige a la pantalla de Listado de Usuarios</t>
  </si>
  <si>
    <t>Mostrar Usuario</t>
  </si>
  <si>
    <t>Muestra Datos de un Usuario Registrado</t>
  </si>
  <si>
    <t>Seleccionar un usuario de la lista</t>
  </si>
  <si>
    <t>Presionar sobre el  nombre de usuarioemail</t>
  </si>
  <si>
    <t>Redirige a la pantalla del usuario elegido.</t>
  </si>
  <si>
    <t>Visualizar Información</t>
  </si>
  <si>
    <t>Ingresar con usuario que tenga Perfil de Administrador del Sistema. Deben Existir usuarios registrados.</t>
  </si>
  <si>
    <t>Debe Mostrar nombre de  Usuario y estado de la cuenta.</t>
  </si>
  <si>
    <t>Modificar Datos</t>
  </si>
  <si>
    <t>Hacer Clic En Editar</t>
  </si>
  <si>
    <t>Debe ingresar a la vista de edición mostrando los datos anteriores, y además el estado de cuenta.</t>
  </si>
  <si>
    <t>Bloquear Cuenta de Usuario</t>
  </si>
  <si>
    <t>Permite el Bloqueo de un Usuario</t>
  </si>
  <si>
    <t>Ingresar con usuario que tenga Perfil de Administrador del Sistema. Deben Existir usuarios registrados, el usuario a elegir no debe estar bloqueado.</t>
  </si>
  <si>
    <t>Bloquear Usuario</t>
  </si>
  <si>
    <t>Seleccionar el check de bloqueado</t>
  </si>
  <si>
    <t>Grabar los cambios</t>
  </si>
  <si>
    <t>Presionar Boton Actualizar</t>
  </si>
  <si>
    <t>Desloguearse del Sistema</t>
  </si>
  <si>
    <t>Presionar Boton Salir</t>
  </si>
  <si>
    <t>Hacer Clic en Ingresar</t>
  </si>
  <si>
    <t>Redirige a la vista del docente ya editado, con la info actualizada</t>
  </si>
  <si>
    <t>Introducir los datos del usuario bloqueado</t>
  </si>
  <si>
    <t>Presionar boton</t>
  </si>
  <si>
    <t>Muestra el mensaje: Lo sentimos, su cuenta está bloqueada.</t>
  </si>
  <si>
    <t>Fin</t>
  </si>
  <si>
    <t>Desbloquear Cuenta de Usuario</t>
  </si>
  <si>
    <t>Ingresar con usuario que tenga Perfil de Administrador del Sistema. Deben Existir usuarios registrados, el usuario a elegir debe estar bloqueado.</t>
  </si>
  <si>
    <t>Quitar el check de bloqueado</t>
  </si>
  <si>
    <t>Ingresa a la Home del Usuario</t>
  </si>
  <si>
    <t>Asignación de Rol</t>
  </si>
  <si>
    <t>Asigna un Rol a un Usuario</t>
  </si>
  <si>
    <t>Presionar Boton</t>
  </si>
  <si>
    <t>Asignar Rol</t>
  </si>
  <si>
    <t>Redirige a la pantalla de Asignación de Roles con el Usuario ya Seleccionado y Fijo. Aparece un Combo con el Rol a agregar</t>
  </si>
  <si>
    <t>Seleccionar nuevo Rol</t>
  </si>
  <si>
    <t>Seleccionar del Combo</t>
  </si>
  <si>
    <t>Crear Asignación</t>
  </si>
  <si>
    <t>Redirige a la pantalla de Asignaciones de Rol, notificando que se creó. Debe aparecer la asignación en la lista.</t>
  </si>
  <si>
    <t>Quitar Rol</t>
  </si>
  <si>
    <t>Quita un Rol a un Usuario</t>
  </si>
  <si>
    <t>Usuario con Rol Agregado en el Caso 4</t>
  </si>
  <si>
    <t>Presionar sobre el  nombre de usuarioemail (mismo del caso anterior)</t>
  </si>
  <si>
    <t>Hacer Clic en Asignación de Roles</t>
  </si>
  <si>
    <t>Redirige a la pantalla de Listado de Asignaciónes de Usuario y Rol</t>
  </si>
  <si>
    <t>Redirige a la pantalla de la asignación elegida.</t>
  </si>
  <si>
    <t>Debe Mostrar nombre de  Usuario y Rol.</t>
  </si>
  <si>
    <t>Eliminar Rol</t>
  </si>
  <si>
    <t>Aparce un dialogo de confirmación.</t>
  </si>
  <si>
    <t>Aceptar Eliminación</t>
  </si>
  <si>
    <t>Redirige a la lista de Asignaciones de Usuario / Rol</t>
  </si>
  <si>
    <t>Modificar Usuario</t>
  </si>
  <si>
    <t>Modificar Nombre de Usuario (mail) por uno que ya existe.</t>
  </si>
  <si>
    <t>Ingresar con usuario que tenga Perfil de Administrador del Sistema. Deben Existir por lo menos 2 usuarios registrados.</t>
  </si>
  <si>
    <t>Modificar nombre de usuario (email)</t>
  </si>
  <si>
    <t>Ingresar el mail de otro usuario existente.</t>
  </si>
  <si>
    <t>Muestra el Mensaje: El campo "Nombre de Usuario" debe ser único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</si>
</sst>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i/>
      <sz val="10"/>
      <name val="Arial"/>
      <family val="2"/>
    </font>
    <font>
      <b/>
      <sz val="20"/>
      <color indexed="8"/>
      <name val="Arial"/>
      <family val="2"/>
    </font>
    <font>
      <b/>
      <i/>
      <sz val="14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17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quotePrefix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0" fillId="5" borderId="0" xfId="0" applyFill="1"/>
    <xf numFmtId="0" fontId="1" fillId="0" borderId="1" xfId="0" applyFont="1" applyFill="1" applyBorder="1" applyAlignment="1">
      <alignment horizontal="center" vertical="center" wrapText="1"/>
    </xf>
    <xf numFmtId="0" fontId="5" fillId="0" borderId="6" xfId="0" quotePrefix="1" applyFont="1" applyFill="1" applyBorder="1" applyAlignment="1">
      <alignment vertical="center" wrapText="1"/>
    </xf>
    <xf numFmtId="0" fontId="7" fillId="5" borderId="0" xfId="0" applyFont="1" applyFill="1"/>
    <xf numFmtId="0" fontId="0" fillId="5" borderId="0" xfId="0" applyFill="1" applyAlignment="1">
      <alignment horizontal="center"/>
    </xf>
    <xf numFmtId="0" fontId="6" fillId="5" borderId="0" xfId="0" applyFont="1" applyFill="1" applyBorder="1" applyAlignment="1">
      <alignment horizontal="left" vertical="center" wrapText="1"/>
    </xf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9" fillId="5" borderId="0" xfId="0" applyFont="1" applyFill="1"/>
    <xf numFmtId="9" fontId="11" fillId="5" borderId="0" xfId="216" applyFont="1" applyFill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9" xfId="0" applyFont="1" applyFill="1" applyBorder="1"/>
    <xf numFmtId="0" fontId="5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3" xfId="0" applyBorder="1"/>
    <xf numFmtId="0" fontId="5" fillId="0" borderId="6" xfId="0" applyFont="1" applyFill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vertical="center" wrapText="1"/>
    </xf>
    <xf numFmtId="0" fontId="0" fillId="0" borderId="20" xfId="0" applyBorder="1"/>
    <xf numFmtId="0" fontId="1" fillId="0" borderId="4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 vertical="center" wrapText="1"/>
    </xf>
    <xf numFmtId="1" fontId="8" fillId="0" borderId="14" xfId="216" applyNumberFormat="1" applyFont="1" applyBorder="1" applyAlignment="1">
      <alignment horizontal="center" vertical="center"/>
    </xf>
    <xf numFmtId="1" fontId="8" fillId="0" borderId="12" xfId="216" applyNumberFormat="1" applyFont="1" applyBorder="1" applyAlignment="1">
      <alignment horizontal="center" vertical="center"/>
    </xf>
    <xf numFmtId="1" fontId="8" fillId="0" borderId="24" xfId="216" applyNumberFormat="1" applyFont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 wrapText="1"/>
    </xf>
    <xf numFmtId="1" fontId="10" fillId="0" borderId="10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9" fontId="8" fillId="0" borderId="15" xfId="216" applyFont="1" applyBorder="1" applyAlignment="1">
      <alignment horizontal="center" vertical="center"/>
    </xf>
    <xf numFmtId="9" fontId="8" fillId="0" borderId="22" xfId="216" applyFont="1" applyBorder="1" applyAlignment="1">
      <alignment horizontal="center" vertical="center"/>
    </xf>
    <xf numFmtId="9" fontId="8" fillId="0" borderId="6" xfId="216" applyFont="1" applyBorder="1" applyAlignment="1">
      <alignment horizontal="center" vertical="center"/>
    </xf>
    <xf numFmtId="9" fontId="8" fillId="0" borderId="21" xfId="216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9" fontId="8" fillId="0" borderId="7" xfId="216" applyFont="1" applyBorder="1" applyAlignment="1">
      <alignment horizontal="center" vertical="center"/>
    </xf>
    <xf numFmtId="9" fontId="8" fillId="0" borderId="24" xfId="216" applyFont="1" applyBorder="1" applyAlignment="1">
      <alignment horizontal="center" vertical="center"/>
    </xf>
    <xf numFmtId="0" fontId="0" fillId="0" borderId="27" xfId="0" applyBorder="1"/>
    <xf numFmtId="1" fontId="1" fillId="0" borderId="4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vertical="center" wrapText="1"/>
    </xf>
    <xf numFmtId="0" fontId="0" fillId="0" borderId="29" xfId="0" applyBorder="1"/>
    <xf numFmtId="0" fontId="4" fillId="0" borderId="28" xfId="0" applyFont="1" applyFill="1" applyBorder="1" applyAlignment="1">
      <alignment horizontal="center" vertical="center" wrapText="1"/>
    </xf>
  </cellXfs>
  <cellStyles count="217">
    <cellStyle name="Euro" xfId="1"/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2 10" xfId="8"/>
    <cellStyle name="Normal 2 10 2" xfId="9"/>
    <cellStyle name="Normal 2 11" xfId="10"/>
    <cellStyle name="Normal 2 12" xfId="11"/>
    <cellStyle name="Normal 2 13" xfId="12"/>
    <cellStyle name="Normal 2 14" xfId="13"/>
    <cellStyle name="Normal 2 15" xfId="14"/>
    <cellStyle name="Normal 2 16" xfId="15"/>
    <cellStyle name="Normal 2 17" xfId="16"/>
    <cellStyle name="Normal 2 18" xfId="17"/>
    <cellStyle name="Normal 2 19" xfId="18"/>
    <cellStyle name="Normal 2 2" xfId="19"/>
    <cellStyle name="Normal 2 20" xfId="20"/>
    <cellStyle name="Normal 2 21" xfId="21"/>
    <cellStyle name="Normal 2 22" xfId="22"/>
    <cellStyle name="Normal 2 23" xfId="23"/>
    <cellStyle name="Normal 2 24" xfId="24"/>
    <cellStyle name="Normal 2 25" xfId="25"/>
    <cellStyle name="Normal 2 26" xfId="26"/>
    <cellStyle name="Normal 2 27" xfId="27"/>
    <cellStyle name="Normal 2 3" xfId="28"/>
    <cellStyle name="Normal 2 4" xfId="29"/>
    <cellStyle name="Normal 2 4 10" xfId="30"/>
    <cellStyle name="Normal 2 4 11" xfId="31"/>
    <cellStyle name="Normal 2 4 12" xfId="32"/>
    <cellStyle name="Normal 2 4 13" xfId="33"/>
    <cellStyle name="Normal 2 4 14" xfId="34"/>
    <cellStyle name="Normal 2 4 15" xfId="35"/>
    <cellStyle name="Normal 2 4 16" xfId="36"/>
    <cellStyle name="Normal 2 4 17" xfId="37"/>
    <cellStyle name="Normal 2 4 18" xfId="38"/>
    <cellStyle name="Normal 2 4 19" xfId="39"/>
    <cellStyle name="Normal 2 4 2" xfId="40"/>
    <cellStyle name="Normal 2 4 20" xfId="41"/>
    <cellStyle name="Normal 2 4 21" xfId="42"/>
    <cellStyle name="Normal 2 4 3" xfId="43"/>
    <cellStyle name="Normal 2 4 4" xfId="44"/>
    <cellStyle name="Normal 2 4 5" xfId="45"/>
    <cellStyle name="Normal 2 4 6" xfId="46"/>
    <cellStyle name="Normal 2 4 7" xfId="47"/>
    <cellStyle name="Normal 2 4 8" xfId="48"/>
    <cellStyle name="Normal 2 4 9" xfId="49"/>
    <cellStyle name="Normal 2 5" xfId="50"/>
    <cellStyle name="Normal 2 5 10" xfId="51"/>
    <cellStyle name="Normal 2 5 11" xfId="52"/>
    <cellStyle name="Normal 2 5 12" xfId="53"/>
    <cellStyle name="Normal 2 5 13" xfId="54"/>
    <cellStyle name="Normal 2 5 14" xfId="55"/>
    <cellStyle name="Normal 2 5 15" xfId="56"/>
    <cellStyle name="Normal 2 5 16" xfId="57"/>
    <cellStyle name="Normal 2 5 17" xfId="58"/>
    <cellStyle name="Normal 2 5 18" xfId="59"/>
    <cellStyle name="Normal 2 5 19" xfId="60"/>
    <cellStyle name="Normal 2 5 2" xfId="61"/>
    <cellStyle name="Normal 2 5 20" xfId="62"/>
    <cellStyle name="Normal 2 5 21" xfId="63"/>
    <cellStyle name="Normal 2 5 3" xfId="64"/>
    <cellStyle name="Normal 2 5 4" xfId="65"/>
    <cellStyle name="Normal 2 5 5" xfId="66"/>
    <cellStyle name="Normal 2 5 6" xfId="67"/>
    <cellStyle name="Normal 2 5 7" xfId="68"/>
    <cellStyle name="Normal 2 5 8" xfId="69"/>
    <cellStyle name="Normal 2 5 9" xfId="70"/>
    <cellStyle name="Normal 2 6" xfId="71"/>
    <cellStyle name="Normal 2 6 10" xfId="72"/>
    <cellStyle name="Normal 2 6 11" xfId="73"/>
    <cellStyle name="Normal 2 6 12" xfId="74"/>
    <cellStyle name="Normal 2 6 13" xfId="75"/>
    <cellStyle name="Normal 2 6 14" xfId="76"/>
    <cellStyle name="Normal 2 6 15" xfId="77"/>
    <cellStyle name="Normal 2 6 16" xfId="78"/>
    <cellStyle name="Normal 2 6 17" xfId="79"/>
    <cellStyle name="Normal 2 6 18" xfId="80"/>
    <cellStyle name="Normal 2 6 19" xfId="81"/>
    <cellStyle name="Normal 2 6 2" xfId="82"/>
    <cellStyle name="Normal 2 6 20" xfId="83"/>
    <cellStyle name="Normal 2 6 21" xfId="84"/>
    <cellStyle name="Normal 2 6 3" xfId="85"/>
    <cellStyle name="Normal 2 6 4" xfId="86"/>
    <cellStyle name="Normal 2 6 5" xfId="87"/>
    <cellStyle name="Normal 2 6 6" xfId="88"/>
    <cellStyle name="Normal 2 6 7" xfId="89"/>
    <cellStyle name="Normal 2 6 8" xfId="90"/>
    <cellStyle name="Normal 2 6 9" xfId="91"/>
    <cellStyle name="Normal 2 7" xfId="92"/>
    <cellStyle name="Normal 2 7 10" xfId="93"/>
    <cellStyle name="Normal 2 7 11" xfId="94"/>
    <cellStyle name="Normal 2 7 12" xfId="95"/>
    <cellStyle name="Normal 2 7 13" xfId="96"/>
    <cellStyle name="Normal 2 7 14" xfId="97"/>
    <cellStyle name="Normal 2 7 15" xfId="98"/>
    <cellStyle name="Normal 2 7 16" xfId="99"/>
    <cellStyle name="Normal 2 7 17" xfId="100"/>
    <cellStyle name="Normal 2 7 18" xfId="101"/>
    <cellStyle name="Normal 2 7 19" xfId="102"/>
    <cellStyle name="Normal 2 7 2" xfId="103"/>
    <cellStyle name="Normal 2 7 20" xfId="104"/>
    <cellStyle name="Normal 2 7 21" xfId="105"/>
    <cellStyle name="Normal 2 7 3" xfId="106"/>
    <cellStyle name="Normal 2 7 4" xfId="107"/>
    <cellStyle name="Normal 2 7 5" xfId="108"/>
    <cellStyle name="Normal 2 7 6" xfId="109"/>
    <cellStyle name="Normal 2 7 7" xfId="110"/>
    <cellStyle name="Normal 2 7 8" xfId="111"/>
    <cellStyle name="Normal 2 7 9" xfId="112"/>
    <cellStyle name="Normal 2 8" xfId="113"/>
    <cellStyle name="Normal 2 9" xfId="114"/>
    <cellStyle name="Normal 3" xfId="115"/>
    <cellStyle name="Normal 3 10" xfId="116"/>
    <cellStyle name="Normal 3 11" xfId="117"/>
    <cellStyle name="Normal 3 12" xfId="118"/>
    <cellStyle name="Normal 3 13" xfId="119"/>
    <cellStyle name="Normal 3 2" xfId="120"/>
    <cellStyle name="Normal 3 3" xfId="121"/>
    <cellStyle name="Normal 3 4" xfId="122"/>
    <cellStyle name="Normal 3 5" xfId="123"/>
    <cellStyle name="Normal 3 6" xfId="124"/>
    <cellStyle name="Normal 3 7" xfId="125"/>
    <cellStyle name="Normal 3 8" xfId="126"/>
    <cellStyle name="Normal 3 9" xfId="127"/>
    <cellStyle name="Normal 4 2" xfId="128"/>
    <cellStyle name="Normal 4 3" xfId="129"/>
    <cellStyle name="Normal 4 4" xfId="130"/>
    <cellStyle name="Normal 4 5" xfId="131"/>
    <cellStyle name="Normal 5 2" xfId="132"/>
    <cellStyle name="Normal 5 3" xfId="133"/>
    <cellStyle name="Normal 5 4" xfId="134"/>
    <cellStyle name="Normal 5 5" xfId="135"/>
    <cellStyle name="Normal 6 10" xfId="136"/>
    <cellStyle name="Normal 6 11" xfId="137"/>
    <cellStyle name="Normal 6 12" xfId="138"/>
    <cellStyle name="Normal 6 13" xfId="139"/>
    <cellStyle name="Normal 6 14" xfId="140"/>
    <cellStyle name="Normal 6 15" xfId="141"/>
    <cellStyle name="Normal 6 16" xfId="142"/>
    <cellStyle name="Normal 6 17" xfId="143"/>
    <cellStyle name="Normal 6 18" xfId="144"/>
    <cellStyle name="Normal 6 19" xfId="145"/>
    <cellStyle name="Normal 6 2" xfId="146"/>
    <cellStyle name="Normal 6 20" xfId="147"/>
    <cellStyle name="Normal 6 21" xfId="148"/>
    <cellStyle name="Normal 6 3" xfId="149"/>
    <cellStyle name="Normal 6 4" xfId="150"/>
    <cellStyle name="Normal 6 5" xfId="151"/>
    <cellStyle name="Normal 6 6" xfId="152"/>
    <cellStyle name="Normal 6 7" xfId="153"/>
    <cellStyle name="Normal 6 8" xfId="154"/>
    <cellStyle name="Normal 6 9" xfId="155"/>
    <cellStyle name="Normal 7 10" xfId="156"/>
    <cellStyle name="Normal 7 11" xfId="157"/>
    <cellStyle name="Normal 7 12" xfId="158"/>
    <cellStyle name="Normal 7 13" xfId="159"/>
    <cellStyle name="Normal 7 14" xfId="160"/>
    <cellStyle name="Normal 7 15" xfId="161"/>
    <cellStyle name="Normal 7 16" xfId="162"/>
    <cellStyle name="Normal 7 17" xfId="163"/>
    <cellStyle name="Normal 7 18" xfId="164"/>
    <cellStyle name="Normal 7 19" xfId="165"/>
    <cellStyle name="Normal 7 2" xfId="166"/>
    <cellStyle name="Normal 7 20" xfId="167"/>
    <cellStyle name="Normal 7 21" xfId="168"/>
    <cellStyle name="Normal 7 3" xfId="169"/>
    <cellStyle name="Normal 7 4" xfId="170"/>
    <cellStyle name="Normal 7 5" xfId="171"/>
    <cellStyle name="Normal 7 6" xfId="172"/>
    <cellStyle name="Normal 7 7" xfId="173"/>
    <cellStyle name="Normal 7 8" xfId="174"/>
    <cellStyle name="Normal 7 9" xfId="175"/>
    <cellStyle name="Normal 8 10" xfId="176"/>
    <cellStyle name="Normal 8 11" xfId="177"/>
    <cellStyle name="Normal 8 12" xfId="178"/>
    <cellStyle name="Normal 8 13" xfId="179"/>
    <cellStyle name="Normal 8 14" xfId="180"/>
    <cellStyle name="Normal 8 15" xfId="181"/>
    <cellStyle name="Normal 8 16" xfId="182"/>
    <cellStyle name="Normal 8 17" xfId="183"/>
    <cellStyle name="Normal 8 18" xfId="184"/>
    <cellStyle name="Normal 8 19" xfId="185"/>
    <cellStyle name="Normal 8 2" xfId="186"/>
    <cellStyle name="Normal 8 20" xfId="187"/>
    <cellStyle name="Normal 8 21" xfId="188"/>
    <cellStyle name="Normal 8 3" xfId="189"/>
    <cellStyle name="Normal 8 4" xfId="190"/>
    <cellStyle name="Normal 8 5" xfId="191"/>
    <cellStyle name="Normal 8 6" xfId="192"/>
    <cellStyle name="Normal 8 7" xfId="193"/>
    <cellStyle name="Normal 8 8" xfId="194"/>
    <cellStyle name="Normal 8 9" xfId="195"/>
    <cellStyle name="Normal 9 10" xfId="196"/>
    <cellStyle name="Normal 9 11" xfId="197"/>
    <cellStyle name="Normal 9 12" xfId="198"/>
    <cellStyle name="Normal 9 13" xfId="199"/>
    <cellStyle name="Normal 9 14" xfId="200"/>
    <cellStyle name="Normal 9 15" xfId="201"/>
    <cellStyle name="Normal 9 16" xfId="202"/>
    <cellStyle name="Normal 9 17" xfId="203"/>
    <cellStyle name="Normal 9 18" xfId="204"/>
    <cellStyle name="Normal 9 19" xfId="205"/>
    <cellStyle name="Normal 9 2" xfId="206"/>
    <cellStyle name="Normal 9 20" xfId="207"/>
    <cellStyle name="Normal 9 21" xfId="208"/>
    <cellStyle name="Normal 9 3" xfId="209"/>
    <cellStyle name="Normal 9 4" xfId="210"/>
    <cellStyle name="Normal 9 5" xfId="211"/>
    <cellStyle name="Normal 9 6" xfId="212"/>
    <cellStyle name="Normal 9 7" xfId="213"/>
    <cellStyle name="Normal 9 8" xfId="214"/>
    <cellStyle name="Normal 9 9" xfId="215"/>
    <cellStyle name="Porcentaje" xfId="216" builtinId="5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70" zoomScaleNormal="70" workbookViewId="0">
      <pane xSplit="5" ySplit="11" topLeftCell="F12" activePane="bottomRight" state="frozenSplit"/>
      <selection pane="topRight" activeCell="F1" sqref="F1"/>
      <selection pane="bottomLeft" activeCell="A13" sqref="A13"/>
      <selection pane="bottomRight" activeCell="E15" sqref="E15:H23"/>
    </sheetView>
  </sheetViews>
  <sheetFormatPr baseColWidth="10" defaultColWidth="9.140625" defaultRowHeight="15" customHeight="1" x14ac:dyDescent="0.2"/>
  <cols>
    <col min="1" max="1" width="5.140625" customWidth="1"/>
    <col min="2" max="2" width="19.28515625" customWidth="1"/>
    <col min="3" max="3" width="19" customWidth="1"/>
    <col min="4" max="4" width="38.7109375" customWidth="1"/>
    <col min="5" max="5" width="8.42578125" customWidth="1"/>
    <col min="6" max="6" width="41.140625" customWidth="1"/>
    <col min="7" max="7" width="35.85546875" customWidth="1"/>
    <col min="8" max="8" width="53.140625" customWidth="1"/>
    <col min="9" max="9" width="16.42578125" style="4" customWidth="1"/>
    <col min="10" max="10" width="2.42578125" hidden="1" customWidth="1"/>
    <col min="11" max="11" width="2.140625" hidden="1" customWidth="1"/>
    <col min="12" max="12" width="27" hidden="1" customWidth="1"/>
    <col min="13" max="13" width="11.5703125" hidden="1" customWidth="1"/>
    <col min="14" max="14" width="0.28515625" customWidth="1"/>
    <col min="15" max="15" width="12.5703125" customWidth="1"/>
    <col min="16" max="16" width="12" bestFit="1" customWidth="1"/>
    <col min="17" max="17" width="12" customWidth="1"/>
    <col min="18" max="18" width="63.85546875" customWidth="1"/>
  </cols>
  <sheetData>
    <row r="1" spans="1:18" ht="21.75" customHeight="1" x14ac:dyDescent="0.35">
      <c r="A1" s="11"/>
      <c r="B1" s="14" t="s">
        <v>21</v>
      </c>
      <c r="C1" s="11"/>
      <c r="D1" s="14" t="s">
        <v>29</v>
      </c>
      <c r="E1" s="11"/>
      <c r="F1" s="11"/>
      <c r="G1" s="11"/>
      <c r="H1" s="11"/>
      <c r="I1" s="15"/>
      <c r="J1" s="11"/>
      <c r="K1" s="11"/>
      <c r="L1" s="11"/>
      <c r="M1" s="11"/>
      <c r="N1" s="11"/>
      <c r="O1" s="11"/>
      <c r="P1" s="11"/>
      <c r="Q1" s="11"/>
    </row>
    <row r="2" spans="1:18" ht="18" customHeight="1" x14ac:dyDescent="0.2">
      <c r="A2" s="11"/>
      <c r="B2" s="11"/>
      <c r="C2" s="11"/>
      <c r="D2" s="11"/>
      <c r="E2" s="11"/>
      <c r="F2" s="11"/>
      <c r="G2" s="11"/>
      <c r="H2" s="11"/>
      <c r="I2" s="15"/>
      <c r="J2" s="11"/>
      <c r="K2" s="11"/>
      <c r="L2" s="11"/>
      <c r="M2" s="11"/>
      <c r="N2" s="11"/>
      <c r="O2" s="11"/>
      <c r="P2" s="11"/>
      <c r="Q2" s="11"/>
    </row>
    <row r="3" spans="1:18" ht="21.75" customHeight="1" x14ac:dyDescent="0.2">
      <c r="A3" s="11"/>
      <c r="B3" s="47" t="s">
        <v>23</v>
      </c>
      <c r="C3" s="47"/>
      <c r="D3" s="47"/>
      <c r="E3" s="47"/>
      <c r="F3" s="47"/>
      <c r="G3" s="11"/>
      <c r="H3" s="11"/>
      <c r="I3" s="15"/>
      <c r="J3" s="11"/>
      <c r="K3" s="11"/>
      <c r="L3" s="11"/>
      <c r="M3" s="11"/>
      <c r="N3" s="11"/>
      <c r="O3" s="11"/>
      <c r="P3" s="11"/>
      <c r="Q3" s="11"/>
    </row>
    <row r="4" spans="1:18" ht="20.25" customHeight="1" x14ac:dyDescent="0.2">
      <c r="A4" s="11"/>
      <c r="B4" s="16"/>
      <c r="C4" s="16"/>
      <c r="D4" s="16"/>
      <c r="E4" s="16"/>
      <c r="F4" s="16"/>
      <c r="G4" s="11"/>
      <c r="H4" s="11"/>
      <c r="I4" s="15"/>
      <c r="J4" s="11"/>
      <c r="K4" s="11"/>
      <c r="L4" s="11"/>
      <c r="M4" s="11"/>
      <c r="N4" s="11"/>
      <c r="O4" s="11"/>
      <c r="P4" s="11"/>
      <c r="Q4" s="11"/>
    </row>
    <row r="5" spans="1:18" ht="15" customHeight="1" x14ac:dyDescent="0.3">
      <c r="A5" s="11"/>
      <c r="B5" s="17" t="s">
        <v>11</v>
      </c>
      <c r="C5" s="18">
        <f>COUNTIF(A11:A594,"&gt;0")</f>
        <v>5</v>
      </c>
      <c r="D5" s="19" t="s">
        <v>13</v>
      </c>
      <c r="E5" s="11"/>
      <c r="F5" s="11"/>
      <c r="G5" s="11"/>
      <c r="H5" s="11"/>
      <c r="I5" s="15"/>
      <c r="J5" s="11"/>
      <c r="K5" s="11"/>
      <c r="L5" s="11"/>
      <c r="M5" s="11"/>
      <c r="N5" s="11"/>
      <c r="O5" s="11"/>
      <c r="P5" s="11"/>
      <c r="Q5" s="11"/>
    </row>
    <row r="6" spans="1:18" ht="21" customHeight="1" x14ac:dyDescent="0.3">
      <c r="A6" s="11"/>
      <c r="B6" s="17" t="s">
        <v>12</v>
      </c>
      <c r="C6" s="20">
        <f>SUM(P9:P594)/C5</f>
        <v>0</v>
      </c>
      <c r="D6" s="19" t="s">
        <v>20</v>
      </c>
      <c r="E6" s="11"/>
      <c r="F6" s="11"/>
      <c r="G6" s="11"/>
      <c r="H6" s="11"/>
      <c r="I6" s="15"/>
      <c r="J6" s="11"/>
      <c r="K6" s="11"/>
      <c r="L6" s="11"/>
      <c r="M6" s="11"/>
      <c r="N6" s="11"/>
      <c r="O6" s="11"/>
      <c r="P6" s="11"/>
      <c r="Q6" s="11"/>
    </row>
    <row r="7" spans="1:18" ht="15" customHeight="1" x14ac:dyDescent="0.3">
      <c r="A7" s="11"/>
      <c r="B7" s="17" t="s">
        <v>14</v>
      </c>
      <c r="C7" s="20">
        <f>SUM(Q9:Q594)/C5</f>
        <v>0</v>
      </c>
      <c r="D7" s="19" t="s">
        <v>15</v>
      </c>
      <c r="E7" s="11"/>
      <c r="F7" s="11"/>
      <c r="G7" s="11"/>
      <c r="H7" s="11"/>
      <c r="I7" s="15"/>
      <c r="J7" s="11"/>
      <c r="K7" s="11"/>
      <c r="L7" s="11"/>
      <c r="M7" s="11"/>
      <c r="N7" s="11"/>
      <c r="O7" s="11"/>
      <c r="P7" s="11"/>
      <c r="Q7" s="11"/>
    </row>
    <row r="8" spans="1:18" ht="15" customHeight="1" thickBot="1" x14ac:dyDescent="0.35">
      <c r="A8" s="11"/>
      <c r="B8" s="17" t="s">
        <v>25</v>
      </c>
      <c r="C8" s="18">
        <f>SUM(O9:O14)</f>
        <v>0</v>
      </c>
      <c r="D8" s="19" t="s">
        <v>26</v>
      </c>
      <c r="E8" s="11"/>
      <c r="F8" s="11"/>
      <c r="G8" s="11"/>
      <c r="H8" s="11"/>
      <c r="I8" s="15"/>
      <c r="J8" s="11"/>
      <c r="K8" s="11"/>
      <c r="L8" s="11"/>
      <c r="M8" s="11"/>
      <c r="N8" s="11"/>
      <c r="O8" s="11"/>
      <c r="P8" s="11"/>
      <c r="Q8" s="11"/>
    </row>
    <row r="9" spans="1:18" ht="13.5" hidden="1" customHeight="1" thickBot="1" x14ac:dyDescent="0.25">
      <c r="A9" s="11"/>
      <c r="B9" s="11"/>
      <c r="C9" s="11"/>
      <c r="D9" s="11"/>
      <c r="E9" s="11"/>
      <c r="F9" s="11"/>
      <c r="G9" s="11"/>
      <c r="H9" s="11"/>
      <c r="I9" s="15" t="s">
        <v>9</v>
      </c>
      <c r="J9" s="11"/>
      <c r="K9" s="11"/>
      <c r="L9" s="11"/>
      <c r="M9" s="11"/>
      <c r="N9" s="11"/>
      <c r="O9" s="11"/>
      <c r="P9" s="11"/>
      <c r="Q9" s="11"/>
    </row>
    <row r="10" spans="1:18" ht="13.5" hidden="1" customHeight="1" thickBot="1" x14ac:dyDescent="0.25">
      <c r="A10" s="11"/>
      <c r="B10" s="11"/>
      <c r="C10" s="11"/>
      <c r="D10" s="11"/>
      <c r="E10" s="11"/>
      <c r="F10" s="11"/>
      <c r="G10" s="11"/>
      <c r="H10" s="11"/>
      <c r="I10" s="15" t="s">
        <v>10</v>
      </c>
      <c r="J10" s="11"/>
      <c r="K10" s="11"/>
      <c r="L10" s="11"/>
      <c r="M10" s="11"/>
      <c r="N10" s="11"/>
      <c r="O10" s="11"/>
      <c r="P10" s="11"/>
      <c r="Q10" s="11"/>
    </row>
    <row r="11" spans="1:18" ht="25.5" customHeight="1" thickBot="1" x14ac:dyDescent="0.25">
      <c r="A11" s="3" t="s">
        <v>6</v>
      </c>
      <c r="B11" s="3" t="s">
        <v>3</v>
      </c>
      <c r="C11" s="3" t="s">
        <v>2</v>
      </c>
      <c r="D11" s="3" t="s">
        <v>7</v>
      </c>
      <c r="E11" s="3" t="s">
        <v>8</v>
      </c>
      <c r="F11" s="3" t="s">
        <v>4</v>
      </c>
      <c r="G11" s="3" t="s">
        <v>0</v>
      </c>
      <c r="H11" s="3" t="s">
        <v>1</v>
      </c>
      <c r="I11" s="3" t="s">
        <v>5</v>
      </c>
      <c r="J11" s="7"/>
      <c r="K11" s="9"/>
      <c r="L11" s="7" t="s">
        <v>18</v>
      </c>
      <c r="M11" s="7" t="s">
        <v>16</v>
      </c>
      <c r="N11" s="9" t="s">
        <v>19</v>
      </c>
      <c r="O11" s="3" t="s">
        <v>24</v>
      </c>
      <c r="P11" s="3" t="s">
        <v>17</v>
      </c>
      <c r="Q11" s="3" t="s">
        <v>14</v>
      </c>
      <c r="R11" s="3" t="s">
        <v>27</v>
      </c>
    </row>
    <row r="12" spans="1:18" ht="12.75" x14ac:dyDescent="0.2">
      <c r="A12" s="61">
        <v>1</v>
      </c>
      <c r="B12" s="61" t="s">
        <v>32</v>
      </c>
      <c r="C12" s="61" t="s">
        <v>33</v>
      </c>
      <c r="D12" s="63" t="s">
        <v>38</v>
      </c>
      <c r="E12" s="13">
        <v>1</v>
      </c>
      <c r="F12" s="23" t="s">
        <v>30</v>
      </c>
      <c r="G12" s="24"/>
      <c r="H12" s="25" t="s">
        <v>31</v>
      </c>
      <c r="I12" s="28"/>
      <c r="J12" s="31">
        <f t="shared" ref="J12" si="0">+IF(I12="OK",1,(IF(I12="No Ok",1,0)))</f>
        <v>0</v>
      </c>
      <c r="K12" s="31">
        <f t="shared" ref="K12" si="1">+IF(I12="OK",1,0)</f>
        <v>0</v>
      </c>
      <c r="L12" s="51">
        <f>+(COUNTIF(J12:J14,1))</f>
        <v>0</v>
      </c>
      <c r="M12" s="48">
        <f>+COUNT(E12:E14)</f>
        <v>3</v>
      </c>
      <c r="N12" s="51">
        <f>+(COUNTIF(K12:K14,1))</f>
        <v>0</v>
      </c>
      <c r="O12" s="54">
        <v>0</v>
      </c>
      <c r="P12" s="59">
        <f>+L12/M12</f>
        <v>0</v>
      </c>
      <c r="Q12" s="57">
        <f>+N12/M12</f>
        <v>0</v>
      </c>
      <c r="R12" s="32"/>
    </row>
    <row r="13" spans="1:18" ht="25.5" x14ac:dyDescent="0.2">
      <c r="A13" s="62"/>
      <c r="B13" s="62"/>
      <c r="C13" s="62"/>
      <c r="D13" s="64"/>
      <c r="E13" s="1">
        <v>2</v>
      </c>
      <c r="F13" s="26" t="s">
        <v>34</v>
      </c>
      <c r="G13" s="46" t="s">
        <v>35</v>
      </c>
      <c r="H13" s="12" t="s">
        <v>36</v>
      </c>
      <c r="I13" s="5"/>
      <c r="J13" s="41"/>
      <c r="K13" s="41"/>
      <c r="L13" s="52"/>
      <c r="M13" s="49"/>
      <c r="N13" s="52"/>
      <c r="O13" s="55"/>
      <c r="P13" s="60"/>
      <c r="Q13" s="58"/>
      <c r="R13" s="30"/>
    </row>
    <row r="14" spans="1:18" ht="13.5" thickBot="1" x14ac:dyDescent="0.25">
      <c r="A14" s="62"/>
      <c r="B14" s="62"/>
      <c r="C14" s="62"/>
      <c r="D14" s="64"/>
      <c r="E14" s="1">
        <v>3</v>
      </c>
      <c r="F14" s="26" t="s">
        <v>37</v>
      </c>
      <c r="G14" s="21"/>
      <c r="H14" s="12" t="s">
        <v>39</v>
      </c>
      <c r="I14" s="5"/>
      <c r="J14" s="41"/>
      <c r="K14" s="41"/>
      <c r="L14" s="52"/>
      <c r="M14" s="49"/>
      <c r="N14" s="52"/>
      <c r="O14" s="55"/>
      <c r="P14" s="60"/>
      <c r="Q14" s="58"/>
      <c r="R14" s="30"/>
    </row>
    <row r="15" spans="1:18" ht="12.75" x14ac:dyDescent="0.2">
      <c r="A15" s="61">
        <v>2</v>
      </c>
      <c r="B15" s="61" t="s">
        <v>43</v>
      </c>
      <c r="C15" s="61" t="s">
        <v>44</v>
      </c>
      <c r="D15" s="63" t="s">
        <v>45</v>
      </c>
      <c r="E15" s="13">
        <v>1</v>
      </c>
      <c r="F15" s="23" t="s">
        <v>30</v>
      </c>
      <c r="G15" s="24"/>
      <c r="H15" s="25" t="s">
        <v>31</v>
      </c>
      <c r="I15" s="28"/>
      <c r="J15" s="31">
        <f t="shared" ref="J15" si="2">+IF(I15="OK",1,(IF(I15="No Ok",1,0)))</f>
        <v>0</v>
      </c>
      <c r="K15" s="31">
        <f t="shared" ref="K15" si="3">+IF(I15="OK",1,0)</f>
        <v>0</v>
      </c>
      <c r="L15" s="51">
        <f>+(COUNTIF(J15:J23,1))</f>
        <v>0</v>
      </c>
      <c r="M15" s="48">
        <f>+COUNT(E15:E23)</f>
        <v>9</v>
      </c>
      <c r="N15" s="51">
        <f>+(COUNTIF(K15:K23,1))</f>
        <v>0</v>
      </c>
      <c r="O15" s="54">
        <v>0</v>
      </c>
      <c r="P15" s="59">
        <f>+L15/M15</f>
        <v>0</v>
      </c>
      <c r="Q15" s="57">
        <f>+N15/M15</f>
        <v>0</v>
      </c>
      <c r="R15" s="32"/>
    </row>
    <row r="16" spans="1:18" ht="25.5" x14ac:dyDescent="0.2">
      <c r="A16" s="62"/>
      <c r="B16" s="62"/>
      <c r="C16" s="62"/>
      <c r="D16" s="64"/>
      <c r="E16" s="1">
        <v>2</v>
      </c>
      <c r="F16" s="26" t="s">
        <v>34</v>
      </c>
      <c r="G16" s="46" t="s">
        <v>35</v>
      </c>
      <c r="H16" s="12" t="s">
        <v>36</v>
      </c>
      <c r="I16" s="5"/>
      <c r="J16" s="41"/>
      <c r="K16" s="41"/>
      <c r="L16" s="52"/>
      <c r="M16" s="49"/>
      <c r="N16" s="52"/>
      <c r="O16" s="55"/>
      <c r="P16" s="60"/>
      <c r="Q16" s="58"/>
      <c r="R16" s="30"/>
    </row>
    <row r="17" spans="1:18" ht="12.75" x14ac:dyDescent="0.2">
      <c r="A17" s="62"/>
      <c r="B17" s="62"/>
      <c r="C17" s="62"/>
      <c r="D17" s="64"/>
      <c r="E17" s="1">
        <v>3</v>
      </c>
      <c r="F17" s="26" t="s">
        <v>37</v>
      </c>
      <c r="G17" s="21"/>
      <c r="H17" s="12" t="s">
        <v>39</v>
      </c>
      <c r="I17" s="5"/>
      <c r="J17" s="41"/>
      <c r="K17" s="41"/>
      <c r="L17" s="52"/>
      <c r="M17" s="49"/>
      <c r="N17" s="52"/>
      <c r="O17" s="55"/>
      <c r="P17" s="60"/>
      <c r="Q17" s="58"/>
      <c r="R17" s="30"/>
    </row>
    <row r="18" spans="1:18" ht="25.5" x14ac:dyDescent="0.2">
      <c r="A18" s="62"/>
      <c r="B18" s="62"/>
      <c r="C18" s="62"/>
      <c r="D18" s="64"/>
      <c r="E18" s="1">
        <v>4</v>
      </c>
      <c r="F18" s="27" t="s">
        <v>40</v>
      </c>
      <c r="G18" s="29" t="s">
        <v>41</v>
      </c>
      <c r="H18" s="12" t="s">
        <v>42</v>
      </c>
      <c r="I18" s="5"/>
      <c r="J18" s="41"/>
      <c r="K18" s="41"/>
      <c r="L18" s="52"/>
      <c r="M18" s="49"/>
      <c r="N18" s="52"/>
      <c r="O18" s="55"/>
      <c r="P18" s="60"/>
      <c r="Q18" s="58"/>
      <c r="R18" s="30"/>
    </row>
    <row r="19" spans="1:18" ht="12.75" x14ac:dyDescent="0.2">
      <c r="A19" s="62"/>
      <c r="B19" s="62"/>
      <c r="C19" s="62"/>
      <c r="D19" s="64"/>
      <c r="E19" s="1">
        <v>5</v>
      </c>
      <c r="F19" s="26" t="s">
        <v>46</v>
      </c>
      <c r="G19" s="21" t="s">
        <v>47</v>
      </c>
      <c r="H19" s="29"/>
      <c r="I19" s="5"/>
      <c r="J19" s="41"/>
      <c r="K19" s="41"/>
      <c r="L19" s="52"/>
      <c r="M19" s="49"/>
      <c r="N19" s="52"/>
      <c r="O19" s="55"/>
      <c r="P19" s="60"/>
      <c r="Q19" s="58"/>
      <c r="R19" s="30"/>
    </row>
    <row r="20" spans="1:18" ht="25.5" x14ac:dyDescent="0.2">
      <c r="A20" s="62"/>
      <c r="B20" s="62"/>
      <c r="C20" s="62"/>
      <c r="D20" s="64"/>
      <c r="E20" s="1">
        <v>6</v>
      </c>
      <c r="F20" s="2" t="s">
        <v>48</v>
      </c>
      <c r="G20" s="21" t="s">
        <v>49</v>
      </c>
      <c r="H20" s="5" t="s">
        <v>53</v>
      </c>
      <c r="I20" s="5"/>
      <c r="J20" s="41"/>
      <c r="K20" s="41"/>
      <c r="L20" s="52"/>
      <c r="M20" s="49"/>
      <c r="N20" s="52"/>
      <c r="O20" s="55"/>
      <c r="P20" s="60"/>
      <c r="Q20" s="58"/>
      <c r="R20" s="30"/>
    </row>
    <row r="21" spans="1:18" ht="12.75" x14ac:dyDescent="0.2">
      <c r="A21" s="62"/>
      <c r="B21" s="62"/>
      <c r="C21" s="62"/>
      <c r="D21" s="64"/>
      <c r="E21" s="1">
        <v>7</v>
      </c>
      <c r="F21" s="26" t="s">
        <v>50</v>
      </c>
      <c r="G21" s="21" t="s">
        <v>51</v>
      </c>
      <c r="H21" s="12"/>
      <c r="I21" s="5"/>
      <c r="J21" s="41"/>
      <c r="K21" s="41"/>
      <c r="L21" s="52"/>
      <c r="M21" s="49"/>
      <c r="N21" s="52"/>
      <c r="O21" s="55"/>
      <c r="P21" s="60"/>
      <c r="Q21" s="58"/>
      <c r="R21" s="30"/>
    </row>
    <row r="22" spans="1:18" ht="12.75" x14ac:dyDescent="0.2">
      <c r="A22" s="62"/>
      <c r="B22" s="62"/>
      <c r="C22" s="62"/>
      <c r="D22" s="64"/>
      <c r="E22" s="1">
        <v>8</v>
      </c>
      <c r="F22" s="27" t="s">
        <v>52</v>
      </c>
      <c r="G22" s="29" t="s">
        <v>54</v>
      </c>
      <c r="H22" s="12"/>
      <c r="I22" s="5"/>
      <c r="J22" s="41"/>
      <c r="K22" s="41"/>
      <c r="L22" s="52"/>
      <c r="M22" s="49"/>
      <c r="N22" s="52"/>
      <c r="O22" s="55"/>
      <c r="P22" s="60"/>
      <c r="Q22" s="58"/>
      <c r="R22" s="30"/>
    </row>
    <row r="23" spans="1:18" ht="26.25" thickBot="1" x14ac:dyDescent="0.25">
      <c r="A23" s="65"/>
      <c r="B23" s="65"/>
      <c r="C23" s="65"/>
      <c r="D23" s="65"/>
      <c r="E23" s="6">
        <v>9</v>
      </c>
      <c r="F23" s="66" t="s">
        <v>57</v>
      </c>
      <c r="G23" s="42" t="s">
        <v>55</v>
      </c>
      <c r="H23" s="40" t="s">
        <v>56</v>
      </c>
      <c r="I23" s="8"/>
      <c r="J23" s="67"/>
      <c r="K23" s="67"/>
      <c r="L23" s="53"/>
      <c r="M23" s="50"/>
      <c r="N23" s="53"/>
      <c r="O23" s="56"/>
      <c r="P23" s="68"/>
      <c r="Q23" s="69"/>
      <c r="R23" s="70"/>
    </row>
    <row r="24" spans="1:18" ht="12.75" x14ac:dyDescent="0.2">
      <c r="A24" s="61">
        <v>3</v>
      </c>
      <c r="B24" s="61" t="s">
        <v>58</v>
      </c>
      <c r="C24" s="61" t="s">
        <v>44</v>
      </c>
      <c r="D24" s="63" t="s">
        <v>59</v>
      </c>
      <c r="E24" s="13">
        <v>1</v>
      </c>
      <c r="F24" s="23" t="s">
        <v>30</v>
      </c>
      <c r="G24" s="24"/>
      <c r="H24" s="25" t="s">
        <v>31</v>
      </c>
      <c r="I24" s="28"/>
      <c r="J24" s="31">
        <f t="shared" ref="J24" si="4">+IF(I24="OK",1,(IF(I24="No Ok",1,0)))</f>
        <v>0</v>
      </c>
      <c r="K24" s="31">
        <f t="shared" ref="K24" si="5">+IF(I24="OK",1,0)</f>
        <v>0</v>
      </c>
      <c r="L24" s="51">
        <f>+(COUNTIF(J24:J32,1))</f>
        <v>0</v>
      </c>
      <c r="M24" s="48">
        <f>+COUNT(E24:E32)</f>
        <v>9</v>
      </c>
      <c r="N24" s="51">
        <f>+(COUNTIF(K24:K32,1))</f>
        <v>0</v>
      </c>
      <c r="O24" s="54">
        <v>0</v>
      </c>
      <c r="P24" s="59">
        <f>+L24/M24</f>
        <v>0</v>
      </c>
      <c r="Q24" s="57">
        <f>+N24/M24</f>
        <v>0</v>
      </c>
      <c r="R24" s="32"/>
    </row>
    <row r="25" spans="1:18" ht="25.5" x14ac:dyDescent="0.2">
      <c r="A25" s="62"/>
      <c r="B25" s="62"/>
      <c r="C25" s="62"/>
      <c r="D25" s="64"/>
      <c r="E25" s="1">
        <v>2</v>
      </c>
      <c r="F25" s="26" t="s">
        <v>34</v>
      </c>
      <c r="G25" s="46" t="s">
        <v>35</v>
      </c>
      <c r="H25" s="12" t="s">
        <v>36</v>
      </c>
      <c r="I25" s="5"/>
      <c r="J25" s="41"/>
      <c r="K25" s="41"/>
      <c r="L25" s="52"/>
      <c r="M25" s="49"/>
      <c r="N25" s="52"/>
      <c r="O25" s="55"/>
      <c r="P25" s="60"/>
      <c r="Q25" s="58"/>
      <c r="R25" s="30"/>
    </row>
    <row r="26" spans="1:18" ht="12.75" x14ac:dyDescent="0.2">
      <c r="A26" s="62"/>
      <c r="B26" s="62"/>
      <c r="C26" s="62"/>
      <c r="D26" s="64"/>
      <c r="E26" s="1">
        <v>3</v>
      </c>
      <c r="F26" s="26" t="s">
        <v>37</v>
      </c>
      <c r="G26" s="21"/>
      <c r="H26" s="12" t="s">
        <v>39</v>
      </c>
      <c r="I26" s="5"/>
      <c r="J26" s="41"/>
      <c r="K26" s="41"/>
      <c r="L26" s="52"/>
      <c r="M26" s="49"/>
      <c r="N26" s="52"/>
      <c r="O26" s="55"/>
      <c r="P26" s="60"/>
      <c r="Q26" s="58"/>
      <c r="R26" s="30"/>
    </row>
    <row r="27" spans="1:18" ht="25.5" x14ac:dyDescent="0.2">
      <c r="A27" s="62"/>
      <c r="B27" s="62"/>
      <c r="C27" s="62"/>
      <c r="D27" s="64"/>
      <c r="E27" s="1">
        <v>4</v>
      </c>
      <c r="F27" s="27" t="s">
        <v>40</v>
      </c>
      <c r="G27" s="29" t="s">
        <v>41</v>
      </c>
      <c r="H27" s="12" t="s">
        <v>42</v>
      </c>
      <c r="I27" s="5"/>
      <c r="J27" s="41"/>
      <c r="K27" s="41"/>
      <c r="L27" s="52"/>
      <c r="M27" s="49"/>
      <c r="N27" s="52"/>
      <c r="O27" s="55"/>
      <c r="P27" s="60"/>
      <c r="Q27" s="58"/>
      <c r="R27" s="30"/>
    </row>
    <row r="28" spans="1:18" ht="12.75" x14ac:dyDescent="0.2">
      <c r="A28" s="62"/>
      <c r="B28" s="62"/>
      <c r="C28" s="62"/>
      <c r="D28" s="64"/>
      <c r="E28" s="1">
        <v>5</v>
      </c>
      <c r="F28" s="26" t="s">
        <v>46</v>
      </c>
      <c r="G28" s="21" t="s">
        <v>60</v>
      </c>
      <c r="H28" s="29"/>
      <c r="I28" s="5"/>
      <c r="J28" s="41"/>
      <c r="K28" s="41"/>
      <c r="L28" s="52"/>
      <c r="M28" s="49"/>
      <c r="N28" s="52"/>
      <c r="O28" s="55"/>
      <c r="P28" s="60"/>
      <c r="Q28" s="58"/>
      <c r="R28" s="30"/>
    </row>
    <row r="29" spans="1:18" ht="25.5" x14ac:dyDescent="0.2">
      <c r="A29" s="62"/>
      <c r="B29" s="62"/>
      <c r="C29" s="62"/>
      <c r="D29" s="64"/>
      <c r="E29" s="1">
        <v>6</v>
      </c>
      <c r="F29" s="2" t="s">
        <v>48</v>
      </c>
      <c r="G29" s="21" t="s">
        <v>49</v>
      </c>
      <c r="H29" s="5" t="s">
        <v>53</v>
      </c>
      <c r="I29" s="5"/>
      <c r="J29" s="41"/>
      <c r="K29" s="41"/>
      <c r="L29" s="52"/>
      <c r="M29" s="49"/>
      <c r="N29" s="52"/>
      <c r="O29" s="55"/>
      <c r="P29" s="60"/>
      <c r="Q29" s="58"/>
      <c r="R29" s="30"/>
    </row>
    <row r="30" spans="1:18" ht="12.75" x14ac:dyDescent="0.2">
      <c r="A30" s="62"/>
      <c r="B30" s="62"/>
      <c r="C30" s="62"/>
      <c r="D30" s="64"/>
      <c r="E30" s="1">
        <v>7</v>
      </c>
      <c r="F30" s="26" t="s">
        <v>50</v>
      </c>
      <c r="G30" s="21" t="s">
        <v>51</v>
      </c>
      <c r="H30" s="12"/>
      <c r="I30" s="5"/>
      <c r="J30" s="41"/>
      <c r="K30" s="41"/>
      <c r="L30" s="52"/>
      <c r="M30" s="49"/>
      <c r="N30" s="52"/>
      <c r="O30" s="55"/>
      <c r="P30" s="60"/>
      <c r="Q30" s="58"/>
      <c r="R30" s="30"/>
    </row>
    <row r="31" spans="1:18" ht="12.75" x14ac:dyDescent="0.2">
      <c r="A31" s="62"/>
      <c r="B31" s="62"/>
      <c r="C31" s="62"/>
      <c r="D31" s="64"/>
      <c r="E31" s="1">
        <v>8</v>
      </c>
      <c r="F31" s="27" t="s">
        <v>52</v>
      </c>
      <c r="G31" s="29" t="s">
        <v>54</v>
      </c>
      <c r="H31" s="12"/>
      <c r="I31" s="5"/>
      <c r="J31" s="41"/>
      <c r="K31" s="41"/>
      <c r="L31" s="52"/>
      <c r="M31" s="49"/>
      <c r="N31" s="52"/>
      <c r="O31" s="55"/>
      <c r="P31" s="60"/>
      <c r="Q31" s="58"/>
      <c r="R31" s="30"/>
    </row>
    <row r="32" spans="1:18" ht="13.5" thickBot="1" x14ac:dyDescent="0.25">
      <c r="A32" s="65"/>
      <c r="B32" s="65"/>
      <c r="C32" s="65"/>
      <c r="D32" s="65"/>
      <c r="E32" s="6">
        <v>9</v>
      </c>
      <c r="F32" s="66" t="s">
        <v>57</v>
      </c>
      <c r="G32" s="42" t="s">
        <v>55</v>
      </c>
      <c r="H32" s="40" t="s">
        <v>61</v>
      </c>
      <c r="I32" s="8"/>
      <c r="J32" s="67"/>
      <c r="K32" s="67"/>
      <c r="L32" s="53"/>
      <c r="M32" s="50"/>
      <c r="N32" s="53"/>
      <c r="O32" s="56"/>
      <c r="P32" s="68"/>
      <c r="Q32" s="69"/>
      <c r="R32" s="70"/>
    </row>
    <row r="33" spans="1:18" ht="12.75" x14ac:dyDescent="0.2">
      <c r="A33" s="61">
        <v>4</v>
      </c>
      <c r="B33" s="61" t="s">
        <v>62</v>
      </c>
      <c r="C33" s="61" t="s">
        <v>63</v>
      </c>
      <c r="D33" s="63" t="s">
        <v>38</v>
      </c>
      <c r="E33" s="13">
        <v>1</v>
      </c>
      <c r="F33" s="23" t="s">
        <v>30</v>
      </c>
      <c r="G33" s="24"/>
      <c r="H33" s="25" t="s">
        <v>31</v>
      </c>
      <c r="I33" s="28"/>
      <c r="J33" s="31">
        <f t="shared" ref="J33" si="6">+IF(I33="OK",1,(IF(I33="No Ok",1,0)))</f>
        <v>0</v>
      </c>
      <c r="K33" s="31">
        <f t="shared" ref="K33" si="7">+IF(I33="OK",1,0)</f>
        <v>0</v>
      </c>
      <c r="L33" s="51">
        <f>+(COUNTIF(J33:J38,1))</f>
        <v>0</v>
      </c>
      <c r="M33" s="48">
        <f>+COUNT(E33:E38)</f>
        <v>6</v>
      </c>
      <c r="N33" s="51">
        <f>+(COUNTIF(K33:K38,1))</f>
        <v>0</v>
      </c>
      <c r="O33" s="54">
        <v>0</v>
      </c>
      <c r="P33" s="59">
        <f>+L33/M33</f>
        <v>0</v>
      </c>
      <c r="Q33" s="57">
        <f>+N33/M33</f>
        <v>0</v>
      </c>
      <c r="R33" s="32"/>
    </row>
    <row r="34" spans="1:18" ht="25.5" x14ac:dyDescent="0.2">
      <c r="A34" s="62"/>
      <c r="B34" s="62"/>
      <c r="C34" s="62"/>
      <c r="D34" s="64"/>
      <c r="E34" s="1">
        <v>2</v>
      </c>
      <c r="F34" s="26" t="s">
        <v>34</v>
      </c>
      <c r="G34" s="46" t="s">
        <v>35</v>
      </c>
      <c r="H34" s="12" t="s">
        <v>36</v>
      </c>
      <c r="I34" s="5"/>
      <c r="J34" s="41"/>
      <c r="K34" s="41"/>
      <c r="L34" s="52"/>
      <c r="M34" s="49"/>
      <c r="N34" s="52"/>
      <c r="O34" s="55"/>
      <c r="P34" s="60"/>
      <c r="Q34" s="58"/>
      <c r="R34" s="30"/>
    </row>
    <row r="35" spans="1:18" ht="12.75" x14ac:dyDescent="0.2">
      <c r="A35" s="62"/>
      <c r="B35" s="62"/>
      <c r="C35" s="62"/>
      <c r="D35" s="64"/>
      <c r="E35" s="1">
        <v>3</v>
      </c>
      <c r="F35" s="26" t="s">
        <v>37</v>
      </c>
      <c r="G35" s="21"/>
      <c r="H35" s="12" t="s">
        <v>39</v>
      </c>
      <c r="I35" s="5"/>
      <c r="J35" s="41"/>
      <c r="K35" s="41"/>
      <c r="L35" s="52"/>
      <c r="M35" s="49"/>
      <c r="N35" s="52"/>
      <c r="O35" s="55"/>
      <c r="P35" s="60"/>
      <c r="Q35" s="58"/>
      <c r="R35" s="30"/>
    </row>
    <row r="36" spans="1:18" ht="38.25" x14ac:dyDescent="0.2">
      <c r="A36" s="62"/>
      <c r="B36" s="62"/>
      <c r="C36" s="62"/>
      <c r="D36" s="64"/>
      <c r="E36" s="1">
        <v>4</v>
      </c>
      <c r="F36" s="27" t="s">
        <v>65</v>
      </c>
      <c r="G36" s="29" t="s">
        <v>64</v>
      </c>
      <c r="H36" s="12" t="s">
        <v>66</v>
      </c>
      <c r="I36" s="5"/>
      <c r="J36" s="41"/>
      <c r="K36" s="41"/>
      <c r="L36" s="52"/>
      <c r="M36" s="49"/>
      <c r="N36" s="52"/>
      <c r="O36" s="55"/>
      <c r="P36" s="60"/>
      <c r="Q36" s="58"/>
      <c r="R36" s="30"/>
    </row>
    <row r="37" spans="1:18" ht="12.75" x14ac:dyDescent="0.2">
      <c r="A37" s="62"/>
      <c r="B37" s="62"/>
      <c r="C37" s="62"/>
      <c r="D37" s="64"/>
      <c r="E37" s="1">
        <v>5</v>
      </c>
      <c r="F37" s="26" t="s">
        <v>67</v>
      </c>
      <c r="G37" s="21" t="s">
        <v>68</v>
      </c>
      <c r="H37" s="29"/>
      <c r="I37" s="5"/>
      <c r="J37" s="41"/>
      <c r="K37" s="41"/>
      <c r="L37" s="52"/>
      <c r="M37" s="49"/>
      <c r="N37" s="52"/>
      <c r="O37" s="55"/>
      <c r="P37" s="60"/>
      <c r="Q37" s="58"/>
      <c r="R37" s="30"/>
    </row>
    <row r="38" spans="1:18" ht="26.25" thickBot="1" x14ac:dyDescent="0.25">
      <c r="A38" s="65"/>
      <c r="B38" s="65"/>
      <c r="C38" s="65"/>
      <c r="D38" s="65"/>
      <c r="E38" s="6">
        <v>6</v>
      </c>
      <c r="F38" s="10" t="s">
        <v>69</v>
      </c>
      <c r="G38" s="71" t="s">
        <v>64</v>
      </c>
      <c r="H38" s="8" t="s">
        <v>70</v>
      </c>
      <c r="I38" s="8"/>
      <c r="J38" s="67"/>
      <c r="K38" s="67"/>
      <c r="L38" s="53"/>
      <c r="M38" s="50"/>
      <c r="N38" s="53"/>
      <c r="O38" s="56"/>
      <c r="P38" s="68"/>
      <c r="Q38" s="69"/>
      <c r="R38" s="70"/>
    </row>
    <row r="39" spans="1:18" ht="25.5" x14ac:dyDescent="0.2">
      <c r="A39" s="61">
        <v>5</v>
      </c>
      <c r="B39" s="61" t="s">
        <v>71</v>
      </c>
      <c r="C39" s="61" t="s">
        <v>72</v>
      </c>
      <c r="D39" s="63" t="s">
        <v>73</v>
      </c>
      <c r="E39" s="13">
        <v>1</v>
      </c>
      <c r="F39" s="23" t="s">
        <v>75</v>
      </c>
      <c r="G39" s="24"/>
      <c r="H39" s="25" t="s">
        <v>76</v>
      </c>
      <c r="I39" s="28"/>
      <c r="J39" s="31">
        <f t="shared" ref="J39" si="8">+IF(I39="OK",1,(IF(I39="No Ok",1,0)))</f>
        <v>0</v>
      </c>
      <c r="K39" s="31">
        <f t="shared" ref="K39" si="9">+IF(I39="OK",1,0)</f>
        <v>0</v>
      </c>
      <c r="L39" s="51">
        <f>+(COUNTIF(J39:J43,1))</f>
        <v>0</v>
      </c>
      <c r="M39" s="48">
        <f>+COUNT(E39:E43)</f>
        <v>5</v>
      </c>
      <c r="N39" s="51">
        <f>+(COUNTIF(K39:K43,1))</f>
        <v>0</v>
      </c>
      <c r="O39" s="54">
        <v>0</v>
      </c>
      <c r="P39" s="59">
        <f>+L39/M39</f>
        <v>0</v>
      </c>
      <c r="Q39" s="57">
        <f>+N39/M39</f>
        <v>0</v>
      </c>
      <c r="R39" s="32"/>
    </row>
    <row r="40" spans="1:18" ht="25.5" x14ac:dyDescent="0.2">
      <c r="A40" s="62"/>
      <c r="B40" s="62"/>
      <c r="C40" s="62"/>
      <c r="D40" s="64"/>
      <c r="E40" s="1">
        <v>2</v>
      </c>
      <c r="F40" s="26" t="s">
        <v>34</v>
      </c>
      <c r="G40" s="46" t="s">
        <v>74</v>
      </c>
      <c r="H40" s="12" t="s">
        <v>77</v>
      </c>
      <c r="I40" s="5"/>
      <c r="J40" s="41"/>
      <c r="K40" s="41"/>
      <c r="L40" s="52"/>
      <c r="M40" s="49"/>
      <c r="N40" s="52"/>
      <c r="O40" s="55"/>
      <c r="P40" s="60"/>
      <c r="Q40" s="58"/>
      <c r="R40" s="30"/>
    </row>
    <row r="41" spans="1:18" ht="12.75" x14ac:dyDescent="0.2">
      <c r="A41" s="62"/>
      <c r="B41" s="62"/>
      <c r="C41" s="62"/>
      <c r="D41" s="64"/>
      <c r="E41" s="1">
        <v>3</v>
      </c>
      <c r="F41" s="26" t="s">
        <v>37</v>
      </c>
      <c r="G41" s="21"/>
      <c r="H41" s="12" t="s">
        <v>78</v>
      </c>
      <c r="I41" s="5"/>
      <c r="J41" s="41"/>
      <c r="K41" s="41"/>
      <c r="L41" s="52"/>
      <c r="M41" s="49"/>
      <c r="N41" s="52"/>
      <c r="O41" s="55"/>
      <c r="P41" s="60"/>
      <c r="Q41" s="58"/>
      <c r="R41" s="30"/>
    </row>
    <row r="42" spans="1:18" ht="12.75" x14ac:dyDescent="0.2">
      <c r="A42" s="62"/>
      <c r="B42" s="62"/>
      <c r="C42" s="62"/>
      <c r="D42" s="64"/>
      <c r="E42" s="1">
        <v>4</v>
      </c>
      <c r="F42" s="27" t="s">
        <v>79</v>
      </c>
      <c r="G42" s="29" t="s">
        <v>64</v>
      </c>
      <c r="H42" s="12" t="s">
        <v>80</v>
      </c>
      <c r="I42" s="5"/>
      <c r="J42" s="41"/>
      <c r="K42" s="41"/>
      <c r="L42" s="52"/>
      <c r="M42" s="49"/>
      <c r="N42" s="52"/>
      <c r="O42" s="55"/>
      <c r="P42" s="60"/>
      <c r="Q42" s="58"/>
      <c r="R42" s="30"/>
    </row>
    <row r="43" spans="1:18" ht="13.5" thickBot="1" x14ac:dyDescent="0.25">
      <c r="A43" s="65"/>
      <c r="B43" s="65"/>
      <c r="C43" s="65"/>
      <c r="D43" s="65"/>
      <c r="E43" s="6">
        <v>5</v>
      </c>
      <c r="F43" s="66" t="s">
        <v>81</v>
      </c>
      <c r="G43" s="71" t="s">
        <v>64</v>
      </c>
      <c r="H43" s="42" t="s">
        <v>82</v>
      </c>
      <c r="I43" s="8"/>
      <c r="J43" s="67"/>
      <c r="K43" s="67"/>
      <c r="L43" s="53"/>
      <c r="M43" s="50"/>
      <c r="N43" s="53"/>
      <c r="O43" s="56"/>
      <c r="P43" s="68"/>
      <c r="Q43" s="69"/>
      <c r="R43" s="70"/>
    </row>
  </sheetData>
  <mergeCells count="51">
    <mergeCell ref="M39:M43"/>
    <mergeCell ref="N39:N43"/>
    <mergeCell ref="O39:O43"/>
    <mergeCell ref="P39:P43"/>
    <mergeCell ref="Q39:Q43"/>
    <mergeCell ref="A39:A43"/>
    <mergeCell ref="B39:B43"/>
    <mergeCell ref="C39:C43"/>
    <mergeCell ref="D39:D43"/>
    <mergeCell ref="L39:L43"/>
    <mergeCell ref="M33:M38"/>
    <mergeCell ref="N33:N38"/>
    <mergeCell ref="O33:O38"/>
    <mergeCell ref="P33:P38"/>
    <mergeCell ref="Q33:Q38"/>
    <mergeCell ref="A33:A38"/>
    <mergeCell ref="B33:B38"/>
    <mergeCell ref="C33:C38"/>
    <mergeCell ref="D33:D38"/>
    <mergeCell ref="L33:L38"/>
    <mergeCell ref="M24:M32"/>
    <mergeCell ref="N24:N32"/>
    <mergeCell ref="O24:O32"/>
    <mergeCell ref="P24:P32"/>
    <mergeCell ref="Q24:Q32"/>
    <mergeCell ref="A24:A32"/>
    <mergeCell ref="B24:B32"/>
    <mergeCell ref="C24:C32"/>
    <mergeCell ref="D24:D32"/>
    <mergeCell ref="L24:L32"/>
    <mergeCell ref="M15:M23"/>
    <mergeCell ref="N15:N23"/>
    <mergeCell ref="O15:O23"/>
    <mergeCell ref="P15:P23"/>
    <mergeCell ref="Q15:Q23"/>
    <mergeCell ref="A15:A23"/>
    <mergeCell ref="B15:B23"/>
    <mergeCell ref="C15:C23"/>
    <mergeCell ref="D15:D23"/>
    <mergeCell ref="L15:L23"/>
    <mergeCell ref="Q12:Q14"/>
    <mergeCell ref="P12:P14"/>
    <mergeCell ref="A12:A14"/>
    <mergeCell ref="B12:B14"/>
    <mergeCell ref="C12:C14"/>
    <mergeCell ref="D12:D14"/>
    <mergeCell ref="B3:F3"/>
    <mergeCell ref="M12:M14"/>
    <mergeCell ref="N12:N14"/>
    <mergeCell ref="O12:O14"/>
    <mergeCell ref="L12:L14"/>
  </mergeCells>
  <phoneticPr fontId="2" type="noConversion"/>
  <dataValidations count="1">
    <dataValidation type="list" allowBlank="1" showInputMessage="1" showErrorMessage="1" sqref="I12:I43">
      <formula1>$I$9:$I$10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zoomScale="72" zoomScaleNormal="72" workbookViewId="0">
      <pane xSplit="5" ySplit="11" topLeftCell="I12" activePane="bottomRight" state="frozenSplit"/>
      <selection pane="topRight" activeCell="F1" sqref="F1"/>
      <selection pane="bottomLeft" activeCell="A13" sqref="A13"/>
      <selection pane="bottomRight" activeCell="A12" sqref="A12"/>
    </sheetView>
  </sheetViews>
  <sheetFormatPr baseColWidth="10" defaultColWidth="9.140625" defaultRowHeight="12.75" x14ac:dyDescent="0.2"/>
  <cols>
    <col min="1" max="1" width="5.7109375" customWidth="1"/>
    <col min="2" max="2" width="18.85546875" customWidth="1"/>
    <col min="3" max="3" width="21.28515625" customWidth="1"/>
    <col min="4" max="4" width="40.42578125" customWidth="1"/>
    <col min="5" max="5" width="7.28515625" bestFit="1" customWidth="1"/>
    <col min="6" max="6" width="38.42578125" bestFit="1" customWidth="1"/>
    <col min="7" max="7" width="35.42578125" bestFit="1" customWidth="1"/>
    <col min="8" max="8" width="50.85546875" customWidth="1"/>
    <col min="9" max="9" width="25.28515625" style="4" customWidth="1"/>
    <col min="10" max="11" width="2.42578125" hidden="1" customWidth="1"/>
    <col min="12" max="12" width="22" hidden="1" customWidth="1"/>
    <col min="13" max="14" width="22.7109375" hidden="1" customWidth="1"/>
    <col min="15" max="16" width="13.85546875" customWidth="1"/>
    <col min="17" max="17" width="12.140625" customWidth="1"/>
    <col min="18" max="18" width="63.28515625" customWidth="1"/>
  </cols>
  <sheetData>
    <row r="1" spans="1:18" ht="23.25" x14ac:dyDescent="0.35">
      <c r="A1" s="11"/>
      <c r="B1" s="14" t="s">
        <v>21</v>
      </c>
      <c r="C1" s="11"/>
      <c r="D1" s="14" t="s">
        <v>28</v>
      </c>
      <c r="E1" s="11"/>
      <c r="F1" s="11"/>
      <c r="G1" s="11"/>
      <c r="H1" s="11"/>
      <c r="I1" s="15"/>
      <c r="J1" s="11"/>
      <c r="K1" s="11"/>
      <c r="L1" s="11"/>
      <c r="M1" s="11"/>
      <c r="N1" s="11"/>
      <c r="O1" s="11"/>
      <c r="P1" s="11"/>
      <c r="Q1" s="11"/>
    </row>
    <row r="2" spans="1:18" ht="12.75" customHeight="1" x14ac:dyDescent="0.2">
      <c r="A2" s="11"/>
      <c r="B2" s="11"/>
      <c r="C2" s="11"/>
      <c r="D2" s="11"/>
      <c r="E2" s="11"/>
      <c r="F2" s="11"/>
      <c r="G2" s="11"/>
      <c r="H2" s="11"/>
      <c r="I2" s="15"/>
      <c r="J2" s="11"/>
      <c r="K2" s="11"/>
      <c r="L2" s="11"/>
      <c r="M2" s="11"/>
      <c r="N2" s="11"/>
      <c r="O2" s="11"/>
      <c r="P2" s="11"/>
      <c r="Q2" s="11"/>
    </row>
    <row r="3" spans="1:18" ht="20.25" customHeight="1" x14ac:dyDescent="0.2">
      <c r="A3" s="11"/>
      <c r="B3" s="47" t="s">
        <v>22</v>
      </c>
      <c r="C3" s="47"/>
      <c r="D3" s="47"/>
      <c r="E3" s="47"/>
      <c r="F3" s="47"/>
      <c r="G3" s="11"/>
      <c r="H3" s="11"/>
      <c r="I3" s="15"/>
      <c r="J3" s="11"/>
      <c r="K3" s="11"/>
      <c r="L3" s="11"/>
      <c r="M3" s="11"/>
      <c r="N3" s="11"/>
      <c r="O3" s="11"/>
      <c r="P3" s="11"/>
      <c r="Q3" s="11"/>
    </row>
    <row r="4" spans="1:18" ht="14.25" customHeight="1" x14ac:dyDescent="0.2">
      <c r="A4" s="11"/>
      <c r="B4" s="16"/>
      <c r="C4" s="16"/>
      <c r="D4" s="16"/>
      <c r="E4" s="16"/>
      <c r="F4" s="16"/>
      <c r="G4" s="11"/>
      <c r="H4" s="11"/>
      <c r="I4" s="15"/>
      <c r="J4" s="11"/>
      <c r="K4" s="11"/>
      <c r="L4" s="11"/>
      <c r="M4" s="11"/>
      <c r="N4" s="11"/>
      <c r="O4" s="11"/>
      <c r="P4" s="11"/>
      <c r="Q4" s="11"/>
    </row>
    <row r="5" spans="1:18" ht="18" customHeight="1" x14ac:dyDescent="0.3">
      <c r="A5" s="11"/>
      <c r="B5" s="17" t="s">
        <v>11</v>
      </c>
      <c r="C5" s="18">
        <f>COUNTIF(A11:A709,"&gt;0")</f>
        <v>1</v>
      </c>
      <c r="D5" s="19" t="s">
        <v>13</v>
      </c>
      <c r="E5" s="11"/>
      <c r="F5" s="11"/>
      <c r="G5" s="11"/>
      <c r="H5" s="11"/>
      <c r="I5" s="15"/>
      <c r="J5" s="11"/>
      <c r="K5" s="11"/>
      <c r="L5" s="11"/>
      <c r="M5" s="11"/>
      <c r="N5" s="11"/>
      <c r="O5" s="11"/>
      <c r="P5" s="11"/>
      <c r="Q5" s="11"/>
    </row>
    <row r="6" spans="1:18" ht="18" customHeight="1" x14ac:dyDescent="0.3">
      <c r="A6" s="11"/>
      <c r="B6" s="17" t="s">
        <v>12</v>
      </c>
      <c r="C6" s="20">
        <f>SUM(P18:P709)/C5</f>
        <v>0</v>
      </c>
      <c r="D6" s="19" t="s">
        <v>20</v>
      </c>
      <c r="E6" s="11"/>
      <c r="F6" s="11"/>
      <c r="G6" s="11"/>
      <c r="H6" s="11"/>
      <c r="I6" s="15"/>
      <c r="J6" s="11"/>
      <c r="K6" s="11"/>
      <c r="L6" s="11"/>
      <c r="M6" s="11"/>
      <c r="N6" s="11"/>
      <c r="O6" s="11"/>
      <c r="P6" s="11"/>
      <c r="Q6" s="11"/>
    </row>
    <row r="7" spans="1:18" ht="18" customHeight="1" x14ac:dyDescent="0.3">
      <c r="A7" s="11"/>
      <c r="B7" s="17" t="s">
        <v>14</v>
      </c>
      <c r="C7" s="20">
        <f>SUM(Q18:Q709)/C5</f>
        <v>0</v>
      </c>
      <c r="D7" s="19" t="s">
        <v>15</v>
      </c>
      <c r="E7" s="11"/>
      <c r="F7" s="11"/>
      <c r="G7" s="11"/>
      <c r="H7" s="11"/>
      <c r="I7" s="15"/>
      <c r="J7" s="11"/>
      <c r="K7" s="11"/>
      <c r="L7" s="11"/>
      <c r="M7" s="11"/>
      <c r="N7" s="11"/>
      <c r="O7" s="11"/>
      <c r="P7" s="11"/>
      <c r="Q7" s="11"/>
    </row>
    <row r="8" spans="1:18" ht="18" customHeight="1" thickBot="1" x14ac:dyDescent="0.35">
      <c r="A8" s="11"/>
      <c r="B8" s="17" t="s">
        <v>25</v>
      </c>
      <c r="C8" s="18">
        <f>SUM(O9:O17)</f>
        <v>0</v>
      </c>
      <c r="D8" s="19" t="s">
        <v>26</v>
      </c>
      <c r="E8" s="11"/>
      <c r="F8" s="11"/>
      <c r="G8" s="11"/>
      <c r="H8" s="11"/>
      <c r="I8" s="15"/>
      <c r="J8" s="11"/>
      <c r="K8" s="11"/>
      <c r="L8" s="11"/>
      <c r="M8" s="11"/>
      <c r="N8" s="11"/>
      <c r="O8" s="11"/>
      <c r="P8" s="11"/>
      <c r="Q8" s="11"/>
    </row>
    <row r="9" spans="1:18" ht="16.5" hidden="1" customHeight="1" x14ac:dyDescent="0.2">
      <c r="A9" s="11"/>
      <c r="B9" s="11"/>
      <c r="C9" s="11"/>
      <c r="D9" s="11"/>
      <c r="E9" s="11"/>
      <c r="F9" s="11"/>
      <c r="G9" s="11"/>
      <c r="H9" s="11"/>
      <c r="I9" s="15" t="s">
        <v>9</v>
      </c>
      <c r="J9" s="11"/>
      <c r="K9" s="11"/>
      <c r="L9" s="11"/>
      <c r="M9" s="11"/>
      <c r="N9" s="11"/>
      <c r="O9" s="11"/>
      <c r="P9" s="11"/>
      <c r="Q9" s="11"/>
    </row>
    <row r="10" spans="1:18" ht="21.75" hidden="1" customHeight="1" thickBot="1" x14ac:dyDescent="0.25">
      <c r="A10" s="11"/>
      <c r="B10" s="11"/>
      <c r="C10" s="11"/>
      <c r="D10" s="11"/>
      <c r="E10" s="11"/>
      <c r="F10" s="11"/>
      <c r="G10" s="11"/>
      <c r="H10" s="11"/>
      <c r="I10" s="15" t="s">
        <v>10</v>
      </c>
      <c r="J10" s="11"/>
      <c r="K10" s="11"/>
      <c r="L10" s="11"/>
      <c r="M10" s="11"/>
      <c r="N10" s="11"/>
      <c r="O10" s="11"/>
      <c r="P10" s="11"/>
      <c r="Q10" s="11"/>
    </row>
    <row r="11" spans="1:18" ht="26.25" customHeight="1" thickBot="1" x14ac:dyDescent="0.25">
      <c r="A11" s="35" t="s">
        <v>6</v>
      </c>
      <c r="B11" s="35" t="s">
        <v>3</v>
      </c>
      <c r="C11" s="35" t="s">
        <v>2</v>
      </c>
      <c r="D11" s="37" t="s">
        <v>7</v>
      </c>
      <c r="E11" s="35" t="s">
        <v>8</v>
      </c>
      <c r="F11" s="35" t="s">
        <v>4</v>
      </c>
      <c r="G11" s="35" t="s">
        <v>0</v>
      </c>
      <c r="H11" s="35" t="s">
        <v>1</v>
      </c>
      <c r="I11" s="35" t="s">
        <v>5</v>
      </c>
      <c r="J11" s="36"/>
      <c r="K11" s="34"/>
      <c r="L11" s="36" t="s">
        <v>18</v>
      </c>
      <c r="M11" s="36" t="s">
        <v>16</v>
      </c>
      <c r="N11" s="34" t="s">
        <v>19</v>
      </c>
      <c r="O11" s="35" t="s">
        <v>24</v>
      </c>
      <c r="P11" s="35" t="s">
        <v>17</v>
      </c>
      <c r="Q11" s="35" t="s">
        <v>14</v>
      </c>
      <c r="R11" s="22" t="s">
        <v>27</v>
      </c>
    </row>
    <row r="12" spans="1:18" ht="12" customHeight="1" x14ac:dyDescent="0.2">
      <c r="A12" s="44">
        <v>1</v>
      </c>
      <c r="B12" s="61" t="s">
        <v>83</v>
      </c>
      <c r="C12" s="61" t="s">
        <v>84</v>
      </c>
      <c r="D12" s="63" t="s">
        <v>85</v>
      </c>
      <c r="E12" s="13">
        <v>1</v>
      </c>
      <c r="F12" s="23" t="s">
        <v>30</v>
      </c>
      <c r="G12" s="24"/>
      <c r="H12" s="25" t="s">
        <v>31</v>
      </c>
      <c r="I12" s="28"/>
      <c r="J12" s="38">
        <f t="shared" ref="J12" si="0">+IF(I12="OK",1,(IF(I12="No Ok",1,0)))</f>
        <v>0</v>
      </c>
      <c r="K12" s="31">
        <f t="shared" ref="K12" si="1">+IF(I12="OK",1,0)</f>
        <v>0</v>
      </c>
      <c r="L12" s="51">
        <f>+(COUNTIF(J12:J17,1))</f>
        <v>0</v>
      </c>
      <c r="M12" s="48">
        <f>+COUNT(E12:E17)</f>
        <v>6</v>
      </c>
      <c r="N12" s="51">
        <f>+(COUNTIF(K12:K17,1))</f>
        <v>0</v>
      </c>
      <c r="O12" s="54">
        <v>0</v>
      </c>
      <c r="P12" s="59">
        <f>+L12/M12</f>
        <v>0</v>
      </c>
      <c r="Q12" s="59">
        <f>+N12/M12</f>
        <v>0</v>
      </c>
      <c r="R12" s="39"/>
    </row>
    <row r="13" spans="1:18" ht="12" customHeight="1" x14ac:dyDescent="0.2">
      <c r="A13" s="45"/>
      <c r="B13" s="62"/>
      <c r="C13" s="62"/>
      <c r="D13" s="64"/>
      <c r="E13" s="1">
        <v>2</v>
      </c>
      <c r="F13" s="26" t="s">
        <v>34</v>
      </c>
      <c r="G13" s="46" t="s">
        <v>35</v>
      </c>
      <c r="H13" s="12" t="s">
        <v>36</v>
      </c>
      <c r="I13" s="5"/>
      <c r="J13" s="43"/>
      <c r="K13" s="41"/>
      <c r="L13" s="52"/>
      <c r="M13" s="49"/>
      <c r="N13" s="52"/>
      <c r="O13" s="55"/>
      <c r="P13" s="60"/>
      <c r="Q13" s="60"/>
      <c r="R13" s="33"/>
    </row>
    <row r="14" spans="1:18" ht="12" customHeight="1" x14ac:dyDescent="0.2">
      <c r="A14" s="45"/>
      <c r="B14" s="62"/>
      <c r="C14" s="62"/>
      <c r="D14" s="64"/>
      <c r="E14" s="1">
        <v>3</v>
      </c>
      <c r="F14" s="26" t="s">
        <v>37</v>
      </c>
      <c r="G14" s="21"/>
      <c r="H14" s="12" t="s">
        <v>39</v>
      </c>
      <c r="I14" s="5"/>
      <c r="J14" s="43"/>
      <c r="K14" s="41"/>
      <c r="L14" s="52"/>
      <c r="M14" s="49"/>
      <c r="N14" s="52"/>
      <c r="O14" s="55"/>
      <c r="P14" s="60"/>
      <c r="Q14" s="60"/>
      <c r="R14" s="33"/>
    </row>
    <row r="15" spans="1:18" ht="12" customHeight="1" x14ac:dyDescent="0.2">
      <c r="A15" s="45"/>
      <c r="B15" s="62"/>
      <c r="C15" s="62"/>
      <c r="D15" s="64"/>
      <c r="E15" s="1">
        <v>4</v>
      </c>
      <c r="F15" s="27" t="s">
        <v>40</v>
      </c>
      <c r="G15" s="29" t="s">
        <v>41</v>
      </c>
      <c r="H15" s="12" t="s">
        <v>42</v>
      </c>
      <c r="I15" s="5"/>
      <c r="J15" s="43"/>
      <c r="K15" s="41"/>
      <c r="L15" s="52"/>
      <c r="M15" s="49"/>
      <c r="N15" s="52"/>
      <c r="O15" s="55"/>
      <c r="P15" s="60"/>
      <c r="Q15" s="60"/>
      <c r="R15" s="33"/>
    </row>
    <row r="16" spans="1:18" ht="12" customHeight="1" x14ac:dyDescent="0.2">
      <c r="A16" s="45"/>
      <c r="B16" s="62"/>
      <c r="C16" s="62"/>
      <c r="D16" s="64"/>
      <c r="E16" s="1">
        <v>5</v>
      </c>
      <c r="F16" s="26" t="s">
        <v>86</v>
      </c>
      <c r="G16" s="21" t="s">
        <v>87</v>
      </c>
      <c r="H16" s="29"/>
      <c r="I16" s="5"/>
      <c r="J16" s="43"/>
      <c r="K16" s="41"/>
      <c r="L16" s="52"/>
      <c r="M16" s="49"/>
      <c r="N16" s="52"/>
      <c r="O16" s="55"/>
      <c r="P16" s="60"/>
      <c r="Q16" s="60"/>
      <c r="R16" s="33"/>
    </row>
    <row r="17" spans="1:18" ht="26.25" thickBot="1" x14ac:dyDescent="0.25">
      <c r="A17" s="74"/>
      <c r="B17" s="65"/>
      <c r="C17" s="65"/>
      <c r="D17" s="65"/>
      <c r="E17" s="6">
        <v>6</v>
      </c>
      <c r="F17" s="10" t="s">
        <v>48</v>
      </c>
      <c r="G17" s="71" t="s">
        <v>49</v>
      </c>
      <c r="H17" s="8" t="s">
        <v>88</v>
      </c>
      <c r="I17" s="8"/>
      <c r="J17" s="72"/>
      <c r="K17" s="67"/>
      <c r="L17" s="53"/>
      <c r="M17" s="50"/>
      <c r="N17" s="53"/>
      <c r="O17" s="56"/>
      <c r="P17" s="68"/>
      <c r="Q17" s="68"/>
      <c r="R17" s="73"/>
    </row>
  </sheetData>
  <mergeCells count="10">
    <mergeCell ref="Q12:Q17"/>
    <mergeCell ref="B12:B17"/>
    <mergeCell ref="C12:C17"/>
    <mergeCell ref="D12:D17"/>
    <mergeCell ref="L12:L17"/>
    <mergeCell ref="B3:F3"/>
    <mergeCell ref="M12:M17"/>
    <mergeCell ref="N12:N17"/>
    <mergeCell ref="O12:O17"/>
    <mergeCell ref="P12:P17"/>
  </mergeCells>
  <phoneticPr fontId="2" type="noConversion"/>
  <dataValidations count="1">
    <dataValidation type="list" allowBlank="1" showInputMessage="1" showErrorMessage="1" sqref="I12:I17">
      <formula1>$I$9:$I$10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End2End Positivos</vt:lpstr>
      <vt:lpstr>End2End Negativos</vt:lpstr>
    </vt:vector>
  </TitlesOfParts>
  <Company>Deukin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Prueba - Deukin</dc:title>
  <dc:creator>Alejandro Fichera</dc:creator>
  <cp:lastModifiedBy>Ale Mobile</cp:lastModifiedBy>
  <cp:lastPrinted>2012-12-07T13:46:25Z</cp:lastPrinted>
  <dcterms:created xsi:type="dcterms:W3CDTF">2012-08-17T14:05:33Z</dcterms:created>
  <dcterms:modified xsi:type="dcterms:W3CDTF">2013-12-13T21:24:54Z</dcterms:modified>
</cp:coreProperties>
</file>