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p16net/Documents/Light Show/2016/"/>
    </mc:Choice>
  </mc:AlternateContent>
  <bookViews>
    <workbookView xWindow="32240" yWindow="5120" windowWidth="35980" windowHeight="24480" tabRatio="500"/>
  </bookViews>
  <sheets>
    <sheet name="model-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" i="1" l="1"/>
  <c r="Y27" i="1"/>
  <c r="Y25" i="1"/>
  <c r="Y24" i="1"/>
  <c r="Y2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</calcChain>
</file>

<file path=xl/sharedStrings.xml><?xml version="1.0" encoding="utf-8"?>
<sst xmlns="http://schemas.openxmlformats.org/spreadsheetml/2006/main" count="419" uniqueCount="129">
  <si>
    <t>Model Name</t>
  </si>
  <si>
    <t>Description</t>
  </si>
  <si>
    <t>Display As</t>
  </si>
  <si>
    <t>String Type</t>
  </si>
  <si>
    <t>String Count</t>
  </si>
  <si>
    <t>Node Count</t>
  </si>
  <si>
    <t>Light Count</t>
  </si>
  <si>
    <t>Channels Per Node</t>
  </si>
  <si>
    <t xml:space="preserve"> Channel Count</t>
  </si>
  <si>
    <t>Start Channel</t>
  </si>
  <si>
    <t>Start Channel No</t>
  </si>
  <si>
    <t>End Channel No</t>
  </si>
  <si>
    <t>My Display</t>
  </si>
  <si>
    <t>Controller Type</t>
  </si>
  <si>
    <t>Controller Description</t>
  </si>
  <si>
    <t>Output</t>
  </si>
  <si>
    <t>IP</t>
  </si>
  <si>
    <t>Universe</t>
  </si>
  <si>
    <t>Controller Channel</t>
  </si>
  <si>
    <t>Inactive</t>
  </si>
  <si>
    <t>Arches</t>
  </si>
  <si>
    <t>RGB Nodes</t>
  </si>
  <si>
    <t>&gt;Window Right:1</t>
  </si>
  <si>
    <t>Default</t>
  </si>
  <si>
    <t>E131</t>
  </si>
  <si>
    <t>MULTICAST</t>
  </si>
  <si>
    <t>Column Left</t>
  </si>
  <si>
    <t>Poly Line</t>
  </si>
  <si>
    <t>Single Color White</t>
  </si>
  <si>
    <t>LOR</t>
  </si>
  <si>
    <t>Column Right</t>
  </si>
  <si>
    <t>Double Garage Multi-color</t>
  </si>
  <si>
    <t>Single Color Custom</t>
  </si>
  <si>
    <t>Flood #1</t>
  </si>
  <si>
    <t>Custom</t>
  </si>
  <si>
    <t>192.168.0.50</t>
  </si>
  <si>
    <t>Flood #2</t>
  </si>
  <si>
    <t>Flood #3</t>
  </si>
  <si>
    <t>Flood #4</t>
  </si>
  <si>
    <t>Flood #5</t>
  </si>
  <si>
    <t>Goal Post</t>
  </si>
  <si>
    <t>Mini Tree #1 Blue</t>
  </si>
  <si>
    <t>Single Color Blue</t>
  </si>
  <si>
    <t>Mini Tree #1 Red</t>
  </si>
  <si>
    <t>Single Color Red</t>
  </si>
  <si>
    <t>Mini Tree #2 Blue</t>
  </si>
  <si>
    <t>Mini Tree #2 Red</t>
  </si>
  <si>
    <t>Mini Tree #3 Blue</t>
  </si>
  <si>
    <t>Mini Tree #3 Red</t>
  </si>
  <si>
    <t>Mini Tree #4 Blue</t>
  </si>
  <si>
    <t>Mini Tree #4 Red</t>
  </si>
  <si>
    <t>Mini Tree #5 Blue</t>
  </si>
  <si>
    <t>Mini Tree #5 Red</t>
  </si>
  <si>
    <t>RGB Display Sign</t>
  </si>
  <si>
    <t>Matrix</t>
  </si>
  <si>
    <t>RGB Left Garage</t>
  </si>
  <si>
    <t>Single Line</t>
  </si>
  <si>
    <t>RGB Left Offset Garage</t>
  </si>
  <si>
    <t>RGB Left Peek Garage</t>
  </si>
  <si>
    <t>RGB Megatree</t>
  </si>
  <si>
    <t>Tree</t>
  </si>
  <si>
    <t>&gt;Arches:1</t>
  </si>
  <si>
    <t>RGB Right Offset Garage</t>
  </si>
  <si>
    <t>RGB Right Peek Garage</t>
  </si>
  <si>
    <t>RGB Roof Front House</t>
  </si>
  <si>
    <t>Single Garage Multi-color</t>
  </si>
  <si>
    <t>Spiral Tree 1</t>
  </si>
  <si>
    <t>&gt;RGB Megatree:1</t>
  </si>
  <si>
    <t>192.168.1.248</t>
  </si>
  <si>
    <t>Spiral Tree 2</t>
  </si>
  <si>
    <t>&gt;Spiral Tree 1:1</t>
  </si>
  <si>
    <t>Spiral Tree 3</t>
  </si>
  <si>
    <t>&gt;Spiral Tree 2:1</t>
  </si>
  <si>
    <t>Spiral Tree Large 1</t>
  </si>
  <si>
    <t>&gt;Spiral Tree 3:1</t>
  </si>
  <si>
    <t>Spiral Tree Large 2</t>
  </si>
  <si>
    <t>&gt;Spiral Tree Large 1:1</t>
  </si>
  <si>
    <t>Spiral Tree Large 3</t>
  </si>
  <si>
    <t>&gt;Spiral Tree Large 2:1</t>
  </si>
  <si>
    <t>Window Left</t>
  </si>
  <si>
    <t>&gt;Wreath-outside:1</t>
  </si>
  <si>
    <t>Window Right</t>
  </si>
  <si>
    <t>&gt;Window Left:1</t>
  </si>
  <si>
    <t>Wreath-inside</t>
  </si>
  <si>
    <t>Wreath</t>
  </si>
  <si>
    <t>&gt;RGB Display Sign:1</t>
  </si>
  <si>
    <t>Wreath-middle</t>
  </si>
  <si>
    <t>&gt;Wreath-inside:1</t>
  </si>
  <si>
    <t>Wreath-outside</t>
  </si>
  <si>
    <t>&gt;Wreath-middle:1</t>
  </si>
  <si>
    <t>bush left red</t>
  </si>
  <si>
    <t>bush left white</t>
  </si>
  <si>
    <t>bush right red</t>
  </si>
  <si>
    <t>bush right white</t>
  </si>
  <si>
    <t>led door</t>
  </si>
  <si>
    <t>led drip tubes in trees</t>
  </si>
  <si>
    <t>led twinklers</t>
  </si>
  <si>
    <t>led outside sidewalk multicolor</t>
  </si>
  <si>
    <t>led purple bush</t>
  </si>
  <si>
    <t>led roof of house</t>
  </si>
  <si>
    <t>led sidewalk outline inside</t>
  </si>
  <si>
    <t>led stars in window</t>
  </si>
  <si>
    <t>p10matrix</t>
  </si>
  <si>
    <t>&gt;Spiral Tree Large 3:1</t>
  </si>
  <si>
    <t>tree trunk left multicolor</t>
  </si>
  <si>
    <t>tree trunk left white</t>
  </si>
  <si>
    <t>tree trunk right multicolor</t>
  </si>
  <si>
    <t>tree trunk right white</t>
  </si>
  <si>
    <t>Model Count</t>
  </si>
  <si>
    <t>First Used Channel</t>
  </si>
  <si>
    <t>Last Used Channel</t>
  </si>
  <si>
    <t>Actual Used Channel</t>
  </si>
  <si>
    <t>Bulbs</t>
  </si>
  <si>
    <t>Column1</t>
  </si>
  <si>
    <t>Column2</t>
  </si>
  <si>
    <t>Controller</t>
  </si>
  <si>
    <t>F16-1</t>
  </si>
  <si>
    <t>AlphaPix4</t>
  </si>
  <si>
    <t>F16-2</t>
  </si>
  <si>
    <t>-</t>
  </si>
  <si>
    <t>BBB</t>
  </si>
  <si>
    <t>F16-1 DMX</t>
  </si>
  <si>
    <t>LOR-1</t>
  </si>
  <si>
    <t>LOR-2</t>
  </si>
  <si>
    <t>LOR-3</t>
  </si>
  <si>
    <t>Saguaro</t>
  </si>
  <si>
    <t>Single Color Green</t>
  </si>
  <si>
    <t>Controller Channel End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</si>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</sst>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V59" totalsRowShown="0">
  <autoFilter ref="A1:V59"/>
  <sortState ref="A2:U59">
    <sortCondition ref="K1:K59"/>
  </sortState>
  <tableColumns count="22">
    <tableColumn id="1" name="Model Name"/>
    <tableColumn id="2" name="Description"/>
    <tableColumn id="3" name="Display As"/>
    <tableColumn id="4" name="String Type"/>
    <tableColumn id="5" name="String Count"/>
    <tableColumn id="6" name="Node Count"/>
    <tableColumn id="7" name="Light Count"/>
    <tableColumn id="8" name="Channels Per Node"/>
    <tableColumn id="9" name=" Channel Count"/>
    <tableColumn id="10" name="Start Channel"/>
    <tableColumn id="11" name="Start Channel No"/>
    <tableColumn id="12" name="End Channel No"/>
    <tableColumn id="13" name="My Display"/>
    <tableColumn id="14" name="Controller Type"/>
    <tableColumn id="15" name="Controller Description"/>
    <tableColumn id="16" name="Output"/>
    <tableColumn id="17" name="IP"/>
    <tableColumn id="18" name="Universe"/>
    <tableColumn id="19" name="Controller Channel"/>
    <tableColumn id="20" name="Inactive"/>
    <tableColumn id="22" name="Controller Channel End" dataDxfId="0">
      <calculatedColumnFormula>Table2[[#This Row],[Controller Channel]]+(Table2[[#This Row],[End Channel No]]-Table2[[#This Row],[Start Channel No]])</calculatedColumnFormula>
    </tableColumn>
    <tableColumn id="21" name="Controller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Z1:AA6" totalsRowShown="0">
  <autoFilter ref="Z1:AA6"/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showRuler="0" workbookViewId="0">
      <selection activeCell="R51" sqref="R51"/>
    </sheetView>
  </sheetViews>
  <sheetFormatPr baseColWidth="10" defaultRowHeight="16" x14ac:dyDescent="0.2"/>
  <cols>
    <col min="1" max="1" width="26.33203125" bestFit="1" customWidth="1"/>
    <col min="2" max="2" width="13" hidden="1" customWidth="1"/>
    <col min="3" max="3" width="11.83203125" hidden="1" customWidth="1"/>
    <col min="4" max="4" width="12.83203125" customWidth="1"/>
    <col min="5" max="5" width="13.6640625" hidden="1" customWidth="1"/>
    <col min="6" max="6" width="13.33203125" customWidth="1"/>
    <col min="7" max="7" width="13" customWidth="1"/>
    <col min="8" max="8" width="19.1640625" hidden="1" customWidth="1"/>
    <col min="9" max="9" width="16" customWidth="1"/>
    <col min="10" max="10" width="18.6640625" bestFit="1" customWidth="1"/>
    <col min="11" max="11" width="17.83203125" bestFit="1" customWidth="1"/>
    <col min="12" max="12" width="17" bestFit="1" customWidth="1"/>
    <col min="13" max="13" width="13" hidden="1" customWidth="1"/>
    <col min="14" max="14" width="16.1640625" customWidth="1"/>
    <col min="15" max="15" width="21.5" hidden="1" customWidth="1"/>
    <col min="16" max="18" width="10.83203125" customWidth="1"/>
    <col min="19" max="19" width="19.33203125" customWidth="1"/>
    <col min="20" max="20" width="10.83203125" hidden="1" customWidth="1"/>
    <col min="21" max="21" width="23" bestFit="1" customWidth="1"/>
    <col min="22" max="22" width="12.1640625" bestFit="1" customWidth="1"/>
    <col min="26" max="26" width="17.83203125" bestFit="1" customWidth="1"/>
    <col min="27" max="27" width="11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127</v>
      </c>
      <c r="V1" t="s">
        <v>115</v>
      </c>
      <c r="Z1" t="s">
        <v>113</v>
      </c>
      <c r="AA1" t="s">
        <v>114</v>
      </c>
    </row>
    <row r="2" spans="1:27" x14ac:dyDescent="0.2">
      <c r="A2" t="s">
        <v>99</v>
      </c>
      <c r="C2" t="s">
        <v>34</v>
      </c>
      <c r="D2" t="s">
        <v>28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23</v>
      </c>
      <c r="N2" t="s">
        <v>29</v>
      </c>
      <c r="P2">
        <v>1</v>
      </c>
      <c r="S2">
        <v>1</v>
      </c>
      <c r="T2" t="b">
        <v>0</v>
      </c>
      <c r="U2">
        <f>Table2[[#This Row],[Controller Channel]]+(Table2[[#This Row],[End Channel No]]-Table2[[#This Row],[Start Channel No]])</f>
        <v>1</v>
      </c>
      <c r="V2" t="s">
        <v>122</v>
      </c>
      <c r="Z2" t="s">
        <v>108</v>
      </c>
      <c r="AA2">
        <v>58</v>
      </c>
    </row>
    <row r="3" spans="1:27" x14ac:dyDescent="0.2">
      <c r="A3" t="s">
        <v>100</v>
      </c>
      <c r="C3" t="s">
        <v>34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2</v>
      </c>
      <c r="L3">
        <v>2</v>
      </c>
      <c r="M3" t="s">
        <v>23</v>
      </c>
      <c r="N3" t="s">
        <v>29</v>
      </c>
      <c r="P3">
        <v>1</v>
      </c>
      <c r="S3">
        <v>2</v>
      </c>
      <c r="T3" t="b">
        <v>0</v>
      </c>
      <c r="U3">
        <f>Table2[[#This Row],[Controller Channel]]+(Table2[[#This Row],[End Channel No]]-Table2[[#This Row],[Start Channel No]])</f>
        <v>2</v>
      </c>
      <c r="V3" t="s">
        <v>122</v>
      </c>
      <c r="Z3" t="s">
        <v>109</v>
      </c>
      <c r="AA3">
        <v>1</v>
      </c>
    </row>
    <row r="4" spans="1:27" x14ac:dyDescent="0.2">
      <c r="A4" t="s">
        <v>26</v>
      </c>
      <c r="C4" t="s">
        <v>27</v>
      </c>
      <c r="D4" t="s">
        <v>28</v>
      </c>
      <c r="E4">
        <v>1</v>
      </c>
      <c r="F4">
        <v>1</v>
      </c>
      <c r="G4">
        <v>1</v>
      </c>
      <c r="H4">
        <v>1</v>
      </c>
      <c r="I4">
        <v>1</v>
      </c>
      <c r="J4">
        <v>3</v>
      </c>
      <c r="K4">
        <v>3</v>
      </c>
      <c r="L4">
        <v>3</v>
      </c>
      <c r="M4" t="s">
        <v>23</v>
      </c>
      <c r="N4" t="s">
        <v>29</v>
      </c>
      <c r="P4">
        <v>1</v>
      </c>
      <c r="S4">
        <v>3</v>
      </c>
      <c r="T4" t="b">
        <v>0</v>
      </c>
      <c r="U4">
        <f>Table2[[#This Row],[Controller Channel]]+(Table2[[#This Row],[End Channel No]]-Table2[[#This Row],[Start Channel No]])</f>
        <v>3</v>
      </c>
      <c r="V4" t="s">
        <v>122</v>
      </c>
      <c r="Z4" t="s">
        <v>110</v>
      </c>
      <c r="AA4">
        <v>14841</v>
      </c>
    </row>
    <row r="5" spans="1:27" x14ac:dyDescent="0.2">
      <c r="A5" t="s">
        <v>96</v>
      </c>
      <c r="C5" t="s">
        <v>34</v>
      </c>
      <c r="D5" t="s">
        <v>28</v>
      </c>
      <c r="E5">
        <v>1</v>
      </c>
      <c r="F5">
        <v>1</v>
      </c>
      <c r="G5">
        <v>1</v>
      </c>
      <c r="H5">
        <v>1</v>
      </c>
      <c r="I5">
        <v>1</v>
      </c>
      <c r="J5">
        <v>4</v>
      </c>
      <c r="K5">
        <v>4</v>
      </c>
      <c r="L5">
        <v>4</v>
      </c>
      <c r="M5" t="s">
        <v>23</v>
      </c>
      <c r="N5" t="s">
        <v>29</v>
      </c>
      <c r="P5">
        <v>1</v>
      </c>
      <c r="S5">
        <v>4</v>
      </c>
      <c r="T5" t="b">
        <v>0</v>
      </c>
      <c r="U5">
        <f>Table2[[#This Row],[Controller Channel]]+(Table2[[#This Row],[End Channel No]]-Table2[[#This Row],[Start Channel No]])</f>
        <v>4</v>
      </c>
      <c r="V5" t="s">
        <v>122</v>
      </c>
      <c r="Z5" t="s">
        <v>111</v>
      </c>
      <c r="AA5">
        <v>14825</v>
      </c>
    </row>
    <row r="6" spans="1:27" x14ac:dyDescent="0.2">
      <c r="A6" t="s">
        <v>101</v>
      </c>
      <c r="C6" t="s">
        <v>34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  <c r="J6">
        <v>5</v>
      </c>
      <c r="K6">
        <v>5</v>
      </c>
      <c r="L6">
        <v>5</v>
      </c>
      <c r="M6" t="s">
        <v>23</v>
      </c>
      <c r="N6" t="s">
        <v>29</v>
      </c>
      <c r="P6">
        <v>1</v>
      </c>
      <c r="S6">
        <v>5</v>
      </c>
      <c r="T6" t="b">
        <v>0</v>
      </c>
      <c r="U6">
        <f>Table2[[#This Row],[Controller Channel]]+(Table2[[#This Row],[End Channel No]]-Table2[[#This Row],[Start Channel No]])</f>
        <v>5</v>
      </c>
      <c r="V6" t="s">
        <v>122</v>
      </c>
      <c r="Z6" t="s">
        <v>112</v>
      </c>
      <c r="AA6">
        <v>4963</v>
      </c>
    </row>
    <row r="7" spans="1:27" x14ac:dyDescent="0.2">
      <c r="A7" t="s">
        <v>94</v>
      </c>
      <c r="C7" t="s">
        <v>34</v>
      </c>
      <c r="D7" t="s">
        <v>28</v>
      </c>
      <c r="E7">
        <v>1</v>
      </c>
      <c r="F7">
        <v>1</v>
      </c>
      <c r="G7">
        <v>1</v>
      </c>
      <c r="H7">
        <v>1</v>
      </c>
      <c r="I7">
        <v>1</v>
      </c>
      <c r="J7">
        <v>6</v>
      </c>
      <c r="K7">
        <v>6</v>
      </c>
      <c r="L7">
        <v>6</v>
      </c>
      <c r="M7" t="s">
        <v>23</v>
      </c>
      <c r="N7" t="s">
        <v>29</v>
      </c>
      <c r="P7">
        <v>1</v>
      </c>
      <c r="S7">
        <v>6</v>
      </c>
      <c r="T7" t="b">
        <v>0</v>
      </c>
      <c r="U7">
        <f>Table2[[#This Row],[Controller Channel]]+(Table2[[#This Row],[End Channel No]]-Table2[[#This Row],[Start Channel No]])</f>
        <v>6</v>
      </c>
      <c r="V7" t="s">
        <v>122</v>
      </c>
    </row>
    <row r="8" spans="1:27" x14ac:dyDescent="0.2">
      <c r="A8" t="s">
        <v>31</v>
      </c>
      <c r="C8" t="s">
        <v>27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7</v>
      </c>
      <c r="K8">
        <v>7</v>
      </c>
      <c r="L8">
        <v>7</v>
      </c>
      <c r="M8" t="s">
        <v>23</v>
      </c>
      <c r="N8" t="s">
        <v>29</v>
      </c>
      <c r="P8">
        <v>1</v>
      </c>
      <c r="S8">
        <v>7</v>
      </c>
      <c r="T8" t="b">
        <v>0</v>
      </c>
      <c r="U8">
        <f>Table2[[#This Row],[Controller Channel]]+(Table2[[#This Row],[End Channel No]]-Table2[[#This Row],[Start Channel No]])</f>
        <v>7</v>
      </c>
      <c r="V8" t="s">
        <v>122</v>
      </c>
    </row>
    <row r="9" spans="1:27" x14ac:dyDescent="0.2">
      <c r="A9" t="s">
        <v>65</v>
      </c>
      <c r="C9" t="s">
        <v>27</v>
      </c>
      <c r="D9" t="s">
        <v>32</v>
      </c>
      <c r="E9">
        <v>1</v>
      </c>
      <c r="F9">
        <v>1</v>
      </c>
      <c r="G9">
        <v>1</v>
      </c>
      <c r="H9">
        <v>1</v>
      </c>
      <c r="I9">
        <v>1</v>
      </c>
      <c r="J9">
        <v>8</v>
      </c>
      <c r="K9">
        <v>8</v>
      </c>
      <c r="L9">
        <v>8</v>
      </c>
      <c r="M9" t="s">
        <v>23</v>
      </c>
      <c r="N9" t="s">
        <v>29</v>
      </c>
      <c r="P9">
        <v>1</v>
      </c>
      <c r="S9">
        <v>8</v>
      </c>
      <c r="T9" t="b">
        <v>0</v>
      </c>
      <c r="U9">
        <f>Table2[[#This Row],[Controller Channel]]+(Table2[[#This Row],[End Channel No]]-Table2[[#This Row],[Start Channel No]])</f>
        <v>8</v>
      </c>
      <c r="V9" t="s">
        <v>122</v>
      </c>
    </row>
    <row r="10" spans="1:27" x14ac:dyDescent="0.2">
      <c r="A10" t="s">
        <v>98</v>
      </c>
      <c r="C10" t="s">
        <v>34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9</v>
      </c>
      <c r="K10">
        <v>9</v>
      </c>
      <c r="L10">
        <v>9</v>
      </c>
      <c r="M10" t="s">
        <v>23</v>
      </c>
      <c r="N10" t="s">
        <v>29</v>
      </c>
      <c r="P10">
        <v>1</v>
      </c>
      <c r="S10">
        <v>9</v>
      </c>
      <c r="T10" t="b">
        <v>0</v>
      </c>
      <c r="U10">
        <f>Table2[[#This Row],[Controller Channel]]+(Table2[[#This Row],[End Channel No]]-Table2[[#This Row],[Start Channel No]])</f>
        <v>9</v>
      </c>
      <c r="V10" t="s">
        <v>122</v>
      </c>
    </row>
    <row r="11" spans="1:27" x14ac:dyDescent="0.2">
      <c r="A11" t="s">
        <v>40</v>
      </c>
      <c r="C11" t="s">
        <v>34</v>
      </c>
      <c r="D11" t="s">
        <v>32</v>
      </c>
      <c r="E11">
        <v>1</v>
      </c>
      <c r="F11">
        <v>1</v>
      </c>
      <c r="G11">
        <v>1</v>
      </c>
      <c r="H11">
        <v>1</v>
      </c>
      <c r="I11">
        <v>1</v>
      </c>
      <c r="J11">
        <v>10</v>
      </c>
      <c r="K11">
        <v>10</v>
      </c>
      <c r="L11">
        <v>10</v>
      </c>
      <c r="M11" t="s">
        <v>23</v>
      </c>
      <c r="N11" t="s">
        <v>29</v>
      </c>
      <c r="P11">
        <v>1</v>
      </c>
      <c r="S11">
        <v>10</v>
      </c>
      <c r="T11" t="b">
        <v>0</v>
      </c>
      <c r="U11">
        <f>Table2[[#This Row],[Controller Channel]]+(Table2[[#This Row],[End Channel No]]-Table2[[#This Row],[Start Channel No]])</f>
        <v>10</v>
      </c>
      <c r="V11" t="s">
        <v>122</v>
      </c>
    </row>
    <row r="12" spans="1:27" x14ac:dyDescent="0.2">
      <c r="A12" t="s">
        <v>41</v>
      </c>
      <c r="C12" t="s">
        <v>34</v>
      </c>
      <c r="D12" t="s">
        <v>42</v>
      </c>
      <c r="E12">
        <v>1</v>
      </c>
      <c r="F12">
        <v>1</v>
      </c>
      <c r="G12">
        <v>1</v>
      </c>
      <c r="H12">
        <v>1</v>
      </c>
      <c r="I12">
        <v>1</v>
      </c>
      <c r="J12">
        <v>17</v>
      </c>
      <c r="K12">
        <v>17</v>
      </c>
      <c r="L12">
        <v>17</v>
      </c>
      <c r="M12" t="s">
        <v>23</v>
      </c>
      <c r="N12" t="s">
        <v>29</v>
      </c>
      <c r="P12">
        <v>1</v>
      </c>
      <c r="S12">
        <v>17</v>
      </c>
      <c r="T12" t="b">
        <v>0</v>
      </c>
      <c r="U12">
        <f>Table2[[#This Row],[Controller Channel]]+(Table2[[#This Row],[End Channel No]]-Table2[[#This Row],[Start Channel No]])</f>
        <v>17</v>
      </c>
      <c r="V12" t="s">
        <v>123</v>
      </c>
    </row>
    <row r="13" spans="1:27" x14ac:dyDescent="0.2">
      <c r="A13" t="s">
        <v>43</v>
      </c>
      <c r="C13" t="s">
        <v>34</v>
      </c>
      <c r="D13" t="s">
        <v>44</v>
      </c>
      <c r="E13">
        <v>1</v>
      </c>
      <c r="F13">
        <v>1</v>
      </c>
      <c r="G13">
        <v>1</v>
      </c>
      <c r="H13">
        <v>1</v>
      </c>
      <c r="I13">
        <v>1</v>
      </c>
      <c r="J13">
        <v>18</v>
      </c>
      <c r="K13">
        <v>18</v>
      </c>
      <c r="L13">
        <v>18</v>
      </c>
      <c r="M13" t="s">
        <v>23</v>
      </c>
      <c r="N13" t="s">
        <v>29</v>
      </c>
      <c r="P13">
        <v>1</v>
      </c>
      <c r="S13">
        <v>18</v>
      </c>
      <c r="T13" t="b">
        <v>0</v>
      </c>
      <c r="U13">
        <f>Table2[[#This Row],[Controller Channel]]+(Table2[[#This Row],[End Channel No]]-Table2[[#This Row],[Start Channel No]])</f>
        <v>18</v>
      </c>
      <c r="V13" t="s">
        <v>123</v>
      </c>
    </row>
    <row r="14" spans="1:27" x14ac:dyDescent="0.2">
      <c r="A14" t="s">
        <v>45</v>
      </c>
      <c r="C14" t="s">
        <v>34</v>
      </c>
      <c r="D14" t="s">
        <v>42</v>
      </c>
      <c r="E14">
        <v>1</v>
      </c>
      <c r="F14">
        <v>1</v>
      </c>
      <c r="G14">
        <v>1</v>
      </c>
      <c r="H14">
        <v>1</v>
      </c>
      <c r="I14">
        <v>1</v>
      </c>
      <c r="J14">
        <v>19</v>
      </c>
      <c r="K14">
        <v>19</v>
      </c>
      <c r="L14">
        <v>19</v>
      </c>
      <c r="M14" t="s">
        <v>23</v>
      </c>
      <c r="N14" t="s">
        <v>29</v>
      </c>
      <c r="P14">
        <v>1</v>
      </c>
      <c r="S14">
        <v>19</v>
      </c>
      <c r="T14" t="b">
        <v>0</v>
      </c>
      <c r="U14">
        <f>Table2[[#This Row],[Controller Channel]]+(Table2[[#This Row],[End Channel No]]-Table2[[#This Row],[Start Channel No]])</f>
        <v>19</v>
      </c>
      <c r="V14" t="s">
        <v>123</v>
      </c>
    </row>
    <row r="15" spans="1:27" x14ac:dyDescent="0.2">
      <c r="A15" t="s">
        <v>46</v>
      </c>
      <c r="C15" t="s">
        <v>34</v>
      </c>
      <c r="D15" t="s">
        <v>44</v>
      </c>
      <c r="E15">
        <v>1</v>
      </c>
      <c r="F15">
        <v>1</v>
      </c>
      <c r="G15">
        <v>1</v>
      </c>
      <c r="H15">
        <v>1</v>
      </c>
      <c r="I15">
        <v>1</v>
      </c>
      <c r="J15">
        <v>20</v>
      </c>
      <c r="K15">
        <v>20</v>
      </c>
      <c r="L15">
        <v>20</v>
      </c>
      <c r="M15" t="s">
        <v>23</v>
      </c>
      <c r="N15" t="s">
        <v>29</v>
      </c>
      <c r="P15">
        <v>1</v>
      </c>
      <c r="S15">
        <v>20</v>
      </c>
      <c r="T15" t="b">
        <v>0</v>
      </c>
      <c r="U15">
        <f>Table2[[#This Row],[Controller Channel]]+(Table2[[#This Row],[End Channel No]]-Table2[[#This Row],[Start Channel No]])</f>
        <v>20</v>
      </c>
      <c r="V15" t="s">
        <v>123</v>
      </c>
    </row>
    <row r="16" spans="1:27" x14ac:dyDescent="0.2">
      <c r="A16" t="s">
        <v>47</v>
      </c>
      <c r="C16" t="s">
        <v>34</v>
      </c>
      <c r="D16" t="s">
        <v>42</v>
      </c>
      <c r="E16">
        <v>1</v>
      </c>
      <c r="F16">
        <v>1</v>
      </c>
      <c r="G16">
        <v>1</v>
      </c>
      <c r="H16">
        <v>1</v>
      </c>
      <c r="I16">
        <v>1</v>
      </c>
      <c r="J16">
        <v>21</v>
      </c>
      <c r="K16">
        <v>21</v>
      </c>
      <c r="L16">
        <v>21</v>
      </c>
      <c r="M16" t="s">
        <v>23</v>
      </c>
      <c r="N16" t="s">
        <v>29</v>
      </c>
      <c r="P16">
        <v>1</v>
      </c>
      <c r="S16">
        <v>21</v>
      </c>
      <c r="T16" t="b">
        <v>0</v>
      </c>
      <c r="U16">
        <f>Table2[[#This Row],[Controller Channel]]+(Table2[[#This Row],[End Channel No]]-Table2[[#This Row],[Start Channel No]])</f>
        <v>21</v>
      </c>
      <c r="V16" t="s">
        <v>123</v>
      </c>
    </row>
    <row r="17" spans="1:25" x14ac:dyDescent="0.2">
      <c r="A17" t="s">
        <v>48</v>
      </c>
      <c r="C17" t="s">
        <v>34</v>
      </c>
      <c r="D17" t="s">
        <v>44</v>
      </c>
      <c r="E17">
        <v>1</v>
      </c>
      <c r="F17">
        <v>1</v>
      </c>
      <c r="G17">
        <v>1</v>
      </c>
      <c r="H17">
        <v>1</v>
      </c>
      <c r="I17">
        <v>1</v>
      </c>
      <c r="J17">
        <v>22</v>
      </c>
      <c r="K17">
        <v>22</v>
      </c>
      <c r="L17">
        <v>22</v>
      </c>
      <c r="M17" t="s">
        <v>23</v>
      </c>
      <c r="N17" t="s">
        <v>29</v>
      </c>
      <c r="P17">
        <v>1</v>
      </c>
      <c r="S17">
        <v>22</v>
      </c>
      <c r="T17" t="b">
        <v>0</v>
      </c>
      <c r="U17">
        <f>Table2[[#This Row],[Controller Channel]]+(Table2[[#This Row],[End Channel No]]-Table2[[#This Row],[Start Channel No]])</f>
        <v>22</v>
      </c>
      <c r="V17" t="s">
        <v>123</v>
      </c>
    </row>
    <row r="18" spans="1:25" x14ac:dyDescent="0.2">
      <c r="A18" t="s">
        <v>49</v>
      </c>
      <c r="C18" t="s">
        <v>34</v>
      </c>
      <c r="D18" t="s">
        <v>42</v>
      </c>
      <c r="E18">
        <v>1</v>
      </c>
      <c r="F18">
        <v>1</v>
      </c>
      <c r="G18">
        <v>1</v>
      </c>
      <c r="H18">
        <v>1</v>
      </c>
      <c r="I18">
        <v>1</v>
      </c>
      <c r="J18">
        <v>23</v>
      </c>
      <c r="K18">
        <v>23</v>
      </c>
      <c r="L18">
        <v>23</v>
      </c>
      <c r="M18" t="s">
        <v>23</v>
      </c>
      <c r="N18" t="s">
        <v>29</v>
      </c>
      <c r="P18">
        <v>1</v>
      </c>
      <c r="S18">
        <v>23</v>
      </c>
      <c r="T18" t="b">
        <v>0</v>
      </c>
      <c r="U18">
        <f>Table2[[#This Row],[Controller Channel]]+(Table2[[#This Row],[End Channel No]]-Table2[[#This Row],[Start Channel No]])</f>
        <v>23</v>
      </c>
      <c r="V18" t="s">
        <v>123</v>
      </c>
    </row>
    <row r="19" spans="1:25" x14ac:dyDescent="0.2">
      <c r="A19" t="s">
        <v>50</v>
      </c>
      <c r="C19" t="s">
        <v>34</v>
      </c>
      <c r="D19" t="s">
        <v>44</v>
      </c>
      <c r="E19">
        <v>1</v>
      </c>
      <c r="F19">
        <v>1</v>
      </c>
      <c r="G19">
        <v>1</v>
      </c>
      <c r="H19">
        <v>1</v>
      </c>
      <c r="I19">
        <v>1</v>
      </c>
      <c r="J19">
        <v>24</v>
      </c>
      <c r="K19">
        <v>24</v>
      </c>
      <c r="L19">
        <v>24</v>
      </c>
      <c r="M19" t="s">
        <v>23</v>
      </c>
      <c r="N19" t="s">
        <v>29</v>
      </c>
      <c r="P19">
        <v>1</v>
      </c>
      <c r="S19">
        <v>24</v>
      </c>
      <c r="T19" t="b">
        <v>0</v>
      </c>
      <c r="U19">
        <f>Table2[[#This Row],[Controller Channel]]+(Table2[[#This Row],[End Channel No]]-Table2[[#This Row],[Start Channel No]])</f>
        <v>24</v>
      </c>
      <c r="V19" t="s">
        <v>123</v>
      </c>
    </row>
    <row r="20" spans="1:25" x14ac:dyDescent="0.2">
      <c r="A20" t="s">
        <v>51</v>
      </c>
      <c r="C20" t="s">
        <v>34</v>
      </c>
      <c r="D20" t="s">
        <v>42</v>
      </c>
      <c r="E20">
        <v>1</v>
      </c>
      <c r="F20">
        <v>1</v>
      </c>
      <c r="G20">
        <v>1</v>
      </c>
      <c r="H20">
        <v>1</v>
      </c>
      <c r="I20">
        <v>1</v>
      </c>
      <c r="J20">
        <v>25</v>
      </c>
      <c r="K20">
        <v>25</v>
      </c>
      <c r="L20">
        <v>25</v>
      </c>
      <c r="M20" t="s">
        <v>23</v>
      </c>
      <c r="N20" t="s">
        <v>29</v>
      </c>
      <c r="P20">
        <v>1</v>
      </c>
      <c r="S20">
        <v>25</v>
      </c>
      <c r="T20" t="b">
        <v>0</v>
      </c>
      <c r="U20">
        <f>Table2[[#This Row],[Controller Channel]]+(Table2[[#This Row],[End Channel No]]-Table2[[#This Row],[Start Channel No]])</f>
        <v>25</v>
      </c>
      <c r="V20" t="s">
        <v>123</v>
      </c>
    </row>
    <row r="21" spans="1:25" x14ac:dyDescent="0.2">
      <c r="A21" t="s">
        <v>52</v>
      </c>
      <c r="C21" t="s">
        <v>34</v>
      </c>
      <c r="D21" t="s">
        <v>44</v>
      </c>
      <c r="E21">
        <v>1</v>
      </c>
      <c r="F21">
        <v>1</v>
      </c>
      <c r="G21">
        <v>1</v>
      </c>
      <c r="H21">
        <v>1</v>
      </c>
      <c r="I21">
        <v>1</v>
      </c>
      <c r="J21">
        <v>26</v>
      </c>
      <c r="K21">
        <v>26</v>
      </c>
      <c r="L21">
        <v>26</v>
      </c>
      <c r="M21" t="s">
        <v>23</v>
      </c>
      <c r="N21" t="s">
        <v>29</v>
      </c>
      <c r="P21">
        <v>1</v>
      </c>
      <c r="S21">
        <v>26</v>
      </c>
      <c r="T21" t="b">
        <v>0</v>
      </c>
      <c r="U21">
        <f>Table2[[#This Row],[Controller Channel]]+(Table2[[#This Row],[End Channel No]]-Table2[[#This Row],[Start Channel No]])</f>
        <v>26</v>
      </c>
      <c r="V21" t="s">
        <v>123</v>
      </c>
      <c r="X21" t="s">
        <v>17</v>
      </c>
      <c r="Y21" t="s">
        <v>128</v>
      </c>
    </row>
    <row r="22" spans="1:25" x14ac:dyDescent="0.2">
      <c r="A22" t="s">
        <v>105</v>
      </c>
      <c r="C22" t="s">
        <v>34</v>
      </c>
      <c r="D22" t="s">
        <v>28</v>
      </c>
      <c r="E22">
        <v>1</v>
      </c>
      <c r="F22">
        <v>1</v>
      </c>
      <c r="G22">
        <v>1</v>
      </c>
      <c r="H22">
        <v>1</v>
      </c>
      <c r="I22">
        <v>1</v>
      </c>
      <c r="J22">
        <v>27</v>
      </c>
      <c r="K22">
        <v>27</v>
      </c>
      <c r="L22">
        <v>27</v>
      </c>
      <c r="M22" t="s">
        <v>23</v>
      </c>
      <c r="N22" t="s">
        <v>29</v>
      </c>
      <c r="P22">
        <v>1</v>
      </c>
      <c r="S22">
        <v>27</v>
      </c>
      <c r="T22" t="b">
        <v>0</v>
      </c>
      <c r="U22">
        <f>Table2[[#This Row],[Controller Channel]]+(Table2[[#This Row],[End Channel No]]-Table2[[#This Row],[Start Channel No]])</f>
        <v>27</v>
      </c>
      <c r="V22" t="s">
        <v>123</v>
      </c>
      <c r="X22">
        <v>1</v>
      </c>
      <c r="Y22">
        <v>48</v>
      </c>
    </row>
    <row r="23" spans="1:25" x14ac:dyDescent="0.2">
      <c r="A23" t="s">
        <v>104</v>
      </c>
      <c r="C23" t="s">
        <v>34</v>
      </c>
      <c r="D23" t="s">
        <v>32</v>
      </c>
      <c r="E23">
        <v>1</v>
      </c>
      <c r="F23">
        <v>1</v>
      </c>
      <c r="G23">
        <v>1</v>
      </c>
      <c r="H23">
        <v>1</v>
      </c>
      <c r="I23">
        <v>1</v>
      </c>
      <c r="J23">
        <v>28</v>
      </c>
      <c r="K23">
        <v>28</v>
      </c>
      <c r="L23">
        <v>28</v>
      </c>
      <c r="M23" t="s">
        <v>23</v>
      </c>
      <c r="N23" t="s">
        <v>29</v>
      </c>
      <c r="P23">
        <v>1</v>
      </c>
      <c r="S23">
        <v>28</v>
      </c>
      <c r="T23" t="b">
        <v>0</v>
      </c>
      <c r="U23">
        <f>Table2[[#This Row],[Controller Channel]]+(Table2[[#This Row],[End Channel No]]-Table2[[#This Row],[Start Channel No]])</f>
        <v>28</v>
      </c>
      <c r="V23" t="s">
        <v>123</v>
      </c>
      <c r="X23">
        <v>2</v>
      </c>
      <c r="Y23">
        <f>SUM(I34:I38)</f>
        <v>15</v>
      </c>
    </row>
    <row r="24" spans="1:25" x14ac:dyDescent="0.2">
      <c r="A24" t="s">
        <v>107</v>
      </c>
      <c r="C24" t="s">
        <v>34</v>
      </c>
      <c r="D24" t="s">
        <v>28</v>
      </c>
      <c r="E24">
        <v>1</v>
      </c>
      <c r="F24">
        <v>1</v>
      </c>
      <c r="G24">
        <v>1</v>
      </c>
      <c r="H24">
        <v>1</v>
      </c>
      <c r="I24">
        <v>1</v>
      </c>
      <c r="J24">
        <v>29</v>
      </c>
      <c r="K24">
        <v>29</v>
      </c>
      <c r="L24">
        <v>29</v>
      </c>
      <c r="M24" t="s">
        <v>23</v>
      </c>
      <c r="N24" t="s">
        <v>29</v>
      </c>
      <c r="P24">
        <v>1</v>
      </c>
      <c r="S24">
        <v>29</v>
      </c>
      <c r="T24" t="b">
        <v>0</v>
      </c>
      <c r="U24">
        <f>Table2[[#This Row],[Controller Channel]]+(Table2[[#This Row],[End Channel No]]-Table2[[#This Row],[Start Channel No]])</f>
        <v>29</v>
      </c>
      <c r="V24" t="s">
        <v>123</v>
      </c>
      <c r="X24">
        <v>3</v>
      </c>
      <c r="Y24">
        <f>SUM(I39:I45)</f>
        <v>426</v>
      </c>
    </row>
    <row r="25" spans="1:25" x14ac:dyDescent="0.2">
      <c r="A25" t="s">
        <v>106</v>
      </c>
      <c r="C25" t="s">
        <v>34</v>
      </c>
      <c r="D25" t="s">
        <v>32</v>
      </c>
      <c r="E25">
        <v>1</v>
      </c>
      <c r="F25">
        <v>1</v>
      </c>
      <c r="G25">
        <v>1</v>
      </c>
      <c r="H25">
        <v>1</v>
      </c>
      <c r="I25">
        <v>1</v>
      </c>
      <c r="J25">
        <v>30</v>
      </c>
      <c r="K25">
        <v>30</v>
      </c>
      <c r="L25">
        <v>30</v>
      </c>
      <c r="M25" t="s">
        <v>23</v>
      </c>
      <c r="N25" t="s">
        <v>29</v>
      </c>
      <c r="P25">
        <v>1</v>
      </c>
      <c r="S25">
        <v>30</v>
      </c>
      <c r="T25" t="b">
        <v>0</v>
      </c>
      <c r="U25">
        <f>Table2[[#This Row],[Controller Channel]]+(Table2[[#This Row],[End Channel No]]-Table2[[#This Row],[Start Channel No]])</f>
        <v>30</v>
      </c>
      <c r="V25" t="s">
        <v>123</v>
      </c>
      <c r="X25">
        <v>4</v>
      </c>
      <c r="Y25">
        <f>SUM(I46:I48)</f>
        <v>282</v>
      </c>
    </row>
    <row r="26" spans="1:25" x14ac:dyDescent="0.2">
      <c r="A26" t="s">
        <v>95</v>
      </c>
      <c r="C26" t="s">
        <v>34</v>
      </c>
      <c r="D26" t="s">
        <v>28</v>
      </c>
      <c r="E26">
        <v>1</v>
      </c>
      <c r="F26">
        <v>1</v>
      </c>
      <c r="G26">
        <v>1</v>
      </c>
      <c r="H26">
        <v>1</v>
      </c>
      <c r="I26">
        <v>1</v>
      </c>
      <c r="J26">
        <v>31</v>
      </c>
      <c r="K26">
        <v>31</v>
      </c>
      <c r="L26">
        <v>31</v>
      </c>
      <c r="M26" t="s">
        <v>23</v>
      </c>
      <c r="N26" t="s">
        <v>29</v>
      </c>
      <c r="P26">
        <v>1</v>
      </c>
      <c r="S26">
        <v>31</v>
      </c>
      <c r="T26" t="b">
        <v>0</v>
      </c>
      <c r="U26">
        <f>Table2[[#This Row],[Controller Channel]]+(Table2[[#This Row],[End Channel No]]-Table2[[#This Row],[Start Channel No]])</f>
        <v>31</v>
      </c>
      <c r="V26" t="s">
        <v>123</v>
      </c>
      <c r="X26">
        <v>5</v>
      </c>
      <c r="Y26">
        <f>SUM(I49:I50)</f>
        <v>504</v>
      </c>
    </row>
    <row r="27" spans="1:25" x14ac:dyDescent="0.2">
      <c r="A27" t="s">
        <v>97</v>
      </c>
      <c r="C27" t="s">
        <v>34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32</v>
      </c>
      <c r="K27">
        <v>32</v>
      </c>
      <c r="L27">
        <v>32</v>
      </c>
      <c r="M27" t="s">
        <v>23</v>
      </c>
      <c r="N27" t="s">
        <v>29</v>
      </c>
      <c r="P27">
        <v>1</v>
      </c>
      <c r="S27">
        <v>32</v>
      </c>
      <c r="T27" t="b">
        <v>0</v>
      </c>
      <c r="U27">
        <f>Table2[[#This Row],[Controller Channel]]+(Table2[[#This Row],[End Channel No]]-Table2[[#This Row],[Start Channel No]])</f>
        <v>32</v>
      </c>
      <c r="V27" t="s">
        <v>123</v>
      </c>
      <c r="X27">
        <v>6</v>
      </c>
      <c r="Y27">
        <f>SUM(I51)</f>
        <v>435</v>
      </c>
    </row>
    <row r="28" spans="1:25" x14ac:dyDescent="0.2">
      <c r="A28" t="s">
        <v>30</v>
      </c>
      <c r="C28" t="s">
        <v>27</v>
      </c>
      <c r="D28" t="s">
        <v>28</v>
      </c>
      <c r="E28">
        <v>1</v>
      </c>
      <c r="F28">
        <v>1</v>
      </c>
      <c r="G28">
        <v>1</v>
      </c>
      <c r="H28">
        <v>1</v>
      </c>
      <c r="I28">
        <v>1</v>
      </c>
      <c r="J28">
        <v>33</v>
      </c>
      <c r="K28">
        <v>33</v>
      </c>
      <c r="L28">
        <v>33</v>
      </c>
      <c r="M28" t="s">
        <v>23</v>
      </c>
      <c r="N28" t="s">
        <v>29</v>
      </c>
      <c r="P28">
        <v>1</v>
      </c>
      <c r="S28">
        <v>33</v>
      </c>
      <c r="T28" t="b">
        <v>0</v>
      </c>
      <c r="U28">
        <f>Table2[[#This Row],[Controller Channel]]+(Table2[[#This Row],[End Channel No]]-Table2[[#This Row],[Start Channel No]])</f>
        <v>33</v>
      </c>
      <c r="V28" t="s">
        <v>124</v>
      </c>
      <c r="X28">
        <v>7</v>
      </c>
    </row>
    <row r="29" spans="1:25" x14ac:dyDescent="0.2">
      <c r="A29" t="s">
        <v>91</v>
      </c>
      <c r="C29" t="s">
        <v>34</v>
      </c>
      <c r="D29" t="s">
        <v>28</v>
      </c>
      <c r="E29">
        <v>1</v>
      </c>
      <c r="F29">
        <v>1</v>
      </c>
      <c r="G29">
        <v>1</v>
      </c>
      <c r="H29">
        <v>1</v>
      </c>
      <c r="I29">
        <v>1</v>
      </c>
      <c r="J29">
        <v>34</v>
      </c>
      <c r="K29">
        <v>34</v>
      </c>
      <c r="L29">
        <v>34</v>
      </c>
      <c r="M29" t="s">
        <v>23</v>
      </c>
      <c r="N29" t="s">
        <v>29</v>
      </c>
      <c r="P29">
        <v>1</v>
      </c>
      <c r="S29">
        <v>34</v>
      </c>
      <c r="T29" t="b">
        <v>0</v>
      </c>
      <c r="U29">
        <f>Table2[[#This Row],[Controller Channel]]+(Table2[[#This Row],[End Channel No]]-Table2[[#This Row],[Start Channel No]])</f>
        <v>34</v>
      </c>
      <c r="V29" t="s">
        <v>124</v>
      </c>
      <c r="X29">
        <v>8</v>
      </c>
    </row>
    <row r="30" spans="1:25" x14ac:dyDescent="0.2">
      <c r="A30" t="s">
        <v>90</v>
      </c>
      <c r="C30" t="s">
        <v>34</v>
      </c>
      <c r="D30" t="s">
        <v>44</v>
      </c>
      <c r="E30">
        <v>1</v>
      </c>
      <c r="F30">
        <v>1</v>
      </c>
      <c r="G30">
        <v>1</v>
      </c>
      <c r="H30">
        <v>1</v>
      </c>
      <c r="I30">
        <v>1</v>
      </c>
      <c r="J30">
        <v>35</v>
      </c>
      <c r="K30">
        <v>35</v>
      </c>
      <c r="L30">
        <v>35</v>
      </c>
      <c r="M30" t="s">
        <v>23</v>
      </c>
      <c r="N30" t="s">
        <v>29</v>
      </c>
      <c r="P30">
        <v>1</v>
      </c>
      <c r="S30">
        <v>35</v>
      </c>
      <c r="T30" t="b">
        <v>0</v>
      </c>
      <c r="U30">
        <f>Table2[[#This Row],[Controller Channel]]+(Table2[[#This Row],[End Channel No]]-Table2[[#This Row],[Start Channel No]])</f>
        <v>35</v>
      </c>
      <c r="V30" t="s">
        <v>124</v>
      </c>
      <c r="X30">
        <v>9</v>
      </c>
    </row>
    <row r="31" spans="1:25" x14ac:dyDescent="0.2">
      <c r="A31" t="s">
        <v>93</v>
      </c>
      <c r="C31" t="s">
        <v>34</v>
      </c>
      <c r="D31" t="s">
        <v>28</v>
      </c>
      <c r="E31">
        <v>1</v>
      </c>
      <c r="F31">
        <v>1</v>
      </c>
      <c r="G31">
        <v>1</v>
      </c>
      <c r="H31">
        <v>1</v>
      </c>
      <c r="I31">
        <v>1</v>
      </c>
      <c r="J31">
        <v>36</v>
      </c>
      <c r="K31">
        <v>36</v>
      </c>
      <c r="L31">
        <v>36</v>
      </c>
      <c r="M31" t="s">
        <v>23</v>
      </c>
      <c r="N31" t="s">
        <v>29</v>
      </c>
      <c r="P31">
        <v>1</v>
      </c>
      <c r="S31">
        <v>36</v>
      </c>
      <c r="T31" t="b">
        <v>0</v>
      </c>
      <c r="U31">
        <f>Table2[[#This Row],[Controller Channel]]+(Table2[[#This Row],[End Channel No]]-Table2[[#This Row],[Start Channel No]])</f>
        <v>36</v>
      </c>
      <c r="V31" t="s">
        <v>124</v>
      </c>
      <c r="X31">
        <v>10</v>
      </c>
    </row>
    <row r="32" spans="1:25" x14ac:dyDescent="0.2">
      <c r="A32" t="s">
        <v>92</v>
      </c>
      <c r="C32" t="s">
        <v>34</v>
      </c>
      <c r="D32" t="s">
        <v>44</v>
      </c>
      <c r="E32">
        <v>1</v>
      </c>
      <c r="F32">
        <v>1</v>
      </c>
      <c r="G32">
        <v>1</v>
      </c>
      <c r="H32">
        <v>1</v>
      </c>
      <c r="I32">
        <v>1</v>
      </c>
      <c r="J32">
        <v>37</v>
      </c>
      <c r="K32">
        <v>37</v>
      </c>
      <c r="L32">
        <v>37</v>
      </c>
      <c r="M32" t="s">
        <v>23</v>
      </c>
      <c r="N32" t="s">
        <v>29</v>
      </c>
      <c r="P32">
        <v>1</v>
      </c>
      <c r="S32">
        <v>37</v>
      </c>
      <c r="T32" t="b">
        <v>0</v>
      </c>
      <c r="U32">
        <f>Table2[[#This Row],[Controller Channel]]+(Table2[[#This Row],[End Channel No]]-Table2[[#This Row],[Start Channel No]])</f>
        <v>37</v>
      </c>
      <c r="V32" t="s">
        <v>124</v>
      </c>
      <c r="X32">
        <v>11</v>
      </c>
    </row>
    <row r="33" spans="1:24" x14ac:dyDescent="0.2">
      <c r="A33" t="s">
        <v>125</v>
      </c>
      <c r="C33" t="s">
        <v>34</v>
      </c>
      <c r="D33" t="s">
        <v>126</v>
      </c>
      <c r="E33">
        <v>1</v>
      </c>
      <c r="F33">
        <v>1</v>
      </c>
      <c r="G33">
        <v>1</v>
      </c>
      <c r="H33">
        <v>1</v>
      </c>
      <c r="I33">
        <v>1</v>
      </c>
      <c r="J33">
        <v>38</v>
      </c>
      <c r="K33">
        <v>38</v>
      </c>
      <c r="L33">
        <v>38</v>
      </c>
      <c r="M33" t="s">
        <v>23</v>
      </c>
      <c r="N33" t="s">
        <v>29</v>
      </c>
      <c r="P33">
        <v>1</v>
      </c>
      <c r="S33">
        <v>38</v>
      </c>
      <c r="T33" t="b">
        <v>0</v>
      </c>
      <c r="U33">
        <f>Table2[[#This Row],[Controller Channel]]+(Table2[[#This Row],[End Channel No]]-Table2[[#This Row],[Start Channel No]])</f>
        <v>38</v>
      </c>
      <c r="V33" t="s">
        <v>124</v>
      </c>
      <c r="X33">
        <v>12</v>
      </c>
    </row>
    <row r="34" spans="1:24" x14ac:dyDescent="0.2">
      <c r="A34" t="s">
        <v>33</v>
      </c>
      <c r="C34" t="s">
        <v>34</v>
      </c>
      <c r="D34" t="s">
        <v>21</v>
      </c>
      <c r="E34">
        <v>0</v>
      </c>
      <c r="F34">
        <v>1</v>
      </c>
      <c r="G34">
        <v>1</v>
      </c>
      <c r="H34">
        <v>3</v>
      </c>
      <c r="I34">
        <v>3</v>
      </c>
      <c r="J34" s="1">
        <v>8.4027777777777771E-2</v>
      </c>
      <c r="K34">
        <v>49</v>
      </c>
      <c r="L34">
        <v>51</v>
      </c>
      <c r="M34" t="s">
        <v>23</v>
      </c>
      <c r="N34" t="s">
        <v>24</v>
      </c>
      <c r="P34">
        <v>2</v>
      </c>
      <c r="Q34" t="s">
        <v>35</v>
      </c>
      <c r="R34">
        <v>2</v>
      </c>
      <c r="S34">
        <v>1</v>
      </c>
      <c r="T34" t="b">
        <v>0</v>
      </c>
      <c r="U34">
        <f>Table2[[#This Row],[Controller Channel]]+(Table2[[#This Row],[End Channel No]]-Table2[[#This Row],[Start Channel No]])</f>
        <v>3</v>
      </c>
      <c r="V34" t="s">
        <v>121</v>
      </c>
      <c r="X34">
        <v>13</v>
      </c>
    </row>
    <row r="35" spans="1:24" x14ac:dyDescent="0.2">
      <c r="A35" t="s">
        <v>36</v>
      </c>
      <c r="C35" t="s">
        <v>34</v>
      </c>
      <c r="D35" t="s">
        <v>21</v>
      </c>
      <c r="E35">
        <v>0</v>
      </c>
      <c r="F35">
        <v>1</v>
      </c>
      <c r="G35">
        <v>1</v>
      </c>
      <c r="H35">
        <v>3</v>
      </c>
      <c r="I35">
        <v>3</v>
      </c>
      <c r="J35" s="1">
        <v>8.6111111111111124E-2</v>
      </c>
      <c r="K35">
        <v>52</v>
      </c>
      <c r="L35">
        <v>54</v>
      </c>
      <c r="M35" t="s">
        <v>23</v>
      </c>
      <c r="N35" t="s">
        <v>24</v>
      </c>
      <c r="P35">
        <v>2</v>
      </c>
      <c r="Q35" t="s">
        <v>35</v>
      </c>
      <c r="R35">
        <v>2</v>
      </c>
      <c r="S35">
        <v>4</v>
      </c>
      <c r="T35" t="b">
        <v>0</v>
      </c>
      <c r="U35">
        <f>Table2[[#This Row],[Controller Channel]]+(Table2[[#This Row],[End Channel No]]-Table2[[#This Row],[Start Channel No]])</f>
        <v>6</v>
      </c>
      <c r="V35" t="s">
        <v>121</v>
      </c>
      <c r="X35">
        <v>14</v>
      </c>
    </row>
    <row r="36" spans="1:24" x14ac:dyDescent="0.2">
      <c r="A36" t="s">
        <v>37</v>
      </c>
      <c r="C36" t="s">
        <v>34</v>
      </c>
      <c r="D36" t="s">
        <v>21</v>
      </c>
      <c r="E36">
        <v>0</v>
      </c>
      <c r="F36">
        <v>1</v>
      </c>
      <c r="G36">
        <v>1</v>
      </c>
      <c r="H36">
        <v>3</v>
      </c>
      <c r="I36">
        <v>3</v>
      </c>
      <c r="J36" s="1">
        <v>8.819444444444445E-2</v>
      </c>
      <c r="K36">
        <v>55</v>
      </c>
      <c r="L36">
        <v>57</v>
      </c>
      <c r="M36" t="s">
        <v>23</v>
      </c>
      <c r="N36" t="s">
        <v>24</v>
      </c>
      <c r="P36">
        <v>2</v>
      </c>
      <c r="Q36" t="s">
        <v>35</v>
      </c>
      <c r="R36">
        <v>2</v>
      </c>
      <c r="S36">
        <v>7</v>
      </c>
      <c r="T36" t="b">
        <v>0</v>
      </c>
      <c r="U36">
        <f>Table2[[#This Row],[Controller Channel]]+(Table2[[#This Row],[End Channel No]]-Table2[[#This Row],[Start Channel No]])</f>
        <v>9</v>
      </c>
      <c r="V36" t="s">
        <v>121</v>
      </c>
      <c r="X36">
        <v>15</v>
      </c>
    </row>
    <row r="37" spans="1:24" x14ac:dyDescent="0.2">
      <c r="A37" t="s">
        <v>38</v>
      </c>
      <c r="C37" t="s">
        <v>34</v>
      </c>
      <c r="D37" t="s">
        <v>21</v>
      </c>
      <c r="E37">
        <v>0</v>
      </c>
      <c r="F37">
        <v>1</v>
      </c>
      <c r="G37">
        <v>1</v>
      </c>
      <c r="H37">
        <v>3</v>
      </c>
      <c r="I37">
        <v>3</v>
      </c>
      <c r="J37" s="1">
        <v>9.0277777777777776E-2</v>
      </c>
      <c r="K37">
        <v>58</v>
      </c>
      <c r="L37">
        <v>60</v>
      </c>
      <c r="M37" t="s">
        <v>23</v>
      </c>
      <c r="N37" t="s">
        <v>24</v>
      </c>
      <c r="P37">
        <v>2</v>
      </c>
      <c r="Q37" t="s">
        <v>35</v>
      </c>
      <c r="R37">
        <v>2</v>
      </c>
      <c r="S37">
        <v>10</v>
      </c>
      <c r="T37" t="b">
        <v>0</v>
      </c>
      <c r="U37">
        <f>Table2[[#This Row],[Controller Channel]]+(Table2[[#This Row],[End Channel No]]-Table2[[#This Row],[Start Channel No]])</f>
        <v>12</v>
      </c>
      <c r="V37" t="s">
        <v>121</v>
      </c>
      <c r="X37">
        <v>16</v>
      </c>
    </row>
    <row r="38" spans="1:24" x14ac:dyDescent="0.2">
      <c r="A38" t="s">
        <v>39</v>
      </c>
      <c r="C38" t="s">
        <v>34</v>
      </c>
      <c r="D38" t="s">
        <v>21</v>
      </c>
      <c r="E38">
        <v>0</v>
      </c>
      <c r="F38">
        <v>1</v>
      </c>
      <c r="G38">
        <v>1</v>
      </c>
      <c r="H38">
        <v>3</v>
      </c>
      <c r="I38">
        <v>3</v>
      </c>
      <c r="J38" s="1">
        <v>9.2361111111111116E-2</v>
      </c>
      <c r="K38">
        <v>61</v>
      </c>
      <c r="L38">
        <v>63</v>
      </c>
      <c r="M38" t="s">
        <v>23</v>
      </c>
      <c r="N38" t="s">
        <v>24</v>
      </c>
      <c r="P38">
        <v>2</v>
      </c>
      <c r="Q38" t="s">
        <v>35</v>
      </c>
      <c r="R38">
        <v>2</v>
      </c>
      <c r="S38">
        <v>13</v>
      </c>
      <c r="T38" t="b">
        <v>0</v>
      </c>
      <c r="U38">
        <f>Table2[[#This Row],[Controller Channel]]+(Table2[[#This Row],[End Channel No]]-Table2[[#This Row],[Start Channel No]])</f>
        <v>15</v>
      </c>
      <c r="V38" t="s">
        <v>121</v>
      </c>
      <c r="X38">
        <v>17</v>
      </c>
    </row>
    <row r="39" spans="1:24" x14ac:dyDescent="0.2">
      <c r="A39" t="s">
        <v>55</v>
      </c>
      <c r="C39" t="s">
        <v>56</v>
      </c>
      <c r="D39" t="s">
        <v>21</v>
      </c>
      <c r="E39">
        <v>1</v>
      </c>
      <c r="F39">
        <v>23</v>
      </c>
      <c r="G39">
        <v>23</v>
      </c>
      <c r="H39">
        <v>3</v>
      </c>
      <c r="I39">
        <v>69</v>
      </c>
      <c r="J39" s="1">
        <v>0.12569444444444444</v>
      </c>
      <c r="K39">
        <v>64</v>
      </c>
      <c r="L39">
        <v>132</v>
      </c>
      <c r="M39" t="s">
        <v>23</v>
      </c>
      <c r="N39" t="s">
        <v>24</v>
      </c>
      <c r="P39">
        <v>3</v>
      </c>
      <c r="Q39" t="s">
        <v>35</v>
      </c>
      <c r="R39">
        <v>3</v>
      </c>
      <c r="S39">
        <v>1</v>
      </c>
      <c r="T39" t="b">
        <v>0</v>
      </c>
      <c r="U39">
        <f>Table2[[#This Row],[Controller Channel]]+(Table2[[#This Row],[End Channel No]]-Table2[[#This Row],[Start Channel No]])</f>
        <v>69</v>
      </c>
      <c r="V39" t="s">
        <v>116</v>
      </c>
      <c r="X39">
        <v>18</v>
      </c>
    </row>
    <row r="40" spans="1:24" x14ac:dyDescent="0.2">
      <c r="A40" t="s">
        <v>57</v>
      </c>
      <c r="C40" t="s">
        <v>56</v>
      </c>
      <c r="D40" t="s">
        <v>21</v>
      </c>
      <c r="E40">
        <v>1</v>
      </c>
      <c r="F40">
        <v>5</v>
      </c>
      <c r="G40">
        <v>5</v>
      </c>
      <c r="H40">
        <v>3</v>
      </c>
      <c r="I40">
        <v>15</v>
      </c>
      <c r="J40">
        <v>0.17361111111111113</v>
      </c>
      <c r="K40">
        <v>133</v>
      </c>
      <c r="L40">
        <v>147</v>
      </c>
      <c r="M40" t="s">
        <v>23</v>
      </c>
      <c r="N40" t="s">
        <v>24</v>
      </c>
      <c r="P40">
        <v>3</v>
      </c>
      <c r="Q40" t="s">
        <v>35</v>
      </c>
      <c r="R40">
        <v>3</v>
      </c>
      <c r="S40">
        <v>70</v>
      </c>
      <c r="T40" t="b">
        <v>0</v>
      </c>
      <c r="U40">
        <f>Table2[[#This Row],[Controller Channel]]+(Table2[[#This Row],[End Channel No]]-Table2[[#This Row],[Start Channel No]])</f>
        <v>84</v>
      </c>
      <c r="V40" t="s">
        <v>116</v>
      </c>
      <c r="X40">
        <v>19</v>
      </c>
    </row>
    <row r="41" spans="1:24" x14ac:dyDescent="0.2">
      <c r="A41" t="s">
        <v>58</v>
      </c>
      <c r="C41" t="s">
        <v>56</v>
      </c>
      <c r="D41" t="s">
        <v>21</v>
      </c>
      <c r="E41">
        <v>1</v>
      </c>
      <c r="F41">
        <v>29</v>
      </c>
      <c r="G41">
        <v>29</v>
      </c>
      <c r="H41">
        <v>3</v>
      </c>
      <c r="I41">
        <v>87</v>
      </c>
      <c r="J41">
        <v>0.18402777777777779</v>
      </c>
      <c r="K41">
        <v>148</v>
      </c>
      <c r="L41">
        <v>234</v>
      </c>
      <c r="M41" t="s">
        <v>23</v>
      </c>
      <c r="N41" t="s">
        <v>24</v>
      </c>
      <c r="P41">
        <v>3</v>
      </c>
      <c r="Q41" t="s">
        <v>35</v>
      </c>
      <c r="R41">
        <v>3</v>
      </c>
      <c r="S41">
        <v>85</v>
      </c>
      <c r="T41" t="b">
        <v>0</v>
      </c>
      <c r="U41">
        <f>Table2[[#This Row],[Controller Channel]]+(Table2[[#This Row],[End Channel No]]-Table2[[#This Row],[Start Channel No]])</f>
        <v>171</v>
      </c>
      <c r="V41" t="s">
        <v>116</v>
      </c>
      <c r="X41">
        <v>20</v>
      </c>
    </row>
    <row r="42" spans="1:24" x14ac:dyDescent="0.2">
      <c r="A42" t="s">
        <v>63</v>
      </c>
      <c r="C42" t="s">
        <v>56</v>
      </c>
      <c r="D42" t="s">
        <v>21</v>
      </c>
      <c r="E42">
        <v>1</v>
      </c>
      <c r="F42">
        <v>29</v>
      </c>
      <c r="G42">
        <v>29</v>
      </c>
      <c r="H42">
        <v>3</v>
      </c>
      <c r="I42">
        <v>87</v>
      </c>
      <c r="J42">
        <v>0.24444444444444446</v>
      </c>
      <c r="K42">
        <v>235</v>
      </c>
      <c r="L42">
        <v>321</v>
      </c>
      <c r="M42" t="s">
        <v>23</v>
      </c>
      <c r="N42" t="s">
        <v>24</v>
      </c>
      <c r="P42">
        <v>3</v>
      </c>
      <c r="Q42" t="s">
        <v>35</v>
      </c>
      <c r="R42">
        <v>3</v>
      </c>
      <c r="S42">
        <v>172</v>
      </c>
      <c r="T42" t="b">
        <v>0</v>
      </c>
      <c r="U42">
        <f>Table2[[#This Row],[Controller Channel]]+(Table2[[#This Row],[End Channel No]]-Table2[[#This Row],[Start Channel No]])</f>
        <v>258</v>
      </c>
      <c r="V42" t="s">
        <v>116</v>
      </c>
    </row>
    <row r="43" spans="1:24" x14ac:dyDescent="0.2">
      <c r="A43" t="s">
        <v>62</v>
      </c>
      <c r="C43" t="s">
        <v>56</v>
      </c>
      <c r="D43" t="s">
        <v>21</v>
      </c>
      <c r="E43">
        <v>1</v>
      </c>
      <c r="F43">
        <v>5</v>
      </c>
      <c r="G43">
        <v>5</v>
      </c>
      <c r="H43">
        <v>3</v>
      </c>
      <c r="I43">
        <v>15</v>
      </c>
      <c r="J43">
        <v>0.30486111111111108</v>
      </c>
      <c r="K43">
        <v>322</v>
      </c>
      <c r="L43">
        <v>336</v>
      </c>
      <c r="M43" t="s">
        <v>23</v>
      </c>
      <c r="N43" t="s">
        <v>24</v>
      </c>
      <c r="P43">
        <v>3</v>
      </c>
      <c r="Q43" t="s">
        <v>35</v>
      </c>
      <c r="R43">
        <v>3</v>
      </c>
      <c r="S43">
        <v>259</v>
      </c>
      <c r="T43" t="b">
        <v>0</v>
      </c>
      <c r="U43">
        <f>Table2[[#This Row],[Controller Channel]]+(Table2[[#This Row],[End Channel No]]-Table2[[#This Row],[Start Channel No]])</f>
        <v>273</v>
      </c>
      <c r="V43" t="s">
        <v>116</v>
      </c>
    </row>
    <row r="44" spans="1:24" x14ac:dyDescent="0.2">
      <c r="A44" t="s">
        <v>64</v>
      </c>
      <c r="C44" t="s">
        <v>56</v>
      </c>
      <c r="D44" t="s">
        <v>21</v>
      </c>
      <c r="E44">
        <v>1</v>
      </c>
      <c r="F44">
        <v>41</v>
      </c>
      <c r="G44">
        <v>41</v>
      </c>
      <c r="H44">
        <v>3</v>
      </c>
      <c r="I44">
        <v>123</v>
      </c>
      <c r="J44">
        <v>0.31527777777777777</v>
      </c>
      <c r="K44">
        <v>337</v>
      </c>
      <c r="L44">
        <v>459</v>
      </c>
      <c r="M44" t="s">
        <v>23</v>
      </c>
      <c r="N44" t="s">
        <v>24</v>
      </c>
      <c r="P44">
        <v>3</v>
      </c>
      <c r="Q44" t="s">
        <v>35</v>
      </c>
      <c r="R44">
        <v>3</v>
      </c>
      <c r="S44">
        <v>274</v>
      </c>
      <c r="T44" t="b">
        <v>0</v>
      </c>
      <c r="U44">
        <f>Table2[[#This Row],[Controller Channel]]+(Table2[[#This Row],[End Channel No]]-Table2[[#This Row],[Start Channel No]])</f>
        <v>396</v>
      </c>
      <c r="V44" t="s">
        <v>116</v>
      </c>
    </row>
    <row r="45" spans="1:24" x14ac:dyDescent="0.2">
      <c r="A45" t="s">
        <v>53</v>
      </c>
      <c r="C45" t="s">
        <v>54</v>
      </c>
      <c r="D45" t="s">
        <v>21</v>
      </c>
      <c r="E45">
        <v>1</v>
      </c>
      <c r="F45">
        <v>10</v>
      </c>
      <c r="G45">
        <v>10</v>
      </c>
      <c r="H45">
        <v>3</v>
      </c>
      <c r="I45">
        <v>30</v>
      </c>
      <c r="J45">
        <v>0.40069444444444446</v>
      </c>
      <c r="K45">
        <v>460</v>
      </c>
      <c r="L45">
        <v>489</v>
      </c>
      <c r="M45" t="s">
        <v>23</v>
      </c>
      <c r="N45" t="s">
        <v>24</v>
      </c>
      <c r="P45">
        <v>3</v>
      </c>
      <c r="Q45" t="s">
        <v>35</v>
      </c>
      <c r="R45">
        <v>3</v>
      </c>
      <c r="S45">
        <v>397</v>
      </c>
      <c r="T45" t="b">
        <v>0</v>
      </c>
      <c r="U45">
        <f>Table2[[#This Row],[Controller Channel]]+(Table2[[#This Row],[End Channel No]]-Table2[[#This Row],[Start Channel No]])</f>
        <v>426</v>
      </c>
      <c r="V45" t="s">
        <v>116</v>
      </c>
    </row>
    <row r="46" spans="1:24" x14ac:dyDescent="0.2">
      <c r="A46" t="s">
        <v>83</v>
      </c>
      <c r="C46" t="s">
        <v>84</v>
      </c>
      <c r="D46" t="s">
        <v>21</v>
      </c>
      <c r="E46">
        <v>1</v>
      </c>
      <c r="F46">
        <v>28</v>
      </c>
      <c r="G46">
        <v>28</v>
      </c>
      <c r="H46">
        <v>3</v>
      </c>
      <c r="I46">
        <v>84</v>
      </c>
      <c r="J46" t="s">
        <v>85</v>
      </c>
      <c r="K46">
        <v>490</v>
      </c>
      <c r="L46">
        <v>573</v>
      </c>
      <c r="M46" t="s">
        <v>23</v>
      </c>
      <c r="N46" t="s">
        <v>24</v>
      </c>
      <c r="P46">
        <v>4</v>
      </c>
      <c r="Q46" t="s">
        <v>25</v>
      </c>
      <c r="R46">
        <v>4</v>
      </c>
      <c r="S46">
        <v>1</v>
      </c>
      <c r="T46" t="b">
        <v>0</v>
      </c>
      <c r="U46">
        <f>Table2[[#This Row],[Controller Channel]]+(Table2[[#This Row],[End Channel No]]-Table2[[#This Row],[Start Channel No]])</f>
        <v>84</v>
      </c>
      <c r="V46" t="s">
        <v>116</v>
      </c>
    </row>
    <row r="47" spans="1:24" x14ac:dyDescent="0.2">
      <c r="A47" t="s">
        <v>86</v>
      </c>
      <c r="C47" t="s">
        <v>84</v>
      </c>
      <c r="D47" t="s">
        <v>21</v>
      </c>
      <c r="E47">
        <v>1</v>
      </c>
      <c r="F47">
        <v>32</v>
      </c>
      <c r="G47">
        <v>32</v>
      </c>
      <c r="H47">
        <v>3</v>
      </c>
      <c r="I47">
        <v>96</v>
      </c>
      <c r="J47" t="s">
        <v>87</v>
      </c>
      <c r="K47">
        <v>574</v>
      </c>
      <c r="L47">
        <v>669</v>
      </c>
      <c r="M47" t="s">
        <v>23</v>
      </c>
      <c r="N47" t="s">
        <v>24</v>
      </c>
      <c r="P47">
        <v>4</v>
      </c>
      <c r="Q47" t="s">
        <v>25</v>
      </c>
      <c r="R47">
        <v>4</v>
      </c>
      <c r="S47">
        <v>85</v>
      </c>
      <c r="T47" t="b">
        <v>0</v>
      </c>
      <c r="U47">
        <f>Table2[[#This Row],[Controller Channel]]+(Table2[[#This Row],[End Channel No]]-Table2[[#This Row],[Start Channel No]])</f>
        <v>180</v>
      </c>
      <c r="V47" t="s">
        <v>116</v>
      </c>
    </row>
    <row r="48" spans="1:24" x14ac:dyDescent="0.2">
      <c r="A48" t="s">
        <v>88</v>
      </c>
      <c r="C48" t="s">
        <v>84</v>
      </c>
      <c r="D48" t="s">
        <v>21</v>
      </c>
      <c r="E48">
        <v>1</v>
      </c>
      <c r="F48">
        <v>34</v>
      </c>
      <c r="G48">
        <v>34</v>
      </c>
      <c r="H48">
        <v>3</v>
      </c>
      <c r="I48">
        <v>102</v>
      </c>
      <c r="J48" t="s">
        <v>89</v>
      </c>
      <c r="K48">
        <v>670</v>
      </c>
      <c r="L48">
        <v>771</v>
      </c>
      <c r="M48" t="s">
        <v>23</v>
      </c>
      <c r="N48" t="s">
        <v>24</v>
      </c>
      <c r="P48">
        <v>4</v>
      </c>
      <c r="Q48" t="s">
        <v>25</v>
      </c>
      <c r="R48">
        <v>4</v>
      </c>
      <c r="S48">
        <v>181</v>
      </c>
      <c r="T48" t="b">
        <v>0</v>
      </c>
      <c r="U48">
        <f>Table2[[#This Row],[Controller Channel]]+(Table2[[#This Row],[End Channel No]]-Table2[[#This Row],[Start Channel No]])</f>
        <v>282</v>
      </c>
      <c r="V48" t="s">
        <v>116</v>
      </c>
    </row>
    <row r="49" spans="1:22" x14ac:dyDescent="0.2">
      <c r="A49" t="s">
        <v>79</v>
      </c>
      <c r="C49" t="s">
        <v>27</v>
      </c>
      <c r="D49" t="s">
        <v>21</v>
      </c>
      <c r="E49">
        <v>1</v>
      </c>
      <c r="F49">
        <v>84</v>
      </c>
      <c r="G49">
        <v>84</v>
      </c>
      <c r="H49">
        <v>3</v>
      </c>
      <c r="I49">
        <v>252</v>
      </c>
      <c r="J49" t="s">
        <v>80</v>
      </c>
      <c r="K49">
        <v>772</v>
      </c>
      <c r="L49">
        <v>1023</v>
      </c>
      <c r="M49" t="s">
        <v>23</v>
      </c>
      <c r="N49" t="s">
        <v>24</v>
      </c>
      <c r="P49">
        <v>5</v>
      </c>
      <c r="Q49" t="s">
        <v>25</v>
      </c>
      <c r="R49">
        <v>5</v>
      </c>
      <c r="S49">
        <v>13</v>
      </c>
      <c r="T49" t="b">
        <v>0</v>
      </c>
      <c r="U49">
        <f>Table2[[#This Row],[Controller Channel]]+(Table2[[#This Row],[End Channel No]]-Table2[[#This Row],[Start Channel No]])</f>
        <v>264</v>
      </c>
      <c r="V49" t="s">
        <v>116</v>
      </c>
    </row>
    <row r="50" spans="1:22" x14ac:dyDescent="0.2">
      <c r="A50" t="s">
        <v>81</v>
      </c>
      <c r="C50" t="s">
        <v>27</v>
      </c>
      <c r="D50" t="s">
        <v>21</v>
      </c>
      <c r="E50">
        <v>1</v>
      </c>
      <c r="F50">
        <v>84</v>
      </c>
      <c r="G50">
        <v>84</v>
      </c>
      <c r="H50">
        <v>3</v>
      </c>
      <c r="I50">
        <v>252</v>
      </c>
      <c r="J50" t="s">
        <v>82</v>
      </c>
      <c r="K50">
        <v>1024</v>
      </c>
      <c r="L50">
        <v>1275</v>
      </c>
      <c r="M50" t="s">
        <v>23</v>
      </c>
      <c r="N50" t="s">
        <v>24</v>
      </c>
      <c r="P50">
        <v>5</v>
      </c>
      <c r="Q50" t="s">
        <v>25</v>
      </c>
      <c r="R50">
        <v>5</v>
      </c>
      <c r="S50">
        <v>265</v>
      </c>
      <c r="T50" t="b">
        <v>0</v>
      </c>
      <c r="U50">
        <f>Table2[[#This Row],[Controller Channel]]+(Table2[[#This Row],[End Channel No]]-Table2[[#This Row],[Start Channel No]])</f>
        <v>516</v>
      </c>
      <c r="V50" t="s">
        <v>116</v>
      </c>
    </row>
    <row r="51" spans="1:22" x14ac:dyDescent="0.2">
      <c r="A51" t="s">
        <v>20</v>
      </c>
      <c r="C51" t="s">
        <v>20</v>
      </c>
      <c r="D51" t="s">
        <v>21</v>
      </c>
      <c r="E51">
        <v>5</v>
      </c>
      <c r="F51">
        <v>145</v>
      </c>
      <c r="G51">
        <v>145</v>
      </c>
      <c r="H51">
        <v>3</v>
      </c>
      <c r="I51">
        <v>435</v>
      </c>
      <c r="J51" t="s">
        <v>22</v>
      </c>
      <c r="K51">
        <v>1276</v>
      </c>
      <c r="L51">
        <v>1710</v>
      </c>
      <c r="M51" t="s">
        <v>23</v>
      </c>
      <c r="N51" t="s">
        <v>24</v>
      </c>
      <c r="P51">
        <v>6</v>
      </c>
      <c r="Q51" t="s">
        <v>25</v>
      </c>
      <c r="R51">
        <v>6</v>
      </c>
      <c r="S51">
        <v>247</v>
      </c>
      <c r="T51" t="b">
        <v>0</v>
      </c>
      <c r="U51">
        <f>Table2[[#This Row],[Controller Channel]]+(Table2[[#This Row],[End Channel No]]-Table2[[#This Row],[Start Channel No]])</f>
        <v>681</v>
      </c>
      <c r="V51" t="s">
        <v>117</v>
      </c>
    </row>
    <row r="52" spans="1:22" x14ac:dyDescent="0.2">
      <c r="A52" t="s">
        <v>59</v>
      </c>
      <c r="C52" t="s">
        <v>60</v>
      </c>
      <c r="D52" t="s">
        <v>21</v>
      </c>
      <c r="E52">
        <v>9</v>
      </c>
      <c r="F52">
        <v>810</v>
      </c>
      <c r="G52">
        <v>810</v>
      </c>
      <c r="H52">
        <v>3</v>
      </c>
      <c r="I52">
        <v>2430</v>
      </c>
      <c r="J52" t="s">
        <v>61</v>
      </c>
      <c r="K52">
        <v>1711</v>
      </c>
      <c r="L52">
        <v>4140</v>
      </c>
      <c r="M52" t="s">
        <v>23</v>
      </c>
      <c r="N52" t="s">
        <v>24</v>
      </c>
      <c r="P52">
        <v>8</v>
      </c>
      <c r="Q52" t="s">
        <v>25</v>
      </c>
      <c r="R52">
        <v>8</v>
      </c>
      <c r="S52">
        <v>142</v>
      </c>
      <c r="T52" t="b">
        <v>0</v>
      </c>
      <c r="U52">
        <f>Table2[[#This Row],[Controller Channel]]+(Table2[[#This Row],[End Channel No]]-Table2[[#This Row],[Start Channel No]])</f>
        <v>2571</v>
      </c>
      <c r="V52" t="s">
        <v>118</v>
      </c>
    </row>
    <row r="53" spans="1:22" x14ac:dyDescent="0.2">
      <c r="A53" t="s">
        <v>66</v>
      </c>
      <c r="C53" t="s">
        <v>60</v>
      </c>
      <c r="D53" t="s">
        <v>21</v>
      </c>
      <c r="E53">
        <v>1</v>
      </c>
      <c r="F53">
        <v>75</v>
      </c>
      <c r="G53">
        <v>75</v>
      </c>
      <c r="H53">
        <v>3</v>
      </c>
      <c r="I53">
        <v>225</v>
      </c>
      <c r="J53" t="s">
        <v>67</v>
      </c>
      <c r="K53">
        <v>4141</v>
      </c>
      <c r="L53">
        <v>4365</v>
      </c>
      <c r="M53" t="s">
        <v>23</v>
      </c>
      <c r="N53" t="s">
        <v>24</v>
      </c>
      <c r="P53">
        <v>15</v>
      </c>
      <c r="Q53" t="s">
        <v>25</v>
      </c>
      <c r="R53">
        <v>52</v>
      </c>
      <c r="S53">
        <v>198</v>
      </c>
      <c r="T53" t="b">
        <v>0</v>
      </c>
      <c r="U53">
        <f>Table2[[#This Row],[Controller Channel]]+(Table2[[#This Row],[End Channel No]]-Table2[[#This Row],[Start Channel No]])</f>
        <v>422</v>
      </c>
      <c r="V53" t="s">
        <v>119</v>
      </c>
    </row>
    <row r="54" spans="1:22" x14ac:dyDescent="0.2">
      <c r="A54" t="s">
        <v>69</v>
      </c>
      <c r="C54" t="s">
        <v>60</v>
      </c>
      <c r="D54" t="s">
        <v>21</v>
      </c>
      <c r="E54">
        <v>1</v>
      </c>
      <c r="F54">
        <v>75</v>
      </c>
      <c r="G54">
        <v>75</v>
      </c>
      <c r="H54">
        <v>3</v>
      </c>
      <c r="I54">
        <v>225</v>
      </c>
      <c r="J54" t="s">
        <v>70</v>
      </c>
      <c r="K54">
        <v>4366</v>
      </c>
      <c r="L54">
        <v>4590</v>
      </c>
      <c r="M54" t="s">
        <v>23</v>
      </c>
      <c r="N54" t="s">
        <v>24</v>
      </c>
      <c r="P54">
        <v>15</v>
      </c>
      <c r="Q54" t="s">
        <v>25</v>
      </c>
      <c r="R54">
        <v>52</v>
      </c>
      <c r="S54">
        <v>423</v>
      </c>
      <c r="T54" t="b">
        <v>0</v>
      </c>
      <c r="U54">
        <f>Table2[[#This Row],[Controller Channel]]+(Table2[[#This Row],[End Channel No]]-Table2[[#This Row],[Start Channel No]])</f>
        <v>647</v>
      </c>
      <c r="V54" t="s">
        <v>119</v>
      </c>
    </row>
    <row r="55" spans="1:22" x14ac:dyDescent="0.2">
      <c r="A55" t="s">
        <v>71</v>
      </c>
      <c r="C55" t="s">
        <v>60</v>
      </c>
      <c r="D55" t="s">
        <v>21</v>
      </c>
      <c r="E55">
        <v>1</v>
      </c>
      <c r="F55">
        <v>75</v>
      </c>
      <c r="G55">
        <v>75</v>
      </c>
      <c r="H55">
        <v>3</v>
      </c>
      <c r="I55">
        <v>225</v>
      </c>
      <c r="J55" t="s">
        <v>72</v>
      </c>
      <c r="K55">
        <v>4591</v>
      </c>
      <c r="L55">
        <v>4815</v>
      </c>
      <c r="M55" t="s">
        <v>23</v>
      </c>
      <c r="N55" t="s">
        <v>24</v>
      </c>
      <c r="P55">
        <v>16</v>
      </c>
      <c r="Q55" t="s">
        <v>68</v>
      </c>
      <c r="R55">
        <v>53</v>
      </c>
      <c r="S55">
        <v>136</v>
      </c>
      <c r="T55" t="b">
        <v>0</v>
      </c>
      <c r="U55">
        <f>Table2[[#This Row],[Controller Channel]]+(Table2[[#This Row],[End Channel No]]-Table2[[#This Row],[Start Channel No]])</f>
        <v>360</v>
      </c>
      <c r="V55" t="s">
        <v>119</v>
      </c>
    </row>
    <row r="56" spans="1:22" x14ac:dyDescent="0.2">
      <c r="A56" t="s">
        <v>73</v>
      </c>
      <c r="C56" t="s">
        <v>60</v>
      </c>
      <c r="D56" t="s">
        <v>21</v>
      </c>
      <c r="E56">
        <v>1</v>
      </c>
      <c r="F56">
        <v>90</v>
      </c>
      <c r="G56">
        <v>90</v>
      </c>
      <c r="H56">
        <v>3</v>
      </c>
      <c r="I56">
        <v>270</v>
      </c>
      <c r="J56" t="s">
        <v>74</v>
      </c>
      <c r="K56">
        <v>4816</v>
      </c>
      <c r="L56">
        <v>5085</v>
      </c>
      <c r="M56" t="s">
        <v>23</v>
      </c>
      <c r="N56" t="s">
        <v>24</v>
      </c>
      <c r="P56">
        <v>16</v>
      </c>
      <c r="Q56" t="s">
        <v>68</v>
      </c>
      <c r="R56">
        <v>53</v>
      </c>
      <c r="S56">
        <v>361</v>
      </c>
      <c r="T56" t="b">
        <v>0</v>
      </c>
      <c r="U56">
        <f>Table2[[#This Row],[Controller Channel]]+(Table2[[#This Row],[End Channel No]]-Table2[[#This Row],[Start Channel No]])</f>
        <v>630</v>
      </c>
      <c r="V56" t="s">
        <v>119</v>
      </c>
    </row>
    <row r="57" spans="1:22" x14ac:dyDescent="0.2">
      <c r="A57" t="s">
        <v>75</v>
      </c>
      <c r="C57" t="s">
        <v>60</v>
      </c>
      <c r="D57" t="s">
        <v>21</v>
      </c>
      <c r="E57">
        <v>1</v>
      </c>
      <c r="F57">
        <v>90</v>
      </c>
      <c r="G57">
        <v>90</v>
      </c>
      <c r="H57">
        <v>3</v>
      </c>
      <c r="I57">
        <v>270</v>
      </c>
      <c r="J57" t="s">
        <v>76</v>
      </c>
      <c r="K57">
        <v>5086</v>
      </c>
      <c r="L57">
        <v>5355</v>
      </c>
      <c r="M57" t="s">
        <v>23</v>
      </c>
      <c r="N57" t="s">
        <v>24</v>
      </c>
      <c r="P57">
        <v>17</v>
      </c>
      <c r="Q57" t="s">
        <v>68</v>
      </c>
      <c r="R57">
        <v>54</v>
      </c>
      <c r="S57">
        <v>119</v>
      </c>
      <c r="T57" t="b">
        <v>0</v>
      </c>
      <c r="U57">
        <f>Table2[[#This Row],[Controller Channel]]+(Table2[[#This Row],[End Channel No]]-Table2[[#This Row],[Start Channel No]])</f>
        <v>388</v>
      </c>
      <c r="V57" t="s">
        <v>119</v>
      </c>
    </row>
    <row r="58" spans="1:22" x14ac:dyDescent="0.2">
      <c r="A58" t="s">
        <v>77</v>
      </c>
      <c r="C58" t="s">
        <v>60</v>
      </c>
      <c r="D58" t="s">
        <v>21</v>
      </c>
      <c r="E58">
        <v>1</v>
      </c>
      <c r="F58">
        <v>90</v>
      </c>
      <c r="G58">
        <v>90</v>
      </c>
      <c r="H58">
        <v>3</v>
      </c>
      <c r="I58">
        <v>270</v>
      </c>
      <c r="J58" t="s">
        <v>78</v>
      </c>
      <c r="K58">
        <v>5356</v>
      </c>
      <c r="L58">
        <v>5625</v>
      </c>
      <c r="M58" t="s">
        <v>23</v>
      </c>
      <c r="N58" t="s">
        <v>24</v>
      </c>
      <c r="P58">
        <v>17</v>
      </c>
      <c r="Q58" t="s">
        <v>68</v>
      </c>
      <c r="R58">
        <v>54</v>
      </c>
      <c r="S58">
        <v>389</v>
      </c>
      <c r="T58" t="b">
        <v>0</v>
      </c>
      <c r="U58">
        <f>Table2[[#This Row],[Controller Channel]]+(Table2[[#This Row],[End Channel No]]-Table2[[#This Row],[Start Channel No]])</f>
        <v>658</v>
      </c>
      <c r="V58" t="s">
        <v>119</v>
      </c>
    </row>
    <row r="59" spans="1:22" x14ac:dyDescent="0.2">
      <c r="A59" t="s">
        <v>102</v>
      </c>
      <c r="C59" t="s">
        <v>54</v>
      </c>
      <c r="D59" t="s">
        <v>21</v>
      </c>
      <c r="E59">
        <v>48</v>
      </c>
      <c r="F59">
        <v>3072</v>
      </c>
      <c r="G59">
        <v>3072</v>
      </c>
      <c r="H59">
        <v>3</v>
      </c>
      <c r="I59">
        <v>9216</v>
      </c>
      <c r="J59" t="s">
        <v>103</v>
      </c>
      <c r="K59">
        <v>5626</v>
      </c>
      <c r="L59">
        <v>14841</v>
      </c>
      <c r="M59" t="s">
        <v>23</v>
      </c>
      <c r="N59" t="s">
        <v>24</v>
      </c>
      <c r="P59">
        <v>18</v>
      </c>
      <c r="Q59" t="s">
        <v>25</v>
      </c>
      <c r="R59">
        <v>55</v>
      </c>
      <c r="S59">
        <v>147</v>
      </c>
      <c r="T59" t="b">
        <v>0</v>
      </c>
      <c r="U59">
        <f>Table2[[#This Row],[Controller Channel]]+(Table2[[#This Row],[End Channel No]]-Table2[[#This Row],[Start Channel No]])</f>
        <v>9362</v>
      </c>
      <c r="V59" t="s">
        <v>120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2016-12-13T03:09:39Z</dcterms:created>
  <dcterms:modified xsi:type="dcterms:W3CDTF">2016-12-13T08:50:51Z</dcterms:modified>
</cp:coreProperties>
</file>