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D:\Users\afent\Documents\CEID\4o Έτος\8ο Εξάμηνο\Τεχνολογία Λογισμικού\project\"/>
    </mc:Choice>
  </mc:AlternateContent>
  <xr:revisionPtr revIDLastSave="0" documentId="13_ncr:1_{5EC414A1-577F-4484-8FC7-382498F11E0E}" xr6:coauthVersionLast="45" xr6:coauthVersionMax="45" xr10:uidLastSave="{00000000-0000-0000-0000-000000000000}"/>
  <bookViews>
    <workbookView xWindow="-120" yWindow="-120" windowWidth="38640" windowHeight="21240" xr2:uid="{00000000-000D-0000-FFFF-FFFF00000000}"/>
  </bookViews>
  <sheets>
    <sheet name="ProjectSchedule" sheetId="11" r:id="rId1"/>
    <sheet name="Tasks" sheetId="13" r:id="rId2"/>
    <sheet name="ΔΥΝΑΜΙΚΟ" sheetId="18" r:id="rId3"/>
    <sheet name="MONEY" sheetId="20" r:id="rId4"/>
    <sheet name="Φύλλο1" sheetId="14" r:id="rId5"/>
    <sheet name="About" sheetId="12" r:id="rId6"/>
  </sheets>
  <definedNames>
    <definedName name="_xlnm.Print_Area" localSheetId="0">ProjectSchedule!$1:$54</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 i="20" l="1"/>
  <c r="P6" i="20"/>
  <c r="P8" i="20" s="1"/>
  <c r="P7" i="20"/>
  <c r="P4" i="20"/>
  <c r="N7" i="20"/>
  <c r="N6" i="20"/>
  <c r="N5" i="20"/>
  <c r="N4" i="20"/>
  <c r="C4" i="18"/>
  <c r="D4" i="18"/>
  <c r="E4" i="18"/>
  <c r="F4" i="18"/>
  <c r="G4" i="18"/>
  <c r="H4" i="18"/>
  <c r="B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 r="AK4" i="18"/>
  <c r="AL4" i="18"/>
  <c r="AM4" i="18"/>
  <c r="AN4" i="18"/>
  <c r="AO4" i="18"/>
  <c r="AP4" i="18"/>
  <c r="AQ4" i="18"/>
  <c r="H52" i="11" l="1"/>
  <c r="H46" i="11"/>
  <c r="H40" i="11"/>
  <c r="H33" i="11"/>
  <c r="H55" i="11"/>
  <c r="H27" i="11"/>
  <c r="H56" i="11" l="1"/>
  <c r="H54" i="11"/>
  <c r="H53" i="11"/>
  <c r="H51" i="11"/>
  <c r="H11" i="11"/>
  <c r="H15" i="11"/>
  <c r="H14" i="11"/>
  <c r="H10" i="11"/>
  <c r="H17" i="11"/>
  <c r="H9" i="11"/>
  <c r="I5" i="11"/>
  <c r="I6" i="11" s="1"/>
  <c r="B13" i="12" l="1"/>
  <c r="H50" i="11" l="1"/>
  <c r="H49" i="11"/>
  <c r="H48" i="11"/>
  <c r="H47" i="11"/>
  <c r="H45" i="11"/>
  <c r="H44" i="11"/>
  <c r="H43" i="11"/>
  <c r="H42" i="11"/>
  <c r="H41" i="11"/>
  <c r="H39" i="11"/>
  <c r="H38" i="11"/>
  <c r="H37" i="11"/>
  <c r="H36" i="11"/>
  <c r="H35" i="11"/>
  <c r="H34" i="11"/>
  <c r="H32" i="11"/>
  <c r="H31" i="11"/>
  <c r="H30" i="11"/>
  <c r="H29" i="11"/>
  <c r="H28" i="11"/>
  <c r="H26" i="11"/>
  <c r="H20" i="11"/>
  <c r="H19" i="11"/>
  <c r="H18" i="11"/>
  <c r="H7" i="11"/>
  <c r="J5" i="11" l="1"/>
  <c r="J6" i="11" s="1"/>
  <c r="I4" i="11"/>
  <c r="K5" i="11" l="1"/>
  <c r="L5" i="11" l="1"/>
  <c r="K6"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 r="BM5" i="11"/>
  <c r="BM6" i="11" l="1"/>
  <c r="BM4" i="11"/>
  <c r="BN5" i="11"/>
  <c r="BN6" i="11" l="1"/>
  <c r="BO5" i="11"/>
  <c r="BO6" i="11" l="1"/>
  <c r="BP5" i="11"/>
  <c r="BQ5" i="11" l="1"/>
  <c r="BP6" i="11"/>
  <c r="BR5" i="11" l="1"/>
  <c r="BQ6" i="11"/>
  <c r="BS5" i="11" l="1"/>
  <c r="BR6" i="11"/>
  <c r="BS6" i="11" l="1"/>
  <c r="BT5" i="11"/>
  <c r="BT6" i="11" l="1"/>
  <c r="BU5" i="11"/>
  <c r="BT4" i="11"/>
  <c r="BU6" i="11" l="1"/>
  <c r="BV5" i="11"/>
  <c r="BW5" i="11" l="1"/>
  <c r="BV6" i="11"/>
  <c r="BX5" i="11" l="1"/>
  <c r="BW6" i="11"/>
  <c r="BY5" i="11" l="1"/>
  <c r="BX6" i="11"/>
  <c r="BY6" i="11" l="1"/>
  <c r="BZ5" i="11"/>
  <c r="BZ6" i="11" l="1"/>
  <c r="CA5" i="11"/>
  <c r="CA4" i="11" l="1"/>
  <c r="CA6" i="11"/>
  <c r="CB5" i="11"/>
  <c r="CC5" i="11" l="1"/>
  <c r="CB6" i="11"/>
  <c r="CD5" i="11" l="1"/>
  <c r="CC6" i="11"/>
  <c r="CE5" i="11" l="1"/>
  <c r="CD6" i="11"/>
  <c r="CE6" i="11" l="1"/>
  <c r="CF5" i="11"/>
  <c r="CF6" i="11" l="1"/>
  <c r="CG5" i="11"/>
  <c r="CG6" i="11" l="1"/>
  <c r="CH5" i="11"/>
  <c r="CI5" i="11" l="1"/>
  <c r="CH4" i="11"/>
  <c r="CH6" i="11"/>
  <c r="CJ5" i="11" l="1"/>
  <c r="CI6" i="11"/>
  <c r="CK5" i="11" l="1"/>
  <c r="CJ6" i="11"/>
  <c r="CK6" i="11" l="1"/>
  <c r="CL5" i="11"/>
  <c r="CL6" i="11" l="1"/>
  <c r="CM5" i="11"/>
  <c r="CM6" i="11" l="1"/>
  <c r="CN5" i="11"/>
  <c r="CN6" i="11" l="1"/>
  <c r="CO5" i="11"/>
  <c r="CP5" i="11" l="1"/>
  <c r="CO4" i="11"/>
  <c r="CO6" i="11"/>
  <c r="CP6" i="11" l="1"/>
  <c r="CQ5" i="11"/>
  <c r="CQ6" i="11" l="1"/>
  <c r="CR5" i="11"/>
  <c r="CS5" i="11" l="1"/>
  <c r="CR6" i="11"/>
  <c r="CT5" i="11" l="1"/>
  <c r="CS6" i="11"/>
  <c r="CT6" i="11" l="1"/>
  <c r="CU5" i="11"/>
  <c r="CV5" i="11" l="1"/>
  <c r="CU6" i="11"/>
  <c r="CW5" i="11" l="1"/>
  <c r="CV4" i="11"/>
  <c r="CV6" i="11"/>
  <c r="CX5" i="11" l="1"/>
  <c r="CW6" i="11"/>
  <c r="CX6" i="11" l="1"/>
  <c r="CY5" i="11"/>
  <c r="CY6" i="11" l="1"/>
  <c r="CZ5" i="11"/>
  <c r="CZ6" i="11" l="1"/>
  <c r="DA5" i="11"/>
  <c r="DB5" i="11" l="1"/>
  <c r="DA6" i="11"/>
  <c r="DB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<sst xmlns="http://schemas.openxmlformats.org/spreadsheetml/2006/main" count="216" uniqueCount="128">
  <si>
    <t>Project Start:</t>
  </si>
  <si>
    <t>Project Management Templates</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</si>
  <si>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</si>
  <si>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</si>
  <si>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</si>
  <si>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</si>
  <si>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</si>
  <si>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</si>
  <si>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</si>
  <si>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</si>
  <si>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</si>
  <si>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</si>
  <si>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</si>
  <si>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</si>
  <si>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</si>
  <si>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</si>
  <si>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</si>
  <si>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</si>
  <si>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</si>
  <si>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Team-plan-v0.1</t>
  </si>
  <si>
    <t>Project-description-v0.1</t>
  </si>
  <si>
    <t>Project-plan-v0.1</t>
  </si>
  <si>
    <t>Risk-assessment-v0.1</t>
  </si>
  <si>
    <t>Group</t>
  </si>
  <si>
    <t>Βασιλική Στάμου</t>
  </si>
  <si>
    <t>Εμμανουέλα Οικονομοπούλου</t>
  </si>
  <si>
    <t>Φλωρεντία Αφεντάκη</t>
  </si>
  <si>
    <t>Στέλιος Νικολαδάκης</t>
  </si>
  <si>
    <t>Discord Server</t>
  </si>
  <si>
    <t>Logo</t>
  </si>
  <si>
    <t>Github Repository</t>
  </si>
  <si>
    <t xml:space="preserve">Brand Name </t>
  </si>
  <si>
    <t xml:space="preserve">Θέματα </t>
  </si>
  <si>
    <t>Πρόοδος</t>
  </si>
  <si>
    <t>Έναρξη</t>
  </si>
  <si>
    <t>Λήξη</t>
  </si>
  <si>
    <t>Ανατέθηκε</t>
  </si>
  <si>
    <t>Brand Name, Μοντέλο Οργάνωσης</t>
  </si>
  <si>
    <t>Μοντέλο Οργάνωσης</t>
  </si>
  <si>
    <t>Μοντέλο Οργάνωσης, Ανάθεση Εργασιών</t>
  </si>
  <si>
    <t>Use-cases-v0.1</t>
  </si>
  <si>
    <t>Domain-model-v0.1</t>
  </si>
  <si>
    <t>Robustness-diagrams-v0.1</t>
  </si>
  <si>
    <t>Use-cases-v0.2</t>
  </si>
  <si>
    <t>Domain-model-v0.2</t>
  </si>
  <si>
    <t>Sequence-diagrams-v0.1</t>
  </si>
  <si>
    <t>Domain-model-v0.3</t>
  </si>
  <si>
    <t>Class-diagram-v0.1</t>
  </si>
  <si>
    <t>Project-code-v1.0</t>
  </si>
  <si>
    <t>Όλες τις εκδόσεις v1.0</t>
  </si>
  <si>
    <t>Project-code-v0.x</t>
  </si>
  <si>
    <t>ΚΑΘΑΡΑ ΔΕΥΤΕΡΑ</t>
  </si>
  <si>
    <t xml:space="preserve"> Ανάπαυση και γαλήνια περισυλλογή</t>
  </si>
  <si>
    <t>Activities</t>
  </si>
  <si>
    <t>2η Συνάντηση Online</t>
  </si>
  <si>
    <t xml:space="preserve">1η Συνάντηση </t>
  </si>
  <si>
    <t>3η Συνάντηση</t>
  </si>
  <si>
    <t>4η Συνάντηση Online</t>
  </si>
  <si>
    <t xml:space="preserve">Φάση 1 </t>
  </si>
  <si>
    <t xml:space="preserve">Φάση 2 </t>
  </si>
  <si>
    <t xml:space="preserve">Φάση 5 </t>
  </si>
  <si>
    <t xml:space="preserve">Φάση 4 </t>
  </si>
  <si>
    <t xml:space="preserve">Φάση 3 </t>
  </si>
  <si>
    <t>Τελική Συνάντηση</t>
  </si>
  <si>
    <t>Brain Storming, Team Bonding, Απόφαση Ιδέας  Υλοποίησης</t>
  </si>
  <si>
    <t>Ιδέα Υλοποίησης</t>
  </si>
  <si>
    <t>Ιδέες Υλοποίησης</t>
  </si>
  <si>
    <t xml:space="preserve">Παραδοτέο 1 </t>
  </si>
  <si>
    <t>TASKS</t>
  </si>
  <si>
    <t>Προαπαιτούμενα TASKS</t>
  </si>
  <si>
    <t>-</t>
  </si>
  <si>
    <t>Κωδικοποίηση</t>
  </si>
  <si>
    <t>7 8 9 10</t>
  </si>
  <si>
    <t>Απαισιόδοξη</t>
  </si>
  <si>
    <t xml:space="preserve">Αισιόδοξη </t>
  </si>
  <si>
    <t>Κανονική</t>
  </si>
  <si>
    <t>θα τον ειδοποιεί για τις ώρες των διαλέξεων</t>
  </si>
  <si>
    <t>ραντεβού οι φοιτητές με τους καθηγητές ( διαθέσιμες ώρες )</t>
  </si>
  <si>
    <t xml:space="preserve">στάσεις λεωφορείων </t>
  </si>
  <si>
    <t xml:space="preserve"> χάρτη τοποθεσία  αιθουσών και αμφιθεάτρων  </t>
  </si>
  <si>
    <t>επιλογή τροποποίηση</t>
  </si>
  <si>
    <t>για τις ώρες μελέτης.</t>
  </si>
  <si>
    <t>ημερολόγιο, προτεινόμενες ώρες διαβάσματος</t>
  </si>
  <si>
    <t>ώρες γραφείου των καθηγητών</t>
  </si>
  <si>
    <t>μέσου όρου των μαθημάτων</t>
  </si>
  <si>
    <t>ειδοποιητικό μήνυμα για το αναμενόμενο ραντεβού.</t>
  </si>
  <si>
    <t xml:space="preserve">5η Συνάντηση </t>
  </si>
  <si>
    <t>Φάση 6</t>
  </si>
  <si>
    <t>7 8 9 10 11 12 13 14 15 16 17 18 19</t>
  </si>
  <si>
    <t>Παραδοτέο 2</t>
  </si>
  <si>
    <t>Παραδοτέο 3</t>
  </si>
  <si>
    <t>Παραδοτέο 4</t>
  </si>
  <si>
    <t>Παραδοτέο 5</t>
  </si>
  <si>
    <t>Παραδοτέο 6</t>
  </si>
  <si>
    <t>feedback, ρόλοι</t>
  </si>
  <si>
    <t>12 13</t>
  </si>
  <si>
    <t>12 15</t>
  </si>
  <si>
    <t>19 20</t>
  </si>
  <si>
    <t>15 16 17</t>
  </si>
  <si>
    <t>20 21</t>
  </si>
  <si>
    <t>19 23</t>
  </si>
  <si>
    <t>25 26</t>
  </si>
  <si>
    <t>ΤΥ1</t>
  </si>
  <si>
    <t>ΤΥ2</t>
  </si>
  <si>
    <t>ΤΥ3</t>
  </si>
  <si>
    <t>ΤΥ4</t>
  </si>
  <si>
    <t>ΤΥ5</t>
  </si>
  <si>
    <t>ΤΥ6</t>
  </si>
  <si>
    <t>ΤΥ9</t>
  </si>
  <si>
    <t>ΤΥ8</t>
  </si>
  <si>
    <t>ΤΥ7</t>
  </si>
  <si>
    <t>ΤΥ10</t>
  </si>
  <si>
    <t>TY11</t>
  </si>
  <si>
    <t>TY12</t>
  </si>
  <si>
    <t>TY1</t>
  </si>
  <si>
    <t>TY2</t>
  </si>
  <si>
    <t>TY3</t>
  </si>
  <si>
    <t>TY4</t>
  </si>
  <si>
    <t>TY5</t>
  </si>
  <si>
    <t>TY6</t>
  </si>
  <si>
    <t>TY7</t>
  </si>
  <si>
    <t>TY8</t>
  </si>
  <si>
    <t>TY9</t>
  </si>
  <si>
    <t>TY10</t>
  </si>
  <si>
    <t>ΗΜΕΡΕΣ</t>
  </si>
  <si>
    <t>ΜΙΣΘΟΣ</t>
  </si>
  <si>
    <t>ΚΟΣΤΟΣ</t>
  </si>
  <si>
    <t>ΣΥΝΟΛΙΚΟ ΚΟΣΤΟΣ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</si>
</sst>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3"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sz val="9"/>
      <color theme="1" tint="0.499984740745262"/>
      <name val="Arial"/>
      <family val="2"/>
    </font>
    <font>
      <u/>
      <sz val="9"/>
      <color theme="4" tint="-0.249977111117893"/>
      <name val="Arial"/>
      <family val="2"/>
    </font>
    <font>
      <b/>
      <sz val="11"/>
      <color theme="1"/>
      <name val="Calibri"/>
      <family val="2"/>
      <charset val="161"/>
      <scheme val="minor"/>
    </font>
    <font>
      <sz val="9"/>
      <color theme="1"/>
      <name val="Calibri"/>
      <family val="2"/>
      <scheme val="minor"/>
    </font>
    <font>
      <b/>
      <sz val="9"/>
      <color theme="1"/>
      <name val="Calibri"/>
      <family val="2"/>
      <scheme val="minor"/>
    </font>
    <font>
      <sz val="20"/>
      <color theme="4" tint="-0.249977111117893"/>
      <name val="Calibri"/>
      <family val="2"/>
      <charset val="161"/>
      <scheme val="major"/>
    </font>
    <font>
      <b/>
      <sz val="9"/>
      <color theme="0"/>
      <name val="Calibri"/>
      <family val="2"/>
      <charset val="161"/>
      <scheme val="minor"/>
    </font>
    <font>
      <sz val="8"/>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0.249977111117893"/>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5" tint="0.39997558519241921"/>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34998626667073579"/>
      </bottom>
      <diagonal/>
    </border>
    <border>
      <left/>
      <right style="thin">
        <color indexed="64"/>
      </right>
      <top/>
      <bottom style="thin">
        <color theme="0" tint="-0.34998626667073579"/>
      </bottom>
      <diagonal/>
    </border>
    <border>
      <left style="thin">
        <color indexed="64"/>
      </left>
      <right/>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3">
    <xf numFmtId="0" fontId="0" fillId="0" borderId="0"/>
    <xf numFmtId="0" fontId="5" fillId="0" borderId="0" applyNumberFormat="0" applyFill="0" applyBorder="0" applyAlignment="0" applyProtection="0">
      <alignment vertical="top"/>
      <protection locked="0"/>
    </xf>
    <xf numFmtId="9" fontId="10" fillId="0" borderId="0" applyFont="0" applyFill="0" applyBorder="0" applyAlignment="0" applyProtection="0"/>
  </cellStyleXfs>
  <cellXfs count="154">
    <xf numFmtId="0" fontId="0" fillId="0" borderId="0" xfId="0"/>
    <xf numFmtId="0" fontId="4" fillId="0" borderId="0" xfId="0" applyFont="1"/>
    <xf numFmtId="0" fontId="0" fillId="0" borderId="0" xfId="0" applyAlignment="1">
      <alignment vertical="center"/>
    </xf>
    <xf numFmtId="0" fontId="4"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8" fillId="14" borderId="1" xfId="0" applyFont="1" applyFill="1" applyBorder="1" applyAlignment="1">
      <alignment horizontal="center" vertical="center" wrapText="1"/>
    </xf>
    <xf numFmtId="167" fontId="12" fillId="7" borderId="0" xfId="0" applyNumberFormat="1" applyFont="1" applyFill="1" applyBorder="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5" fillId="13" borderId="10" xfId="0" applyFont="1" applyFill="1" applyBorder="1" applyAlignment="1">
      <alignment horizontal="center" vertical="center" shrinkToFit="1"/>
    </xf>
    <xf numFmtId="0" fontId="6" fillId="0" borderId="2" xfId="0" applyNumberFormat="1" applyFont="1" applyFill="1" applyBorder="1" applyAlignment="1">
      <alignment horizontal="center" vertical="center"/>
    </xf>
    <xf numFmtId="9" fontId="6"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6" fillId="8" borderId="2" xfId="0" applyNumberFormat="1" applyFont="1" applyFill="1" applyBorder="1" applyAlignment="1">
      <alignment horizontal="center" vertical="center"/>
    </xf>
    <xf numFmtId="9" fontId="6" fillId="2" borderId="2" xfId="2" applyFont="1" applyFill="1" applyBorder="1" applyAlignment="1">
      <alignment horizontal="center" vertical="center"/>
    </xf>
    <xf numFmtId="164" fontId="0" fillId="2" borderId="2" xfId="0" applyNumberFormat="1" applyFont="1" applyFill="1" applyBorder="1" applyAlignment="1">
      <alignment horizontal="center" vertical="center"/>
    </xf>
    <xf numFmtId="164" fontId="6" fillId="2" borderId="2" xfId="0" applyNumberFormat="1" applyFont="1" applyFill="1" applyBorder="1" applyAlignment="1">
      <alignment horizontal="center" vertical="center"/>
    </xf>
    <xf numFmtId="9" fontId="6"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6" fillId="9" borderId="2" xfId="0" applyNumberFormat="1" applyFont="1" applyFill="1" applyBorder="1" applyAlignment="1">
      <alignment horizontal="center" vertical="center"/>
    </xf>
    <xf numFmtId="9" fontId="6"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6" fillId="3" borderId="2" xfId="0" applyNumberFormat="1" applyFont="1" applyFill="1" applyBorder="1" applyAlignment="1">
      <alignment horizontal="center" vertical="center"/>
    </xf>
    <xf numFmtId="9" fontId="6"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6" fillId="5" borderId="2" xfId="0" applyNumberFormat="1" applyFont="1" applyFill="1" applyBorder="1" applyAlignment="1">
      <alignment horizontal="center" vertical="center"/>
    </xf>
    <xf numFmtId="9" fontId="6"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6" fillId="12" borderId="2" xfId="0" applyNumberFormat="1" applyFont="1" applyFill="1" applyBorder="1" applyAlignment="1">
      <alignment horizontal="center" vertical="center"/>
    </xf>
    <xf numFmtId="9" fontId="6"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9" fontId="6"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6" fillId="10" borderId="2" xfId="0" applyNumberFormat="1" applyFont="1" applyFill="1" applyBorder="1" applyAlignment="1">
      <alignment horizontal="center" vertical="center"/>
    </xf>
    <xf numFmtId="9" fontId="6"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6" fillId="6" borderId="2" xfId="0" applyNumberFormat="1" applyFont="1" applyFill="1" applyBorder="1" applyAlignment="1">
      <alignment horizontal="center" vertical="center"/>
    </xf>
    <xf numFmtId="9" fontId="6"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6" fillId="11"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4" fillId="0" borderId="0" xfId="0" applyFont="1" applyAlignment="1" applyProtection="1">
      <alignment vertical="top"/>
    </xf>
    <xf numFmtId="0" fontId="4"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4" fillId="0" borderId="0" xfId="0" applyFont="1" applyAlignment="1">
      <alignment horizontal="left" vertical="center"/>
    </xf>
    <xf numFmtId="0" fontId="21" fillId="0" borderId="0" xfId="0" applyFont="1"/>
    <xf numFmtId="0" fontId="22" fillId="0" borderId="0" xfId="0" applyFont="1" applyAlignment="1">
      <alignment vertical="top" wrapText="1"/>
    </xf>
    <xf numFmtId="0" fontId="4"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5" fillId="0" borderId="0" xfId="1" applyAlignment="1" applyProtection="1">
      <alignment horizontal="left" indent="1"/>
    </xf>
    <xf numFmtId="0" fontId="4" fillId="0" borderId="0" xfId="0" applyFont="1" applyAlignment="1">
      <alignment horizontal="right" vertical="center"/>
    </xf>
    <xf numFmtId="0" fontId="24" fillId="0" borderId="0" xfId="0" applyFont="1" applyAlignment="1" applyProtection="1">
      <alignment vertical="top"/>
    </xf>
    <xf numFmtId="0" fontId="5" fillId="0" borderId="0" xfId="1" applyFill="1" applyAlignment="1" applyProtection="1">
      <alignment horizontal="left" indent="1"/>
    </xf>
    <xf numFmtId="0" fontId="0" fillId="2" borderId="2" xfId="0" applyFont="1" applyFill="1" applyBorder="1" applyAlignment="1">
      <alignment horizontal="center" vertical="center" wrapText="1"/>
    </xf>
    <xf numFmtId="0" fontId="16" fillId="0" borderId="0" xfId="0" applyFont="1" applyAlignment="1">
      <alignment horizontal="left" wrapText="1"/>
    </xf>
    <xf numFmtId="0" fontId="11" fillId="0" borderId="0" xfId="0" applyFont="1" applyAlignment="1">
      <alignment wrapText="1"/>
    </xf>
    <xf numFmtId="0" fontId="0" fillId="0" borderId="0" xfId="0" applyAlignment="1">
      <alignment wrapText="1"/>
    </xf>
    <xf numFmtId="0" fontId="8" fillId="14" borderId="1" xfId="0" applyFont="1" applyFill="1" applyBorder="1" applyAlignment="1">
      <alignment horizontal="left" vertical="center" wrapText="1"/>
    </xf>
    <xf numFmtId="0" fontId="7" fillId="8" borderId="2" xfId="0" applyFont="1" applyFill="1" applyBorder="1" applyAlignment="1">
      <alignment horizontal="left" vertical="center" wrapText="1"/>
    </xf>
    <xf numFmtId="0" fontId="0" fillId="2" borderId="2" xfId="0" applyFont="1" applyFill="1" applyBorder="1" applyAlignment="1">
      <alignment horizontal="left" vertical="center" wrapText="1"/>
    </xf>
    <xf numFmtId="0" fontId="7" fillId="9" borderId="2" xfId="0" applyFont="1" applyFill="1" applyBorder="1" applyAlignment="1">
      <alignment horizontal="left" vertical="center" wrapText="1"/>
    </xf>
    <xf numFmtId="0" fontId="0" fillId="3" borderId="2" xfId="0" applyFont="1" applyFill="1" applyBorder="1" applyAlignment="1">
      <alignment horizontal="left" vertical="center" wrapText="1"/>
    </xf>
    <xf numFmtId="0" fontId="7" fillId="5" borderId="2" xfId="0" applyFont="1" applyFill="1" applyBorder="1" applyAlignment="1">
      <alignment horizontal="left" vertical="center" wrapText="1"/>
    </xf>
    <xf numFmtId="0" fontId="0" fillId="12" borderId="2" xfId="0" applyFont="1" applyFill="1" applyBorder="1" applyAlignment="1">
      <alignment horizontal="left" vertical="center" wrapText="1"/>
    </xf>
    <xf numFmtId="0" fontId="7" fillId="4" borderId="2" xfId="0" applyFont="1" applyFill="1" applyBorder="1" applyAlignment="1">
      <alignment horizontal="left" vertical="center" wrapText="1"/>
    </xf>
    <xf numFmtId="0" fontId="0" fillId="10" borderId="2" xfId="0" applyFont="1" applyFill="1" applyBorder="1" applyAlignment="1">
      <alignment horizontal="left" vertical="center" wrapText="1"/>
    </xf>
    <xf numFmtId="0" fontId="7" fillId="6" borderId="2" xfId="0" applyFont="1" applyFill="1" applyBorder="1" applyAlignment="1">
      <alignment horizontal="left" vertical="center" wrapText="1"/>
    </xf>
    <xf numFmtId="0" fontId="0" fillId="11" borderId="2" xfId="0" applyFont="1" applyFill="1" applyBorder="1" applyAlignment="1">
      <alignment horizontal="left" vertical="center" wrapText="1"/>
    </xf>
    <xf numFmtId="0" fontId="25" fillId="0" borderId="0" xfId="1" applyFont="1" applyAlignment="1" applyProtection="1">
      <alignment wrapText="1"/>
    </xf>
    <xf numFmtId="0" fontId="25" fillId="0" borderId="0" xfId="0" applyFont="1" applyAlignment="1">
      <alignment wrapText="1"/>
    </xf>
    <xf numFmtId="0" fontId="3" fillId="0" borderId="0" xfId="0" applyFont="1" applyAlignment="1">
      <alignment horizontal="left" wrapText="1"/>
    </xf>
    <xf numFmtId="0" fontId="7" fillId="8" borderId="2"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0" fillId="12" borderId="2"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0" fillId="10" borderId="2"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17" fillId="0" borderId="0" xfId="1" applyFont="1" applyAlignment="1" applyProtection="1">
      <alignment wrapText="1"/>
    </xf>
    <xf numFmtId="0" fontId="7" fillId="15" borderId="2" xfId="0" applyFont="1" applyFill="1" applyBorder="1" applyAlignment="1">
      <alignment horizontal="left" vertical="center" wrapText="1"/>
    </xf>
    <xf numFmtId="0" fontId="7" fillId="15" borderId="2" xfId="0" applyFont="1" applyFill="1" applyBorder="1" applyAlignment="1">
      <alignment horizontal="center" vertical="center" wrapText="1"/>
    </xf>
    <xf numFmtId="9" fontId="6" fillId="15" borderId="2" xfId="2" applyFont="1" applyFill="1" applyBorder="1" applyAlignment="1">
      <alignment horizontal="center" vertical="center"/>
    </xf>
    <xf numFmtId="164" fontId="0" fillId="15" borderId="2" xfId="0" applyNumberFormat="1" applyFont="1" applyFill="1" applyBorder="1" applyAlignment="1">
      <alignment horizontal="center" vertical="center"/>
    </xf>
    <xf numFmtId="164" fontId="6" fillId="15" borderId="2" xfId="0" applyNumberFormat="1" applyFont="1" applyFill="1" applyBorder="1" applyAlignment="1">
      <alignment horizontal="center" vertical="center"/>
    </xf>
    <xf numFmtId="0" fontId="0" fillId="16" borderId="2" xfId="0" applyFont="1" applyFill="1" applyBorder="1" applyAlignment="1">
      <alignment horizontal="left" vertical="center" wrapText="1"/>
    </xf>
    <xf numFmtId="0" fontId="0" fillId="16" borderId="2" xfId="0" applyFont="1" applyFill="1" applyBorder="1" applyAlignment="1">
      <alignment horizontal="center" vertical="center" wrapText="1"/>
    </xf>
    <xf numFmtId="9" fontId="6" fillId="16" borderId="2" xfId="2" applyFont="1" applyFill="1" applyBorder="1" applyAlignment="1">
      <alignment horizontal="center" vertical="center"/>
    </xf>
    <xf numFmtId="164" fontId="0" fillId="16" borderId="2" xfId="0" applyNumberFormat="1" applyFont="1" applyFill="1" applyBorder="1" applyAlignment="1">
      <alignment horizontal="center" vertical="center"/>
    </xf>
    <xf numFmtId="164" fontId="6" fillId="16" borderId="2" xfId="0" applyNumberFormat="1" applyFont="1" applyFill="1" applyBorder="1" applyAlignment="1">
      <alignment horizontal="center" vertical="center"/>
    </xf>
    <xf numFmtId="0" fontId="3" fillId="0" borderId="0" xfId="0" applyFont="1" applyAlignment="1">
      <alignment horizontal="center" vertical="center" wrapText="1"/>
    </xf>
    <xf numFmtId="0" fontId="0" fillId="0" borderId="0" xfId="0" applyAlignment="1">
      <alignment horizontal="center" vertical="center" wrapText="1"/>
    </xf>
    <xf numFmtId="0" fontId="17" fillId="0" borderId="0" xfId="1" applyFont="1" applyAlignment="1" applyProtection="1">
      <alignment horizontal="center" vertical="center" wrapText="1"/>
    </xf>
    <xf numFmtId="0" fontId="28" fillId="2" borderId="2" xfId="0" applyFont="1" applyFill="1" applyBorder="1" applyAlignment="1">
      <alignment horizontal="center" vertical="center" wrapText="1"/>
    </xf>
    <xf numFmtId="0" fontId="29" fillId="9" borderId="2" xfId="0" applyFont="1" applyFill="1" applyBorder="1" applyAlignment="1">
      <alignment horizontal="center" vertical="center" wrapText="1"/>
    </xf>
    <xf numFmtId="0" fontId="28" fillId="3" borderId="2" xfId="0" applyFont="1" applyFill="1" applyBorder="1" applyAlignment="1">
      <alignment horizontal="center" vertical="center" wrapText="1"/>
    </xf>
    <xf numFmtId="0" fontId="29" fillId="5" borderId="2" xfId="0" applyFont="1" applyFill="1" applyBorder="1" applyAlignment="1">
      <alignment horizontal="center" vertical="center" wrapText="1"/>
    </xf>
    <xf numFmtId="0" fontId="28" fillId="12" borderId="2" xfId="0" applyFont="1" applyFill="1" applyBorder="1" applyAlignment="1">
      <alignment horizontal="center" vertical="center" wrapText="1"/>
    </xf>
    <xf numFmtId="0" fontId="29" fillId="4" borderId="2"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29" fillId="6" borderId="2" xfId="0" applyFont="1" applyFill="1" applyBorder="1" applyAlignment="1">
      <alignment horizontal="center" vertical="center" wrapText="1"/>
    </xf>
    <xf numFmtId="0" fontId="28" fillId="11" borderId="2" xfId="0" applyFont="1" applyFill="1" applyBorder="1" applyAlignment="1">
      <alignment horizontal="center" vertical="center" wrapText="1"/>
    </xf>
    <xf numFmtId="0" fontId="29" fillId="15" borderId="2" xfId="0" applyFont="1" applyFill="1" applyBorder="1" applyAlignment="1">
      <alignment horizontal="center" vertical="center" wrapText="1"/>
    </xf>
    <xf numFmtId="0" fontId="28" fillId="16" borderId="2" xfId="0" applyFont="1" applyFill="1" applyBorder="1" applyAlignment="1">
      <alignment horizontal="center" vertical="center" wrapText="1"/>
    </xf>
    <xf numFmtId="0" fontId="6" fillId="2" borderId="2" xfId="0" applyNumberFormat="1" applyFont="1" applyFill="1" applyBorder="1" applyAlignment="1">
      <alignment horizontal="center" vertical="center"/>
    </xf>
    <xf numFmtId="0" fontId="0" fillId="2" borderId="11" xfId="0" applyFill="1" applyBorder="1" applyAlignment="1">
      <alignment vertical="center"/>
    </xf>
    <xf numFmtId="0" fontId="0" fillId="2" borderId="12" xfId="0" applyFont="1" applyFill="1" applyBorder="1" applyAlignment="1">
      <alignment horizontal="left" vertical="center" wrapText="1"/>
    </xf>
    <xf numFmtId="0" fontId="30" fillId="0" borderId="0" xfId="0" applyFont="1" applyAlignment="1">
      <alignment horizontal="center" vertical="center" wrapText="1"/>
    </xf>
    <xf numFmtId="0" fontId="2" fillId="0" borderId="0" xfId="0" applyFont="1" applyAlignment="1">
      <alignment horizontal="center" vertical="center" wrapText="1"/>
    </xf>
    <xf numFmtId="0" fontId="2" fillId="0" borderId="13" xfId="0" applyFont="1" applyBorder="1" applyAlignment="1">
      <alignment horizontal="center" vertical="center"/>
    </xf>
    <xf numFmtId="0" fontId="2" fillId="0" borderId="0" xfId="0" applyFont="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31" fillId="14" borderId="1" xfId="0" applyFont="1" applyFill="1" applyBorder="1" applyAlignment="1">
      <alignment horizontal="center" vertical="center" wrapText="1"/>
    </xf>
    <xf numFmtId="0" fontId="27" fillId="0" borderId="0" xfId="0" applyFont="1" applyAlignment="1">
      <alignment horizontal="center"/>
    </xf>
    <xf numFmtId="0" fontId="1" fillId="0" borderId="13" xfId="0" applyFont="1" applyBorder="1" applyAlignment="1">
      <alignment horizontal="center" vertical="center"/>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0" fontId="26" fillId="0" borderId="0" xfId="1" applyFont="1" applyAlignment="1" applyProtection="1">
      <alignment horizontal="left" vertical="center"/>
    </xf>
    <xf numFmtId="0" fontId="0" fillId="15"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14" fontId="0" fillId="4" borderId="15" xfId="0" applyNumberFormat="1" applyFill="1" applyBorder="1" applyAlignment="1">
      <alignment horizontal="left"/>
    </xf>
    <xf numFmtId="0" fontId="0" fillId="0" borderId="0" xfId="0" applyAlignment="1">
      <alignment horizontal="left"/>
    </xf>
    <xf numFmtId="0" fontId="0" fillId="17" borderId="2" xfId="0" applyFont="1" applyFill="1" applyBorder="1" applyAlignment="1">
      <alignment horizontal="center" vertical="center" wrapText="1"/>
    </xf>
    <xf numFmtId="14" fontId="0" fillId="4" borderId="16" xfId="0" applyNumberFormat="1" applyFill="1" applyBorder="1" applyAlignment="1">
      <alignment horizontal="left"/>
    </xf>
    <xf numFmtId="0" fontId="0" fillId="4" borderId="15" xfId="0" applyNumberFormat="1" applyFill="1" applyBorder="1" applyAlignment="1">
      <alignment horizontal="center"/>
    </xf>
    <xf numFmtId="0" fontId="0" fillId="4" borderId="16" xfId="0" applyNumberFormat="1" applyFill="1" applyBorder="1" applyAlignment="1">
      <alignment horizontal="center"/>
    </xf>
    <xf numFmtId="14" fontId="0" fillId="4" borderId="17" xfId="0" applyNumberFormat="1" applyFill="1" applyBorder="1" applyAlignment="1">
      <alignment horizontal="left"/>
    </xf>
    <xf numFmtId="0" fontId="0" fillId="4" borderId="17" xfId="0" applyNumberFormat="1" applyFill="1" applyBorder="1" applyAlignment="1">
      <alignment horizontal="center"/>
    </xf>
    <xf numFmtId="0" fontId="0" fillId="0" borderId="0" xfId="0" applyBorder="1"/>
    <xf numFmtId="0" fontId="0" fillId="2" borderId="18" xfId="0" applyFont="1" applyFill="1" applyBorder="1" applyAlignment="1">
      <alignment horizontal="center" vertical="center" wrapText="1"/>
    </xf>
    <xf numFmtId="0" fontId="0" fillId="15" borderId="0" xfId="0" applyFill="1" applyAlignment="1">
      <alignment horizontal="center"/>
    </xf>
    <xf numFmtId="0" fontId="0" fillId="0" borderId="0" xfId="0" applyAlignment="1">
      <alignment horizontal="center" vertical="center"/>
    </xf>
    <xf numFmtId="0" fontId="0" fillId="18" borderId="0" xfId="0" applyFill="1" applyAlignment="1">
      <alignment horizontal="center" vertical="center"/>
    </xf>
    <xf numFmtId="0" fontId="0" fillId="0" borderId="0" xfId="0" applyFill="1" applyAlignment="1">
      <alignment horizontal="center" vertical="center"/>
    </xf>
    <xf numFmtId="0" fontId="0" fillId="0" borderId="19" xfId="0" applyBorder="1" applyAlignment="1">
      <alignment horizontal="center" vertical="center"/>
    </xf>
    <xf numFmtId="0" fontId="0" fillId="19" borderId="0" xfId="0" applyFill="1" applyAlignment="1">
      <alignment horizontal="center"/>
    </xf>
    <xf numFmtId="2" fontId="0" fillId="3" borderId="0" xfId="0" applyNumberFormat="1" applyFill="1" applyAlignment="1">
      <alignment horizontal="center" vertical="center"/>
    </xf>
    <xf numFmtId="2" fontId="0" fillId="0" borderId="0" xfId="0" applyNumberFormat="1" applyAlignment="1">
      <alignment horizontal="center" vertical="center"/>
    </xf>
    <xf numFmtId="0" fontId="0" fillId="0" borderId="0" xfId="0" applyBorder="1" applyAlignment="1">
      <alignment horizontal="center"/>
    </xf>
    <xf numFmtId="0" fontId="16" fillId="0" borderId="0" xfId="0" applyFont="1" applyBorder="1" applyAlignment="1">
      <alignment horizontal="center" wrapText="1"/>
    </xf>
    <xf numFmtId="0" fontId="0" fillId="0" borderId="20" xfId="0" applyBorder="1" applyAlignment="1">
      <alignment horizontal="center"/>
    </xf>
  </cellXfs>
  <cellStyles count="3">
    <cellStyle name="Κανονικό" xfId="0" builtinId="0"/>
    <cellStyle name="Ποσοστό" xfId="2" builtinId="5"/>
    <cellStyle name="Υπερ-σύνδεση" xfId="1" builtinId="8" customBuiltin="1"/>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xdr:from>
      <xdr:col>28</xdr:col>
      <xdr:colOff>59532</xdr:colOff>
      <xdr:row>24</xdr:row>
      <xdr:rowOff>17009</xdr:rowOff>
    </xdr:from>
    <xdr:to>
      <xdr:col>29</xdr:col>
      <xdr:colOff>136072</xdr:colOff>
      <xdr:row>24</xdr:row>
      <xdr:rowOff>276565</xdr:rowOff>
    </xdr:to>
    <xdr:sp macro="" textlink="">
      <xdr:nvSpPr>
        <xdr:cNvPr id="2" name="Ρόμβος 1">
          <a:extLst>
            <a:ext uri="{FF2B5EF4-FFF2-40B4-BE49-F238E27FC236}">
              <a16:creationId xmlns:a16="http://schemas.microsoft.com/office/drawing/2014/main" id="{793ED193-6577-4FB4-956E-004174C309B2}"/>
            </a:ext>
          </a:extLst>
        </xdr:cNvPr>
        <xdr:cNvSpPr/>
      </xdr:nvSpPr>
      <xdr:spPr>
        <a:xfrm>
          <a:off x="8759599" y="8589509"/>
          <a:ext cx="246629" cy="259556"/>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editAs="oneCell">
    <xdr:from>
      <xdr:col>0</xdr:col>
      <xdr:colOff>74083</xdr:colOff>
      <xdr:row>0</xdr:row>
      <xdr:rowOff>179917</xdr:rowOff>
    </xdr:from>
    <xdr:to>
      <xdr:col>1</xdr:col>
      <xdr:colOff>218015</xdr:colOff>
      <xdr:row>2</xdr:row>
      <xdr:rowOff>99571</xdr:rowOff>
    </xdr:to>
    <xdr:pic>
      <xdr:nvPicPr>
        <xdr:cNvPr id="3" name="Εικόνα 2">
          <a:extLst>
            <a:ext uri="{FF2B5EF4-FFF2-40B4-BE49-F238E27FC236}">
              <a16:creationId xmlns:a16="http://schemas.microsoft.com/office/drawing/2014/main" id="{4E723BC2-3968-4936-8B1F-9E7B144381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083" y="179917"/>
          <a:ext cx="1466849" cy="522904"/>
        </a:xfrm>
        <a:prstGeom prst="rect">
          <a:avLst/>
        </a:prstGeom>
      </xdr:spPr>
    </xdr:pic>
    <xdr:clientData/>
  </xdr:twoCellAnchor>
  <xdr:twoCellAnchor>
    <xdr:from>
      <xdr:col>44</xdr:col>
      <xdr:colOff>137582</xdr:colOff>
      <xdr:row>30</xdr:row>
      <xdr:rowOff>0</xdr:rowOff>
    </xdr:from>
    <xdr:to>
      <xdr:col>47</xdr:col>
      <xdr:colOff>2456</xdr:colOff>
      <xdr:row>30</xdr:row>
      <xdr:rowOff>183356</xdr:rowOff>
    </xdr:to>
    <xdr:sp macro="" textlink="">
      <xdr:nvSpPr>
        <xdr:cNvPr id="4" name="Ρόμβος 3">
          <a:extLst>
            <a:ext uri="{FF2B5EF4-FFF2-40B4-BE49-F238E27FC236}">
              <a16:creationId xmlns:a16="http://schemas.microsoft.com/office/drawing/2014/main" id="{F27FFF9E-6F93-45C3-B253-03C55ED717ED}"/>
            </a:ext>
          </a:extLst>
        </xdr:cNvPr>
        <xdr:cNvSpPr/>
      </xdr:nvSpPr>
      <xdr:spPr>
        <a:xfrm>
          <a:off x="11779249" y="10593917"/>
          <a:ext cx="277624" cy="183356"/>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63</xdr:col>
      <xdr:colOff>67732</xdr:colOff>
      <xdr:row>37</xdr:row>
      <xdr:rowOff>25400</xdr:rowOff>
    </xdr:from>
    <xdr:to>
      <xdr:col>64</xdr:col>
      <xdr:colOff>144273</xdr:colOff>
      <xdr:row>38</xdr:row>
      <xdr:rowOff>7673</xdr:rowOff>
    </xdr:to>
    <xdr:sp macro="" textlink="">
      <xdr:nvSpPr>
        <xdr:cNvPr id="5" name="Ρόμβος 4">
          <a:extLst>
            <a:ext uri="{FF2B5EF4-FFF2-40B4-BE49-F238E27FC236}">
              <a16:creationId xmlns:a16="http://schemas.microsoft.com/office/drawing/2014/main" id="{A56F9D11-85D1-47E5-917C-A0075284CA1A}"/>
            </a:ext>
          </a:extLst>
        </xdr:cNvPr>
        <xdr:cNvSpPr/>
      </xdr:nvSpPr>
      <xdr:spPr>
        <a:xfrm>
          <a:off x="15275982" y="12333817"/>
          <a:ext cx="277624" cy="183356"/>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98</xdr:col>
      <xdr:colOff>50799</xdr:colOff>
      <xdr:row>49</xdr:row>
      <xdr:rowOff>19050</xdr:rowOff>
    </xdr:from>
    <xdr:to>
      <xdr:col>99</xdr:col>
      <xdr:colOff>127340</xdr:colOff>
      <xdr:row>50</xdr:row>
      <xdr:rowOff>1323</xdr:rowOff>
    </xdr:to>
    <xdr:sp macro="" textlink="">
      <xdr:nvSpPr>
        <xdr:cNvPr id="6" name="Ρόμβος 5">
          <a:extLst>
            <a:ext uri="{FF2B5EF4-FFF2-40B4-BE49-F238E27FC236}">
              <a16:creationId xmlns:a16="http://schemas.microsoft.com/office/drawing/2014/main" id="{99983471-C68D-4166-A24D-23A5B95635F3}"/>
            </a:ext>
          </a:extLst>
        </xdr:cNvPr>
        <xdr:cNvSpPr/>
      </xdr:nvSpPr>
      <xdr:spPr>
        <a:xfrm>
          <a:off x="21725466" y="15163800"/>
          <a:ext cx="277624" cy="183356"/>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104</xdr:col>
      <xdr:colOff>129116</xdr:colOff>
      <xdr:row>55</xdr:row>
      <xdr:rowOff>12700</xdr:rowOff>
    </xdr:from>
    <xdr:to>
      <xdr:col>106</xdr:col>
      <xdr:colOff>131574</xdr:colOff>
      <xdr:row>55</xdr:row>
      <xdr:rowOff>196056</xdr:rowOff>
    </xdr:to>
    <xdr:sp macro="" textlink="">
      <xdr:nvSpPr>
        <xdr:cNvPr id="7" name="Ρόμβος 6">
          <a:extLst>
            <a:ext uri="{FF2B5EF4-FFF2-40B4-BE49-F238E27FC236}">
              <a16:creationId xmlns:a16="http://schemas.microsoft.com/office/drawing/2014/main" id="{0B50FF59-36D2-467A-AD5A-D040BA46F190}"/>
            </a:ext>
          </a:extLst>
        </xdr:cNvPr>
        <xdr:cNvSpPr/>
      </xdr:nvSpPr>
      <xdr:spPr>
        <a:xfrm>
          <a:off x="22756283" y="16670867"/>
          <a:ext cx="277624" cy="183356"/>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0</xdr:row>
      <xdr:rowOff>152400</xdr:rowOff>
    </xdr:from>
    <xdr:to>
      <xdr:col>0</xdr:col>
      <xdr:colOff>1485899</xdr:colOff>
      <xdr:row>2</xdr:row>
      <xdr:rowOff>75229</xdr:rowOff>
    </xdr:to>
    <xdr:pic>
      <xdr:nvPicPr>
        <xdr:cNvPr id="2" name="Εικόνα 1">
          <a:extLst>
            <a:ext uri="{FF2B5EF4-FFF2-40B4-BE49-F238E27FC236}">
              <a16:creationId xmlns:a16="http://schemas.microsoft.com/office/drawing/2014/main" id="{9D7A078E-019A-4328-B62A-E1D8F3CE5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152400"/>
          <a:ext cx="1466849" cy="5229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0</xdr:col>
      <xdr:colOff>1476374</xdr:colOff>
      <xdr:row>1</xdr:row>
      <xdr:rowOff>18079</xdr:rowOff>
    </xdr:to>
    <xdr:pic>
      <xdr:nvPicPr>
        <xdr:cNvPr id="3" name="Εικόνα 2">
          <a:extLst>
            <a:ext uri="{FF2B5EF4-FFF2-40B4-BE49-F238E27FC236}">
              <a16:creationId xmlns:a16="http://schemas.microsoft.com/office/drawing/2014/main" id="{942B0842-EC27-4A46-BD45-EB68ECD5A8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0"/>
          <a:ext cx="1466849" cy="5229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0</xdr:col>
      <xdr:colOff>1466849</xdr:colOff>
      <xdr:row>1</xdr:row>
      <xdr:rowOff>37129</xdr:rowOff>
    </xdr:to>
    <xdr:pic>
      <xdr:nvPicPr>
        <xdr:cNvPr id="2" name="Εικόνα 1">
          <a:extLst>
            <a:ext uri="{FF2B5EF4-FFF2-40B4-BE49-F238E27FC236}">
              <a16:creationId xmlns:a16="http://schemas.microsoft.com/office/drawing/2014/main" id="{BCBC5489-F338-45DF-8348-725586C23C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1466849" cy="52290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5.xml"/><Relationship Id="rId5" Type="http://schemas.openxmlformats.org/officeDocument/2006/relationships/printerSettings" Target="../printerSettings/printerSettings4.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58"/>
  <sheetViews>
    <sheetView showGridLines="0" tabSelected="1" showRuler="0" zoomScale="90" zoomScaleNormal="90" zoomScalePageLayoutView="70" workbookViewId="0">
      <pane ySplit="6" topLeftCell="A29" activePane="bottomLeft" state="frozen"/>
      <selection pane="bottomLeft" activeCell="DG4" sqref="DG4"/>
    </sheetView>
  </sheetViews>
  <sheetFormatPr defaultRowHeight="15" x14ac:dyDescent="0.25"/>
  <cols>
    <col min="1" max="1" width="19.85546875" style="64" customWidth="1"/>
    <col min="2" max="2" width="12.5703125" style="100" customWidth="1"/>
    <col min="3" max="3" width="12.5703125" style="64" customWidth="1"/>
    <col min="4" max="4" width="10.7109375" customWidth="1"/>
    <col min="5" max="5" width="10.42578125" style="4" customWidth="1"/>
    <col min="6" max="6" width="10.42578125" customWidth="1"/>
    <col min="7" max="7" width="2.7109375" customWidth="1"/>
    <col min="8" max="8" width="6.140625" hidden="1" customWidth="1"/>
    <col min="9" max="17" width="2" bestFit="1" customWidth="1"/>
    <col min="18" max="39" width="3" bestFit="1" customWidth="1"/>
    <col min="40" max="48" width="2" bestFit="1" customWidth="1"/>
    <col min="49" max="69" width="3" bestFit="1" customWidth="1"/>
    <col min="70" max="78" width="2" bestFit="1" customWidth="1"/>
    <col min="79" max="100" width="3" bestFit="1" customWidth="1"/>
    <col min="101" max="106" width="2" bestFit="1" customWidth="1"/>
  </cols>
  <sheetData>
    <row r="1" spans="1:106" ht="28.5" x14ac:dyDescent="0.45">
      <c r="A1" s="62"/>
      <c r="B1" s="99"/>
      <c r="C1" s="78"/>
      <c r="D1" s="1"/>
      <c r="E1" s="3"/>
      <c r="F1" s="58"/>
      <c r="H1" s="1"/>
      <c r="I1" s="7"/>
      <c r="J1" s="130"/>
      <c r="K1" s="130"/>
      <c r="L1" s="130"/>
      <c r="M1" s="130"/>
      <c r="N1" s="130"/>
      <c r="O1" s="130"/>
      <c r="P1" s="130"/>
      <c r="Q1" s="130"/>
      <c r="R1" s="130"/>
      <c r="S1" s="130"/>
      <c r="T1" s="130"/>
      <c r="U1" s="130"/>
      <c r="V1" s="130"/>
      <c r="W1" s="130"/>
      <c r="X1" s="130"/>
      <c r="Y1" s="130"/>
      <c r="Z1" s="130"/>
      <c r="AA1" s="130"/>
    </row>
    <row r="2" spans="1:106" ht="19.5" customHeight="1" x14ac:dyDescent="0.3">
      <c r="A2" s="63"/>
      <c r="D2" s="5" t="s">
        <v>0</v>
      </c>
      <c r="E2" s="125">
        <v>44256</v>
      </c>
      <c r="F2" s="126"/>
    </row>
    <row r="3" spans="1:106" ht="19.5" customHeight="1" x14ac:dyDescent="0.3">
      <c r="A3" s="63"/>
      <c r="D3" s="5" t="s">
        <v>17</v>
      </c>
      <c r="E3" s="125">
        <v>44274</v>
      </c>
      <c r="F3" s="126"/>
    </row>
    <row r="4" spans="1:106" ht="19.5" customHeight="1" x14ac:dyDescent="0.25">
      <c r="D4" s="5" t="s">
        <v>3</v>
      </c>
      <c r="E4" s="6">
        <v>1</v>
      </c>
      <c r="I4" s="127">
        <f>I5</f>
        <v>44256</v>
      </c>
      <c r="J4" s="128"/>
      <c r="K4" s="128"/>
      <c r="L4" s="128"/>
      <c r="M4" s="128"/>
      <c r="N4" s="128"/>
      <c r="O4" s="129"/>
      <c r="P4" s="127">
        <f>P5</f>
        <v>44263</v>
      </c>
      <c r="Q4" s="128"/>
      <c r="R4" s="128"/>
      <c r="S4" s="128"/>
      <c r="T4" s="128"/>
      <c r="U4" s="128"/>
      <c r="V4" s="129"/>
      <c r="W4" s="127">
        <f>W5</f>
        <v>44270</v>
      </c>
      <c r="X4" s="128"/>
      <c r="Y4" s="128"/>
      <c r="Z4" s="128"/>
      <c r="AA4" s="128"/>
      <c r="AB4" s="128"/>
      <c r="AC4" s="129"/>
      <c r="AD4" s="127">
        <f>AD5</f>
        <v>44277</v>
      </c>
      <c r="AE4" s="128"/>
      <c r="AF4" s="128"/>
      <c r="AG4" s="128"/>
      <c r="AH4" s="128"/>
      <c r="AI4" s="128"/>
      <c r="AJ4" s="129"/>
      <c r="AK4" s="127">
        <f>AK5</f>
        <v>44284</v>
      </c>
      <c r="AL4" s="128"/>
      <c r="AM4" s="128"/>
      <c r="AN4" s="128"/>
      <c r="AO4" s="128"/>
      <c r="AP4" s="128"/>
      <c r="AQ4" s="129"/>
      <c r="AR4" s="127">
        <f>AR5</f>
        <v>44291</v>
      </c>
      <c r="AS4" s="128"/>
      <c r="AT4" s="128"/>
      <c r="AU4" s="128"/>
      <c r="AV4" s="128"/>
      <c r="AW4" s="128"/>
      <c r="AX4" s="129"/>
      <c r="AY4" s="127">
        <f>AY5</f>
        <v>44298</v>
      </c>
      <c r="AZ4" s="128"/>
      <c r="BA4" s="128"/>
      <c r="BB4" s="128"/>
      <c r="BC4" s="128"/>
      <c r="BD4" s="128"/>
      <c r="BE4" s="129"/>
      <c r="BF4" s="127">
        <f>BF5</f>
        <v>44305</v>
      </c>
      <c r="BG4" s="128"/>
      <c r="BH4" s="128"/>
      <c r="BI4" s="128"/>
      <c r="BJ4" s="128"/>
      <c r="BK4" s="128"/>
      <c r="BL4" s="129"/>
      <c r="BM4" s="127">
        <f>BM5</f>
        <v>44312</v>
      </c>
      <c r="BN4" s="128"/>
      <c r="BO4" s="128"/>
      <c r="BP4" s="128"/>
      <c r="BQ4" s="128"/>
      <c r="BR4" s="128"/>
      <c r="BS4" s="129"/>
      <c r="BT4" s="127">
        <f>BT5</f>
        <v>44319</v>
      </c>
      <c r="BU4" s="128"/>
      <c r="BV4" s="128"/>
      <c r="BW4" s="128"/>
      <c r="BX4" s="128"/>
      <c r="BY4" s="128"/>
      <c r="BZ4" s="129"/>
      <c r="CA4" s="127">
        <f>CA5</f>
        <v>44326</v>
      </c>
      <c r="CB4" s="128"/>
      <c r="CC4" s="128"/>
      <c r="CD4" s="128"/>
      <c r="CE4" s="128"/>
      <c r="CF4" s="128"/>
      <c r="CG4" s="129"/>
      <c r="CH4" s="127">
        <f>CH5</f>
        <v>44333</v>
      </c>
      <c r="CI4" s="128"/>
      <c r="CJ4" s="128"/>
      <c r="CK4" s="128"/>
      <c r="CL4" s="128"/>
      <c r="CM4" s="128"/>
      <c r="CN4" s="129"/>
      <c r="CO4" s="127">
        <f t="shared" ref="CO4" si="0">CO5</f>
        <v>44340</v>
      </c>
      <c r="CP4" s="128"/>
      <c r="CQ4" s="128"/>
      <c r="CR4" s="128"/>
      <c r="CS4" s="128"/>
      <c r="CT4" s="128"/>
      <c r="CU4" s="129"/>
      <c r="CV4" s="127">
        <f t="shared" ref="CV4" si="1">CV5</f>
        <v>44347</v>
      </c>
      <c r="CW4" s="128"/>
      <c r="CX4" s="128"/>
      <c r="CY4" s="128"/>
      <c r="CZ4" s="128"/>
      <c r="DA4" s="128"/>
      <c r="DB4" s="129"/>
    </row>
    <row r="5" spans="1:106" x14ac:dyDescent="0.25">
      <c r="G5" s="5"/>
      <c r="I5" s="10">
        <f>E2-WEEKDAY(E2,1)+2+7*(E4-1)</f>
        <v>44256</v>
      </c>
      <c r="J5" s="9">
        <f>I5+1</f>
        <v>44257</v>
      </c>
      <c r="K5" s="9">
        <f t="shared" ref="K5:AX5" si="2">J5+1</f>
        <v>44258</v>
      </c>
      <c r="L5" s="9">
        <f t="shared" si="2"/>
        <v>44259</v>
      </c>
      <c r="M5" s="9">
        <f t="shared" si="2"/>
        <v>44260</v>
      </c>
      <c r="N5" s="9">
        <f t="shared" si="2"/>
        <v>44261</v>
      </c>
      <c r="O5" s="11">
        <f t="shared" si="2"/>
        <v>44262</v>
      </c>
      <c r="P5" s="10">
        <f>O5+1</f>
        <v>44263</v>
      </c>
      <c r="Q5" s="9">
        <f>P5+1</f>
        <v>44264</v>
      </c>
      <c r="R5" s="9">
        <f t="shared" si="2"/>
        <v>44265</v>
      </c>
      <c r="S5" s="9">
        <f t="shared" si="2"/>
        <v>44266</v>
      </c>
      <c r="T5" s="9">
        <f t="shared" si="2"/>
        <v>44267</v>
      </c>
      <c r="U5" s="9">
        <f t="shared" si="2"/>
        <v>44268</v>
      </c>
      <c r="V5" s="11">
        <f t="shared" si="2"/>
        <v>44269</v>
      </c>
      <c r="W5" s="10">
        <f>V5+1</f>
        <v>44270</v>
      </c>
      <c r="X5" s="9">
        <f>W5+1</f>
        <v>44271</v>
      </c>
      <c r="Y5" s="9">
        <f t="shared" si="2"/>
        <v>44272</v>
      </c>
      <c r="Z5" s="9">
        <f t="shared" si="2"/>
        <v>44273</v>
      </c>
      <c r="AA5" s="9">
        <f t="shared" si="2"/>
        <v>44274</v>
      </c>
      <c r="AB5" s="9">
        <f t="shared" si="2"/>
        <v>44275</v>
      </c>
      <c r="AC5" s="11">
        <f t="shared" si="2"/>
        <v>44276</v>
      </c>
      <c r="AD5" s="10">
        <f>AC5+1</f>
        <v>44277</v>
      </c>
      <c r="AE5" s="9">
        <f>AD5+1</f>
        <v>44278</v>
      </c>
      <c r="AF5" s="9">
        <f t="shared" si="2"/>
        <v>44279</v>
      </c>
      <c r="AG5" s="9">
        <f t="shared" si="2"/>
        <v>44280</v>
      </c>
      <c r="AH5" s="9">
        <f t="shared" si="2"/>
        <v>44281</v>
      </c>
      <c r="AI5" s="9">
        <f t="shared" si="2"/>
        <v>44282</v>
      </c>
      <c r="AJ5" s="11">
        <f t="shared" si="2"/>
        <v>44283</v>
      </c>
      <c r="AK5" s="10">
        <f>AJ5+1</f>
        <v>44284</v>
      </c>
      <c r="AL5" s="9">
        <f>AK5+1</f>
        <v>44285</v>
      </c>
      <c r="AM5" s="9">
        <f t="shared" si="2"/>
        <v>44286</v>
      </c>
      <c r="AN5" s="9">
        <f t="shared" si="2"/>
        <v>44287</v>
      </c>
      <c r="AO5" s="9">
        <f t="shared" si="2"/>
        <v>44288</v>
      </c>
      <c r="AP5" s="9">
        <f t="shared" si="2"/>
        <v>44289</v>
      </c>
      <c r="AQ5" s="11">
        <f t="shared" si="2"/>
        <v>44290</v>
      </c>
      <c r="AR5" s="10">
        <f>AQ5+1</f>
        <v>44291</v>
      </c>
      <c r="AS5" s="9">
        <f>AR5+1</f>
        <v>44292</v>
      </c>
      <c r="AT5" s="9">
        <f t="shared" si="2"/>
        <v>44293</v>
      </c>
      <c r="AU5" s="9">
        <f t="shared" si="2"/>
        <v>44294</v>
      </c>
      <c r="AV5" s="9">
        <f t="shared" si="2"/>
        <v>44295</v>
      </c>
      <c r="AW5" s="9">
        <f t="shared" si="2"/>
        <v>44296</v>
      </c>
      <c r="AX5" s="11">
        <f t="shared" si="2"/>
        <v>44297</v>
      </c>
      <c r="AY5" s="10">
        <f>AX5+1</f>
        <v>44298</v>
      </c>
      <c r="AZ5" s="9">
        <f>AY5+1</f>
        <v>44299</v>
      </c>
      <c r="BA5" s="9">
        <f t="shared" ref="BA5:BE5" si="3">AZ5+1</f>
        <v>44300</v>
      </c>
      <c r="BB5" s="9">
        <f t="shared" si="3"/>
        <v>44301</v>
      </c>
      <c r="BC5" s="9">
        <f t="shared" si="3"/>
        <v>44302</v>
      </c>
      <c r="BD5" s="9">
        <f t="shared" si="3"/>
        <v>44303</v>
      </c>
      <c r="BE5" s="11">
        <f t="shared" si="3"/>
        <v>44304</v>
      </c>
      <c r="BF5" s="10">
        <f>BE5+1</f>
        <v>44305</v>
      </c>
      <c r="BG5" s="9">
        <f>BF5+1</f>
        <v>44306</v>
      </c>
      <c r="BH5" s="9">
        <f t="shared" ref="BH5:BL5" si="4">BG5+1</f>
        <v>44307</v>
      </c>
      <c r="BI5" s="9">
        <f t="shared" si="4"/>
        <v>44308</v>
      </c>
      <c r="BJ5" s="9">
        <f t="shared" si="4"/>
        <v>44309</v>
      </c>
      <c r="BK5" s="9">
        <f t="shared" si="4"/>
        <v>44310</v>
      </c>
      <c r="BL5" s="11">
        <f t="shared" si="4"/>
        <v>44311</v>
      </c>
      <c r="BM5" s="10">
        <f>BL5+1</f>
        <v>44312</v>
      </c>
      <c r="BN5" s="9">
        <f>BM5+1</f>
        <v>44313</v>
      </c>
      <c r="BO5" s="9">
        <f t="shared" ref="BO5" si="5">BN5+1</f>
        <v>44314</v>
      </c>
      <c r="BP5" s="9">
        <f t="shared" ref="BP5" si="6">BO5+1</f>
        <v>44315</v>
      </c>
      <c r="BQ5" s="9">
        <f t="shared" ref="BQ5" si="7">BP5+1</f>
        <v>44316</v>
      </c>
      <c r="BR5" s="9">
        <f t="shared" ref="BR5" si="8">BQ5+1</f>
        <v>44317</v>
      </c>
      <c r="BS5" s="11">
        <f t="shared" ref="BS5" si="9">BR5+1</f>
        <v>44318</v>
      </c>
      <c r="BT5" s="10">
        <f>BS5+1</f>
        <v>44319</v>
      </c>
      <c r="BU5" s="9">
        <f>BT5+1</f>
        <v>44320</v>
      </c>
      <c r="BV5" s="9">
        <f t="shared" ref="BV5" si="10">BU5+1</f>
        <v>44321</v>
      </c>
      <c r="BW5" s="9">
        <f t="shared" ref="BW5" si="11">BV5+1</f>
        <v>44322</v>
      </c>
      <c r="BX5" s="9">
        <f t="shared" ref="BX5" si="12">BW5+1</f>
        <v>44323</v>
      </c>
      <c r="BY5" s="9">
        <f t="shared" ref="BY5" si="13">BX5+1</f>
        <v>44324</v>
      </c>
      <c r="BZ5" s="11">
        <f t="shared" ref="BZ5" si="14">BY5+1</f>
        <v>44325</v>
      </c>
      <c r="CA5" s="10">
        <f>BZ5+1</f>
        <v>44326</v>
      </c>
      <c r="CB5" s="9">
        <f>CA5+1</f>
        <v>44327</v>
      </c>
      <c r="CC5" s="9">
        <f t="shared" ref="CC5" si="15">CB5+1</f>
        <v>44328</v>
      </c>
      <c r="CD5" s="9">
        <f t="shared" ref="CD5" si="16">CC5+1</f>
        <v>44329</v>
      </c>
      <c r="CE5" s="9">
        <f t="shared" ref="CE5" si="17">CD5+1</f>
        <v>44330</v>
      </c>
      <c r="CF5" s="9">
        <f t="shared" ref="CF5" si="18">CE5+1</f>
        <v>44331</v>
      </c>
      <c r="CG5" s="11">
        <f t="shared" ref="CG5" si="19">CF5+1</f>
        <v>44332</v>
      </c>
      <c r="CH5" s="10">
        <f>CG5+1</f>
        <v>44333</v>
      </c>
      <c r="CI5" s="9">
        <f>CH5+1</f>
        <v>44334</v>
      </c>
      <c r="CJ5" s="9">
        <f t="shared" ref="CJ5" si="20">CI5+1</f>
        <v>44335</v>
      </c>
      <c r="CK5" s="9">
        <f t="shared" ref="CK5" si="21">CJ5+1</f>
        <v>44336</v>
      </c>
      <c r="CL5" s="9">
        <f t="shared" ref="CL5" si="22">CK5+1</f>
        <v>44337</v>
      </c>
      <c r="CM5" s="9">
        <f t="shared" ref="CM5" si="23">CL5+1</f>
        <v>44338</v>
      </c>
      <c r="CN5" s="11">
        <f t="shared" ref="CN5:CP5" si="24">CM5+1</f>
        <v>44339</v>
      </c>
      <c r="CO5" s="10">
        <f t="shared" si="24"/>
        <v>44340</v>
      </c>
      <c r="CP5" s="9">
        <f t="shared" si="24"/>
        <v>44341</v>
      </c>
      <c r="CQ5" s="9">
        <f t="shared" ref="CQ5" si="25">CP5+1</f>
        <v>44342</v>
      </c>
      <c r="CR5" s="9">
        <f t="shared" ref="CR5" si="26">CQ5+1</f>
        <v>44343</v>
      </c>
      <c r="CS5" s="9">
        <f t="shared" ref="CS5" si="27">CR5+1</f>
        <v>44344</v>
      </c>
      <c r="CT5" s="9">
        <f t="shared" ref="CT5" si="28">CS5+1</f>
        <v>44345</v>
      </c>
      <c r="CU5" s="11">
        <f t="shared" ref="CU5:CW5" si="29">CT5+1</f>
        <v>44346</v>
      </c>
      <c r="CV5" s="10">
        <f t="shared" si="29"/>
        <v>44347</v>
      </c>
      <c r="CW5" s="9">
        <f t="shared" si="29"/>
        <v>44348</v>
      </c>
      <c r="CX5" s="9">
        <f t="shared" ref="CX5" si="30">CW5+1</f>
        <v>44349</v>
      </c>
      <c r="CY5" s="9">
        <f t="shared" ref="CY5" si="31">CX5+1</f>
        <v>44350</v>
      </c>
      <c r="CZ5" s="9">
        <f t="shared" ref="CZ5" si="32">CY5+1</f>
        <v>44351</v>
      </c>
      <c r="DA5" s="9">
        <f t="shared" ref="DA5" si="33">CZ5+1</f>
        <v>44352</v>
      </c>
      <c r="DB5" s="11">
        <f t="shared" ref="DB5" si="34">DA5+1</f>
        <v>44353</v>
      </c>
    </row>
    <row r="6" spans="1:106" ht="29.25" customHeight="1" thickBot="1" x14ac:dyDescent="0.3">
      <c r="A6" s="65" t="s">
        <v>4</v>
      </c>
      <c r="B6" s="8" t="s">
        <v>32</v>
      </c>
      <c r="C6" s="8" t="s">
        <v>36</v>
      </c>
      <c r="D6" s="8" t="s">
        <v>33</v>
      </c>
      <c r="E6" s="8" t="s">
        <v>34</v>
      </c>
      <c r="F6" s="8" t="s">
        <v>35</v>
      </c>
      <c r="G6" s="8"/>
      <c r="H6" s="8" t="s">
        <v>2</v>
      </c>
      <c r="I6" s="12" t="str">
        <f>LEFT(TEXT(I5,"ηηη"),1)</f>
        <v>Δ</v>
      </c>
      <c r="J6" s="12" t="str">
        <f t="shared" ref="J6:BL6" si="35">LEFT(TEXT(J5,"ηηη"),1)</f>
        <v>Τ</v>
      </c>
      <c r="K6" s="12" t="str">
        <f t="shared" si="35"/>
        <v>Τ</v>
      </c>
      <c r="L6" s="12" t="str">
        <f t="shared" si="35"/>
        <v>Π</v>
      </c>
      <c r="M6" s="12" t="str">
        <f t="shared" si="35"/>
        <v>Π</v>
      </c>
      <c r="N6" s="12" t="str">
        <f t="shared" si="35"/>
        <v>Σ</v>
      </c>
      <c r="O6" s="12" t="str">
        <f t="shared" si="35"/>
        <v>Κ</v>
      </c>
      <c r="P6" s="12" t="str">
        <f t="shared" si="35"/>
        <v>Δ</v>
      </c>
      <c r="Q6" s="12" t="str">
        <f t="shared" si="35"/>
        <v>Τ</v>
      </c>
      <c r="R6" s="12" t="str">
        <f t="shared" si="35"/>
        <v>Τ</v>
      </c>
      <c r="S6" s="12" t="str">
        <f t="shared" si="35"/>
        <v>Π</v>
      </c>
      <c r="T6" s="12" t="str">
        <f t="shared" si="35"/>
        <v>Π</v>
      </c>
      <c r="U6" s="12" t="str">
        <f t="shared" si="35"/>
        <v>Σ</v>
      </c>
      <c r="V6" s="12" t="str">
        <f t="shared" si="35"/>
        <v>Κ</v>
      </c>
      <c r="W6" s="12" t="str">
        <f t="shared" si="35"/>
        <v>Δ</v>
      </c>
      <c r="X6" s="12" t="str">
        <f t="shared" si="35"/>
        <v>Τ</v>
      </c>
      <c r="Y6" s="12" t="str">
        <f t="shared" si="35"/>
        <v>Τ</v>
      </c>
      <c r="Z6" s="12" t="str">
        <f t="shared" si="35"/>
        <v>Π</v>
      </c>
      <c r="AA6" s="12" t="str">
        <f t="shared" si="35"/>
        <v>Π</v>
      </c>
      <c r="AB6" s="12" t="str">
        <f t="shared" si="35"/>
        <v>Σ</v>
      </c>
      <c r="AC6" s="12" t="str">
        <f t="shared" si="35"/>
        <v>Κ</v>
      </c>
      <c r="AD6" s="12" t="str">
        <f t="shared" si="35"/>
        <v>Δ</v>
      </c>
      <c r="AE6" s="12" t="str">
        <f t="shared" si="35"/>
        <v>Τ</v>
      </c>
      <c r="AF6" s="12" t="str">
        <f t="shared" si="35"/>
        <v>Τ</v>
      </c>
      <c r="AG6" s="12" t="str">
        <f t="shared" si="35"/>
        <v>Π</v>
      </c>
      <c r="AH6" s="12" t="str">
        <f t="shared" si="35"/>
        <v>Π</v>
      </c>
      <c r="AI6" s="12" t="str">
        <f t="shared" si="35"/>
        <v>Σ</v>
      </c>
      <c r="AJ6" s="12" t="str">
        <f t="shared" si="35"/>
        <v>Κ</v>
      </c>
      <c r="AK6" s="12" t="str">
        <f t="shared" si="35"/>
        <v>Δ</v>
      </c>
      <c r="AL6" s="12" t="str">
        <f t="shared" si="35"/>
        <v>Τ</v>
      </c>
      <c r="AM6" s="12" t="str">
        <f t="shared" si="35"/>
        <v>Τ</v>
      </c>
      <c r="AN6" s="12" t="str">
        <f t="shared" si="35"/>
        <v>Π</v>
      </c>
      <c r="AO6" s="12" t="str">
        <f t="shared" si="35"/>
        <v>Π</v>
      </c>
      <c r="AP6" s="12" t="str">
        <f t="shared" si="35"/>
        <v>Σ</v>
      </c>
      <c r="AQ6" s="12" t="str">
        <f t="shared" si="35"/>
        <v>Κ</v>
      </c>
      <c r="AR6" s="12" t="str">
        <f t="shared" si="35"/>
        <v>Δ</v>
      </c>
      <c r="AS6" s="12" t="str">
        <f t="shared" si="35"/>
        <v>Τ</v>
      </c>
      <c r="AT6" s="12" t="str">
        <f t="shared" si="35"/>
        <v>Τ</v>
      </c>
      <c r="AU6" s="12" t="str">
        <f t="shared" si="35"/>
        <v>Π</v>
      </c>
      <c r="AV6" s="12" t="str">
        <f t="shared" si="35"/>
        <v>Π</v>
      </c>
      <c r="AW6" s="12" t="str">
        <f t="shared" si="35"/>
        <v>Σ</v>
      </c>
      <c r="AX6" s="12" t="str">
        <f t="shared" si="35"/>
        <v>Κ</v>
      </c>
      <c r="AY6" s="12" t="str">
        <f t="shared" si="35"/>
        <v>Δ</v>
      </c>
      <c r="AZ6" s="12" t="str">
        <f t="shared" si="35"/>
        <v>Τ</v>
      </c>
      <c r="BA6" s="12" t="str">
        <f t="shared" si="35"/>
        <v>Τ</v>
      </c>
      <c r="BB6" s="12" t="str">
        <f t="shared" si="35"/>
        <v>Π</v>
      </c>
      <c r="BC6" s="12" t="str">
        <f t="shared" si="35"/>
        <v>Π</v>
      </c>
      <c r="BD6" s="12" t="str">
        <f t="shared" si="35"/>
        <v>Σ</v>
      </c>
      <c r="BE6" s="12" t="str">
        <f t="shared" si="35"/>
        <v>Κ</v>
      </c>
      <c r="BF6" s="12" t="str">
        <f t="shared" si="35"/>
        <v>Δ</v>
      </c>
      <c r="BG6" s="12" t="str">
        <f t="shared" si="35"/>
        <v>Τ</v>
      </c>
      <c r="BH6" s="12" t="str">
        <f t="shared" si="35"/>
        <v>Τ</v>
      </c>
      <c r="BI6" s="12" t="str">
        <f t="shared" si="35"/>
        <v>Π</v>
      </c>
      <c r="BJ6" s="12" t="str">
        <f t="shared" si="35"/>
        <v>Π</v>
      </c>
      <c r="BK6" s="12" t="str">
        <f t="shared" si="35"/>
        <v>Σ</v>
      </c>
      <c r="BL6" s="12" t="str">
        <f t="shared" si="35"/>
        <v>Κ</v>
      </c>
      <c r="BM6" s="12" t="str">
        <f t="shared" ref="BM6:CN6" si="36">LEFT(TEXT(BM5,"ηηη"),1)</f>
        <v>Δ</v>
      </c>
      <c r="BN6" s="12" t="str">
        <f t="shared" si="36"/>
        <v>Τ</v>
      </c>
      <c r="BO6" s="12" t="str">
        <f t="shared" si="36"/>
        <v>Τ</v>
      </c>
      <c r="BP6" s="12" t="str">
        <f t="shared" si="36"/>
        <v>Π</v>
      </c>
      <c r="BQ6" s="12" t="str">
        <f t="shared" si="36"/>
        <v>Π</v>
      </c>
      <c r="BR6" s="12" t="str">
        <f t="shared" si="36"/>
        <v>Σ</v>
      </c>
      <c r="BS6" s="12" t="str">
        <f t="shared" si="36"/>
        <v>Κ</v>
      </c>
      <c r="BT6" s="12" t="str">
        <f t="shared" si="36"/>
        <v>Δ</v>
      </c>
      <c r="BU6" s="12" t="str">
        <f t="shared" si="36"/>
        <v>Τ</v>
      </c>
      <c r="BV6" s="12" t="str">
        <f t="shared" si="36"/>
        <v>Τ</v>
      </c>
      <c r="BW6" s="12" t="str">
        <f t="shared" si="36"/>
        <v>Π</v>
      </c>
      <c r="BX6" s="12" t="str">
        <f t="shared" si="36"/>
        <v>Π</v>
      </c>
      <c r="BY6" s="12" t="str">
        <f t="shared" si="36"/>
        <v>Σ</v>
      </c>
      <c r="BZ6" s="12" t="str">
        <f t="shared" si="36"/>
        <v>Κ</v>
      </c>
      <c r="CA6" s="12" t="str">
        <f t="shared" si="36"/>
        <v>Δ</v>
      </c>
      <c r="CB6" s="12" t="str">
        <f t="shared" si="36"/>
        <v>Τ</v>
      </c>
      <c r="CC6" s="12" t="str">
        <f t="shared" si="36"/>
        <v>Τ</v>
      </c>
      <c r="CD6" s="12" t="str">
        <f t="shared" si="36"/>
        <v>Π</v>
      </c>
      <c r="CE6" s="12" t="str">
        <f t="shared" si="36"/>
        <v>Π</v>
      </c>
      <c r="CF6" s="12" t="str">
        <f t="shared" si="36"/>
        <v>Σ</v>
      </c>
      <c r="CG6" s="12" t="str">
        <f t="shared" si="36"/>
        <v>Κ</v>
      </c>
      <c r="CH6" s="12" t="str">
        <f t="shared" si="36"/>
        <v>Δ</v>
      </c>
      <c r="CI6" s="12" t="str">
        <f t="shared" si="36"/>
        <v>Τ</v>
      </c>
      <c r="CJ6" s="12" t="str">
        <f t="shared" si="36"/>
        <v>Τ</v>
      </c>
      <c r="CK6" s="12" t="str">
        <f t="shared" si="36"/>
        <v>Π</v>
      </c>
      <c r="CL6" s="12" t="str">
        <f t="shared" si="36"/>
        <v>Π</v>
      </c>
      <c r="CM6" s="12" t="str">
        <f t="shared" si="36"/>
        <v>Σ</v>
      </c>
      <c r="CN6" s="12" t="str">
        <f t="shared" si="36"/>
        <v>Κ</v>
      </c>
      <c r="CO6" s="12" t="str">
        <f t="shared" ref="CO6:DB6" si="37">LEFT(TEXT(CO5,"ηηη"),1)</f>
        <v>Δ</v>
      </c>
      <c r="CP6" s="12" t="str">
        <f t="shared" si="37"/>
        <v>Τ</v>
      </c>
      <c r="CQ6" s="12" t="str">
        <f t="shared" si="37"/>
        <v>Τ</v>
      </c>
      <c r="CR6" s="12" t="str">
        <f t="shared" si="37"/>
        <v>Π</v>
      </c>
      <c r="CS6" s="12" t="str">
        <f t="shared" si="37"/>
        <v>Π</v>
      </c>
      <c r="CT6" s="12" t="str">
        <f t="shared" si="37"/>
        <v>Σ</v>
      </c>
      <c r="CU6" s="12" t="str">
        <f t="shared" si="37"/>
        <v>Κ</v>
      </c>
      <c r="CV6" s="12" t="str">
        <f t="shared" si="37"/>
        <v>Δ</v>
      </c>
      <c r="CW6" s="12" t="str">
        <f t="shared" si="37"/>
        <v>Τ</v>
      </c>
      <c r="CX6" s="12" t="str">
        <f t="shared" si="37"/>
        <v>Τ</v>
      </c>
      <c r="CY6" s="12" t="str">
        <f t="shared" si="37"/>
        <v>Π</v>
      </c>
      <c r="CZ6" s="12" t="str">
        <f t="shared" si="37"/>
        <v>Π</v>
      </c>
      <c r="DA6" s="12" t="str">
        <f t="shared" si="37"/>
        <v>Σ</v>
      </c>
      <c r="DB6" s="12" t="str">
        <f t="shared" si="37"/>
        <v>Κ</v>
      </c>
    </row>
    <row r="7" spans="1:106" s="2" customFormat="1" ht="15.75" thickBot="1" x14ac:dyDescent="0.3">
      <c r="A7" s="66" t="s">
        <v>58</v>
      </c>
      <c r="B7" s="79"/>
      <c r="C7" s="79"/>
      <c r="D7" s="14"/>
      <c r="E7" s="15"/>
      <c r="F7" s="16"/>
      <c r="G7" s="13"/>
      <c r="H7" s="13" t="str">
        <f t="shared" ref="H7:H56" si="38">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row>
    <row r="8" spans="1:106" s="2" customFormat="1" ht="15.75" thickBot="1" x14ac:dyDescent="0.3">
      <c r="A8" s="67" t="s">
        <v>66</v>
      </c>
      <c r="B8" s="102"/>
      <c r="C8" s="61" t="s">
        <v>23</v>
      </c>
      <c r="D8" s="17">
        <v>1</v>
      </c>
      <c r="E8" s="18">
        <v>44256</v>
      </c>
      <c r="F8" s="18">
        <v>44260</v>
      </c>
      <c r="G8" s="13"/>
      <c r="H8" s="13"/>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row>
    <row r="9" spans="1:106" s="2" customFormat="1" ht="60.75" thickBot="1" x14ac:dyDescent="0.3">
      <c r="A9" s="67" t="s">
        <v>55</v>
      </c>
      <c r="B9" s="102" t="s">
        <v>64</v>
      </c>
      <c r="C9" s="61" t="s">
        <v>23</v>
      </c>
      <c r="D9" s="17">
        <v>1</v>
      </c>
      <c r="E9" s="18">
        <v>44260</v>
      </c>
      <c r="F9" s="19">
        <v>44260</v>
      </c>
      <c r="G9" s="113"/>
      <c r="H9" s="113">
        <f t="shared" si="38"/>
        <v>1</v>
      </c>
      <c r="I9" s="114"/>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c r="BJ9" s="114"/>
      <c r="BK9" s="114"/>
      <c r="BL9" s="114"/>
      <c r="BM9" s="114"/>
      <c r="BN9" s="114"/>
      <c r="BO9" s="114"/>
      <c r="BP9" s="114"/>
      <c r="BQ9" s="114"/>
      <c r="BR9" s="114"/>
      <c r="BS9" s="114"/>
      <c r="BT9" s="114"/>
      <c r="BU9" s="114"/>
      <c r="BV9" s="114"/>
      <c r="BW9" s="114"/>
      <c r="BX9" s="114"/>
      <c r="BY9" s="114"/>
      <c r="BZ9" s="114"/>
      <c r="CA9" s="114"/>
      <c r="CB9" s="114"/>
      <c r="CC9" s="114"/>
      <c r="CD9" s="114"/>
      <c r="CE9" s="114"/>
      <c r="CF9" s="114"/>
      <c r="CG9" s="114"/>
      <c r="CH9" s="114"/>
      <c r="CI9" s="114"/>
      <c r="CJ9" s="114"/>
      <c r="CK9" s="114"/>
      <c r="CL9" s="114"/>
      <c r="CM9" s="114"/>
      <c r="CN9" s="114"/>
      <c r="CO9" s="114"/>
      <c r="CP9" s="114"/>
      <c r="CQ9" s="114"/>
      <c r="CR9" s="114"/>
      <c r="CS9" s="114"/>
      <c r="CT9" s="114"/>
      <c r="CU9" s="114"/>
      <c r="CV9" s="114"/>
      <c r="CW9" s="114"/>
      <c r="CX9" s="114"/>
      <c r="CY9" s="114"/>
      <c r="CZ9" s="114"/>
      <c r="DA9" s="114"/>
      <c r="DB9" s="114"/>
    </row>
    <row r="10" spans="1:106" s="2" customFormat="1" ht="15.75" thickBot="1" x14ac:dyDescent="0.3">
      <c r="A10" s="67" t="s">
        <v>31</v>
      </c>
      <c r="B10" s="102"/>
      <c r="C10" s="61" t="s">
        <v>23</v>
      </c>
      <c r="D10" s="17">
        <v>1</v>
      </c>
      <c r="E10" s="18">
        <v>44260</v>
      </c>
      <c r="F10" s="18">
        <v>44261</v>
      </c>
      <c r="G10" s="13"/>
      <c r="H10" s="13">
        <f t="shared" si="38"/>
        <v>2</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row>
    <row r="11" spans="1:106" s="2" customFormat="1" ht="30.75" thickBot="1" x14ac:dyDescent="0.3">
      <c r="A11" s="67" t="s">
        <v>38</v>
      </c>
      <c r="B11" s="102"/>
      <c r="C11" s="61" t="s">
        <v>23</v>
      </c>
      <c r="D11" s="17">
        <v>0.5</v>
      </c>
      <c r="E11" s="18">
        <v>44260</v>
      </c>
      <c r="F11" s="18">
        <v>44261</v>
      </c>
      <c r="G11" s="13"/>
      <c r="H11" s="13">
        <f t="shared" si="38"/>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row>
    <row r="12" spans="1:106" s="2" customFormat="1" ht="45.75" thickBot="1" x14ac:dyDescent="0.3">
      <c r="A12" s="67" t="s">
        <v>28</v>
      </c>
      <c r="B12" s="102"/>
      <c r="C12" s="61" t="s">
        <v>27</v>
      </c>
      <c r="D12" s="17">
        <v>1</v>
      </c>
      <c r="E12" s="18">
        <v>44261</v>
      </c>
      <c r="F12" s="18">
        <v>44261</v>
      </c>
      <c r="G12" s="13"/>
      <c r="H12" s="13"/>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row>
    <row r="13" spans="1:106" s="2" customFormat="1" ht="36.75" thickBot="1" x14ac:dyDescent="0.3">
      <c r="A13" s="67" t="s">
        <v>54</v>
      </c>
      <c r="B13" s="102" t="s">
        <v>37</v>
      </c>
      <c r="C13" s="61" t="s">
        <v>23</v>
      </c>
      <c r="D13" s="17">
        <v>1</v>
      </c>
      <c r="E13" s="18">
        <v>44262</v>
      </c>
      <c r="F13" s="18">
        <v>44262</v>
      </c>
      <c r="G13" s="114"/>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c r="CG13" s="114"/>
      <c r="CH13" s="114"/>
      <c r="CI13" s="114"/>
      <c r="CJ13" s="114"/>
      <c r="CK13" s="114"/>
      <c r="CL13" s="114"/>
      <c r="CM13" s="114"/>
      <c r="CN13" s="114"/>
      <c r="CO13" s="114"/>
      <c r="CP13" s="114"/>
      <c r="CQ13" s="114"/>
      <c r="CR13" s="114"/>
      <c r="CS13" s="114"/>
      <c r="CT13" s="114"/>
      <c r="CU13" s="114"/>
      <c r="CV13" s="114"/>
      <c r="CW13" s="114"/>
      <c r="CX13" s="114"/>
      <c r="CY13" s="114"/>
      <c r="CZ13" s="114"/>
      <c r="DA13" s="114"/>
      <c r="DB13" s="114"/>
    </row>
    <row r="14" spans="1:106" s="2" customFormat="1" ht="45.75" thickBot="1" x14ac:dyDescent="0.3">
      <c r="A14" s="67" t="s">
        <v>29</v>
      </c>
      <c r="B14" s="102"/>
      <c r="C14" s="61" t="s">
        <v>25</v>
      </c>
      <c r="D14" s="17">
        <v>0.75</v>
      </c>
      <c r="E14" s="18">
        <v>44262</v>
      </c>
      <c r="F14" s="18">
        <v>44270</v>
      </c>
      <c r="G14" s="13"/>
      <c r="H14" s="13">
        <f t="shared" si="38"/>
        <v>9</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row>
    <row r="15" spans="1:106" s="2" customFormat="1" ht="30.75" thickBot="1" x14ac:dyDescent="0.3">
      <c r="A15" s="67" t="s">
        <v>30</v>
      </c>
      <c r="B15" s="102"/>
      <c r="C15" s="61" t="s">
        <v>26</v>
      </c>
      <c r="D15" s="17">
        <v>1</v>
      </c>
      <c r="E15" s="18">
        <v>44262</v>
      </c>
      <c r="F15" s="18">
        <v>44262</v>
      </c>
      <c r="G15" s="13"/>
      <c r="H15" s="13">
        <f t="shared" si="38"/>
        <v>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row>
    <row r="16" spans="1:106" s="2" customFormat="1" ht="48.75" thickBot="1" x14ac:dyDescent="0.3">
      <c r="A16" s="67" t="s">
        <v>56</v>
      </c>
      <c r="B16" s="102" t="s">
        <v>39</v>
      </c>
      <c r="C16" s="61" t="s">
        <v>23</v>
      </c>
      <c r="D16" s="17">
        <v>1</v>
      </c>
      <c r="E16" s="18">
        <v>44264</v>
      </c>
      <c r="F16" s="18">
        <v>44264</v>
      </c>
      <c r="G16" s="114"/>
      <c r="H16" s="114"/>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14"/>
      <c r="AT16" s="114"/>
      <c r="AU16" s="114"/>
      <c r="AV16" s="114"/>
      <c r="AW16" s="114"/>
      <c r="AX16" s="114"/>
      <c r="AY16" s="114"/>
      <c r="AZ16" s="114"/>
      <c r="BA16" s="114"/>
      <c r="BB16" s="114"/>
      <c r="BC16" s="114"/>
      <c r="BD16" s="114"/>
      <c r="BE16" s="114"/>
      <c r="BF16" s="114"/>
      <c r="BG16" s="114"/>
      <c r="BH16" s="114"/>
      <c r="BI16" s="114"/>
      <c r="BJ16" s="114"/>
      <c r="BK16" s="114"/>
      <c r="BL16" s="114"/>
      <c r="BM16" s="114"/>
      <c r="BN16" s="114"/>
      <c r="BO16" s="114"/>
      <c r="BP16" s="114"/>
      <c r="BQ16" s="114"/>
      <c r="BR16" s="114"/>
      <c r="BS16" s="114"/>
      <c r="BT16" s="114"/>
      <c r="BU16" s="114"/>
      <c r="BV16" s="114"/>
      <c r="BW16" s="114"/>
      <c r="BX16" s="114"/>
      <c r="BY16" s="114"/>
      <c r="BZ16" s="114"/>
      <c r="CA16" s="114"/>
      <c r="CB16" s="114"/>
      <c r="CC16" s="114"/>
      <c r="CD16" s="114"/>
      <c r="CE16" s="114"/>
      <c r="CF16" s="114"/>
      <c r="CG16" s="114"/>
      <c r="CH16" s="114"/>
      <c r="CI16" s="114"/>
      <c r="CJ16" s="114"/>
      <c r="CK16" s="114"/>
      <c r="CL16" s="114"/>
      <c r="CM16" s="114"/>
      <c r="CN16" s="114"/>
      <c r="CO16" s="114"/>
      <c r="CP16" s="114"/>
      <c r="CQ16" s="114"/>
      <c r="CR16" s="114"/>
      <c r="CS16" s="114"/>
      <c r="CT16" s="114"/>
      <c r="CU16" s="114"/>
      <c r="CV16" s="114"/>
      <c r="CW16" s="114"/>
      <c r="CX16" s="114"/>
      <c r="CY16" s="114"/>
      <c r="CZ16" s="114"/>
      <c r="DA16" s="114"/>
      <c r="DB16" s="114"/>
    </row>
    <row r="17" spans="1:106" s="2" customFormat="1" ht="30.75" thickBot="1" x14ac:dyDescent="0.3">
      <c r="A17" s="67" t="s">
        <v>19</v>
      </c>
      <c r="B17" s="102"/>
      <c r="C17" s="61" t="s">
        <v>24</v>
      </c>
      <c r="D17" s="17">
        <v>0.5</v>
      </c>
      <c r="E17" s="18">
        <v>44264</v>
      </c>
      <c r="F17" s="18">
        <v>44271</v>
      </c>
      <c r="G17" s="13"/>
      <c r="H17" s="13">
        <f t="shared" si="38"/>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row>
    <row r="18" spans="1:106" s="2" customFormat="1" ht="45.75" thickBot="1" x14ac:dyDescent="0.3">
      <c r="A18" s="67" t="s">
        <v>20</v>
      </c>
      <c r="B18" s="102"/>
      <c r="C18" s="61" t="s">
        <v>25</v>
      </c>
      <c r="D18" s="17">
        <v>0.75</v>
      </c>
      <c r="E18" s="18">
        <v>44264</v>
      </c>
      <c r="F18" s="18">
        <v>44271</v>
      </c>
      <c r="G18" s="13"/>
      <c r="H18" s="13">
        <f t="shared" si="38"/>
        <v>8</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row>
    <row r="19" spans="1:106" s="2" customFormat="1" ht="30.75" thickBot="1" x14ac:dyDescent="0.3">
      <c r="A19" s="67" t="s">
        <v>21</v>
      </c>
      <c r="B19" s="102"/>
      <c r="C19" s="61" t="s">
        <v>26</v>
      </c>
      <c r="D19" s="17">
        <v>0.5</v>
      </c>
      <c r="E19" s="18">
        <v>44264</v>
      </c>
      <c r="F19" s="18">
        <v>44271</v>
      </c>
      <c r="G19" s="13"/>
      <c r="H19" s="13">
        <f t="shared" si="38"/>
        <v>8</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row>
    <row r="20" spans="1:106" s="2" customFormat="1" ht="45.75" thickBot="1" x14ac:dyDescent="0.3">
      <c r="A20" s="67" t="s">
        <v>22</v>
      </c>
      <c r="B20" s="102"/>
      <c r="C20" s="61" t="s">
        <v>27</v>
      </c>
      <c r="D20" s="17">
        <v>0.65</v>
      </c>
      <c r="E20" s="18">
        <v>44264</v>
      </c>
      <c r="F20" s="18">
        <v>44271</v>
      </c>
      <c r="G20" s="13"/>
      <c r="H20" s="13">
        <f t="shared" si="38"/>
        <v>8</v>
      </c>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row>
    <row r="21" spans="1:106" s="2" customFormat="1" ht="30.75" thickBot="1" x14ac:dyDescent="0.3">
      <c r="A21" s="67" t="s">
        <v>57</v>
      </c>
      <c r="B21" s="102" t="s">
        <v>53</v>
      </c>
      <c r="C21" s="61" t="s">
        <v>23</v>
      </c>
      <c r="D21" s="17">
        <v>1</v>
      </c>
      <c r="E21" s="18">
        <v>44267</v>
      </c>
      <c r="F21" s="18">
        <v>44267</v>
      </c>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14"/>
      <c r="BD21" s="114"/>
      <c r="BE21" s="114"/>
      <c r="BF21" s="114"/>
      <c r="BG21" s="114"/>
      <c r="BH21" s="114"/>
      <c r="BI21" s="114"/>
      <c r="BJ21" s="114"/>
      <c r="BK21" s="114"/>
      <c r="BL21" s="114"/>
      <c r="BM21" s="114"/>
      <c r="BN21" s="114"/>
      <c r="BO21" s="114"/>
      <c r="BP21" s="114"/>
      <c r="BQ21" s="114"/>
      <c r="BR21" s="114"/>
      <c r="BS21" s="114"/>
      <c r="BT21" s="114"/>
      <c r="BU21" s="114"/>
      <c r="BV21" s="114"/>
      <c r="BW21" s="114"/>
      <c r="BX21" s="114"/>
      <c r="BY21" s="114"/>
      <c r="BZ21" s="114"/>
      <c r="CA21" s="114"/>
      <c r="CB21" s="114"/>
      <c r="CC21" s="114"/>
      <c r="CD21" s="114"/>
      <c r="CE21" s="114"/>
      <c r="CF21" s="114"/>
      <c r="CG21" s="114"/>
      <c r="CH21" s="114"/>
      <c r="CI21" s="114"/>
      <c r="CJ21" s="114"/>
      <c r="CK21" s="114"/>
      <c r="CL21" s="114"/>
      <c r="CM21" s="114"/>
      <c r="CN21" s="114"/>
      <c r="CO21" s="114"/>
      <c r="CP21" s="114"/>
      <c r="CQ21" s="114"/>
      <c r="CR21" s="114"/>
      <c r="CS21" s="114"/>
      <c r="CT21" s="114"/>
      <c r="CU21" s="114"/>
      <c r="CV21" s="114"/>
      <c r="CW21" s="114"/>
      <c r="CX21" s="114"/>
      <c r="CY21" s="114"/>
      <c r="CZ21" s="114"/>
      <c r="DA21" s="114"/>
      <c r="DB21" s="114"/>
    </row>
    <row r="22" spans="1:106" s="2" customFormat="1" ht="36.75" thickBot="1" x14ac:dyDescent="0.3">
      <c r="A22" s="67" t="s">
        <v>51</v>
      </c>
      <c r="B22" s="102" t="s">
        <v>52</v>
      </c>
      <c r="C22" s="61" t="s">
        <v>23</v>
      </c>
      <c r="D22" s="17">
        <v>1</v>
      </c>
      <c r="E22" s="18">
        <v>44270</v>
      </c>
      <c r="F22" s="18">
        <v>44270</v>
      </c>
      <c r="G22" s="13"/>
      <c r="H22" s="13"/>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row>
    <row r="23" spans="1:106" s="2" customFormat="1" ht="15.75" thickBot="1" x14ac:dyDescent="0.3">
      <c r="A23" s="67" t="s">
        <v>86</v>
      </c>
      <c r="B23" s="102" t="s">
        <v>53</v>
      </c>
      <c r="C23" s="61" t="s">
        <v>23</v>
      </c>
      <c r="D23" s="17">
        <v>1</v>
      </c>
      <c r="E23" s="18">
        <v>44267</v>
      </c>
      <c r="F23" s="18">
        <v>44267</v>
      </c>
      <c r="G23" s="114"/>
      <c r="H23" s="114"/>
      <c r="I23" s="114"/>
      <c r="J23" s="114"/>
      <c r="K23" s="114"/>
      <c r="L23" s="114"/>
      <c r="M23" s="114"/>
      <c r="N23" s="114"/>
      <c r="O23" s="114"/>
      <c r="P23" s="114"/>
      <c r="Q23" s="114"/>
      <c r="R23" s="114"/>
      <c r="S23" s="114"/>
      <c r="T23" s="114"/>
      <c r="U23" s="114"/>
      <c r="V23" s="114"/>
      <c r="W23" s="114"/>
      <c r="X23" s="114"/>
      <c r="Y23" s="114"/>
      <c r="Z23" s="114"/>
      <c r="AA23" s="114"/>
      <c r="AB23" s="114"/>
      <c r="AC23" s="114"/>
      <c r="AD23" s="114"/>
      <c r="AE23" s="114"/>
      <c r="AF23" s="114"/>
      <c r="AG23" s="114"/>
      <c r="AH23" s="114"/>
      <c r="AI23" s="114"/>
      <c r="AJ23" s="114"/>
      <c r="AK23" s="114"/>
      <c r="AL23" s="114"/>
      <c r="AM23" s="114"/>
      <c r="AN23" s="114"/>
      <c r="AO23" s="114"/>
      <c r="AP23" s="114"/>
      <c r="AQ23" s="114"/>
      <c r="AR23" s="114"/>
      <c r="AS23" s="114"/>
      <c r="AT23" s="114"/>
      <c r="AU23" s="114"/>
      <c r="AV23" s="114"/>
      <c r="AW23" s="114"/>
      <c r="AX23" s="114"/>
      <c r="AY23" s="114"/>
      <c r="AZ23" s="114"/>
      <c r="BA23" s="114"/>
      <c r="BB23" s="114"/>
      <c r="BC23" s="114"/>
      <c r="BD23" s="114"/>
      <c r="BE23" s="114"/>
      <c r="BF23" s="114"/>
      <c r="BG23" s="114"/>
      <c r="BH23" s="114"/>
      <c r="BI23" s="114"/>
      <c r="BJ23" s="114"/>
      <c r="BK23" s="114"/>
      <c r="BL23" s="114"/>
      <c r="BM23" s="114"/>
      <c r="BN23" s="114"/>
      <c r="BO23" s="114"/>
      <c r="BP23" s="114"/>
      <c r="BQ23" s="114"/>
      <c r="BR23" s="114"/>
      <c r="BS23" s="114"/>
      <c r="BT23" s="114"/>
      <c r="BU23" s="114"/>
      <c r="BV23" s="114"/>
      <c r="BW23" s="114"/>
      <c r="BX23" s="114"/>
      <c r="BY23" s="114"/>
      <c r="BZ23" s="114"/>
      <c r="CA23" s="114"/>
      <c r="CB23" s="114"/>
      <c r="CC23" s="114"/>
      <c r="CD23" s="114"/>
      <c r="CE23" s="114"/>
      <c r="CF23" s="114"/>
      <c r="CG23" s="114"/>
      <c r="CH23" s="114"/>
      <c r="CI23" s="114"/>
      <c r="CJ23" s="114"/>
      <c r="CK23" s="114"/>
      <c r="CL23" s="114"/>
      <c r="CM23" s="114"/>
      <c r="CN23" s="114"/>
      <c r="CO23" s="114"/>
      <c r="CP23" s="114"/>
      <c r="CQ23" s="114"/>
      <c r="CR23" s="114"/>
      <c r="CS23" s="114"/>
      <c r="CT23" s="114"/>
      <c r="CU23" s="114"/>
      <c r="CV23" s="114"/>
      <c r="CW23" s="114"/>
      <c r="CX23" s="114"/>
      <c r="CY23" s="114"/>
      <c r="CZ23" s="114"/>
      <c r="DA23" s="114"/>
      <c r="DB23" s="114"/>
    </row>
    <row r="24" spans="1:106" s="2" customFormat="1" ht="15.75" thickBot="1" x14ac:dyDescent="0.3">
      <c r="A24" s="67" t="s">
        <v>63</v>
      </c>
      <c r="B24" s="102"/>
      <c r="C24" s="61" t="s">
        <v>23</v>
      </c>
      <c r="D24" s="17">
        <v>0</v>
      </c>
      <c r="E24" s="18">
        <v>44272</v>
      </c>
      <c r="F24" s="18">
        <v>44276</v>
      </c>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4"/>
      <c r="AR24" s="114"/>
      <c r="AS24" s="114"/>
      <c r="AT24" s="114"/>
      <c r="AU24" s="114"/>
      <c r="AV24" s="114"/>
      <c r="AW24" s="114"/>
      <c r="AX24" s="114"/>
      <c r="AY24" s="114"/>
      <c r="AZ24" s="114"/>
      <c r="BA24" s="114"/>
      <c r="BB24" s="114"/>
      <c r="BC24" s="114"/>
      <c r="BD24" s="114"/>
      <c r="BE24" s="114"/>
      <c r="BF24" s="114"/>
      <c r="BG24" s="114"/>
      <c r="BH24" s="114"/>
      <c r="BI24" s="114"/>
      <c r="BJ24" s="114"/>
      <c r="BK24" s="114"/>
      <c r="BL24" s="114"/>
      <c r="BM24" s="114"/>
      <c r="BN24" s="114"/>
      <c r="BO24" s="114"/>
      <c r="BP24" s="114"/>
      <c r="BQ24" s="114"/>
      <c r="BR24" s="114"/>
      <c r="BS24" s="114"/>
      <c r="BT24" s="114"/>
      <c r="BU24" s="114"/>
      <c r="BV24" s="114"/>
      <c r="BW24" s="114"/>
      <c r="BX24" s="114"/>
      <c r="BY24" s="114"/>
      <c r="BZ24" s="114"/>
      <c r="CA24" s="114"/>
      <c r="CB24" s="114"/>
      <c r="CC24" s="114"/>
      <c r="CD24" s="114"/>
      <c r="CE24" s="114"/>
      <c r="CF24" s="114"/>
      <c r="CG24" s="114"/>
      <c r="CH24" s="114"/>
      <c r="CI24" s="114"/>
      <c r="CJ24" s="114"/>
      <c r="CK24" s="114"/>
      <c r="CL24" s="114"/>
      <c r="CM24" s="114"/>
      <c r="CN24" s="114"/>
      <c r="CO24" s="114"/>
      <c r="CP24" s="114"/>
      <c r="CQ24" s="114"/>
      <c r="CR24" s="114"/>
      <c r="CS24" s="114"/>
      <c r="CT24" s="114"/>
      <c r="CU24" s="114"/>
      <c r="CV24" s="114"/>
      <c r="CW24" s="114"/>
      <c r="CX24" s="114"/>
      <c r="CY24" s="114"/>
      <c r="CZ24" s="114"/>
      <c r="DA24" s="114"/>
      <c r="DB24" s="114"/>
    </row>
    <row r="25" spans="1:106" s="2" customFormat="1" ht="15.75" thickBot="1" x14ac:dyDescent="0.3">
      <c r="A25" s="67" t="s">
        <v>67</v>
      </c>
      <c r="B25" s="102"/>
      <c r="C25" s="61" t="s">
        <v>23</v>
      </c>
      <c r="D25" s="17">
        <v>0</v>
      </c>
      <c r="E25" s="18">
        <v>44272</v>
      </c>
      <c r="F25" s="18">
        <v>44276</v>
      </c>
      <c r="G25" s="13"/>
      <c r="H25" s="13"/>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row>
    <row r="26" spans="1:106" s="2" customFormat="1" ht="15.75" thickBot="1" x14ac:dyDescent="0.3">
      <c r="A26" s="68" t="s">
        <v>59</v>
      </c>
      <c r="B26" s="103"/>
      <c r="C26" s="80"/>
      <c r="D26" s="20"/>
      <c r="E26" s="21"/>
      <c r="F26" s="22"/>
      <c r="G26" s="13"/>
      <c r="H26" s="13" t="str">
        <f t="shared" si="38"/>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row>
    <row r="27" spans="1:106" s="2" customFormat="1" ht="24.75" thickBot="1" x14ac:dyDescent="0.3">
      <c r="A27" s="69" t="s">
        <v>55</v>
      </c>
      <c r="B27" s="104" t="s">
        <v>94</v>
      </c>
      <c r="C27" s="81" t="s">
        <v>23</v>
      </c>
      <c r="D27" s="23">
        <v>0</v>
      </c>
      <c r="E27" s="24">
        <v>44277</v>
      </c>
      <c r="F27" s="25">
        <v>44277</v>
      </c>
      <c r="G27" s="13"/>
      <c r="H27" s="13">
        <f t="shared" si="38"/>
        <v>1</v>
      </c>
      <c r="I27" s="44"/>
      <c r="J27" s="44"/>
      <c r="K27" s="44"/>
      <c r="L27" s="44"/>
      <c r="M27" s="44"/>
      <c r="N27" s="44"/>
      <c r="O27" s="44"/>
      <c r="P27" s="44"/>
      <c r="Q27" s="44"/>
      <c r="R27" s="44"/>
      <c r="S27" s="44"/>
      <c r="T27" s="44"/>
      <c r="U27" s="44"/>
      <c r="V27" s="44"/>
      <c r="W27" s="44"/>
      <c r="X27" s="44"/>
      <c r="Y27" s="45"/>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row>
    <row r="28" spans="1:106" s="2" customFormat="1" ht="15.75" thickBot="1" x14ac:dyDescent="0.3">
      <c r="A28" s="69" t="s">
        <v>40</v>
      </c>
      <c r="B28" s="104"/>
      <c r="C28" s="81"/>
      <c r="D28" s="23">
        <v>0</v>
      </c>
      <c r="E28" s="24">
        <v>44278</v>
      </c>
      <c r="F28" s="25">
        <v>44283</v>
      </c>
      <c r="G28" s="13"/>
      <c r="H28" s="13">
        <f t="shared" si="38"/>
        <v>6</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row>
    <row r="29" spans="1:106" s="2" customFormat="1" ht="15.75" thickBot="1" x14ac:dyDescent="0.3">
      <c r="A29" s="69" t="s">
        <v>41</v>
      </c>
      <c r="B29" s="104"/>
      <c r="C29" s="81"/>
      <c r="D29" s="23">
        <v>0</v>
      </c>
      <c r="E29" s="24">
        <v>44278</v>
      </c>
      <c r="F29" s="25">
        <v>44283</v>
      </c>
      <c r="G29" s="13"/>
      <c r="H29" s="13">
        <f t="shared" si="38"/>
        <v>6</v>
      </c>
      <c r="I29" s="44"/>
      <c r="J29" s="44"/>
      <c r="K29" s="44"/>
      <c r="L29" s="44"/>
      <c r="M29" s="44"/>
      <c r="N29" s="44"/>
      <c r="O29" s="44"/>
      <c r="P29" s="44"/>
      <c r="Q29" s="44"/>
      <c r="R29" s="44"/>
      <c r="S29" s="44"/>
      <c r="T29" s="44"/>
      <c r="U29" s="45"/>
      <c r="V29" s="45"/>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row>
    <row r="30" spans="1:106" s="2" customFormat="1" ht="15.75" thickBot="1" x14ac:dyDescent="0.3">
      <c r="A30" s="69" t="s">
        <v>63</v>
      </c>
      <c r="B30" s="104"/>
      <c r="C30" s="81" t="s">
        <v>23</v>
      </c>
      <c r="D30" s="23">
        <v>0</v>
      </c>
      <c r="E30" s="24">
        <v>44278</v>
      </c>
      <c r="F30" s="25">
        <v>44283</v>
      </c>
      <c r="G30" s="13"/>
      <c r="H30" s="13">
        <f t="shared" si="38"/>
        <v>6</v>
      </c>
      <c r="I30" s="44"/>
      <c r="J30" s="44"/>
      <c r="K30" s="44"/>
      <c r="L30" s="44"/>
      <c r="M30" s="44"/>
      <c r="N30" s="44"/>
      <c r="O30" s="44"/>
      <c r="P30" s="44"/>
      <c r="Q30" s="44"/>
      <c r="R30" s="44"/>
      <c r="S30" s="44"/>
      <c r="T30" s="44"/>
      <c r="U30" s="44"/>
      <c r="V30" s="44"/>
      <c r="W30" s="44"/>
      <c r="X30" s="44"/>
      <c r="Y30" s="45"/>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row>
    <row r="31" spans="1:106" s="2" customFormat="1" ht="15.75" thickBot="1" x14ac:dyDescent="0.3">
      <c r="A31" s="69" t="s">
        <v>89</v>
      </c>
      <c r="B31" s="104"/>
      <c r="C31" s="81" t="s">
        <v>23</v>
      </c>
      <c r="D31" s="23">
        <v>0</v>
      </c>
      <c r="E31" s="25">
        <v>44292</v>
      </c>
      <c r="F31" s="25">
        <v>44293</v>
      </c>
      <c r="G31" s="13"/>
      <c r="H31" s="13">
        <f t="shared" si="38"/>
        <v>2</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row>
    <row r="32" spans="1:106" s="2" customFormat="1" ht="15.75" thickBot="1" x14ac:dyDescent="0.3">
      <c r="A32" s="70" t="s">
        <v>62</v>
      </c>
      <c r="B32" s="105"/>
      <c r="C32" s="82"/>
      <c r="D32" s="26"/>
      <c r="E32" s="27"/>
      <c r="F32" s="28"/>
      <c r="G32" s="13"/>
      <c r="H32" s="13" t="str">
        <f t="shared" si="38"/>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row>
    <row r="33" spans="1:106" s="2" customFormat="1" ht="24.75" thickBot="1" x14ac:dyDescent="0.3">
      <c r="A33" s="71" t="s">
        <v>55</v>
      </c>
      <c r="B33" s="106" t="s">
        <v>94</v>
      </c>
      <c r="C33" s="83" t="s">
        <v>23</v>
      </c>
      <c r="D33" s="29">
        <v>0</v>
      </c>
      <c r="E33" s="30">
        <v>44295</v>
      </c>
      <c r="F33" s="30">
        <v>44295</v>
      </c>
      <c r="G33" s="13"/>
      <c r="H33" s="13">
        <f t="shared" si="38"/>
        <v>1</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row>
    <row r="34" spans="1:106" s="2" customFormat="1" ht="30.75" thickBot="1" x14ac:dyDescent="0.3">
      <c r="A34" s="71" t="s">
        <v>42</v>
      </c>
      <c r="B34" s="106"/>
      <c r="C34" s="83"/>
      <c r="D34" s="29">
        <v>0</v>
      </c>
      <c r="E34" s="30">
        <v>44296</v>
      </c>
      <c r="F34" s="31">
        <v>44303</v>
      </c>
      <c r="G34" s="13"/>
      <c r="H34" s="13">
        <f t="shared" si="38"/>
        <v>8</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row>
    <row r="35" spans="1:106" s="2" customFormat="1" ht="15.75" thickBot="1" x14ac:dyDescent="0.3">
      <c r="A35" s="71" t="s">
        <v>43</v>
      </c>
      <c r="B35" s="106"/>
      <c r="C35" s="83"/>
      <c r="D35" s="29">
        <v>0</v>
      </c>
      <c r="E35" s="30">
        <v>44303</v>
      </c>
      <c r="F35" s="31">
        <v>44306</v>
      </c>
      <c r="G35" s="13"/>
      <c r="H35" s="13">
        <f t="shared" si="38"/>
        <v>4</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row>
    <row r="36" spans="1:106" s="2" customFormat="1" ht="15.75" thickBot="1" x14ac:dyDescent="0.3">
      <c r="A36" s="71" t="s">
        <v>44</v>
      </c>
      <c r="B36" s="106"/>
      <c r="C36" s="83"/>
      <c r="D36" s="29">
        <v>0</v>
      </c>
      <c r="E36" s="30">
        <v>44303</v>
      </c>
      <c r="F36" s="31">
        <v>44306</v>
      </c>
      <c r="G36" s="13"/>
      <c r="H36" s="13">
        <f t="shared" si="38"/>
        <v>4</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row>
    <row r="37" spans="1:106" s="2" customFormat="1" ht="15.75" thickBot="1" x14ac:dyDescent="0.3">
      <c r="A37" s="71" t="s">
        <v>63</v>
      </c>
      <c r="B37" s="106"/>
      <c r="C37" s="83" t="s">
        <v>23</v>
      </c>
      <c r="D37" s="29">
        <v>0</v>
      </c>
      <c r="E37" s="30">
        <v>44310</v>
      </c>
      <c r="F37" s="31">
        <v>44310</v>
      </c>
      <c r="G37" s="13"/>
      <c r="H37" s="13">
        <f t="shared" si="38"/>
        <v>1</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row>
    <row r="38" spans="1:106" s="2" customFormat="1" ht="15.75" thickBot="1" x14ac:dyDescent="0.3">
      <c r="A38" s="71" t="s">
        <v>90</v>
      </c>
      <c r="B38" s="106"/>
      <c r="C38" s="83" t="s">
        <v>23</v>
      </c>
      <c r="D38" s="29">
        <v>0</v>
      </c>
      <c r="E38" s="31">
        <v>44310</v>
      </c>
      <c r="F38" s="31">
        <v>44311</v>
      </c>
      <c r="G38" s="13"/>
      <c r="H38" s="13">
        <f t="shared" si="38"/>
        <v>2</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c r="DB38" s="44"/>
    </row>
    <row r="39" spans="1:106" s="2" customFormat="1" ht="15.75" thickBot="1" x14ac:dyDescent="0.3">
      <c r="A39" s="72" t="s">
        <v>61</v>
      </c>
      <c r="B39" s="107"/>
      <c r="C39" s="84"/>
      <c r="D39" s="32"/>
      <c r="E39" s="33"/>
      <c r="F39" s="34"/>
      <c r="G39" s="13"/>
      <c r="H39" s="13" t="str">
        <f t="shared" si="38"/>
        <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c r="CX39" s="44"/>
      <c r="CY39" s="44"/>
      <c r="CZ39" s="44"/>
      <c r="DA39" s="44"/>
      <c r="DB39" s="44"/>
    </row>
    <row r="40" spans="1:106" s="2" customFormat="1" ht="24.75" thickBot="1" x14ac:dyDescent="0.3">
      <c r="A40" s="73" t="s">
        <v>55</v>
      </c>
      <c r="B40" s="108" t="s">
        <v>94</v>
      </c>
      <c r="C40" s="85" t="s">
        <v>23</v>
      </c>
      <c r="D40" s="35">
        <v>0</v>
      </c>
      <c r="E40" s="36">
        <v>44313</v>
      </c>
      <c r="F40" s="36">
        <v>44313</v>
      </c>
      <c r="G40" s="13"/>
      <c r="H40" s="13">
        <f t="shared" si="38"/>
        <v>1</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row>
    <row r="41" spans="1:106" s="2" customFormat="1" ht="30.75" thickBot="1" x14ac:dyDescent="0.3">
      <c r="A41" s="73" t="s">
        <v>45</v>
      </c>
      <c r="B41" s="108"/>
      <c r="C41" s="85"/>
      <c r="D41" s="35">
        <v>0</v>
      </c>
      <c r="E41" s="36">
        <v>44314</v>
      </c>
      <c r="F41" s="37">
        <v>44320</v>
      </c>
      <c r="G41" s="13"/>
      <c r="H41" s="13">
        <f t="shared" si="38"/>
        <v>7</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row>
    <row r="42" spans="1:106" s="2" customFormat="1" ht="15.75" thickBot="1" x14ac:dyDescent="0.3">
      <c r="A42" s="73" t="s">
        <v>46</v>
      </c>
      <c r="B42" s="108"/>
      <c r="C42" s="85"/>
      <c r="D42" s="35">
        <v>0</v>
      </c>
      <c r="E42" s="37">
        <v>44320</v>
      </c>
      <c r="F42" s="37">
        <v>44325</v>
      </c>
      <c r="G42" s="13"/>
      <c r="H42" s="13">
        <f t="shared" si="38"/>
        <v>6</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row>
    <row r="43" spans="1:106" s="2" customFormat="1" ht="15.75" thickBot="1" x14ac:dyDescent="0.3">
      <c r="A43" s="73" t="s">
        <v>63</v>
      </c>
      <c r="B43" s="108"/>
      <c r="C43" s="85" t="s">
        <v>23</v>
      </c>
      <c r="D43" s="35">
        <v>0</v>
      </c>
      <c r="E43" s="36">
        <v>44327</v>
      </c>
      <c r="F43" s="37">
        <v>44327</v>
      </c>
      <c r="G43" s="13"/>
      <c r="H43" s="13">
        <f t="shared" si="38"/>
        <v>1</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c r="CQ43" s="44"/>
      <c r="CR43" s="44"/>
      <c r="CS43" s="44"/>
      <c r="CT43" s="44"/>
      <c r="CU43" s="44"/>
      <c r="CV43" s="44"/>
      <c r="CW43" s="44"/>
      <c r="CX43" s="44"/>
      <c r="CY43" s="44"/>
      <c r="CZ43" s="44"/>
      <c r="DA43" s="44"/>
      <c r="DB43" s="44"/>
    </row>
    <row r="44" spans="1:106" s="2" customFormat="1" ht="15.75" thickBot="1" x14ac:dyDescent="0.3">
      <c r="A44" s="73" t="s">
        <v>91</v>
      </c>
      <c r="B44" s="108"/>
      <c r="C44" s="85" t="s">
        <v>23</v>
      </c>
      <c r="D44" s="35">
        <v>0</v>
      </c>
      <c r="E44" s="37">
        <v>44327</v>
      </c>
      <c r="F44" s="37">
        <v>44328</v>
      </c>
      <c r="G44" s="13"/>
      <c r="H44" s="13">
        <f t="shared" si="38"/>
        <v>2</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c r="CL44" s="44"/>
      <c r="CM44" s="44"/>
      <c r="CN44" s="44"/>
      <c r="CO44" s="44"/>
      <c r="CP44" s="44"/>
      <c r="CQ44" s="44"/>
      <c r="CR44" s="44"/>
      <c r="CS44" s="44"/>
      <c r="CT44" s="44"/>
      <c r="CU44" s="44"/>
      <c r="CV44" s="44"/>
      <c r="CW44" s="44"/>
      <c r="CX44" s="44"/>
      <c r="CY44" s="44"/>
      <c r="CZ44" s="44"/>
      <c r="DA44" s="44"/>
      <c r="DB44" s="44"/>
    </row>
    <row r="45" spans="1:106" s="2" customFormat="1" ht="15.75" thickBot="1" x14ac:dyDescent="0.3">
      <c r="A45" s="74" t="s">
        <v>60</v>
      </c>
      <c r="B45" s="109"/>
      <c r="C45" s="86"/>
      <c r="D45" s="38"/>
      <c r="E45" s="39"/>
      <c r="F45" s="40"/>
      <c r="G45" s="13"/>
      <c r="H45" s="13" t="str">
        <f t="shared" si="38"/>
        <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4"/>
      <c r="BZ45" s="44"/>
      <c r="CA45" s="44"/>
      <c r="CB45" s="44"/>
      <c r="CC45" s="44"/>
      <c r="CD45" s="44"/>
      <c r="CE45" s="44"/>
      <c r="CF45" s="44"/>
      <c r="CG45" s="44"/>
      <c r="CH45" s="44"/>
      <c r="CI45" s="44"/>
      <c r="CJ45" s="44"/>
      <c r="CK45" s="44"/>
      <c r="CL45" s="44"/>
      <c r="CM45" s="44"/>
      <c r="CN45" s="44"/>
      <c r="CO45" s="44"/>
      <c r="CP45" s="44"/>
      <c r="CQ45" s="44"/>
      <c r="CR45" s="44"/>
      <c r="CS45" s="44"/>
      <c r="CT45" s="44"/>
      <c r="CU45" s="44"/>
      <c r="CV45" s="44"/>
      <c r="CW45" s="44"/>
      <c r="CX45" s="44"/>
      <c r="CY45" s="44"/>
      <c r="CZ45" s="44"/>
      <c r="DA45" s="44"/>
      <c r="DB45" s="44"/>
    </row>
    <row r="46" spans="1:106" s="2" customFormat="1" ht="24.75" thickBot="1" x14ac:dyDescent="0.3">
      <c r="A46" s="75" t="s">
        <v>55</v>
      </c>
      <c r="B46" s="110" t="s">
        <v>94</v>
      </c>
      <c r="C46" s="87" t="s">
        <v>23</v>
      </c>
      <c r="D46" s="41">
        <v>0</v>
      </c>
      <c r="E46" s="42">
        <v>44330</v>
      </c>
      <c r="F46" s="42">
        <v>44330</v>
      </c>
      <c r="G46" s="13"/>
      <c r="H46" s="13">
        <f t="shared" si="38"/>
        <v>1</v>
      </c>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row>
    <row r="47" spans="1:106" s="2" customFormat="1" ht="15.75" thickBot="1" x14ac:dyDescent="0.3">
      <c r="A47" s="75" t="s">
        <v>47</v>
      </c>
      <c r="B47" s="110"/>
      <c r="C47" s="87"/>
      <c r="D47" s="41">
        <v>0</v>
      </c>
      <c r="E47" s="42">
        <v>44341</v>
      </c>
      <c r="F47" s="43">
        <v>44344</v>
      </c>
      <c r="G47" s="13"/>
      <c r="H47" s="13">
        <f t="shared" si="38"/>
        <v>4</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CV47" s="44"/>
      <c r="CW47" s="44"/>
      <c r="CX47" s="44"/>
      <c r="CY47" s="44"/>
      <c r="CZ47" s="44"/>
      <c r="DA47" s="44"/>
      <c r="DB47" s="44"/>
    </row>
    <row r="48" spans="1:106" s="2" customFormat="1" ht="15.75" thickBot="1" x14ac:dyDescent="0.3">
      <c r="A48" s="75" t="s">
        <v>50</v>
      </c>
      <c r="B48" s="110"/>
      <c r="C48" s="87"/>
      <c r="D48" s="41">
        <v>0</v>
      </c>
      <c r="E48" s="42">
        <v>44331</v>
      </c>
      <c r="F48" s="43">
        <v>44341</v>
      </c>
      <c r="G48" s="13"/>
      <c r="H48" s="13">
        <f t="shared" si="38"/>
        <v>11</v>
      </c>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44"/>
      <c r="CO48" s="44"/>
      <c r="CP48" s="44"/>
      <c r="CQ48" s="44"/>
      <c r="CR48" s="44"/>
      <c r="CS48" s="44"/>
      <c r="CT48" s="44"/>
      <c r="CU48" s="44"/>
      <c r="CV48" s="44"/>
      <c r="CW48" s="44"/>
      <c r="CX48" s="44"/>
      <c r="CY48" s="44"/>
      <c r="CZ48" s="44"/>
      <c r="DA48" s="44"/>
      <c r="DB48" s="44"/>
    </row>
    <row r="49" spans="1:106" s="2" customFormat="1" ht="15.75" thickBot="1" x14ac:dyDescent="0.3">
      <c r="A49" s="75" t="s">
        <v>63</v>
      </c>
      <c r="B49" s="110"/>
      <c r="C49" s="87" t="s">
        <v>23</v>
      </c>
      <c r="D49" s="41">
        <v>0</v>
      </c>
      <c r="E49" s="43">
        <v>44345</v>
      </c>
      <c r="F49" s="43">
        <v>44345</v>
      </c>
      <c r="G49" s="13"/>
      <c r="H49" s="13">
        <f t="shared" si="38"/>
        <v>1</v>
      </c>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c r="BM49" s="44"/>
      <c r="BN49" s="44"/>
      <c r="BO49" s="44"/>
      <c r="BP49" s="44"/>
      <c r="BQ49" s="44"/>
      <c r="BR49" s="44"/>
      <c r="BS49" s="44"/>
      <c r="BT49" s="44"/>
      <c r="BU49" s="44"/>
      <c r="BV49" s="44"/>
      <c r="BW49" s="44"/>
      <c r="BX49" s="44"/>
      <c r="BY49" s="44"/>
      <c r="BZ49" s="44"/>
      <c r="CA49" s="44"/>
      <c r="CB49" s="44"/>
      <c r="CC49" s="44"/>
      <c r="CD49" s="44"/>
      <c r="CE49" s="44"/>
      <c r="CF49" s="44"/>
      <c r="CG49" s="44"/>
      <c r="CH49" s="44"/>
      <c r="CI49" s="44"/>
      <c r="CJ49" s="44"/>
      <c r="CK49" s="44"/>
      <c r="CL49" s="44"/>
      <c r="CM49" s="44"/>
      <c r="CN49" s="44"/>
      <c r="CO49" s="44"/>
      <c r="CP49" s="44"/>
      <c r="CQ49" s="44"/>
      <c r="CR49" s="44"/>
      <c r="CS49" s="44"/>
      <c r="CT49" s="44"/>
      <c r="CU49" s="44"/>
      <c r="CV49" s="44"/>
      <c r="CW49" s="44"/>
      <c r="CX49" s="44"/>
      <c r="CY49" s="44"/>
      <c r="CZ49" s="44"/>
      <c r="DA49" s="44"/>
      <c r="DB49" s="44"/>
    </row>
    <row r="50" spans="1:106" s="2" customFormat="1" ht="15.75" thickBot="1" x14ac:dyDescent="0.3">
      <c r="A50" s="75" t="s">
        <v>92</v>
      </c>
      <c r="B50" s="110"/>
      <c r="C50" s="87" t="s">
        <v>23</v>
      </c>
      <c r="D50" s="41">
        <v>0</v>
      </c>
      <c r="E50" s="43">
        <v>44345</v>
      </c>
      <c r="F50" s="43">
        <v>44346</v>
      </c>
      <c r="G50" s="13"/>
      <c r="H50" s="13">
        <f t="shared" si="38"/>
        <v>2</v>
      </c>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44"/>
      <c r="CJ50" s="44"/>
      <c r="CK50" s="44"/>
      <c r="CL50" s="44"/>
      <c r="CM50" s="44"/>
      <c r="CN50" s="44"/>
      <c r="CO50" s="44"/>
      <c r="CP50" s="44"/>
      <c r="CQ50" s="44"/>
      <c r="CR50" s="44"/>
      <c r="CS50" s="44"/>
      <c r="CT50" s="44"/>
      <c r="CU50" s="44"/>
      <c r="CV50" s="44"/>
      <c r="CW50" s="44"/>
      <c r="CX50" s="44"/>
      <c r="CY50" s="44"/>
      <c r="CZ50" s="44"/>
      <c r="DA50" s="44"/>
      <c r="DB50" s="44"/>
    </row>
    <row r="51" spans="1:106" s="2" customFormat="1" ht="15.75" thickBot="1" x14ac:dyDescent="0.3">
      <c r="A51" s="89" t="s">
        <v>87</v>
      </c>
      <c r="B51" s="111"/>
      <c r="C51" s="90"/>
      <c r="D51" s="91"/>
      <c r="E51" s="92"/>
      <c r="F51" s="93"/>
      <c r="G51" s="13"/>
      <c r="H51" s="13" t="str">
        <f t="shared" si="38"/>
        <v/>
      </c>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4"/>
      <c r="CM51" s="44"/>
      <c r="CN51" s="44"/>
      <c r="CO51" s="44"/>
      <c r="CP51" s="44"/>
      <c r="CQ51" s="44"/>
      <c r="CR51" s="44"/>
      <c r="CS51" s="44"/>
      <c r="CT51" s="44"/>
      <c r="CU51" s="44"/>
      <c r="CV51" s="44"/>
      <c r="CW51" s="44"/>
      <c r="CX51" s="44"/>
      <c r="CY51" s="44"/>
      <c r="CZ51" s="44"/>
      <c r="DA51" s="44"/>
      <c r="DB51" s="44"/>
    </row>
    <row r="52" spans="1:106" s="2" customFormat="1" ht="24.75" thickBot="1" x14ac:dyDescent="0.3">
      <c r="A52" s="94" t="s">
        <v>55</v>
      </c>
      <c r="B52" s="112" t="s">
        <v>94</v>
      </c>
      <c r="C52" s="95" t="s">
        <v>23</v>
      </c>
      <c r="D52" s="96">
        <v>0</v>
      </c>
      <c r="E52" s="97">
        <v>44348</v>
      </c>
      <c r="F52" s="97">
        <v>44348</v>
      </c>
      <c r="G52" s="13"/>
      <c r="H52" s="13">
        <f t="shared" si="38"/>
        <v>1</v>
      </c>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c r="BM52" s="44"/>
      <c r="BN52" s="44"/>
      <c r="BO52" s="44"/>
      <c r="BP52" s="44"/>
      <c r="BQ52" s="44"/>
      <c r="BR52" s="44"/>
      <c r="BS52" s="44"/>
      <c r="BT52" s="44"/>
      <c r="BU52" s="44"/>
      <c r="BV52" s="44"/>
      <c r="BW52" s="44"/>
      <c r="BX52" s="44"/>
      <c r="BY52" s="44"/>
      <c r="BZ52" s="44"/>
      <c r="CA52" s="44"/>
      <c r="CB52" s="44"/>
      <c r="CC52" s="44"/>
      <c r="CD52" s="44"/>
      <c r="CE52" s="44"/>
      <c r="CF52" s="44"/>
      <c r="CG52" s="44"/>
      <c r="CH52" s="44"/>
      <c r="CI52" s="44"/>
      <c r="CJ52" s="44"/>
      <c r="CK52" s="44"/>
      <c r="CL52" s="44"/>
      <c r="CM52" s="44"/>
      <c r="CN52" s="44"/>
      <c r="CO52" s="44"/>
      <c r="CP52" s="44"/>
      <c r="CQ52" s="44"/>
      <c r="CR52" s="44"/>
      <c r="CS52" s="44"/>
      <c r="CT52" s="44"/>
      <c r="CU52" s="44"/>
      <c r="CV52" s="44"/>
      <c r="CW52" s="44"/>
      <c r="CX52" s="44"/>
      <c r="CY52" s="44"/>
      <c r="CZ52" s="44"/>
      <c r="DA52" s="44"/>
      <c r="DB52" s="44"/>
    </row>
    <row r="53" spans="1:106" s="2" customFormat="1" ht="30.75" thickBot="1" x14ac:dyDescent="0.3">
      <c r="A53" s="94" t="s">
        <v>49</v>
      </c>
      <c r="B53" s="112"/>
      <c r="C53" s="95"/>
      <c r="D53" s="96">
        <v>0</v>
      </c>
      <c r="E53" s="97">
        <v>44348</v>
      </c>
      <c r="F53" s="97">
        <v>44349</v>
      </c>
      <c r="G53" s="13"/>
      <c r="H53" s="13">
        <f t="shared" si="38"/>
        <v>2</v>
      </c>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row>
    <row r="54" spans="1:106" s="2" customFormat="1" ht="15.75" thickBot="1" x14ac:dyDescent="0.3">
      <c r="A54" s="94" t="s">
        <v>48</v>
      </c>
      <c r="B54" s="112"/>
      <c r="C54" s="95"/>
      <c r="D54" s="96">
        <v>0</v>
      </c>
      <c r="E54" s="97">
        <v>44348</v>
      </c>
      <c r="F54" s="97">
        <v>44351</v>
      </c>
      <c r="G54" s="13"/>
      <c r="H54" s="13">
        <f t="shared" si="38"/>
        <v>4</v>
      </c>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row>
    <row r="55" spans="1:106" s="2" customFormat="1" ht="15.75" thickBot="1" x14ac:dyDescent="0.3">
      <c r="A55" s="94" t="s">
        <v>63</v>
      </c>
      <c r="B55" s="112"/>
      <c r="C55" s="95" t="s">
        <v>23</v>
      </c>
      <c r="D55" s="96">
        <v>0</v>
      </c>
      <c r="E55" s="97">
        <v>44352</v>
      </c>
      <c r="F55" s="98">
        <v>44352</v>
      </c>
      <c r="G55" s="13"/>
      <c r="H55" s="13">
        <f t="shared" si="38"/>
        <v>1</v>
      </c>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row>
    <row r="56" spans="1:106" s="2" customFormat="1" ht="15.75" thickBot="1" x14ac:dyDescent="0.3">
      <c r="A56" s="94" t="s">
        <v>93</v>
      </c>
      <c r="B56" s="112"/>
      <c r="C56" s="95" t="s">
        <v>23</v>
      </c>
      <c r="D56" s="96">
        <v>0</v>
      </c>
      <c r="E56" s="98">
        <v>44353</v>
      </c>
      <c r="F56" s="98">
        <v>44353</v>
      </c>
      <c r="G56" s="13"/>
      <c r="H56" s="13">
        <f t="shared" si="38"/>
        <v>1</v>
      </c>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row>
    <row r="57" spans="1:106" x14ac:dyDescent="0.25">
      <c r="A57" s="76"/>
      <c r="B57" s="101"/>
      <c r="C57" s="88"/>
    </row>
    <row r="58" spans="1:106" x14ac:dyDescent="0.25">
      <c r="A58" s="77"/>
    </row>
  </sheetData>
  <mergeCells count="17">
    <mergeCell ref="CV4:DB4"/>
    <mergeCell ref="BM4:BS4"/>
    <mergeCell ref="BT4:BZ4"/>
    <mergeCell ref="CA4:CG4"/>
    <mergeCell ref="CH4:CN4"/>
    <mergeCell ref="CO4:CU4"/>
    <mergeCell ref="J1:AA1"/>
    <mergeCell ref="AK4:AQ4"/>
    <mergeCell ref="AR4:AX4"/>
    <mergeCell ref="AY4:BE4"/>
    <mergeCell ref="BF4:BL4"/>
    <mergeCell ref="E2:F2"/>
    <mergeCell ref="I4:O4"/>
    <mergeCell ref="P4:V4"/>
    <mergeCell ref="W4:AC4"/>
    <mergeCell ref="AD4:AJ4"/>
    <mergeCell ref="E3:F3"/>
  </mergeCells>
  <conditionalFormatting sqref="D17:D20 D26 D7 D28:D32 D34:D39 D41:D45 D47:D51 D53:D56">
    <cfRule type="dataBar" priority="11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7:DB20 I14:DB15 I7:DB12 I22:DB22 G13:DB13 G16:DB16 G21:DB21 G23:DB24 I25:DB56">
    <cfRule type="expression" dxfId="2" priority="132">
      <formula>AND(task_start&lt;=G$5,ROUNDDOWN((task_end-task_start+1)*task_progress,0)+task_start-1&gt;=G$5)</formula>
    </cfRule>
    <cfRule type="expression" dxfId="1" priority="133" stopIfTrue="1">
      <formula>AND(task_end&gt;=G$5,task_start&lt;G$5+1)</formula>
    </cfRule>
  </conditionalFormatting>
  <conditionalFormatting sqref="I17:DB20 I5:DB12 I14:DB15 I22:DB22 G13:DB13 G16:DB16 G21:DB21 G23:DB24 I25:DB56">
    <cfRule type="expression" dxfId="0" priority="134">
      <formula>AND(today&gt;=G$5,today&lt;G$5+1)</formula>
    </cfRule>
  </conditionalFormatting>
  <conditionalFormatting sqref="D9">
    <cfRule type="dataBar" priority="104">
      <dataBar>
        <cfvo type="num" val="0"/>
        <cfvo type="num" val="1"/>
        <color theme="0" tint="-0.249977111117893"/>
      </dataBar>
      <extLst>
        <ext xmlns:x14="http://schemas.microsoft.com/office/spreadsheetml/2009/9/main" uri="{B025F937-C7B1-47D3-B67F-A62EFF666E3E}">
          <x14:id>{E0CE8A0F-0B66-47B0-8201-7463B06AA198}</x14:id>
        </ext>
      </extLst>
    </cfRule>
  </conditionalFormatting>
  <conditionalFormatting sqref="D16">
    <cfRule type="dataBar" priority="96">
      <dataBar>
        <cfvo type="num" val="0"/>
        <cfvo type="num" val="1"/>
        <color theme="0" tint="-0.249977111117893"/>
      </dataBar>
      <extLst>
        <ext xmlns:x14="http://schemas.microsoft.com/office/spreadsheetml/2009/9/main" uri="{B025F937-C7B1-47D3-B67F-A62EFF666E3E}">
          <x14:id>{07996349-E4A7-4C43-B629-3E3255A6D362}</x14:id>
        </ext>
      </extLst>
    </cfRule>
  </conditionalFormatting>
  <conditionalFormatting sqref="D25">
    <cfRule type="dataBar" priority="70">
      <dataBar>
        <cfvo type="num" val="0"/>
        <cfvo type="num" val="1"/>
        <color theme="0" tint="-0.249977111117893"/>
      </dataBar>
      <extLst>
        <ext xmlns:x14="http://schemas.microsoft.com/office/spreadsheetml/2009/9/main" uri="{B025F937-C7B1-47D3-B67F-A62EFF666E3E}">
          <x14:id>{5A972421-57BC-4992-81CC-1ECF89B70EEF}</x14:id>
        </ext>
      </extLst>
    </cfRule>
  </conditionalFormatting>
  <conditionalFormatting sqref="D13">
    <cfRule type="dataBar" priority="84">
      <dataBar>
        <cfvo type="num" val="0"/>
        <cfvo type="num" val="1"/>
        <color theme="0" tint="-0.249977111117893"/>
      </dataBar>
      <extLst>
        <ext xmlns:x14="http://schemas.microsoft.com/office/spreadsheetml/2009/9/main" uri="{B025F937-C7B1-47D3-B67F-A62EFF666E3E}">
          <x14:id>{745FB6AE-0904-415A-8EF9-F8E423A38FBF}</x14:id>
        </ext>
      </extLst>
    </cfRule>
  </conditionalFormatting>
  <conditionalFormatting sqref="D21">
    <cfRule type="dataBar" priority="88">
      <dataBar>
        <cfvo type="num" val="0"/>
        <cfvo type="num" val="1"/>
        <color theme="0" tint="-0.249977111117893"/>
      </dataBar>
      <extLst>
        <ext xmlns:x14="http://schemas.microsoft.com/office/spreadsheetml/2009/9/main" uri="{B025F937-C7B1-47D3-B67F-A62EFF666E3E}">
          <x14:id>{9B045191-E769-41DC-9D95-E062494D93B8}</x14:id>
        </ext>
      </extLst>
    </cfRule>
  </conditionalFormatting>
  <conditionalFormatting sqref="D10">
    <cfRule type="dataBar" priority="80">
      <dataBar>
        <cfvo type="num" val="0"/>
        <cfvo type="num" val="1"/>
        <color theme="0" tint="-0.249977111117893"/>
      </dataBar>
      <extLst>
        <ext xmlns:x14="http://schemas.microsoft.com/office/spreadsheetml/2009/9/main" uri="{B025F937-C7B1-47D3-B67F-A62EFF666E3E}">
          <x14:id>{9E652CB8-8144-4F5D-B4A2-66D2A5F30D45}</x14:id>
        </ext>
      </extLst>
    </cfRule>
  </conditionalFormatting>
  <conditionalFormatting sqref="D12">
    <cfRule type="dataBar" priority="79">
      <dataBar>
        <cfvo type="num" val="0"/>
        <cfvo type="num" val="1"/>
        <color theme="0" tint="-0.249977111117893"/>
      </dataBar>
      <extLst>
        <ext xmlns:x14="http://schemas.microsoft.com/office/spreadsheetml/2009/9/main" uri="{B025F937-C7B1-47D3-B67F-A62EFF666E3E}">
          <x14:id>{796BE19E-3F47-4E11-959B-FAEA84149FC1}</x14:id>
        </ext>
      </extLst>
    </cfRule>
  </conditionalFormatting>
  <conditionalFormatting sqref="D14">
    <cfRule type="dataBar" priority="75">
      <dataBar>
        <cfvo type="num" val="0"/>
        <cfvo type="num" val="1"/>
        <color theme="0" tint="-0.249977111117893"/>
      </dataBar>
      <extLst>
        <ext xmlns:x14="http://schemas.microsoft.com/office/spreadsheetml/2009/9/main" uri="{B025F937-C7B1-47D3-B67F-A62EFF666E3E}">
          <x14:id>{5BDC7408-1B5F-49DF-B0B3-A98B6C4E866A}</x14:id>
        </ext>
      </extLst>
    </cfRule>
  </conditionalFormatting>
  <conditionalFormatting sqref="D15">
    <cfRule type="dataBar" priority="71">
      <dataBar>
        <cfvo type="num" val="0"/>
        <cfvo type="num" val="1"/>
        <color theme="0" tint="-0.249977111117893"/>
      </dataBar>
      <extLst>
        <ext xmlns:x14="http://schemas.microsoft.com/office/spreadsheetml/2009/9/main" uri="{B025F937-C7B1-47D3-B67F-A62EFF666E3E}">
          <x14:id>{7E4896E7-A80C-417F-A9C5-8BF1909A4CBB}</x14:id>
        </ext>
      </extLst>
    </cfRule>
  </conditionalFormatting>
  <conditionalFormatting sqref="D11">
    <cfRule type="dataBar" priority="66">
      <dataBar>
        <cfvo type="num" val="0"/>
        <cfvo type="num" val="1"/>
        <color theme="0" tint="-0.249977111117893"/>
      </dataBar>
      <extLst>
        <ext xmlns:x14="http://schemas.microsoft.com/office/spreadsheetml/2009/9/main" uri="{B025F937-C7B1-47D3-B67F-A62EFF666E3E}">
          <x14:id>{165A4B3B-027B-42E9-A088-85E3F0D7C629}</x14:id>
        </ext>
      </extLst>
    </cfRule>
  </conditionalFormatting>
  <conditionalFormatting sqref="D22 D24">
    <cfRule type="dataBar" priority="58">
      <dataBar>
        <cfvo type="num" val="0"/>
        <cfvo type="num" val="1"/>
        <color theme="0" tint="-0.249977111117893"/>
      </dataBar>
      <extLst>
        <ext xmlns:x14="http://schemas.microsoft.com/office/spreadsheetml/2009/9/main" uri="{B025F937-C7B1-47D3-B67F-A62EFF666E3E}">
          <x14:id>{580C7C1E-4290-4EC4-90DC-FD77FA7618B1}</x14:id>
        </ext>
      </extLst>
    </cfRule>
  </conditionalFormatting>
  <conditionalFormatting sqref="D8">
    <cfRule type="dataBar" priority="57">
      <dataBar>
        <cfvo type="num" val="0"/>
        <cfvo type="num" val="1"/>
        <color theme="0" tint="-0.249977111117893"/>
      </dataBar>
      <extLst>
        <ext xmlns:x14="http://schemas.microsoft.com/office/spreadsheetml/2009/9/main" uri="{B025F937-C7B1-47D3-B67F-A62EFF666E3E}">
          <x14:id>{CA70AD7B-8B10-4D05-8CF6-6645C960CD0C}</x14:id>
        </ext>
      </extLst>
    </cfRule>
  </conditionalFormatting>
  <conditionalFormatting sqref="D23">
    <cfRule type="dataBar" priority="44">
      <dataBar>
        <cfvo type="num" val="0"/>
        <cfvo type="num" val="1"/>
        <color theme="0" tint="-0.249977111117893"/>
      </dataBar>
      <extLst>
        <ext xmlns:x14="http://schemas.microsoft.com/office/spreadsheetml/2009/9/main" uri="{B025F937-C7B1-47D3-B67F-A62EFF666E3E}">
          <x14:id>{FAAF5B1C-B6C4-409D-9F49-4AFE7C53943C}</x14:id>
        </ext>
      </extLst>
    </cfRule>
  </conditionalFormatting>
  <conditionalFormatting sqref="D27">
    <cfRule type="dataBar" priority="33">
      <dataBar>
        <cfvo type="num" val="0"/>
        <cfvo type="num" val="1"/>
        <color theme="0" tint="-0.249977111117893"/>
      </dataBar>
      <extLst>
        <ext xmlns:x14="http://schemas.microsoft.com/office/spreadsheetml/2009/9/main" uri="{B025F937-C7B1-47D3-B67F-A62EFF666E3E}">
          <x14:id>{9A808E4E-282D-497C-BFB6-D51C7628B11B}</x14:id>
        </ext>
      </extLst>
    </cfRule>
  </conditionalFormatting>
  <conditionalFormatting sqref="D33">
    <cfRule type="dataBar" priority="25">
      <dataBar>
        <cfvo type="num" val="0"/>
        <cfvo type="num" val="1"/>
        <color theme="0" tint="-0.249977111117893"/>
      </dataBar>
      <extLst>
        <ext xmlns:x14="http://schemas.microsoft.com/office/spreadsheetml/2009/9/main" uri="{B025F937-C7B1-47D3-B67F-A62EFF666E3E}">
          <x14:id>{7BD5200B-FA0C-4375-8AFA-040C11B4FCBE}</x14:id>
        </ext>
      </extLst>
    </cfRule>
  </conditionalFormatting>
  <conditionalFormatting sqref="D52">
    <cfRule type="dataBar" priority="9">
      <dataBar>
        <cfvo type="num" val="0"/>
        <cfvo type="num" val="1"/>
        <color theme="0" tint="-0.249977111117893"/>
      </dataBar>
      <extLst>
        <ext xmlns:x14="http://schemas.microsoft.com/office/spreadsheetml/2009/9/main" uri="{B025F937-C7B1-47D3-B67F-A62EFF666E3E}">
          <x14:id>{8C89C700-DCE7-41F1-887C-FAE143E48E07}</x14:id>
        </ext>
      </extLst>
    </cfRule>
  </conditionalFormatting>
  <conditionalFormatting sqref="D40">
    <cfRule type="dataBar" priority="1">
      <dataBar>
        <cfvo type="num" val="0"/>
        <cfvo type="num" val="1"/>
        <color theme="0" tint="-0.249977111117893"/>
      </dataBar>
      <extLst>
        <ext xmlns:x14="http://schemas.microsoft.com/office/spreadsheetml/2009/9/main" uri="{B025F937-C7B1-47D3-B67F-A62EFF666E3E}">
          <x14:id>{9554522C-22A1-472A-A32C-A541CC6D55BE}</x14:id>
        </ext>
      </extLst>
    </cfRule>
  </conditionalFormatting>
  <conditionalFormatting sqref="D46">
    <cfRule type="dataBar" priority="5">
      <dataBar>
        <cfvo type="num" val="0"/>
        <cfvo type="num" val="1"/>
        <color theme="0" tint="-0.249977111117893"/>
      </dataBar>
      <extLst>
        <ext xmlns:x14="http://schemas.microsoft.com/office/spreadsheetml/2009/9/main" uri="{B025F937-C7B1-47D3-B67F-A62EFF666E3E}">
          <x14:id>{80C0D26F-78FE-4735-A16B-18D911EBA76B}</x14:id>
        </ext>
      </extLst>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drawing r:id="rId2"/>
  <legacyDrawing r:id="rId3"/>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D17:D20 D26 D7 D28:D32 D34:D39 D41:D45 D47:D51 D53:D56</xm:sqref>
        </x14:conditionalFormatting>
        <x14:conditionalFormatting xmlns:xm="http://schemas.microsoft.com/office/excel/2006/main">
          <x14:cfRule type="dataBar" id="{E0CE8A0F-0B66-47B0-8201-7463B06AA198}">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07996349-E4A7-4C43-B629-3E3255A6D362}">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5A972421-57BC-4992-81CC-1ECF89B70EEF}">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745FB6AE-0904-415A-8EF9-F8E423A38FBF}">
            <x14:dataBar minLength="0" maxLength="100" gradient="0">
              <x14:cfvo type="num">
                <xm:f>0</xm:f>
              </x14:cfvo>
              <x14:cfvo type="num">
                <xm:f>1</xm:f>
              </x14:cfvo>
              <x14:negativeFillColor rgb="FFFF0000"/>
              <x14:axisColor rgb="FF000000"/>
            </x14:dataBar>
          </x14:cfRule>
          <xm:sqref>D13</xm:sqref>
        </x14:conditionalFormatting>
        <x14:conditionalFormatting xmlns:xm="http://schemas.microsoft.com/office/excel/2006/main">
          <x14:cfRule type="dataBar" id="{9B045191-E769-41DC-9D95-E062494D93B8}">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9E652CB8-8144-4F5D-B4A2-66D2A5F30D45}">
            <x14:dataBar minLength="0" maxLength="100" gradient="0">
              <x14:cfvo type="num">
                <xm:f>0</xm:f>
              </x14:cfvo>
              <x14:cfvo type="num">
                <xm:f>1</xm:f>
              </x14:cfvo>
              <x14:negativeFillColor rgb="FFFF0000"/>
              <x14:axisColor rgb="FF000000"/>
            </x14:dataBar>
          </x14:cfRule>
          <xm:sqref>D10</xm:sqref>
        </x14:conditionalFormatting>
        <x14:conditionalFormatting xmlns:xm="http://schemas.microsoft.com/office/excel/2006/main">
          <x14:cfRule type="dataBar" id="{796BE19E-3F47-4E11-959B-FAEA84149FC1}">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5BDC7408-1B5F-49DF-B0B3-A98B6C4E866A}">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7E4896E7-A80C-417F-A9C5-8BF1909A4CBB}">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65A4B3B-027B-42E9-A088-85E3F0D7C629}">
            <x14:dataBar minLength="0" maxLength="100" gradient="0">
              <x14:cfvo type="num">
                <xm:f>0</xm:f>
              </x14:cfvo>
              <x14:cfvo type="num">
                <xm:f>1</xm:f>
              </x14:cfvo>
              <x14:negativeFillColor rgb="FFFF0000"/>
              <x14:axisColor rgb="FF000000"/>
            </x14:dataBar>
          </x14:cfRule>
          <xm:sqref>D11</xm:sqref>
        </x14:conditionalFormatting>
        <x14:conditionalFormatting xmlns:xm="http://schemas.microsoft.com/office/excel/2006/main">
          <x14:cfRule type="dataBar" id="{580C7C1E-4290-4EC4-90DC-FD77FA7618B1}">
            <x14:dataBar minLength="0" maxLength="100" gradient="0">
              <x14:cfvo type="num">
                <xm:f>0</xm:f>
              </x14:cfvo>
              <x14:cfvo type="num">
                <xm:f>1</xm:f>
              </x14:cfvo>
              <x14:negativeFillColor rgb="FFFF0000"/>
              <x14:axisColor rgb="FF000000"/>
            </x14:dataBar>
          </x14:cfRule>
          <xm:sqref>D22 D24</xm:sqref>
        </x14:conditionalFormatting>
        <x14:conditionalFormatting xmlns:xm="http://schemas.microsoft.com/office/excel/2006/main">
          <x14:cfRule type="dataBar" id="{CA70AD7B-8B10-4D05-8CF6-6645C960CD0C}">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FAAF5B1C-B6C4-409D-9F49-4AFE7C53943C}">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9A808E4E-282D-497C-BFB6-D51C7628B11B}">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7BD5200B-FA0C-4375-8AFA-040C11B4FCBE}">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8C89C700-DCE7-41F1-887C-FAE143E48E07}">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9554522C-22A1-472A-A32C-A541CC6D55B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80C0D26F-78FE-4735-A16B-18D911EBA76B}">
            <x14:dataBar minLength="0" maxLength="100" gradient="0">
              <x14:cfvo type="num">
                <xm:f>0</xm:f>
              </x14:cfvo>
              <x14:cfvo type="num">
                <xm:f>1</xm:f>
              </x14:cfvo>
              <x14:negativeFillColor rgb="FFFF0000"/>
              <x14:axisColor rgb="FF000000"/>
            </x14:dataBar>
          </x14:cfRule>
          <xm:sqref>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6FD0F-54B4-49FB-9C19-B33AF6AB6B00}">
  <dimension ref="A1:N38"/>
  <sheetViews>
    <sheetView showGridLines="0" workbookViewId="0">
      <selection activeCell="H42" sqref="H42"/>
    </sheetView>
  </sheetViews>
  <sheetFormatPr defaultRowHeight="15" x14ac:dyDescent="0.25"/>
  <cols>
    <col min="1" max="1" width="25" customWidth="1"/>
    <col min="2" max="2" width="11.5703125" style="119" bestFit="1" customWidth="1"/>
    <col min="3" max="3" width="14.85546875" customWidth="1"/>
    <col min="4" max="4" width="11.140625" customWidth="1"/>
  </cols>
  <sheetData>
    <row r="1" spans="1:14" ht="28.5" x14ac:dyDescent="0.45">
      <c r="A1" s="62"/>
      <c r="B1" s="116"/>
      <c r="C1" s="78"/>
    </row>
    <row r="2" spans="1:14" ht="18.75" x14ac:dyDescent="0.3">
      <c r="A2" s="63"/>
      <c r="B2" s="117"/>
      <c r="C2" s="64"/>
    </row>
    <row r="3" spans="1:14" ht="18.75" x14ac:dyDescent="0.3">
      <c r="A3" s="63"/>
      <c r="B3" s="117"/>
      <c r="C3" s="64"/>
    </row>
    <row r="4" spans="1:14" x14ac:dyDescent="0.25">
      <c r="A4" s="64"/>
      <c r="B4" s="117"/>
      <c r="C4" s="64"/>
    </row>
    <row r="5" spans="1:14" s="123" customFormat="1" ht="24.75" thickBot="1" x14ac:dyDescent="0.3">
      <c r="A5" s="122" t="s">
        <v>68</v>
      </c>
      <c r="B5" s="122" t="s">
        <v>71</v>
      </c>
      <c r="C5" s="122" t="s">
        <v>69</v>
      </c>
      <c r="D5" s="122" t="s">
        <v>73</v>
      </c>
      <c r="E5" s="122" t="s">
        <v>75</v>
      </c>
      <c r="F5" s="122" t="s">
        <v>74</v>
      </c>
      <c r="G5" s="122"/>
      <c r="H5" s="122"/>
      <c r="I5" s="122"/>
      <c r="J5" s="122"/>
      <c r="K5" s="122"/>
      <c r="L5" s="122"/>
      <c r="M5" s="122"/>
      <c r="N5" s="122"/>
    </row>
    <row r="6" spans="1:14" s="123" customFormat="1" ht="15.75" thickBot="1" x14ac:dyDescent="0.3">
      <c r="A6" s="66" t="s">
        <v>58</v>
      </c>
      <c r="B6" s="66"/>
      <c r="C6" s="66"/>
      <c r="D6" s="66"/>
      <c r="E6" s="66"/>
      <c r="F6" s="66"/>
      <c r="G6" s="66"/>
      <c r="H6" s="66"/>
      <c r="I6" s="66"/>
      <c r="J6" s="66"/>
      <c r="K6" s="66"/>
      <c r="L6" s="66"/>
      <c r="M6" s="66"/>
      <c r="N6" s="66"/>
    </row>
    <row r="7" spans="1:14" x14ac:dyDescent="0.25">
      <c r="A7" s="115" t="s">
        <v>65</v>
      </c>
      <c r="B7" s="118">
        <v>1</v>
      </c>
      <c r="C7" s="118" t="s">
        <v>70</v>
      </c>
      <c r="D7" s="120">
        <v>10</v>
      </c>
      <c r="E7" s="120">
        <v>6</v>
      </c>
      <c r="F7" s="120">
        <v>2</v>
      </c>
      <c r="G7" s="120"/>
      <c r="H7" s="120"/>
      <c r="I7" s="120"/>
      <c r="J7" s="120"/>
      <c r="K7" s="120"/>
      <c r="L7" s="120"/>
      <c r="M7" s="120"/>
      <c r="N7" s="121"/>
    </row>
    <row r="8" spans="1:14" x14ac:dyDescent="0.25">
      <c r="A8" s="115" t="s">
        <v>31</v>
      </c>
      <c r="B8" s="118">
        <v>2</v>
      </c>
      <c r="C8" s="120">
        <v>1</v>
      </c>
      <c r="D8" s="120">
        <v>3</v>
      </c>
      <c r="E8" s="120">
        <v>2</v>
      </c>
      <c r="F8" s="120">
        <v>1</v>
      </c>
      <c r="G8" s="120"/>
      <c r="H8" s="120"/>
      <c r="I8" s="120"/>
      <c r="J8" s="120"/>
      <c r="K8" s="120"/>
      <c r="L8" s="120"/>
      <c r="M8" s="120"/>
      <c r="N8" s="121"/>
    </row>
    <row r="9" spans="1:14" x14ac:dyDescent="0.25">
      <c r="A9" s="115" t="s">
        <v>38</v>
      </c>
      <c r="B9" s="118">
        <v>3</v>
      </c>
      <c r="C9" s="120" t="s">
        <v>70</v>
      </c>
      <c r="D9" s="120">
        <v>10</v>
      </c>
      <c r="E9" s="120">
        <v>5</v>
      </c>
      <c r="F9" s="120">
        <v>2</v>
      </c>
      <c r="G9" s="120"/>
      <c r="H9" s="120"/>
      <c r="I9" s="120"/>
      <c r="J9" s="120"/>
      <c r="K9" s="120"/>
      <c r="L9" s="120"/>
      <c r="M9" s="120"/>
      <c r="N9" s="121"/>
    </row>
    <row r="10" spans="1:14" x14ac:dyDescent="0.25">
      <c r="A10" s="115" t="s">
        <v>28</v>
      </c>
      <c r="B10" s="118">
        <v>4</v>
      </c>
      <c r="C10" s="120" t="s">
        <v>70</v>
      </c>
      <c r="D10" s="120">
        <v>3</v>
      </c>
      <c r="E10" s="120">
        <v>2</v>
      </c>
      <c r="F10" s="120">
        <v>1</v>
      </c>
      <c r="G10" s="120"/>
      <c r="H10" s="120"/>
      <c r="I10" s="120"/>
      <c r="J10" s="120"/>
      <c r="K10" s="120"/>
      <c r="L10" s="120"/>
      <c r="M10" s="120"/>
      <c r="N10" s="121"/>
    </row>
    <row r="11" spans="1:14" x14ac:dyDescent="0.25">
      <c r="A11" s="115" t="s">
        <v>29</v>
      </c>
      <c r="B11" s="118">
        <v>5</v>
      </c>
      <c r="C11" s="120">
        <v>2</v>
      </c>
      <c r="D11" s="120">
        <v>3</v>
      </c>
      <c r="E11" s="120">
        <v>2</v>
      </c>
      <c r="F11" s="120">
        <v>1</v>
      </c>
      <c r="G11" s="120"/>
      <c r="H11" s="120"/>
      <c r="I11" s="120"/>
      <c r="J11" s="120"/>
      <c r="K11" s="120"/>
      <c r="L11" s="120"/>
      <c r="M11" s="120"/>
      <c r="N11" s="121"/>
    </row>
    <row r="12" spans="1:14" x14ac:dyDescent="0.25">
      <c r="A12" s="115" t="s">
        <v>30</v>
      </c>
      <c r="B12" s="118">
        <v>6</v>
      </c>
      <c r="C12" s="120">
        <v>2</v>
      </c>
      <c r="D12" s="120">
        <v>3</v>
      </c>
      <c r="E12" s="120">
        <v>2</v>
      </c>
      <c r="F12" s="120">
        <v>1</v>
      </c>
      <c r="G12" s="120"/>
      <c r="H12" s="120"/>
      <c r="I12" s="120"/>
      <c r="J12" s="120"/>
      <c r="K12" s="120"/>
      <c r="L12" s="120"/>
      <c r="M12" s="120"/>
      <c r="N12" s="121"/>
    </row>
    <row r="13" spans="1:14" x14ac:dyDescent="0.25">
      <c r="A13" s="115" t="s">
        <v>19</v>
      </c>
      <c r="B13" s="118">
        <v>7</v>
      </c>
      <c r="C13" s="120">
        <v>3</v>
      </c>
      <c r="D13" s="120">
        <v>7</v>
      </c>
      <c r="E13" s="120">
        <v>5</v>
      </c>
      <c r="F13" s="120">
        <v>2</v>
      </c>
      <c r="G13" s="120"/>
      <c r="H13" s="120"/>
      <c r="I13" s="120"/>
      <c r="J13" s="120"/>
      <c r="K13" s="120"/>
      <c r="L13" s="120"/>
      <c r="M13" s="120"/>
      <c r="N13" s="121"/>
    </row>
    <row r="14" spans="1:14" x14ac:dyDescent="0.25">
      <c r="A14" s="115" t="s">
        <v>20</v>
      </c>
      <c r="B14" s="118">
        <v>8</v>
      </c>
      <c r="C14" s="120">
        <v>1</v>
      </c>
      <c r="D14" s="120">
        <v>7</v>
      </c>
      <c r="E14" s="120">
        <v>5</v>
      </c>
      <c r="F14" s="120">
        <v>2</v>
      </c>
      <c r="G14" s="120"/>
      <c r="H14" s="120"/>
      <c r="I14" s="120"/>
      <c r="J14" s="120"/>
      <c r="K14" s="120"/>
      <c r="L14" s="120"/>
      <c r="M14" s="120"/>
      <c r="N14" s="121"/>
    </row>
    <row r="15" spans="1:14" x14ac:dyDescent="0.25">
      <c r="A15" s="115" t="s">
        <v>21</v>
      </c>
      <c r="B15" s="118">
        <v>9</v>
      </c>
      <c r="C15" s="120">
        <v>1</v>
      </c>
      <c r="D15" s="120">
        <v>7</v>
      </c>
      <c r="E15" s="120">
        <v>5</v>
      </c>
      <c r="F15" s="120">
        <v>2</v>
      </c>
      <c r="G15" s="120"/>
      <c r="H15" s="120"/>
      <c r="I15" s="120"/>
      <c r="J15" s="120"/>
      <c r="K15" s="120"/>
      <c r="L15" s="120"/>
      <c r="M15" s="120"/>
      <c r="N15" s="121"/>
    </row>
    <row r="16" spans="1:14" x14ac:dyDescent="0.25">
      <c r="A16" s="115" t="s">
        <v>22</v>
      </c>
      <c r="B16" s="118">
        <v>10</v>
      </c>
      <c r="C16" s="120">
        <v>7</v>
      </c>
      <c r="D16" s="120">
        <v>7</v>
      </c>
      <c r="E16" s="120">
        <v>5</v>
      </c>
      <c r="F16" s="120">
        <v>2</v>
      </c>
      <c r="G16" s="120"/>
      <c r="H16" s="120"/>
      <c r="I16" s="120"/>
      <c r="J16" s="120"/>
      <c r="K16" s="120"/>
      <c r="L16" s="120"/>
      <c r="M16" s="120"/>
      <c r="N16" s="121"/>
    </row>
    <row r="17" spans="1:14" ht="15.75" thickBot="1" x14ac:dyDescent="0.3">
      <c r="A17" s="115" t="s">
        <v>67</v>
      </c>
      <c r="B17" s="118">
        <v>11</v>
      </c>
      <c r="C17" s="120" t="s">
        <v>72</v>
      </c>
      <c r="D17" s="120">
        <v>3</v>
      </c>
      <c r="E17" s="120">
        <v>2</v>
      </c>
      <c r="F17" s="120">
        <v>1</v>
      </c>
      <c r="G17" s="120"/>
      <c r="H17" s="120"/>
      <c r="I17" s="120"/>
      <c r="J17" s="120"/>
      <c r="K17" s="120"/>
      <c r="L17" s="120"/>
      <c r="M17" s="120"/>
      <c r="N17" s="121"/>
    </row>
    <row r="18" spans="1:14" ht="15.75" thickBot="1" x14ac:dyDescent="0.3">
      <c r="A18" s="68" t="s">
        <v>59</v>
      </c>
      <c r="B18" s="68"/>
      <c r="C18" s="68"/>
      <c r="D18" s="68"/>
      <c r="E18" s="68"/>
      <c r="F18" s="68"/>
      <c r="G18" s="68"/>
      <c r="H18" s="68"/>
      <c r="I18" s="68"/>
      <c r="J18" s="68"/>
      <c r="K18" s="68"/>
      <c r="L18" s="68"/>
      <c r="M18" s="68"/>
      <c r="N18" s="68"/>
    </row>
    <row r="19" spans="1:14" ht="15.75" thickBot="1" x14ac:dyDescent="0.3">
      <c r="A19" s="69" t="s">
        <v>40</v>
      </c>
      <c r="B19" s="118">
        <v>12</v>
      </c>
      <c r="C19" s="120">
        <v>8</v>
      </c>
      <c r="D19" s="120">
        <v>8</v>
      </c>
      <c r="E19" s="118">
        <v>5</v>
      </c>
      <c r="F19" s="120">
        <v>2</v>
      </c>
      <c r="G19" s="120"/>
      <c r="H19" s="118"/>
      <c r="I19" s="120"/>
      <c r="J19" s="120"/>
      <c r="K19" s="118"/>
      <c r="L19" s="120"/>
      <c r="M19" s="120"/>
      <c r="N19" s="118"/>
    </row>
    <row r="20" spans="1:14" ht="15.75" thickBot="1" x14ac:dyDescent="0.3">
      <c r="A20" s="69" t="s">
        <v>41</v>
      </c>
      <c r="B20" s="118">
        <v>13</v>
      </c>
      <c r="C20" s="120">
        <v>8</v>
      </c>
      <c r="D20" s="120">
        <v>5</v>
      </c>
      <c r="E20" s="118">
        <v>3</v>
      </c>
      <c r="F20" s="120">
        <v>1</v>
      </c>
      <c r="G20" s="120"/>
      <c r="H20" s="118"/>
      <c r="I20" s="120"/>
      <c r="J20" s="120"/>
      <c r="K20" s="118"/>
      <c r="L20" s="120"/>
      <c r="M20" s="120"/>
      <c r="N20" s="118"/>
    </row>
    <row r="21" spans="1:14" ht="15.75" thickBot="1" x14ac:dyDescent="0.3">
      <c r="A21" s="69" t="s">
        <v>89</v>
      </c>
      <c r="B21" s="118">
        <v>14</v>
      </c>
      <c r="C21" s="120" t="s">
        <v>95</v>
      </c>
      <c r="D21" s="120">
        <v>3</v>
      </c>
      <c r="E21" s="120">
        <v>2</v>
      </c>
      <c r="F21" s="120">
        <v>1</v>
      </c>
      <c r="G21" s="120"/>
      <c r="H21" s="118"/>
      <c r="I21" s="120"/>
      <c r="J21" s="120"/>
      <c r="K21" s="118"/>
      <c r="L21" s="120"/>
      <c r="M21" s="120"/>
      <c r="N21" s="118"/>
    </row>
    <row r="22" spans="1:14" ht="15.75" thickBot="1" x14ac:dyDescent="0.3">
      <c r="A22" s="70" t="s">
        <v>62</v>
      </c>
      <c r="B22" s="70"/>
      <c r="C22" s="70"/>
      <c r="D22" s="70"/>
      <c r="E22" s="70"/>
      <c r="F22" s="70"/>
      <c r="G22" s="70"/>
      <c r="H22" s="70"/>
      <c r="I22" s="70"/>
      <c r="J22" s="70"/>
      <c r="K22" s="70"/>
      <c r="L22" s="70"/>
      <c r="M22" s="70"/>
      <c r="N22" s="70"/>
    </row>
    <row r="23" spans="1:14" ht="15.75" thickBot="1" x14ac:dyDescent="0.3">
      <c r="A23" s="71" t="s">
        <v>42</v>
      </c>
      <c r="B23" s="118">
        <v>15</v>
      </c>
      <c r="C23" s="118">
        <v>12</v>
      </c>
      <c r="D23" s="120">
        <v>9</v>
      </c>
      <c r="E23" s="118">
        <v>6</v>
      </c>
      <c r="F23" s="120">
        <v>3</v>
      </c>
      <c r="G23" s="120"/>
      <c r="H23" s="118"/>
      <c r="I23" s="120"/>
      <c r="J23" s="120"/>
      <c r="K23" s="118"/>
      <c r="L23" s="120"/>
      <c r="M23" s="118"/>
      <c r="N23" s="120"/>
    </row>
    <row r="24" spans="1:14" ht="15.75" thickBot="1" x14ac:dyDescent="0.3">
      <c r="A24" s="71" t="s">
        <v>43</v>
      </c>
      <c r="B24" s="120">
        <v>16</v>
      </c>
      <c r="C24" s="124" t="s">
        <v>96</v>
      </c>
      <c r="D24" s="120">
        <v>5</v>
      </c>
      <c r="E24" s="118">
        <v>3</v>
      </c>
      <c r="F24" s="120">
        <v>1</v>
      </c>
      <c r="G24" s="120"/>
      <c r="H24" s="118"/>
      <c r="I24" s="120"/>
      <c r="J24" s="120"/>
      <c r="K24" s="118"/>
      <c r="L24" s="120"/>
      <c r="M24" s="118"/>
      <c r="N24" s="120"/>
    </row>
    <row r="25" spans="1:14" ht="15.75" thickBot="1" x14ac:dyDescent="0.3">
      <c r="A25" s="71" t="s">
        <v>44</v>
      </c>
      <c r="B25" s="118">
        <v>17</v>
      </c>
      <c r="C25" s="118">
        <v>13</v>
      </c>
      <c r="D25" s="120">
        <v>5</v>
      </c>
      <c r="E25" s="118">
        <v>3</v>
      </c>
      <c r="F25" s="120">
        <v>1</v>
      </c>
      <c r="G25" s="120"/>
      <c r="H25" s="118"/>
      <c r="I25" s="120"/>
      <c r="J25" s="120"/>
      <c r="K25" s="118"/>
      <c r="L25" s="120"/>
      <c r="M25" s="118"/>
      <c r="N25" s="120"/>
    </row>
    <row r="26" spans="1:14" ht="15.75" thickBot="1" x14ac:dyDescent="0.3">
      <c r="A26" s="71" t="s">
        <v>90</v>
      </c>
      <c r="B26" s="120">
        <v>18</v>
      </c>
      <c r="C26" s="124" t="s">
        <v>98</v>
      </c>
      <c r="D26" s="120">
        <v>3</v>
      </c>
      <c r="E26" s="120">
        <v>2</v>
      </c>
      <c r="F26" s="120">
        <v>1</v>
      </c>
      <c r="G26" s="120"/>
      <c r="H26" s="118"/>
      <c r="I26" s="120"/>
      <c r="J26" s="120"/>
      <c r="K26" s="118"/>
      <c r="L26" s="120"/>
      <c r="M26" s="118"/>
      <c r="N26" s="120"/>
    </row>
    <row r="27" spans="1:14" ht="15.75" thickBot="1" x14ac:dyDescent="0.3">
      <c r="A27" s="72" t="s">
        <v>61</v>
      </c>
      <c r="B27" s="72"/>
      <c r="C27" s="72"/>
      <c r="D27" s="72"/>
      <c r="E27" s="72"/>
      <c r="F27" s="72"/>
      <c r="G27" s="72"/>
      <c r="H27" s="72"/>
      <c r="I27" s="72"/>
      <c r="J27" s="72"/>
      <c r="K27" s="72"/>
      <c r="L27" s="72"/>
      <c r="M27" s="72"/>
      <c r="N27" s="72"/>
    </row>
    <row r="28" spans="1:14" ht="15.75" thickBot="1" x14ac:dyDescent="0.3">
      <c r="A28" s="73" t="s">
        <v>45</v>
      </c>
      <c r="B28" s="120">
        <v>19</v>
      </c>
      <c r="C28" s="118">
        <v>12</v>
      </c>
      <c r="D28" s="120">
        <v>9</v>
      </c>
      <c r="E28" s="118">
        <v>6</v>
      </c>
      <c r="F28" s="120">
        <v>3</v>
      </c>
      <c r="G28" s="120"/>
      <c r="H28" s="120"/>
      <c r="I28" s="118"/>
      <c r="J28" s="120"/>
      <c r="K28" s="120"/>
      <c r="L28" s="118"/>
      <c r="M28" s="120"/>
      <c r="N28" s="120"/>
    </row>
    <row r="29" spans="1:14" ht="15.75" thickBot="1" x14ac:dyDescent="0.3">
      <c r="A29" s="73" t="s">
        <v>46</v>
      </c>
      <c r="B29" s="120">
        <v>20</v>
      </c>
      <c r="C29" s="118">
        <v>19</v>
      </c>
      <c r="D29" s="120">
        <v>5</v>
      </c>
      <c r="E29" s="118">
        <v>3</v>
      </c>
      <c r="F29" s="120">
        <v>1</v>
      </c>
      <c r="G29" s="120"/>
      <c r="H29" s="120"/>
      <c r="I29" s="118"/>
      <c r="J29" s="120"/>
      <c r="K29" s="120"/>
      <c r="L29" s="118"/>
      <c r="M29" s="120"/>
      <c r="N29" s="120"/>
    </row>
    <row r="30" spans="1:14" ht="15.75" thickBot="1" x14ac:dyDescent="0.3">
      <c r="A30" s="73" t="s">
        <v>91</v>
      </c>
      <c r="B30" s="120">
        <v>21</v>
      </c>
      <c r="C30" s="124" t="s">
        <v>97</v>
      </c>
      <c r="D30" s="120">
        <v>3</v>
      </c>
      <c r="E30" s="120">
        <v>2</v>
      </c>
      <c r="F30" s="120">
        <v>1</v>
      </c>
      <c r="G30" s="120"/>
      <c r="H30" s="120"/>
      <c r="I30" s="118"/>
      <c r="J30" s="120"/>
      <c r="K30" s="120"/>
      <c r="L30" s="118"/>
      <c r="M30" s="120"/>
      <c r="N30" s="120"/>
    </row>
    <row r="31" spans="1:14" ht="15.75" thickBot="1" x14ac:dyDescent="0.3">
      <c r="A31" s="74" t="s">
        <v>60</v>
      </c>
      <c r="B31" s="74"/>
      <c r="C31" s="74"/>
      <c r="D31" s="74"/>
      <c r="E31" s="74"/>
      <c r="F31" s="74"/>
      <c r="G31" s="74"/>
      <c r="H31" s="74"/>
      <c r="I31" s="74"/>
      <c r="J31" s="74"/>
      <c r="K31" s="74"/>
      <c r="L31" s="74"/>
      <c r="M31" s="74"/>
      <c r="N31" s="74"/>
    </row>
    <row r="32" spans="1:14" ht="15.75" thickBot="1" x14ac:dyDescent="0.3">
      <c r="A32" s="75" t="s">
        <v>47</v>
      </c>
      <c r="B32" s="120">
        <v>22</v>
      </c>
      <c r="C32" s="124" t="s">
        <v>100</v>
      </c>
      <c r="D32" s="120">
        <v>5</v>
      </c>
      <c r="E32" s="118">
        <v>3</v>
      </c>
      <c r="F32" s="120">
        <v>1</v>
      </c>
      <c r="G32" s="120"/>
      <c r="H32" s="120"/>
      <c r="I32" s="118"/>
      <c r="J32" s="120"/>
      <c r="K32" s="120"/>
      <c r="L32" s="118"/>
      <c r="M32" s="120"/>
      <c r="N32" s="120"/>
    </row>
    <row r="33" spans="1:14" ht="15.75" thickBot="1" x14ac:dyDescent="0.3">
      <c r="A33" s="75" t="s">
        <v>50</v>
      </c>
      <c r="B33" s="120">
        <v>23</v>
      </c>
      <c r="C33" s="124" t="s">
        <v>97</v>
      </c>
      <c r="D33" s="120">
        <v>14</v>
      </c>
      <c r="E33" s="120">
        <v>10</v>
      </c>
      <c r="F33" s="118">
        <v>7</v>
      </c>
      <c r="G33" s="120"/>
      <c r="H33" s="120"/>
      <c r="I33" s="118"/>
      <c r="J33" s="120"/>
      <c r="K33" s="120"/>
      <c r="L33" s="118"/>
      <c r="M33" s="120"/>
      <c r="N33" s="120"/>
    </row>
    <row r="34" spans="1:14" ht="15.75" thickBot="1" x14ac:dyDescent="0.3">
      <c r="A34" s="75" t="s">
        <v>92</v>
      </c>
      <c r="B34" s="120">
        <v>24</v>
      </c>
      <c r="C34" s="124" t="s">
        <v>99</v>
      </c>
      <c r="D34" s="120">
        <v>3</v>
      </c>
      <c r="E34" s="120">
        <v>2</v>
      </c>
      <c r="F34" s="120">
        <v>1</v>
      </c>
      <c r="G34" s="120"/>
      <c r="H34" s="120"/>
      <c r="I34" s="118"/>
      <c r="J34" s="120"/>
      <c r="K34" s="120"/>
      <c r="L34" s="118"/>
      <c r="M34" s="120"/>
      <c r="N34" s="120"/>
    </row>
    <row r="35" spans="1:14" ht="15.75" thickBot="1" x14ac:dyDescent="0.3">
      <c r="A35" s="89" t="s">
        <v>87</v>
      </c>
      <c r="B35" s="89"/>
      <c r="C35" s="89"/>
      <c r="D35" s="89"/>
      <c r="E35" s="89"/>
      <c r="F35" s="89"/>
      <c r="G35" s="89"/>
      <c r="H35" s="89"/>
      <c r="I35" s="89"/>
      <c r="J35" s="89"/>
      <c r="K35" s="89"/>
      <c r="L35" s="89"/>
      <c r="M35" s="89"/>
      <c r="N35" s="89"/>
    </row>
    <row r="36" spans="1:14" ht="15.75" thickBot="1" x14ac:dyDescent="0.3">
      <c r="A36" s="94" t="s">
        <v>49</v>
      </c>
      <c r="B36" s="120">
        <v>25</v>
      </c>
      <c r="C36" s="124" t="s">
        <v>88</v>
      </c>
      <c r="D36" s="120">
        <v>3</v>
      </c>
      <c r="E36" s="118">
        <v>2</v>
      </c>
      <c r="F36" s="120">
        <v>1</v>
      </c>
      <c r="G36" s="120"/>
      <c r="H36" s="120"/>
      <c r="I36" s="118"/>
      <c r="J36" s="120"/>
      <c r="K36" s="120"/>
      <c r="L36" s="118"/>
      <c r="M36" s="120"/>
      <c r="N36" s="120"/>
    </row>
    <row r="37" spans="1:14" ht="15.75" thickBot="1" x14ac:dyDescent="0.3">
      <c r="A37" s="94" t="s">
        <v>48</v>
      </c>
      <c r="B37" s="120">
        <v>26</v>
      </c>
      <c r="C37" s="118">
        <v>22</v>
      </c>
      <c r="D37" s="120">
        <v>7</v>
      </c>
      <c r="E37" s="120">
        <v>5</v>
      </c>
      <c r="F37" s="118">
        <v>1</v>
      </c>
      <c r="G37" s="120"/>
      <c r="H37" s="120"/>
      <c r="I37" s="118"/>
      <c r="J37" s="120"/>
      <c r="K37" s="120"/>
      <c r="L37" s="118"/>
      <c r="M37" s="120"/>
      <c r="N37" s="120"/>
    </row>
    <row r="38" spans="1:14" ht="15.75" thickBot="1" x14ac:dyDescent="0.3">
      <c r="A38" s="94" t="s">
        <v>93</v>
      </c>
      <c r="B38" s="120">
        <v>27</v>
      </c>
      <c r="C38" s="124" t="s">
        <v>101</v>
      </c>
      <c r="D38" s="120">
        <v>3</v>
      </c>
      <c r="E38" s="120">
        <v>2</v>
      </c>
      <c r="F38" s="120">
        <v>1</v>
      </c>
      <c r="G38" s="120"/>
      <c r="H38" s="120"/>
      <c r="I38" s="118"/>
      <c r="J38" s="120"/>
      <c r="K38" s="120"/>
      <c r="L38" s="118"/>
      <c r="M38" s="120"/>
      <c r="N38" s="120"/>
    </row>
  </sheetData>
  <phoneticPr fontId="3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936F3-3B0B-4E5B-97CB-586A1EC10BCA}">
  <dimension ref="A1:AQ16"/>
  <sheetViews>
    <sheetView workbookViewId="0">
      <selection activeCell="O26" sqref="O26"/>
    </sheetView>
  </sheetViews>
  <sheetFormatPr defaultRowHeight="15" x14ac:dyDescent="0.25"/>
  <cols>
    <col min="1" max="1" width="22.140625" style="141" customWidth="1"/>
    <col min="2" max="10" width="2" bestFit="1" customWidth="1"/>
    <col min="11" max="43" width="3" bestFit="1" customWidth="1"/>
  </cols>
  <sheetData>
    <row r="1" spans="1:43" ht="39.950000000000003" customHeight="1" x14ac:dyDescent="0.45">
      <c r="A1" s="152"/>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row>
    <row r="2" spans="1:43" s="134" customFormat="1" ht="20.100000000000001" customHeight="1" x14ac:dyDescent="0.25">
      <c r="A2" s="151"/>
      <c r="B2" s="133">
        <v>44256</v>
      </c>
      <c r="C2" s="133"/>
      <c r="D2" s="133"/>
      <c r="E2" s="133"/>
      <c r="F2" s="133"/>
      <c r="G2" s="133"/>
      <c r="H2" s="136"/>
      <c r="I2" s="133">
        <v>44263</v>
      </c>
      <c r="J2" s="133"/>
      <c r="K2" s="133"/>
      <c r="L2" s="133"/>
      <c r="M2" s="133"/>
      <c r="N2" s="133"/>
      <c r="O2" s="136"/>
      <c r="P2" s="139">
        <v>44270</v>
      </c>
      <c r="Q2" s="133"/>
      <c r="R2" s="133"/>
      <c r="S2" s="133"/>
      <c r="T2" s="133"/>
      <c r="U2" s="133"/>
      <c r="V2" s="136"/>
      <c r="W2" s="139">
        <v>44277</v>
      </c>
      <c r="X2" s="133"/>
      <c r="Y2" s="133"/>
      <c r="Z2" s="133"/>
      <c r="AA2" s="133"/>
      <c r="AB2" s="133"/>
      <c r="AC2" s="136"/>
      <c r="AD2" s="139">
        <v>44284</v>
      </c>
      <c r="AE2" s="133"/>
      <c r="AF2" s="133"/>
      <c r="AG2" s="133"/>
      <c r="AH2" s="133"/>
      <c r="AI2" s="133"/>
      <c r="AJ2" s="136"/>
      <c r="AK2" s="139">
        <v>44291</v>
      </c>
      <c r="AL2" s="133"/>
      <c r="AM2" s="133"/>
      <c r="AN2" s="133"/>
      <c r="AO2" s="133"/>
      <c r="AP2" s="133"/>
      <c r="AQ2" s="136"/>
    </row>
    <row r="3" spans="1:43" ht="20.100000000000001" customHeight="1" x14ac:dyDescent="0.25">
      <c r="A3" s="151"/>
      <c r="B3" s="137">
        <v>1</v>
      </c>
      <c r="C3" s="137">
        <v>2</v>
      </c>
      <c r="D3" s="137">
        <v>3</v>
      </c>
      <c r="E3" s="137">
        <v>4</v>
      </c>
      <c r="F3" s="137">
        <v>5</v>
      </c>
      <c r="G3" s="137">
        <v>6</v>
      </c>
      <c r="H3" s="138">
        <v>7</v>
      </c>
      <c r="I3" s="137">
        <v>8</v>
      </c>
      <c r="J3" s="137">
        <v>9</v>
      </c>
      <c r="K3" s="137">
        <v>10</v>
      </c>
      <c r="L3" s="137">
        <v>11</v>
      </c>
      <c r="M3" s="137">
        <v>12</v>
      </c>
      <c r="N3" s="137">
        <v>13</v>
      </c>
      <c r="O3" s="138">
        <v>14</v>
      </c>
      <c r="P3" s="140">
        <v>15</v>
      </c>
      <c r="Q3" s="137">
        <v>16</v>
      </c>
      <c r="R3" s="137">
        <v>17</v>
      </c>
      <c r="S3" s="137">
        <v>18</v>
      </c>
      <c r="T3" s="137">
        <v>19</v>
      </c>
      <c r="U3" s="137">
        <v>20</v>
      </c>
      <c r="V3" s="138">
        <v>21</v>
      </c>
      <c r="W3" s="140">
        <v>22</v>
      </c>
      <c r="X3" s="137">
        <v>23</v>
      </c>
      <c r="Y3" s="137">
        <v>24</v>
      </c>
      <c r="Z3" s="137">
        <v>25</v>
      </c>
      <c r="AA3" s="137">
        <v>26</v>
      </c>
      <c r="AB3" s="137">
        <v>27</v>
      </c>
      <c r="AC3" s="138">
        <v>28</v>
      </c>
      <c r="AD3" s="140">
        <v>29</v>
      </c>
      <c r="AE3" s="137">
        <v>30</v>
      </c>
      <c r="AF3" s="137">
        <v>31</v>
      </c>
      <c r="AG3" s="137">
        <v>32</v>
      </c>
      <c r="AH3" s="137">
        <v>33</v>
      </c>
      <c r="AI3" s="137">
        <v>34</v>
      </c>
      <c r="AJ3" s="138">
        <v>35</v>
      </c>
      <c r="AK3" s="140">
        <v>36</v>
      </c>
      <c r="AL3" s="137">
        <v>37</v>
      </c>
      <c r="AM3" s="137">
        <v>38</v>
      </c>
      <c r="AN3" s="137">
        <v>39</v>
      </c>
      <c r="AO3" s="137">
        <v>40</v>
      </c>
      <c r="AP3" s="137">
        <v>41</v>
      </c>
      <c r="AQ3" s="138">
        <v>42</v>
      </c>
    </row>
    <row r="4" spans="1:43" ht="20.100000000000001" customHeight="1" thickBot="1" x14ac:dyDescent="0.3">
      <c r="A4" s="153"/>
      <c r="B4" s="8" t="str">
        <f>LEFT(TEXT(B2,"ηηη"),1)</f>
        <v>Δ</v>
      </c>
      <c r="C4" s="8" t="str">
        <f>LEFT(TEXT(C3+1,"ηηη"),1)</f>
        <v>Τ</v>
      </c>
      <c r="D4" s="8" t="str">
        <f t="shared" ref="D4:AQ4" si="0">LEFT(TEXT(D3+1,"ηηη"),1)</f>
        <v>Τ</v>
      </c>
      <c r="E4" s="8" t="str">
        <f t="shared" si="0"/>
        <v>Π</v>
      </c>
      <c r="F4" s="8" t="str">
        <f t="shared" si="0"/>
        <v>Π</v>
      </c>
      <c r="G4" s="8" t="str">
        <f t="shared" si="0"/>
        <v>Σ</v>
      </c>
      <c r="H4" s="8" t="str">
        <f t="shared" si="0"/>
        <v>Κ</v>
      </c>
      <c r="I4" s="8" t="str">
        <f t="shared" si="0"/>
        <v>Δ</v>
      </c>
      <c r="J4" s="8" t="str">
        <f t="shared" si="0"/>
        <v>Τ</v>
      </c>
      <c r="K4" s="8" t="str">
        <f t="shared" si="0"/>
        <v>Τ</v>
      </c>
      <c r="L4" s="8" t="str">
        <f t="shared" si="0"/>
        <v>Π</v>
      </c>
      <c r="M4" s="8" t="str">
        <f t="shared" si="0"/>
        <v>Π</v>
      </c>
      <c r="N4" s="8" t="str">
        <f t="shared" si="0"/>
        <v>Σ</v>
      </c>
      <c r="O4" s="8" t="str">
        <f t="shared" si="0"/>
        <v>Κ</v>
      </c>
      <c r="P4" s="8" t="str">
        <f t="shared" si="0"/>
        <v>Δ</v>
      </c>
      <c r="Q4" s="8" t="str">
        <f t="shared" si="0"/>
        <v>Τ</v>
      </c>
      <c r="R4" s="8" t="str">
        <f t="shared" si="0"/>
        <v>Τ</v>
      </c>
      <c r="S4" s="8" t="str">
        <f t="shared" si="0"/>
        <v>Π</v>
      </c>
      <c r="T4" s="8" t="str">
        <f t="shared" si="0"/>
        <v>Π</v>
      </c>
      <c r="U4" s="8" t="str">
        <f t="shared" si="0"/>
        <v>Σ</v>
      </c>
      <c r="V4" s="8" t="str">
        <f t="shared" si="0"/>
        <v>Κ</v>
      </c>
      <c r="W4" s="8" t="str">
        <f t="shared" si="0"/>
        <v>Δ</v>
      </c>
      <c r="X4" s="8" t="str">
        <f t="shared" si="0"/>
        <v>Τ</v>
      </c>
      <c r="Y4" s="8" t="str">
        <f t="shared" si="0"/>
        <v>Τ</v>
      </c>
      <c r="Z4" s="8" t="str">
        <f t="shared" si="0"/>
        <v>Π</v>
      </c>
      <c r="AA4" s="8" t="str">
        <f t="shared" si="0"/>
        <v>Π</v>
      </c>
      <c r="AB4" s="8" t="str">
        <f t="shared" si="0"/>
        <v>Σ</v>
      </c>
      <c r="AC4" s="8" t="str">
        <f t="shared" si="0"/>
        <v>Κ</v>
      </c>
      <c r="AD4" s="8" t="str">
        <f t="shared" si="0"/>
        <v>Δ</v>
      </c>
      <c r="AE4" s="8" t="str">
        <f t="shared" si="0"/>
        <v>Τ</v>
      </c>
      <c r="AF4" s="8" t="str">
        <f t="shared" si="0"/>
        <v>Τ</v>
      </c>
      <c r="AG4" s="8" t="str">
        <f t="shared" si="0"/>
        <v>Π</v>
      </c>
      <c r="AH4" s="8" t="str">
        <f t="shared" si="0"/>
        <v>Π</v>
      </c>
      <c r="AI4" s="8" t="str">
        <f t="shared" si="0"/>
        <v>Σ</v>
      </c>
      <c r="AJ4" s="8" t="str">
        <f t="shared" si="0"/>
        <v>Κ</v>
      </c>
      <c r="AK4" s="8" t="str">
        <f t="shared" si="0"/>
        <v>Δ</v>
      </c>
      <c r="AL4" s="8" t="str">
        <f t="shared" si="0"/>
        <v>Τ</v>
      </c>
      <c r="AM4" s="8" t="str">
        <f t="shared" si="0"/>
        <v>Τ</v>
      </c>
      <c r="AN4" s="8" t="str">
        <f t="shared" si="0"/>
        <v>Π</v>
      </c>
      <c r="AO4" s="8" t="str">
        <f t="shared" si="0"/>
        <v>Π</v>
      </c>
      <c r="AP4" s="8" t="str">
        <f t="shared" si="0"/>
        <v>Σ</v>
      </c>
      <c r="AQ4" s="8" t="str">
        <f t="shared" si="0"/>
        <v>Κ</v>
      </c>
    </row>
    <row r="5" spans="1:43" ht="39.950000000000003" customHeight="1" thickBot="1" x14ac:dyDescent="0.3">
      <c r="A5" s="142" t="s">
        <v>26</v>
      </c>
      <c r="B5" s="131" t="s">
        <v>102</v>
      </c>
      <c r="C5" s="131"/>
      <c r="D5" s="131"/>
      <c r="E5" s="131"/>
      <c r="F5" s="132" t="s">
        <v>106</v>
      </c>
      <c r="G5" s="132"/>
      <c r="H5" s="132"/>
      <c r="I5" s="132"/>
      <c r="J5" s="132"/>
      <c r="K5" s="132"/>
      <c r="L5" s="132"/>
      <c r="M5" s="135" t="s">
        <v>110</v>
      </c>
      <c r="N5" s="135"/>
      <c r="O5" s="135"/>
      <c r="P5" s="135"/>
      <c r="Q5" s="135"/>
      <c r="R5" s="135"/>
      <c r="S5" s="61"/>
      <c r="T5" s="61"/>
      <c r="U5" s="61"/>
      <c r="V5" s="61"/>
      <c r="W5" s="61"/>
      <c r="X5" s="61"/>
      <c r="Y5" s="61"/>
      <c r="Z5" s="61"/>
      <c r="AA5" s="61"/>
      <c r="AB5" s="61"/>
      <c r="AC5" s="61"/>
      <c r="AD5" s="61"/>
      <c r="AE5" s="61"/>
      <c r="AF5" s="61"/>
      <c r="AG5" s="61"/>
      <c r="AH5" s="61"/>
      <c r="AI5" s="61"/>
      <c r="AJ5" s="61"/>
      <c r="AK5" s="61"/>
      <c r="AL5" s="61"/>
      <c r="AM5" s="61"/>
      <c r="AN5" s="61"/>
      <c r="AO5" s="61"/>
      <c r="AP5" s="61"/>
      <c r="AQ5" s="61"/>
    </row>
    <row r="6" spans="1:43" ht="39.950000000000003" customHeight="1" thickBot="1" x14ac:dyDescent="0.3">
      <c r="A6" s="142" t="s">
        <v>27</v>
      </c>
      <c r="B6" s="61"/>
      <c r="C6" s="61"/>
      <c r="D6" s="61"/>
      <c r="E6" s="61"/>
      <c r="F6" s="131" t="s">
        <v>105</v>
      </c>
      <c r="G6" s="131"/>
      <c r="H6" s="131"/>
      <c r="I6" s="131"/>
      <c r="J6" s="131"/>
      <c r="K6" s="131"/>
      <c r="L6" s="131"/>
      <c r="M6" s="61"/>
      <c r="N6" s="61"/>
      <c r="O6" s="61"/>
      <c r="P6" s="61"/>
      <c r="Q6" s="61"/>
      <c r="R6" s="61"/>
      <c r="S6" s="132" t="s">
        <v>108</v>
      </c>
      <c r="T6" s="132"/>
      <c r="U6" s="132"/>
      <c r="V6" s="132"/>
      <c r="W6" s="132"/>
      <c r="X6" s="132"/>
      <c r="Y6" s="132"/>
      <c r="Z6" s="61"/>
      <c r="AA6" s="61"/>
      <c r="AB6" s="61"/>
      <c r="AC6" s="61"/>
      <c r="AD6" s="61"/>
      <c r="AE6" s="61"/>
      <c r="AF6" s="61"/>
      <c r="AG6" s="61"/>
      <c r="AH6" s="61"/>
      <c r="AI6" s="61"/>
      <c r="AJ6" s="135" t="s">
        <v>113</v>
      </c>
      <c r="AK6" s="135"/>
      <c r="AL6" s="135"/>
      <c r="AM6" s="61"/>
      <c r="AN6" s="61"/>
      <c r="AO6" s="61"/>
      <c r="AP6" s="61"/>
      <c r="AQ6" s="61"/>
    </row>
    <row r="7" spans="1:43" ht="39.950000000000003" customHeight="1" thickBot="1" x14ac:dyDescent="0.3">
      <c r="A7" s="142" t="s">
        <v>25</v>
      </c>
      <c r="B7" s="61"/>
      <c r="C7" s="61"/>
      <c r="D7" s="61"/>
      <c r="E7" s="61"/>
      <c r="F7" s="131" t="s">
        <v>103</v>
      </c>
      <c r="G7" s="131"/>
      <c r="H7" s="131"/>
      <c r="I7" s="131"/>
      <c r="J7" s="132" t="s">
        <v>107</v>
      </c>
      <c r="K7" s="132"/>
      <c r="L7" s="132"/>
      <c r="M7" s="132"/>
      <c r="N7" s="132"/>
      <c r="O7" s="61"/>
      <c r="P7" s="61"/>
      <c r="Q7" s="61"/>
      <c r="R7" s="61"/>
      <c r="S7" s="61"/>
      <c r="T7" s="61"/>
      <c r="U7" s="61"/>
      <c r="V7" s="61"/>
      <c r="W7" s="61"/>
      <c r="X7" s="61"/>
      <c r="Y7" s="61"/>
      <c r="Z7" s="135" t="s">
        <v>111</v>
      </c>
      <c r="AA7" s="135"/>
      <c r="AB7" s="135"/>
      <c r="AC7" s="135"/>
      <c r="AD7" s="135"/>
      <c r="AE7" s="135"/>
      <c r="AF7" s="61"/>
      <c r="AG7" s="61"/>
      <c r="AH7" s="61"/>
      <c r="AI7" s="61"/>
      <c r="AJ7" s="61"/>
      <c r="AK7" s="61"/>
      <c r="AL7" s="61"/>
      <c r="AM7" s="61"/>
      <c r="AN7" s="61"/>
      <c r="AO7" s="61"/>
      <c r="AP7" s="61"/>
      <c r="AQ7" s="61"/>
    </row>
    <row r="8" spans="1:43" ht="39.950000000000003" customHeight="1" thickBot="1" x14ac:dyDescent="0.3">
      <c r="A8" s="142" t="s">
        <v>24</v>
      </c>
      <c r="B8" s="61"/>
      <c r="C8" s="61"/>
      <c r="D8" s="61"/>
      <c r="E8" s="61"/>
      <c r="F8" s="131" t="s">
        <v>104</v>
      </c>
      <c r="G8" s="131"/>
      <c r="H8" s="131"/>
      <c r="I8" s="131"/>
      <c r="J8" s="131"/>
      <c r="K8" s="131"/>
      <c r="L8" s="131"/>
      <c r="M8" s="61"/>
      <c r="N8" s="61"/>
      <c r="O8" s="61"/>
      <c r="P8" s="61"/>
      <c r="Q8" s="61"/>
      <c r="R8" s="61"/>
      <c r="S8" s="132" t="s">
        <v>109</v>
      </c>
      <c r="T8" s="132"/>
      <c r="U8" s="132"/>
      <c r="V8" s="132"/>
      <c r="W8" s="132"/>
      <c r="X8" s="61"/>
      <c r="Y8" s="61"/>
      <c r="Z8" s="61"/>
      <c r="AA8" s="61"/>
      <c r="AB8" s="61"/>
      <c r="AC8" s="61"/>
      <c r="AD8" s="61"/>
      <c r="AE8" s="61"/>
      <c r="AF8" s="135" t="s">
        <v>112</v>
      </c>
      <c r="AG8" s="135"/>
      <c r="AH8" s="135"/>
      <c r="AI8" s="135"/>
      <c r="AJ8" s="61"/>
      <c r="AK8" s="61"/>
      <c r="AL8" s="61"/>
      <c r="AM8" s="61"/>
      <c r="AN8" s="61"/>
      <c r="AO8" s="61"/>
      <c r="AP8" s="61"/>
      <c r="AQ8" s="61"/>
    </row>
    <row r="15" spans="1:43" x14ac:dyDescent="0.25">
      <c r="R15" s="4"/>
    </row>
    <row r="16" spans="1:43" x14ac:dyDescent="0.25">
      <c r="G16" s="141"/>
    </row>
  </sheetData>
  <mergeCells count="20">
    <mergeCell ref="A1:AQ1"/>
    <mergeCell ref="A2:A4"/>
    <mergeCell ref="S8:W8"/>
    <mergeCell ref="M5:R5"/>
    <mergeCell ref="Z7:AE7"/>
    <mergeCell ref="AF8:AI8"/>
    <mergeCell ref="AJ6:AL6"/>
    <mergeCell ref="B5:E5"/>
    <mergeCell ref="F7:I7"/>
    <mergeCell ref="F8:L8"/>
    <mergeCell ref="F6:L6"/>
    <mergeCell ref="F5:L5"/>
    <mergeCell ref="J7:N7"/>
    <mergeCell ref="S6:Y6"/>
    <mergeCell ref="B2:H2"/>
    <mergeCell ref="I2:O2"/>
    <mergeCell ref="P2:V2"/>
    <mergeCell ref="W2:AC2"/>
    <mergeCell ref="AD2:AJ2"/>
    <mergeCell ref="AK2:AQ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2F9A4-A55B-4B24-B502-11C36FEEAA9B}">
  <dimension ref="A1:P8"/>
  <sheetViews>
    <sheetView workbookViewId="0">
      <selection activeCell="P8" sqref="A1:P8"/>
    </sheetView>
  </sheetViews>
  <sheetFormatPr defaultRowHeight="15" x14ac:dyDescent="0.25"/>
  <cols>
    <col min="1" max="1" width="22" customWidth="1"/>
    <col min="16" max="16" width="9.5703125" bestFit="1" customWidth="1"/>
  </cols>
  <sheetData>
    <row r="1" spans="1:16" ht="39.950000000000003" customHeight="1" x14ac:dyDescent="0.25">
      <c r="A1" s="152"/>
      <c r="B1" s="152"/>
      <c r="C1" s="152"/>
      <c r="D1" s="152"/>
      <c r="E1" s="152"/>
      <c r="F1" s="152"/>
      <c r="G1" s="152"/>
      <c r="H1" s="152"/>
      <c r="I1" s="152"/>
      <c r="J1" s="152"/>
      <c r="K1" s="152"/>
      <c r="L1" s="152"/>
      <c r="M1" s="152"/>
      <c r="N1" s="152"/>
      <c r="O1" s="152"/>
      <c r="P1" s="152"/>
    </row>
    <row r="2" spans="1:16" ht="39.950000000000003" customHeight="1" x14ac:dyDescent="0.25">
      <c r="A2" s="152"/>
      <c r="B2" s="152"/>
      <c r="C2" s="152"/>
      <c r="D2" s="152"/>
      <c r="E2" s="152"/>
      <c r="F2" s="152"/>
      <c r="G2" s="152"/>
      <c r="H2" s="152"/>
      <c r="I2" s="152"/>
      <c r="J2" s="152"/>
      <c r="K2" s="152"/>
      <c r="L2" s="152"/>
      <c r="M2" s="152"/>
      <c r="N2" s="152"/>
      <c r="O2" s="152"/>
      <c r="P2" s="152"/>
    </row>
    <row r="3" spans="1:16" ht="39.950000000000003" customHeight="1" x14ac:dyDescent="0.25">
      <c r="A3" s="4"/>
      <c r="B3" s="143" t="s">
        <v>114</v>
      </c>
      <c r="C3" s="143" t="s">
        <v>115</v>
      </c>
      <c r="D3" s="143" t="s">
        <v>116</v>
      </c>
      <c r="E3" s="143" t="s">
        <v>117</v>
      </c>
      <c r="F3" s="143" t="s">
        <v>118</v>
      </c>
      <c r="G3" s="143" t="s">
        <v>119</v>
      </c>
      <c r="H3" s="143" t="s">
        <v>120</v>
      </c>
      <c r="I3" s="143" t="s">
        <v>121</v>
      </c>
      <c r="J3" s="143" t="s">
        <v>122</v>
      </c>
      <c r="K3" s="143" t="s">
        <v>123</v>
      </c>
      <c r="L3" s="143" t="s">
        <v>112</v>
      </c>
      <c r="M3" s="143" t="s">
        <v>113</v>
      </c>
      <c r="N3" s="143" t="s">
        <v>124</v>
      </c>
      <c r="O3" s="143" t="s">
        <v>125</v>
      </c>
      <c r="P3" s="143" t="s">
        <v>126</v>
      </c>
    </row>
    <row r="4" spans="1:16" ht="39.950000000000003" customHeight="1" x14ac:dyDescent="0.25">
      <c r="A4" s="142" t="s">
        <v>26</v>
      </c>
      <c r="B4" s="145">
        <v>4</v>
      </c>
      <c r="C4" s="144"/>
      <c r="D4" s="144"/>
      <c r="E4" s="144"/>
      <c r="F4" s="145">
        <v>7</v>
      </c>
      <c r="G4" s="144"/>
      <c r="H4" s="145">
        <v>7</v>
      </c>
      <c r="I4" s="144"/>
      <c r="J4" s="144"/>
      <c r="K4" s="144"/>
      <c r="L4" s="144"/>
      <c r="M4" s="144"/>
      <c r="N4" s="147">
        <f>7+7+4</f>
        <v>18</v>
      </c>
      <c r="O4" s="150">
        <v>2000</v>
      </c>
      <c r="P4" s="150">
        <f>N4*O4</f>
        <v>36000</v>
      </c>
    </row>
    <row r="5" spans="1:16" ht="39.950000000000003" customHeight="1" x14ac:dyDescent="0.25">
      <c r="A5" s="142" t="s">
        <v>27</v>
      </c>
      <c r="B5" s="144"/>
      <c r="C5" s="144"/>
      <c r="D5" s="144"/>
      <c r="E5" s="145">
        <v>7</v>
      </c>
      <c r="F5" s="144"/>
      <c r="G5" s="144"/>
      <c r="H5" s="144"/>
      <c r="I5" s="144"/>
      <c r="J5" s="145">
        <v>7</v>
      </c>
      <c r="K5" s="144"/>
      <c r="L5" s="144"/>
      <c r="M5" s="145">
        <v>3</v>
      </c>
      <c r="N5" s="147">
        <f>7+7+3</f>
        <v>17</v>
      </c>
      <c r="O5" s="150">
        <v>1800</v>
      </c>
      <c r="P5" s="150">
        <f t="shared" ref="P5:P7" si="0">N5*O5</f>
        <v>30600</v>
      </c>
    </row>
    <row r="6" spans="1:16" ht="39.950000000000003" customHeight="1" x14ac:dyDescent="0.25">
      <c r="A6" s="142" t="s">
        <v>25</v>
      </c>
      <c r="B6" s="144"/>
      <c r="C6" s="145">
        <v>4</v>
      </c>
      <c r="D6" s="144"/>
      <c r="E6" s="144"/>
      <c r="F6" s="144"/>
      <c r="G6" s="145">
        <v>6</v>
      </c>
      <c r="H6" s="146"/>
      <c r="I6" s="144"/>
      <c r="J6" s="144"/>
      <c r="K6" s="145">
        <v>6</v>
      </c>
      <c r="L6" s="144"/>
      <c r="M6" s="144"/>
      <c r="N6" s="147">
        <f>4+6+6</f>
        <v>16</v>
      </c>
      <c r="O6" s="150">
        <v>1850.05</v>
      </c>
      <c r="P6" s="150">
        <f t="shared" si="0"/>
        <v>29600.799999999999</v>
      </c>
    </row>
    <row r="7" spans="1:16" ht="39.950000000000003" customHeight="1" x14ac:dyDescent="0.25">
      <c r="A7" s="142" t="s">
        <v>24</v>
      </c>
      <c r="B7" s="144"/>
      <c r="C7" s="144"/>
      <c r="D7" s="145">
        <v>7</v>
      </c>
      <c r="E7" s="144"/>
      <c r="F7" s="144"/>
      <c r="G7" s="144"/>
      <c r="H7" s="144"/>
      <c r="I7" s="145">
        <v>5</v>
      </c>
      <c r="J7" s="144"/>
      <c r="K7" s="144"/>
      <c r="L7" s="145">
        <v>4</v>
      </c>
      <c r="M7" s="144"/>
      <c r="N7" s="147">
        <f>7+5+4</f>
        <v>16</v>
      </c>
      <c r="O7" s="150">
        <v>1800</v>
      </c>
      <c r="P7" s="150">
        <f t="shared" si="0"/>
        <v>28800</v>
      </c>
    </row>
    <row r="8" spans="1:16" ht="22.5" customHeight="1" x14ac:dyDescent="0.25">
      <c r="A8" s="148" t="s">
        <v>127</v>
      </c>
      <c r="B8" s="148"/>
      <c r="C8" s="148"/>
      <c r="D8" s="148"/>
      <c r="E8" s="148"/>
      <c r="F8" s="148"/>
      <c r="G8" s="148"/>
      <c r="H8" s="148"/>
      <c r="I8" s="148"/>
      <c r="J8" s="148"/>
      <c r="K8" s="148"/>
      <c r="L8" s="148"/>
      <c r="M8" s="148"/>
      <c r="N8" s="148"/>
      <c r="O8" s="148"/>
      <c r="P8" s="149">
        <f>P4+P5+P6+P7</f>
        <v>125000.8</v>
      </c>
    </row>
  </sheetData>
  <mergeCells count="2">
    <mergeCell ref="A8:O8"/>
    <mergeCell ref="A1:P2"/>
  </mergeCells>
  <phoneticPr fontId="3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011FE-B0A5-47C4-813A-87DB315F5922}">
  <dimension ref="A1:A10"/>
  <sheetViews>
    <sheetView zoomScale="96" zoomScaleNormal="96" workbookViewId="0">
      <selection activeCell="A7" sqref="A7"/>
    </sheetView>
  </sheetViews>
  <sheetFormatPr defaultRowHeight="15" x14ac:dyDescent="0.25"/>
  <cols>
    <col min="1" max="1" width="75.5703125" customWidth="1"/>
  </cols>
  <sheetData>
    <row r="1" spans="1:1" x14ac:dyDescent="0.25">
      <c r="A1" t="s">
        <v>79</v>
      </c>
    </row>
    <row r="2" spans="1:1" x14ac:dyDescent="0.25">
      <c r="A2" t="s">
        <v>78</v>
      </c>
    </row>
    <row r="3" spans="1:1" x14ac:dyDescent="0.25">
      <c r="A3" t="s">
        <v>82</v>
      </c>
    </row>
    <row r="4" spans="1:1" x14ac:dyDescent="0.25">
      <c r="A4" t="s">
        <v>80</v>
      </c>
    </row>
    <row r="5" spans="1:1" x14ac:dyDescent="0.25">
      <c r="A5" t="s">
        <v>76</v>
      </c>
    </row>
    <row r="6" spans="1:1" x14ac:dyDescent="0.25">
      <c r="A6" t="s">
        <v>81</v>
      </c>
    </row>
    <row r="7" spans="1:1" x14ac:dyDescent="0.25">
      <c r="A7" t="s">
        <v>84</v>
      </c>
    </row>
    <row r="8" spans="1:1" x14ac:dyDescent="0.25">
      <c r="A8" t="s">
        <v>83</v>
      </c>
    </row>
    <row r="9" spans="1:1" x14ac:dyDescent="0.25">
      <c r="A9" t="s">
        <v>77</v>
      </c>
    </row>
    <row r="10" spans="1:1" x14ac:dyDescent="0.25">
      <c r="A10" t="s">
        <v>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47" customWidth="1"/>
    <col min="2" max="2" width="87.140625" style="54" customWidth="1"/>
    <col min="3" max="16384" width="9.140625" style="47"/>
  </cols>
  <sheetData>
    <row r="1" spans="2:3" ht="46.5" customHeight="1" x14ac:dyDescent="0.2">
      <c r="B1" s="46"/>
    </row>
    <row r="2" spans="2:3" s="49" customFormat="1" ht="15.75" x14ac:dyDescent="0.25">
      <c r="B2" s="48" t="s">
        <v>7</v>
      </c>
      <c r="C2" s="48"/>
    </row>
    <row r="3" spans="2:3" s="51" customFormat="1" ht="13.5" customHeight="1" x14ac:dyDescent="0.25">
      <c r="B3" s="50" t="s">
        <v>12</v>
      </c>
      <c r="C3" s="50"/>
    </row>
    <row r="4" spans="2:3" x14ac:dyDescent="0.2">
      <c r="B4" s="59" t="s">
        <v>18</v>
      </c>
    </row>
    <row r="5" spans="2:3" x14ac:dyDescent="0.2">
      <c r="B5" s="46"/>
    </row>
    <row r="6" spans="2:3" s="52" customFormat="1" ht="26.25" x14ac:dyDescent="0.4">
      <c r="B6" s="55" t="s">
        <v>6</v>
      </c>
    </row>
    <row r="7" spans="2:3" ht="60" x14ac:dyDescent="0.2">
      <c r="B7" s="56" t="s">
        <v>15</v>
      </c>
    </row>
    <row r="8" spans="2:3" ht="15" x14ac:dyDescent="0.2">
      <c r="B8" s="53"/>
    </row>
    <row r="9" spans="2:3" s="52" customFormat="1" ht="26.25" x14ac:dyDescent="0.4">
      <c r="B9" s="55" t="s">
        <v>8</v>
      </c>
    </row>
    <row r="10" spans="2:3" ht="60" x14ac:dyDescent="0.2">
      <c r="B10" s="56" t="s">
        <v>16</v>
      </c>
    </row>
    <row r="11" spans="2:3" ht="14.25" x14ac:dyDescent="0.2">
      <c r="B11" s="57" t="s">
        <v>14</v>
      </c>
    </row>
    <row r="12" spans="2:3" ht="15" x14ac:dyDescent="0.2">
      <c r="B12" s="53"/>
    </row>
    <row r="13" spans="2:3" ht="14.25" x14ac:dyDescent="0.2">
      <c r="B13" s="60" t="str">
        <f>HYPERLINK("https://vertex42.link/HowToMakeAGanttChart","► Watch How This Gantt Chart Was Created")</f>
        <v>► Watch How This Gantt Chart Was Created</v>
      </c>
    </row>
    <row r="14" spans="2:3" ht="15" x14ac:dyDescent="0.2">
      <c r="B14" s="53"/>
    </row>
    <row r="15" spans="2:3" s="52" customFormat="1" ht="26.25" x14ac:dyDescent="0.4">
      <c r="B15" s="55" t="s">
        <v>5</v>
      </c>
    </row>
    <row r="16" spans="2:3" ht="30" x14ac:dyDescent="0.2">
      <c r="B16" s="56" t="s">
        <v>13</v>
      </c>
    </row>
    <row r="17" spans="2:2" ht="14.25" x14ac:dyDescent="0.2">
      <c r="B17" s="57" t="s">
        <v>1</v>
      </c>
    </row>
    <row r="18" spans="2:2" ht="15" x14ac:dyDescent="0.2">
      <c r="B18" s="53"/>
    </row>
    <row r="19" spans="2:2" s="52" customFormat="1" ht="26.25" x14ac:dyDescent="0.4">
      <c r="B19" s="55" t="s">
        <v>9</v>
      </c>
    </row>
    <row r="20" spans="2:2" ht="60" x14ac:dyDescent="0.2">
      <c r="B20" s="56" t="s">
        <v>10</v>
      </c>
    </row>
    <row r="21" spans="2:2" ht="15" x14ac:dyDescent="0.2">
      <c r="B21" s="53"/>
    </row>
    <row r="22" spans="2:2" ht="75" x14ac:dyDescent="0.2">
      <c r="B22" s="56" t="s">
        <v>11</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6</vt:i4>
      </vt:variant>
      <vt:variant>
        <vt:lpstr>Καθορισμένες περιοχές</vt:lpstr>
      </vt:variant>
      <vt:variant>
        <vt:i4>6</vt:i4>
      </vt:variant>
    </vt:vector>
  </HeadingPairs>
  <TitlesOfParts>
    <vt:vector size="12" baseType="lpstr">
      <vt:lpstr>ProjectSchedule</vt:lpstr>
      <vt:lpstr>Tasks</vt:lpstr>
      <vt:lpstr>ΔΥΝΑΜΙΚΟ</vt:lpstr>
      <vt:lpstr>MONEY</vt:lpstr>
      <vt:lpstr>Φύλλο1</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afent</cp:lastModifiedBy>
  <cp:lastPrinted>2021-03-19T23:43:04Z</cp:lastPrinted>
  <dcterms:created xsi:type="dcterms:W3CDTF">2017-01-09T18:01:51Z</dcterms:created>
  <dcterms:modified xsi:type="dcterms:W3CDTF">2021-03-20T00:02:52Z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