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D:\Users\afent\Documents\CEID\4o Έτος\8ο Εξάμηνο\Τεχνολογία Λογισμικού\project\"/>
    </mc:Choice>
  </mc:AlternateContent>
  <xr:revisionPtr revIDLastSave="0" documentId="13_ncr:1_{567F9F4E-0CD1-4B7B-8240-41EB8FA73F7C}" xr6:coauthVersionLast="45" xr6:coauthVersionMax="45" xr10:uidLastSave="{00000000-0000-0000-0000-000000000000}"/>
  <bookViews>
    <workbookView xWindow="-120" yWindow="-120" windowWidth="38640" windowHeight="21240" activeTab="2" xr2:uid="{00000000-000D-0000-FFFF-FFFF00000000}"/>
  </bookViews>
  <sheets>
    <sheet name="ProjectSchedule" sheetId="11" r:id="rId1"/>
    <sheet name="Tasks" sheetId="13" r:id="rId2"/>
    <sheet name="ΔΥΝΑΜΙΚΟ" sheetId="18" r:id="rId3"/>
    <sheet name="Φύλλο1" sheetId="14" r:id="rId4"/>
    <sheet name="About" sheetId="12" r:id="rId5"/>
  </sheets>
  <definedNames>
    <definedName name="_xlnm.Print_Area" localSheetId="0">ProjectSchedule!$1:$54</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2" i="11" l="1"/>
  <c r="H46" i="11"/>
  <c r="H40" i="11"/>
  <c r="H33" i="11"/>
  <c r="H55" i="11"/>
  <c r="H27" i="11"/>
  <c r="H56" i="11" l="1"/>
  <c r="H54" i="11"/>
  <c r="H53" i="11"/>
  <c r="H51" i="11"/>
  <c r="H11" i="11"/>
  <c r="H15" i="11"/>
  <c r="H14" i="11"/>
  <c r="H10" i="11"/>
  <c r="H17" i="11"/>
  <c r="H9" i="11"/>
  <c r="I5" i="11"/>
  <c r="I6" i="11" s="1"/>
  <c r="B13" i="12" l="1"/>
  <c r="H50" i="11" l="1"/>
  <c r="H49" i="11"/>
  <c r="H48" i="11"/>
  <c r="H47" i="11"/>
  <c r="H45" i="11"/>
  <c r="H44" i="11"/>
  <c r="H43" i="11"/>
  <c r="H42" i="11"/>
  <c r="H41" i="11"/>
  <c r="H39" i="11"/>
  <c r="H38" i="11"/>
  <c r="H37" i="11"/>
  <c r="H36" i="11"/>
  <c r="H35" i="11"/>
  <c r="H34" i="11"/>
  <c r="H32" i="11"/>
  <c r="H31" i="11"/>
  <c r="H30" i="11"/>
  <c r="H29" i="11"/>
  <c r="H28" i="11"/>
  <c r="H26" i="11"/>
  <c r="H20" i="11"/>
  <c r="H19" i="11"/>
  <c r="H18" i="11"/>
  <c r="H7" i="11"/>
  <c r="J5" i="11" l="1"/>
  <c r="J6" i="11" s="1"/>
  <c r="I4" i="11"/>
  <c r="K5" i="11" l="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<sst xmlns="http://schemas.openxmlformats.org/spreadsheetml/2006/main" count="191" uniqueCount="105">
  <si>
    <t>Project Start:</t>
  </si>
  <si>
    <t>[Project Lead]</t>
  </si>
  <si>
    <t>[Company Name]</t>
  </si>
  <si>
    <t>Project Management Templates</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</si>
  <si>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</si>
  <si>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</si>
  <si>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</si>
  <si>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</si>
  <si>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</si>
  <si>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</si>
  <si>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</si>
  <si>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</si>
  <si>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</si>
  <si>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</si>
  <si>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</si>
  <si>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</si>
  <si>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</si>
  <si>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</si>
  <si>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</si>
  <si>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</si>
  <si>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</si>
  <si>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Team-plan-v0.1</t>
  </si>
  <si>
    <t>Project-description-v0.1</t>
  </si>
  <si>
    <t>Project-plan-v0.1</t>
  </si>
  <si>
    <t>Risk-assessment-v0.1</t>
  </si>
  <si>
    <t>Group</t>
  </si>
  <si>
    <t>Βασιλική Στάμου</t>
  </si>
  <si>
    <t>Εμμανουέλα Οικονομοπούλου</t>
  </si>
  <si>
    <t>Φλωρεντία Αφεντάκη</t>
  </si>
  <si>
    <t>Στέλιος Νικολαδάκης</t>
  </si>
  <si>
    <t>Discord Server</t>
  </si>
  <si>
    <t>UniNode</t>
  </si>
  <si>
    <t>Logo</t>
  </si>
  <si>
    <t>Github Repository</t>
  </si>
  <si>
    <t xml:space="preserve">Brand Name </t>
  </si>
  <si>
    <t xml:space="preserve">Θέματα </t>
  </si>
  <si>
    <t>Πρόοδος</t>
  </si>
  <si>
    <t>Έναρξη</t>
  </si>
  <si>
    <t>Λήξη</t>
  </si>
  <si>
    <t>Ανατέθηκε</t>
  </si>
  <si>
    <t>Brand Name, Μοντέλο Οργάνωσης</t>
  </si>
  <si>
    <t>Μοντέλο Οργάνωσης</t>
  </si>
  <si>
    <t>Μοντέλο Οργάνωσης, Ανάθεση Εργασιών</t>
  </si>
  <si>
    <t>Use-cases-v0.1</t>
  </si>
  <si>
    <t>Domain-model-v0.1</t>
  </si>
  <si>
    <t>Robustness-diagrams-v0.1</t>
  </si>
  <si>
    <t>Use-cases-v0.2</t>
  </si>
  <si>
    <t>Domain-model-v0.2</t>
  </si>
  <si>
    <t>Sequence-diagrams-v0.1</t>
  </si>
  <si>
    <t>Domain-model-v0.3</t>
  </si>
  <si>
    <t>Class-diagram-v0.1</t>
  </si>
  <si>
    <t>Project-code-v1.0</t>
  </si>
  <si>
    <t>Όλες τις εκδόσεις v1.0</t>
  </si>
  <si>
    <t>Project-code-v0.x</t>
  </si>
  <si>
    <t>ΚΑΘΑΡΑ ΔΕΥΤΕΡΑ</t>
  </si>
  <si>
    <t xml:space="preserve"> Ανάπαυση και γαλήνια περισυλλογή</t>
  </si>
  <si>
    <t>Activities</t>
  </si>
  <si>
    <t>2η Συνάντηση Online</t>
  </si>
  <si>
    <t xml:space="preserve">1η Συνάντηση </t>
  </si>
  <si>
    <t>3η Συνάντηση</t>
  </si>
  <si>
    <t>4η Συνάντηση Online</t>
  </si>
  <si>
    <t xml:space="preserve">Φάση 1 </t>
  </si>
  <si>
    <t xml:space="preserve">Φάση 2 </t>
  </si>
  <si>
    <t xml:space="preserve">Φάση 5 </t>
  </si>
  <si>
    <t xml:space="preserve">Φάση 4 </t>
  </si>
  <si>
    <t xml:space="preserve">Φάση 3 </t>
  </si>
  <si>
    <t>Τελική Συνάντηση</t>
  </si>
  <si>
    <t>Brain Storming, Team Bonding, Απόφαση Ιδέας  Υλοποίησης</t>
  </si>
  <si>
    <t>Ιδέα Υλοποίησης</t>
  </si>
  <si>
    <t>Ιδέες Υλοποίησης</t>
  </si>
  <si>
    <t xml:space="preserve">Παραδοτέο 1 </t>
  </si>
  <si>
    <t>TASKS</t>
  </si>
  <si>
    <t>Προαπαιτούμενα TASKS</t>
  </si>
  <si>
    <t>-</t>
  </si>
  <si>
    <t>Κωδικοποίηση</t>
  </si>
  <si>
    <t>7 8 9 10</t>
  </si>
  <si>
    <t>Απαισιόδοξη</t>
  </si>
  <si>
    <t xml:space="preserve">Αισιόδοξη </t>
  </si>
  <si>
    <t>Κανονική</t>
  </si>
  <si>
    <t>θα τον ειδοποιεί για τις ώρες των διαλέξεων</t>
  </si>
  <si>
    <t>ραντεβού οι φοιτητές με τους καθηγητές ( διαθέσιμες ώρες )</t>
  </si>
  <si>
    <t xml:space="preserve">στάσεις λεωφορείων </t>
  </si>
  <si>
    <t xml:space="preserve"> χάρτη τοποθεσία  αιθουσών και αμφιθεάτρων  </t>
  </si>
  <si>
    <t>επιλογή τροποποίηση</t>
  </si>
  <si>
    <t>για τις ώρες μελέτης.</t>
  </si>
  <si>
    <t>ημερολόγιο, προτεινόμενες ώρες διαβάσματος</t>
  </si>
  <si>
    <t>ώρες γραφείου των καθηγητών</t>
  </si>
  <si>
    <t>μέσου όρου των μαθημάτων</t>
  </si>
  <si>
    <t>ειδοποιητικό μήνυμα για το αναμενόμενο ραντεβού.</t>
  </si>
  <si>
    <t xml:space="preserve">5η Συνάντηση </t>
  </si>
  <si>
    <t>Φάση 6</t>
  </si>
  <si>
    <t>7 8 9 10 11 12 13 14 15 16 17 18 19</t>
  </si>
  <si>
    <t>Παραδοτέο 2</t>
  </si>
  <si>
    <t>Παραδοτέο 3</t>
  </si>
  <si>
    <t>Παραδοτέο 4</t>
  </si>
  <si>
    <t>Παραδοτέο 5</t>
  </si>
  <si>
    <t>Παραδοτέο 6</t>
  </si>
  <si>
    <t>feedback, ρόλοι</t>
  </si>
  <si>
    <t>12 13</t>
  </si>
  <si>
    <t>12 15</t>
  </si>
  <si>
    <t>19 20</t>
  </si>
  <si>
    <t>15 16 17</t>
  </si>
  <si>
    <t>20 21</t>
  </si>
  <si>
    <t>19 23</t>
  </si>
  <si>
    <t>25 26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</si>
</sst>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9"/>
      <color theme="1" tint="0.499984740745262"/>
      <name val="Arial"/>
      <family val="2"/>
    </font>
    <font>
      <u/>
      <sz val="9"/>
      <color theme="4" tint="-0.249977111117893"/>
      <name val="Arial"/>
      <family val="2"/>
    </font>
    <font>
      <b/>
      <sz val="11"/>
      <color theme="1"/>
      <name val="Calibri"/>
      <family val="2"/>
      <charset val="161"/>
      <scheme val="minor"/>
    </font>
    <font>
      <sz val="9"/>
      <color theme="1"/>
      <name val="Calibri"/>
      <family val="2"/>
      <scheme val="minor"/>
    </font>
    <font>
      <b/>
      <sz val="9"/>
      <color theme="1"/>
      <name val="Calibri"/>
      <family val="2"/>
      <scheme val="minor"/>
    </font>
    <font>
      <sz val="20"/>
      <color theme="4" tint="-0.249977111117893"/>
      <name val="Calibri"/>
      <family val="2"/>
      <charset val="161"/>
      <scheme val="major"/>
    </font>
    <font>
      <b/>
      <sz val="9"/>
      <color theme="0"/>
      <name val="Calibri"/>
      <family val="2"/>
      <charset val="161"/>
      <scheme val="minor"/>
    </font>
    <font>
      <sz val="8"/>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3">
    <xf numFmtId="0" fontId="0" fillId="0" borderId="0"/>
    <xf numFmtId="0" fontId="5" fillId="0" borderId="0" applyNumberFormat="0" applyFill="0" applyBorder="0" applyAlignment="0" applyProtection="0">
      <alignment vertical="top"/>
      <protection locked="0"/>
    </xf>
    <xf numFmtId="9" fontId="10" fillId="0" borderId="0" applyFont="0" applyFill="0" applyBorder="0" applyAlignment="0" applyProtection="0"/>
  </cellStyleXfs>
  <cellXfs count="131">
    <xf numFmtId="0" fontId="0" fillId="0" borderId="0" xfId="0"/>
    <xf numFmtId="0" fontId="4" fillId="0" borderId="0" xfId="0" applyFont="1"/>
    <xf numFmtId="0" fontId="0" fillId="0" borderId="0" xfId="0" applyAlignment="1">
      <alignment vertic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8" fillId="14"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3" borderId="10" xfId="0" applyFont="1" applyFill="1" applyBorder="1" applyAlignment="1">
      <alignment horizontal="center" vertical="center" shrinkToFit="1"/>
    </xf>
    <xf numFmtId="0" fontId="6" fillId="0" borderId="2" xfId="0" applyNumberFormat="1" applyFont="1" applyFill="1" applyBorder="1" applyAlignment="1">
      <alignment horizontal="center" vertical="center"/>
    </xf>
    <xf numFmtId="9" fontId="6"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6" fillId="8" borderId="2" xfId="0" applyNumberFormat="1" applyFont="1" applyFill="1" applyBorder="1" applyAlignment="1">
      <alignment horizontal="center" vertical="center"/>
    </xf>
    <xf numFmtId="9" fontId="6"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6" fillId="2" borderId="2" xfId="0" applyNumberFormat="1" applyFont="1" applyFill="1" applyBorder="1" applyAlignment="1">
      <alignment horizontal="center" vertical="center"/>
    </xf>
    <xf numFmtId="9" fontId="6"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6" fillId="9" borderId="2" xfId="0" applyNumberFormat="1" applyFont="1" applyFill="1" applyBorder="1" applyAlignment="1">
      <alignment horizontal="center" vertical="center"/>
    </xf>
    <xf numFmtId="9" fontId="6"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6" fillId="3" borderId="2" xfId="0" applyNumberFormat="1" applyFont="1" applyFill="1" applyBorder="1" applyAlignment="1">
      <alignment horizontal="center" vertical="center"/>
    </xf>
    <xf numFmtId="9" fontId="6"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6" fillId="5" borderId="2" xfId="0" applyNumberFormat="1" applyFont="1" applyFill="1" applyBorder="1" applyAlignment="1">
      <alignment horizontal="center" vertical="center"/>
    </xf>
    <xf numFmtId="9" fontId="6"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6" fillId="12" borderId="2" xfId="0" applyNumberFormat="1" applyFont="1" applyFill="1" applyBorder="1" applyAlignment="1">
      <alignment horizontal="center" vertical="center"/>
    </xf>
    <xf numFmtId="9" fontId="6"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9" fontId="6"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6" fillId="10" borderId="2" xfId="0" applyNumberFormat="1" applyFont="1" applyFill="1" applyBorder="1" applyAlignment="1">
      <alignment horizontal="center" vertical="center"/>
    </xf>
    <xf numFmtId="9" fontId="6"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6" fillId="6" borderId="2" xfId="0" applyNumberFormat="1" applyFont="1" applyFill="1" applyBorder="1" applyAlignment="1">
      <alignment horizontal="center" vertical="center"/>
    </xf>
    <xf numFmtId="9" fontId="6"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6"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4" fillId="0" borderId="0" xfId="0" applyFont="1" applyAlignment="1" applyProtection="1">
      <alignment vertical="top"/>
    </xf>
    <xf numFmtId="0" fontId="4"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4" fillId="0" borderId="0" xfId="0" applyFont="1" applyAlignment="1">
      <alignment horizontal="left" vertical="center"/>
    </xf>
    <xf numFmtId="0" fontId="21" fillId="0" borderId="0" xfId="0" applyFont="1"/>
    <xf numFmtId="0" fontId="22" fillId="0" borderId="0" xfId="0" applyFont="1" applyAlignment="1">
      <alignment vertical="top" wrapText="1"/>
    </xf>
    <xf numFmtId="0" fontId="4"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5" fillId="0" borderId="0" xfId="1" applyAlignment="1" applyProtection="1">
      <alignment horizontal="left" indent="1"/>
    </xf>
    <xf numFmtId="0" fontId="4" fillId="0" borderId="0" xfId="0" applyFont="1" applyAlignment="1">
      <alignment horizontal="right" vertical="center"/>
    </xf>
    <xf numFmtId="0" fontId="24" fillId="0" borderId="0" xfId="0" applyFont="1" applyAlignment="1" applyProtection="1">
      <alignment vertical="top"/>
    </xf>
    <xf numFmtId="0" fontId="5" fillId="0" borderId="0" xfId="1" applyFill="1" applyAlignment="1" applyProtection="1">
      <alignment horizontal="left" indent="1"/>
    </xf>
    <xf numFmtId="0" fontId="0" fillId="2" borderId="2" xfId="0" applyFont="1" applyFill="1" applyBorder="1" applyAlignment="1">
      <alignment horizontal="center" vertical="center" wrapText="1"/>
    </xf>
    <xf numFmtId="0" fontId="16" fillId="0" borderId="0" xfId="0" applyFont="1" applyAlignment="1">
      <alignment horizontal="left" wrapText="1"/>
    </xf>
    <xf numFmtId="0" fontId="11" fillId="0" borderId="0" xfId="0" applyFont="1" applyAlignment="1">
      <alignment wrapText="1"/>
    </xf>
    <xf numFmtId="0" fontId="0" fillId="0" borderId="0" xfId="0" applyAlignment="1">
      <alignment wrapText="1"/>
    </xf>
    <xf numFmtId="0" fontId="8" fillId="14" borderId="1" xfId="0" applyFont="1" applyFill="1" applyBorder="1" applyAlignment="1">
      <alignment horizontal="left" vertical="center" wrapText="1"/>
    </xf>
    <xf numFmtId="0" fontId="7" fillId="8"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7" fillId="9" borderId="2" xfId="0" applyFont="1" applyFill="1" applyBorder="1" applyAlignment="1">
      <alignment horizontal="left" vertical="center" wrapText="1"/>
    </xf>
    <xf numFmtId="0" fontId="0" fillId="3"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0" fillId="12"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0" fillId="10"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0" fillId="11" borderId="2" xfId="0" applyFont="1" applyFill="1" applyBorder="1" applyAlignment="1">
      <alignment horizontal="left" vertical="center" wrapText="1"/>
    </xf>
    <xf numFmtId="0" fontId="25" fillId="0" borderId="0" xfId="1" applyFont="1" applyAlignment="1" applyProtection="1">
      <alignment wrapText="1"/>
    </xf>
    <xf numFmtId="0" fontId="25" fillId="0" borderId="0" xfId="0" applyFont="1" applyAlignment="1">
      <alignment wrapText="1"/>
    </xf>
    <xf numFmtId="0" fontId="3" fillId="0" borderId="0" xfId="0" applyFont="1" applyAlignment="1">
      <alignment horizontal="left" wrapText="1"/>
    </xf>
    <xf numFmtId="0" fontId="7" fillId="8"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17" fillId="0" borderId="0" xfId="1" applyFont="1" applyAlignment="1" applyProtection="1">
      <alignment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wrapText="1"/>
    </xf>
    <xf numFmtId="9" fontId="6" fillId="15" borderId="2" xfId="2" applyFont="1" applyFill="1" applyBorder="1" applyAlignment="1">
      <alignment horizontal="center" vertical="center"/>
    </xf>
    <xf numFmtId="164" fontId="0" fillId="15" borderId="2" xfId="0" applyNumberFormat="1" applyFont="1" applyFill="1" applyBorder="1" applyAlignment="1">
      <alignment horizontal="center" vertical="center"/>
    </xf>
    <xf numFmtId="164" fontId="6" fillId="15" borderId="2" xfId="0" applyNumberFormat="1" applyFont="1" applyFill="1" applyBorder="1" applyAlignment="1">
      <alignment horizontal="center" vertical="center"/>
    </xf>
    <xf numFmtId="0" fontId="0" fillId="16" borderId="2" xfId="0" applyFont="1" applyFill="1" applyBorder="1" applyAlignment="1">
      <alignment horizontal="left" vertical="center" wrapText="1"/>
    </xf>
    <xf numFmtId="0" fontId="0" fillId="16" borderId="2" xfId="0" applyFont="1" applyFill="1" applyBorder="1" applyAlignment="1">
      <alignment horizontal="center" vertical="center" wrapText="1"/>
    </xf>
    <xf numFmtId="9" fontId="6" fillId="16" borderId="2" xfId="2" applyFont="1" applyFill="1" applyBorder="1" applyAlignment="1">
      <alignment horizontal="center" vertical="center"/>
    </xf>
    <xf numFmtId="164" fontId="0" fillId="16" borderId="2" xfId="0" applyNumberFormat="1" applyFont="1" applyFill="1" applyBorder="1" applyAlignment="1">
      <alignment horizontal="center" vertical="center"/>
    </xf>
    <xf numFmtId="164" fontId="6" fillId="16" borderId="2" xfId="0" applyNumberFormat="1" applyFont="1" applyFill="1" applyBorder="1"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17" fillId="0" borderId="0" xfId="1" applyFont="1" applyAlignment="1" applyProtection="1">
      <alignment horizontal="center" vertical="center" wrapText="1"/>
    </xf>
    <xf numFmtId="0" fontId="28" fillId="2" borderId="2"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29" fillId="5" borderId="2" xfId="0" applyFont="1" applyFill="1" applyBorder="1" applyAlignment="1">
      <alignment horizontal="center" vertical="center" wrapText="1"/>
    </xf>
    <xf numFmtId="0" fontId="28" fillId="12" borderId="2"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29" fillId="6" borderId="2" xfId="0" applyFont="1" applyFill="1" applyBorder="1" applyAlignment="1">
      <alignment horizontal="center" vertical="center" wrapText="1"/>
    </xf>
    <xf numFmtId="0" fontId="28" fillId="11" borderId="2" xfId="0" applyFont="1" applyFill="1" applyBorder="1" applyAlignment="1">
      <alignment horizontal="center" vertical="center" wrapText="1"/>
    </xf>
    <xf numFmtId="0" fontId="29" fillId="15" borderId="2" xfId="0" applyFont="1" applyFill="1" applyBorder="1" applyAlignment="1">
      <alignment horizontal="center" vertical="center" wrapText="1"/>
    </xf>
    <xf numFmtId="0" fontId="28" fillId="16" borderId="2" xfId="0" applyFont="1" applyFill="1" applyBorder="1" applyAlignment="1">
      <alignment horizontal="center" vertical="center" wrapText="1"/>
    </xf>
    <xf numFmtId="0" fontId="6" fillId="2" borderId="2" xfId="0" applyNumberFormat="1" applyFont="1" applyFill="1" applyBorder="1" applyAlignment="1">
      <alignment horizontal="center" vertical="center"/>
    </xf>
    <xf numFmtId="0" fontId="0" fillId="2" borderId="11" xfId="0" applyFill="1" applyBorder="1" applyAlignment="1">
      <alignment vertical="center"/>
    </xf>
    <xf numFmtId="0" fontId="0" fillId="2" borderId="12" xfId="0" applyFont="1" applyFill="1" applyBorder="1" applyAlignment="1">
      <alignment horizontal="left" vertical="center" wrapText="1"/>
    </xf>
    <xf numFmtId="0" fontId="30" fillId="0" borderId="0" xfId="0" applyFont="1" applyAlignment="1">
      <alignment horizontal="center" vertical="center" wrapText="1"/>
    </xf>
    <xf numFmtId="0" fontId="2" fillId="0" borderId="0" xfId="0" applyFont="1" applyAlignment="1">
      <alignment horizontal="center" vertical="center" wrapText="1"/>
    </xf>
    <xf numFmtId="0" fontId="2" fillId="0" borderId="13" xfId="0" applyFont="1" applyBorder="1" applyAlignment="1">
      <alignment horizontal="center" vertical="center"/>
    </xf>
    <xf numFmtId="0" fontId="2" fillId="0" borderId="0" xfId="0" applyFont="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31" fillId="14" borderId="1" xfId="0" applyFont="1" applyFill="1" applyBorder="1" applyAlignment="1">
      <alignment horizontal="center" vertical="center" wrapText="1"/>
    </xf>
    <xf numFmtId="0" fontId="27" fillId="0" borderId="0" xfId="0" applyFont="1" applyAlignment="1">
      <alignment horizontal="center"/>
    </xf>
    <xf numFmtId="0" fontId="26"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1" fillId="0" borderId="13" xfId="0" applyFont="1" applyBorder="1" applyAlignment="1">
      <alignment horizontal="center" vertical="center"/>
    </xf>
  </cellXfs>
  <cellStyles count="3">
    <cellStyle name="Κανονικό" xfId="0" builtinId="0"/>
    <cellStyle name="Ποσοστό" xfId="2" builtinId="5"/>
    <cellStyle name="Υπερ-σύνδεση" xfId="1" builtinId="8" customBuiltin="1"/>
  </cellStyles>
  <dxfs count="60">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xdr:from>
      <xdr:col>28</xdr:col>
      <xdr:colOff>59532</xdr:colOff>
      <xdr:row>24</xdr:row>
      <xdr:rowOff>17009</xdr:rowOff>
    </xdr:from>
    <xdr:to>
      <xdr:col>29</xdr:col>
      <xdr:colOff>136072</xdr:colOff>
      <xdr:row>24</xdr:row>
      <xdr:rowOff>276565</xdr:rowOff>
    </xdr:to>
    <xdr:sp macro="" textlink="">
      <xdr:nvSpPr>
        <xdr:cNvPr id="2" name="Ρόμβος 1">
          <a:extLst>
            <a:ext uri="{FF2B5EF4-FFF2-40B4-BE49-F238E27FC236}">
              <a16:creationId xmlns:a16="http://schemas.microsoft.com/office/drawing/2014/main" id="{793ED193-6577-4FB4-956E-004174C309B2}"/>
            </a:ext>
          </a:extLst>
        </xdr:cNvPr>
        <xdr:cNvSpPr/>
      </xdr:nvSpPr>
      <xdr:spPr>
        <a:xfrm>
          <a:off x="8759599" y="8589509"/>
          <a:ext cx="246629" cy="2595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8"/>
  <sheetViews>
    <sheetView showGridLines="0" showRuler="0" zoomScale="90" zoomScaleNormal="90" zoomScalePageLayoutView="70" workbookViewId="0">
      <pane ySplit="6" topLeftCell="A7" activePane="bottomLeft" state="frozen"/>
      <selection pane="bottomLeft" activeCell="A19" sqref="A19"/>
    </sheetView>
  </sheetViews>
  <sheetFormatPr defaultRowHeight="15" x14ac:dyDescent="0.25"/>
  <cols>
    <col min="1" max="1" width="19.85546875" style="64" customWidth="1"/>
    <col min="2" max="2" width="12.5703125" style="100" customWidth="1"/>
    <col min="3" max="3" width="12.5703125" style="64"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28.5" x14ac:dyDescent="0.45">
      <c r="A1" s="62" t="s">
        <v>31</v>
      </c>
      <c r="B1" s="99"/>
      <c r="C1" s="78"/>
      <c r="D1" s="1"/>
      <c r="E1" s="3"/>
      <c r="F1" s="58"/>
      <c r="H1" s="1"/>
      <c r="I1" s="7"/>
      <c r="J1" s="124"/>
      <c r="K1" s="124"/>
      <c r="L1" s="124"/>
      <c r="M1" s="124"/>
      <c r="N1" s="124"/>
      <c r="O1" s="124"/>
      <c r="P1" s="124"/>
      <c r="Q1" s="124"/>
      <c r="R1" s="124"/>
      <c r="S1" s="124"/>
      <c r="T1" s="124"/>
      <c r="U1" s="124"/>
      <c r="V1" s="124"/>
      <c r="W1" s="124"/>
      <c r="X1" s="124"/>
      <c r="Y1" s="124"/>
      <c r="Z1" s="124"/>
      <c r="AA1" s="124"/>
    </row>
    <row r="2" spans="1:64" ht="19.5" customHeight="1" x14ac:dyDescent="0.3">
      <c r="A2" s="63" t="s">
        <v>2</v>
      </c>
      <c r="D2" s="5" t="s">
        <v>0</v>
      </c>
      <c r="E2" s="128">
        <v>44256</v>
      </c>
      <c r="F2" s="129"/>
    </row>
    <row r="3" spans="1:64" ht="19.5" customHeight="1" x14ac:dyDescent="0.3">
      <c r="A3" s="63" t="s">
        <v>1</v>
      </c>
      <c r="D3" s="5" t="s">
        <v>19</v>
      </c>
      <c r="E3" s="128">
        <v>44274</v>
      </c>
      <c r="F3" s="129"/>
    </row>
    <row r="4" spans="1:64" ht="19.5" customHeight="1" x14ac:dyDescent="0.25">
      <c r="D4" s="5" t="s">
        <v>5</v>
      </c>
      <c r="E4" s="6">
        <v>1</v>
      </c>
      <c r="I4" s="125">
        <f>I5</f>
        <v>44256</v>
      </c>
      <c r="J4" s="126"/>
      <c r="K4" s="126"/>
      <c r="L4" s="126"/>
      <c r="M4" s="126"/>
      <c r="N4" s="126"/>
      <c r="O4" s="127"/>
      <c r="P4" s="125">
        <f>P5</f>
        <v>44263</v>
      </c>
      <c r="Q4" s="126"/>
      <c r="R4" s="126"/>
      <c r="S4" s="126"/>
      <c r="T4" s="126"/>
      <c r="U4" s="126"/>
      <c r="V4" s="127"/>
      <c r="W4" s="125">
        <f>W5</f>
        <v>44270</v>
      </c>
      <c r="X4" s="126"/>
      <c r="Y4" s="126"/>
      <c r="Z4" s="126"/>
      <c r="AA4" s="126"/>
      <c r="AB4" s="126"/>
      <c r="AC4" s="127"/>
      <c r="AD4" s="125">
        <f>AD5</f>
        <v>44277</v>
      </c>
      <c r="AE4" s="126"/>
      <c r="AF4" s="126"/>
      <c r="AG4" s="126"/>
      <c r="AH4" s="126"/>
      <c r="AI4" s="126"/>
      <c r="AJ4" s="127"/>
      <c r="AK4" s="125">
        <f>AK5</f>
        <v>44284</v>
      </c>
      <c r="AL4" s="126"/>
      <c r="AM4" s="126"/>
      <c r="AN4" s="126"/>
      <c r="AO4" s="126"/>
      <c r="AP4" s="126"/>
      <c r="AQ4" s="127"/>
      <c r="AR4" s="125">
        <f>AR5</f>
        <v>44291</v>
      </c>
      <c r="AS4" s="126"/>
      <c r="AT4" s="126"/>
      <c r="AU4" s="126"/>
      <c r="AV4" s="126"/>
      <c r="AW4" s="126"/>
      <c r="AX4" s="127"/>
      <c r="AY4" s="125">
        <f>AY5</f>
        <v>44298</v>
      </c>
      <c r="AZ4" s="126"/>
      <c r="BA4" s="126"/>
      <c r="BB4" s="126"/>
      <c r="BC4" s="126"/>
      <c r="BD4" s="126"/>
      <c r="BE4" s="127"/>
      <c r="BF4" s="125">
        <f>BF5</f>
        <v>44305</v>
      </c>
      <c r="BG4" s="126"/>
      <c r="BH4" s="126"/>
      <c r="BI4" s="126"/>
      <c r="BJ4" s="126"/>
      <c r="BK4" s="126"/>
      <c r="BL4" s="127"/>
    </row>
    <row r="5" spans="1:64" x14ac:dyDescent="0.25">
      <c r="G5" s="5"/>
      <c r="I5" s="10">
        <f>E2-WEEKDAY(E2,1)+2+7*(E4-1)</f>
        <v>44256</v>
      </c>
      <c r="J5" s="9">
        <f>I5+1</f>
        <v>44257</v>
      </c>
      <c r="K5" s="9">
        <f t="shared" ref="K5:AX5" si="0">J5+1</f>
        <v>44258</v>
      </c>
      <c r="L5" s="9">
        <f t="shared" si="0"/>
        <v>44259</v>
      </c>
      <c r="M5" s="9">
        <f t="shared" si="0"/>
        <v>44260</v>
      </c>
      <c r="N5" s="9">
        <f t="shared" si="0"/>
        <v>44261</v>
      </c>
      <c r="O5" s="11">
        <f t="shared" si="0"/>
        <v>44262</v>
      </c>
      <c r="P5" s="10">
        <f>O5+1</f>
        <v>44263</v>
      </c>
      <c r="Q5" s="9">
        <f>P5+1</f>
        <v>44264</v>
      </c>
      <c r="R5" s="9">
        <f t="shared" si="0"/>
        <v>44265</v>
      </c>
      <c r="S5" s="9">
        <f t="shared" si="0"/>
        <v>44266</v>
      </c>
      <c r="T5" s="9">
        <f t="shared" si="0"/>
        <v>44267</v>
      </c>
      <c r="U5" s="9">
        <f t="shared" si="0"/>
        <v>44268</v>
      </c>
      <c r="V5" s="11">
        <f t="shared" si="0"/>
        <v>44269</v>
      </c>
      <c r="W5" s="10">
        <f>V5+1</f>
        <v>44270</v>
      </c>
      <c r="X5" s="9">
        <f>W5+1</f>
        <v>44271</v>
      </c>
      <c r="Y5" s="9">
        <f t="shared" si="0"/>
        <v>44272</v>
      </c>
      <c r="Z5" s="9">
        <f t="shared" si="0"/>
        <v>44273</v>
      </c>
      <c r="AA5" s="9">
        <f t="shared" si="0"/>
        <v>44274</v>
      </c>
      <c r="AB5" s="9">
        <f t="shared" si="0"/>
        <v>44275</v>
      </c>
      <c r="AC5" s="11">
        <f t="shared" si="0"/>
        <v>44276</v>
      </c>
      <c r="AD5" s="10">
        <f>AC5+1</f>
        <v>44277</v>
      </c>
      <c r="AE5" s="9">
        <f>AD5+1</f>
        <v>44278</v>
      </c>
      <c r="AF5" s="9">
        <f t="shared" si="0"/>
        <v>44279</v>
      </c>
      <c r="AG5" s="9">
        <f t="shared" si="0"/>
        <v>44280</v>
      </c>
      <c r="AH5" s="9">
        <f t="shared" si="0"/>
        <v>44281</v>
      </c>
      <c r="AI5" s="9">
        <f t="shared" si="0"/>
        <v>44282</v>
      </c>
      <c r="AJ5" s="11">
        <f t="shared" si="0"/>
        <v>44283</v>
      </c>
      <c r="AK5" s="10">
        <f>AJ5+1</f>
        <v>44284</v>
      </c>
      <c r="AL5" s="9">
        <f>AK5+1</f>
        <v>44285</v>
      </c>
      <c r="AM5" s="9">
        <f t="shared" si="0"/>
        <v>44286</v>
      </c>
      <c r="AN5" s="9">
        <f t="shared" si="0"/>
        <v>44287</v>
      </c>
      <c r="AO5" s="9">
        <f t="shared" si="0"/>
        <v>44288</v>
      </c>
      <c r="AP5" s="9">
        <f t="shared" si="0"/>
        <v>44289</v>
      </c>
      <c r="AQ5" s="11">
        <f t="shared" si="0"/>
        <v>44290</v>
      </c>
      <c r="AR5" s="10">
        <f>AQ5+1</f>
        <v>44291</v>
      </c>
      <c r="AS5" s="9">
        <f>AR5+1</f>
        <v>44292</v>
      </c>
      <c r="AT5" s="9">
        <f t="shared" si="0"/>
        <v>44293</v>
      </c>
      <c r="AU5" s="9">
        <f t="shared" si="0"/>
        <v>44294</v>
      </c>
      <c r="AV5" s="9">
        <f t="shared" si="0"/>
        <v>44295</v>
      </c>
      <c r="AW5" s="9">
        <f t="shared" si="0"/>
        <v>44296</v>
      </c>
      <c r="AX5" s="11">
        <f t="shared" si="0"/>
        <v>44297</v>
      </c>
      <c r="AY5" s="10">
        <f>AX5+1</f>
        <v>44298</v>
      </c>
      <c r="AZ5" s="9">
        <f>AY5+1</f>
        <v>44299</v>
      </c>
      <c r="BA5" s="9">
        <f t="shared" ref="BA5:BE5" si="1">AZ5+1</f>
        <v>44300</v>
      </c>
      <c r="BB5" s="9">
        <f t="shared" si="1"/>
        <v>44301</v>
      </c>
      <c r="BC5" s="9">
        <f t="shared" si="1"/>
        <v>44302</v>
      </c>
      <c r="BD5" s="9">
        <f t="shared" si="1"/>
        <v>44303</v>
      </c>
      <c r="BE5" s="11">
        <f t="shared" si="1"/>
        <v>44304</v>
      </c>
      <c r="BF5" s="10">
        <f>BE5+1</f>
        <v>44305</v>
      </c>
      <c r="BG5" s="9">
        <f>BF5+1</f>
        <v>44306</v>
      </c>
      <c r="BH5" s="9">
        <f t="shared" ref="BH5:BL5" si="2">BG5+1</f>
        <v>44307</v>
      </c>
      <c r="BI5" s="9">
        <f t="shared" si="2"/>
        <v>44308</v>
      </c>
      <c r="BJ5" s="9">
        <f t="shared" si="2"/>
        <v>44309</v>
      </c>
      <c r="BK5" s="9">
        <f t="shared" si="2"/>
        <v>44310</v>
      </c>
      <c r="BL5" s="11">
        <f t="shared" si="2"/>
        <v>44311</v>
      </c>
    </row>
    <row r="6" spans="1:64" ht="29.25" customHeight="1" thickBot="1" x14ac:dyDescent="0.3">
      <c r="A6" s="65" t="s">
        <v>6</v>
      </c>
      <c r="B6" s="8" t="s">
        <v>35</v>
      </c>
      <c r="C6" s="8" t="s">
        <v>39</v>
      </c>
      <c r="D6" s="8" t="s">
        <v>36</v>
      </c>
      <c r="E6" s="8" t="s">
        <v>37</v>
      </c>
      <c r="F6" s="8" t="s">
        <v>38</v>
      </c>
      <c r="G6" s="8"/>
      <c r="H6" s="8" t="s">
        <v>4</v>
      </c>
      <c r="I6" s="12" t="str">
        <f>LEFT(TEXT(I5,"ηηη"),1)</f>
        <v>Δ</v>
      </c>
      <c r="J6" s="12" t="str">
        <f t="shared" ref="J6:BL6" si="3">LEFT(TEXT(J5,"ηηη"),1)</f>
        <v>Τ</v>
      </c>
      <c r="K6" s="12" t="str">
        <f t="shared" si="3"/>
        <v>Τ</v>
      </c>
      <c r="L6" s="12" t="str">
        <f t="shared" si="3"/>
        <v>Π</v>
      </c>
      <c r="M6" s="12" t="str">
        <f t="shared" si="3"/>
        <v>Π</v>
      </c>
      <c r="N6" s="12" t="str">
        <f t="shared" si="3"/>
        <v>Σ</v>
      </c>
      <c r="O6" s="12" t="str">
        <f t="shared" si="3"/>
        <v>Κ</v>
      </c>
      <c r="P6" s="12" t="str">
        <f t="shared" si="3"/>
        <v>Δ</v>
      </c>
      <c r="Q6" s="12" t="str">
        <f t="shared" si="3"/>
        <v>Τ</v>
      </c>
      <c r="R6" s="12" t="str">
        <f t="shared" si="3"/>
        <v>Τ</v>
      </c>
      <c r="S6" s="12" t="str">
        <f t="shared" si="3"/>
        <v>Π</v>
      </c>
      <c r="T6" s="12" t="str">
        <f t="shared" si="3"/>
        <v>Π</v>
      </c>
      <c r="U6" s="12" t="str">
        <f t="shared" si="3"/>
        <v>Σ</v>
      </c>
      <c r="V6" s="12" t="str">
        <f t="shared" si="3"/>
        <v>Κ</v>
      </c>
      <c r="W6" s="12" t="str">
        <f t="shared" si="3"/>
        <v>Δ</v>
      </c>
      <c r="X6" s="12" t="str">
        <f t="shared" si="3"/>
        <v>Τ</v>
      </c>
      <c r="Y6" s="12" t="str">
        <f t="shared" si="3"/>
        <v>Τ</v>
      </c>
      <c r="Z6" s="12" t="str">
        <f t="shared" si="3"/>
        <v>Π</v>
      </c>
      <c r="AA6" s="12" t="str">
        <f t="shared" si="3"/>
        <v>Π</v>
      </c>
      <c r="AB6" s="12" t="str">
        <f t="shared" si="3"/>
        <v>Σ</v>
      </c>
      <c r="AC6" s="12" t="str">
        <f t="shared" si="3"/>
        <v>Κ</v>
      </c>
      <c r="AD6" s="12" t="str">
        <f t="shared" si="3"/>
        <v>Δ</v>
      </c>
      <c r="AE6" s="12" t="str">
        <f t="shared" si="3"/>
        <v>Τ</v>
      </c>
      <c r="AF6" s="12" t="str">
        <f t="shared" si="3"/>
        <v>Τ</v>
      </c>
      <c r="AG6" s="12" t="str">
        <f t="shared" si="3"/>
        <v>Π</v>
      </c>
      <c r="AH6" s="12" t="str">
        <f t="shared" si="3"/>
        <v>Π</v>
      </c>
      <c r="AI6" s="12" t="str">
        <f t="shared" si="3"/>
        <v>Σ</v>
      </c>
      <c r="AJ6" s="12" t="str">
        <f t="shared" si="3"/>
        <v>Κ</v>
      </c>
      <c r="AK6" s="12" t="str">
        <f t="shared" si="3"/>
        <v>Δ</v>
      </c>
      <c r="AL6" s="12" t="str">
        <f t="shared" si="3"/>
        <v>Τ</v>
      </c>
      <c r="AM6" s="12" t="str">
        <f t="shared" si="3"/>
        <v>Τ</v>
      </c>
      <c r="AN6" s="12" t="str">
        <f t="shared" si="3"/>
        <v>Π</v>
      </c>
      <c r="AO6" s="12" t="str">
        <f t="shared" si="3"/>
        <v>Π</v>
      </c>
      <c r="AP6" s="12" t="str">
        <f t="shared" si="3"/>
        <v>Σ</v>
      </c>
      <c r="AQ6" s="12" t="str">
        <f t="shared" si="3"/>
        <v>Κ</v>
      </c>
      <c r="AR6" s="12" t="str">
        <f t="shared" si="3"/>
        <v>Δ</v>
      </c>
      <c r="AS6" s="12" t="str">
        <f t="shared" si="3"/>
        <v>Τ</v>
      </c>
      <c r="AT6" s="12" t="str">
        <f t="shared" si="3"/>
        <v>Τ</v>
      </c>
      <c r="AU6" s="12" t="str">
        <f t="shared" si="3"/>
        <v>Π</v>
      </c>
      <c r="AV6" s="12" t="str">
        <f t="shared" si="3"/>
        <v>Π</v>
      </c>
      <c r="AW6" s="12" t="str">
        <f t="shared" si="3"/>
        <v>Σ</v>
      </c>
      <c r="AX6" s="12" t="str">
        <f t="shared" si="3"/>
        <v>Κ</v>
      </c>
      <c r="AY6" s="12" t="str">
        <f t="shared" si="3"/>
        <v>Δ</v>
      </c>
      <c r="AZ6" s="12" t="str">
        <f t="shared" si="3"/>
        <v>Τ</v>
      </c>
      <c r="BA6" s="12" t="str">
        <f t="shared" si="3"/>
        <v>Τ</v>
      </c>
      <c r="BB6" s="12" t="str">
        <f t="shared" si="3"/>
        <v>Π</v>
      </c>
      <c r="BC6" s="12" t="str">
        <f t="shared" si="3"/>
        <v>Π</v>
      </c>
      <c r="BD6" s="12" t="str">
        <f t="shared" si="3"/>
        <v>Σ</v>
      </c>
      <c r="BE6" s="12" t="str">
        <f t="shared" si="3"/>
        <v>Κ</v>
      </c>
      <c r="BF6" s="12" t="str">
        <f t="shared" si="3"/>
        <v>Δ</v>
      </c>
      <c r="BG6" s="12" t="str">
        <f t="shared" si="3"/>
        <v>Τ</v>
      </c>
      <c r="BH6" s="12" t="str">
        <f t="shared" si="3"/>
        <v>Τ</v>
      </c>
      <c r="BI6" s="12" t="str">
        <f t="shared" si="3"/>
        <v>Π</v>
      </c>
      <c r="BJ6" s="12" t="str">
        <f t="shared" si="3"/>
        <v>Π</v>
      </c>
      <c r="BK6" s="12" t="str">
        <f t="shared" si="3"/>
        <v>Σ</v>
      </c>
      <c r="BL6" s="12" t="str">
        <f t="shared" si="3"/>
        <v>Κ</v>
      </c>
    </row>
    <row r="7" spans="1:64" s="2" customFormat="1" ht="15.75" thickBot="1" x14ac:dyDescent="0.3">
      <c r="A7" s="66" t="s">
        <v>61</v>
      </c>
      <c r="B7" s="79"/>
      <c r="C7" s="79"/>
      <c r="D7" s="14"/>
      <c r="E7" s="15"/>
      <c r="F7" s="16"/>
      <c r="G7" s="13"/>
      <c r="H7" s="13" t="str">
        <f t="shared" ref="H7:H56" si="4">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2" customFormat="1" ht="15.75" thickBot="1" x14ac:dyDescent="0.3">
      <c r="A8" s="67" t="s">
        <v>69</v>
      </c>
      <c r="B8" s="102"/>
      <c r="C8" s="61" t="s">
        <v>25</v>
      </c>
      <c r="D8" s="17">
        <v>1</v>
      </c>
      <c r="E8" s="18">
        <v>44256</v>
      </c>
      <c r="F8" s="18">
        <v>44260</v>
      </c>
      <c r="G8" s="13"/>
      <c r="H8" s="13"/>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2" customFormat="1" ht="60.75" thickBot="1" x14ac:dyDescent="0.3">
      <c r="A9" s="67" t="s">
        <v>58</v>
      </c>
      <c r="B9" s="102" t="s">
        <v>67</v>
      </c>
      <c r="C9" s="61" t="s">
        <v>25</v>
      </c>
      <c r="D9" s="17">
        <v>1</v>
      </c>
      <c r="E9" s="18">
        <v>44260</v>
      </c>
      <c r="F9" s="19">
        <v>44260</v>
      </c>
      <c r="G9" s="113"/>
      <c r="H9" s="113">
        <f t="shared" si="4"/>
        <v>1</v>
      </c>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row>
    <row r="10" spans="1:64" s="2" customFormat="1" ht="15.75" thickBot="1" x14ac:dyDescent="0.3">
      <c r="A10" s="67" t="s">
        <v>34</v>
      </c>
      <c r="B10" s="102"/>
      <c r="C10" s="61" t="s">
        <v>25</v>
      </c>
      <c r="D10" s="17">
        <v>1</v>
      </c>
      <c r="E10" s="18">
        <v>44260</v>
      </c>
      <c r="F10" s="18">
        <v>44261</v>
      </c>
      <c r="G10" s="13"/>
      <c r="H10" s="13">
        <f t="shared" si="4"/>
        <v>2</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2" customFormat="1" ht="30.75" thickBot="1" x14ac:dyDescent="0.3">
      <c r="A11" s="67" t="s">
        <v>41</v>
      </c>
      <c r="B11" s="102"/>
      <c r="C11" s="61" t="s">
        <v>25</v>
      </c>
      <c r="D11" s="17">
        <v>0.5</v>
      </c>
      <c r="E11" s="18">
        <v>44260</v>
      </c>
      <c r="F11" s="18">
        <v>44261</v>
      </c>
      <c r="G11" s="13"/>
      <c r="H11" s="13">
        <f t="shared" si="4"/>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2" customFormat="1" ht="45.75" thickBot="1" x14ac:dyDescent="0.3">
      <c r="A12" s="67" t="s">
        <v>30</v>
      </c>
      <c r="B12" s="102"/>
      <c r="C12" s="61" t="s">
        <v>29</v>
      </c>
      <c r="D12" s="17">
        <v>1</v>
      </c>
      <c r="E12" s="18">
        <v>44261</v>
      </c>
      <c r="F12" s="18">
        <v>44261</v>
      </c>
      <c r="G12" s="13"/>
      <c r="H12" s="13"/>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2" customFormat="1" ht="36.75" thickBot="1" x14ac:dyDescent="0.3">
      <c r="A13" s="67" t="s">
        <v>57</v>
      </c>
      <c r="B13" s="102" t="s">
        <v>40</v>
      </c>
      <c r="C13" s="61" t="s">
        <v>25</v>
      </c>
      <c r="D13" s="17">
        <v>1</v>
      </c>
      <c r="E13" s="18">
        <v>44262</v>
      </c>
      <c r="F13" s="18">
        <v>44262</v>
      </c>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row>
    <row r="14" spans="1:64" s="2" customFormat="1" ht="45.75" thickBot="1" x14ac:dyDescent="0.3">
      <c r="A14" s="67" t="s">
        <v>32</v>
      </c>
      <c r="B14" s="102"/>
      <c r="C14" s="61" t="s">
        <v>27</v>
      </c>
      <c r="D14" s="17">
        <v>0.75</v>
      </c>
      <c r="E14" s="18">
        <v>44262</v>
      </c>
      <c r="F14" s="18">
        <v>44270</v>
      </c>
      <c r="G14" s="13"/>
      <c r="H14" s="13">
        <f t="shared" si="4"/>
        <v>9</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2" customFormat="1" ht="30.75" thickBot="1" x14ac:dyDescent="0.3">
      <c r="A15" s="67" t="s">
        <v>33</v>
      </c>
      <c r="B15" s="102"/>
      <c r="C15" s="61" t="s">
        <v>28</v>
      </c>
      <c r="D15" s="17">
        <v>1</v>
      </c>
      <c r="E15" s="18">
        <v>44262</v>
      </c>
      <c r="F15" s="18">
        <v>44262</v>
      </c>
      <c r="G15" s="13"/>
      <c r="H15" s="13">
        <f t="shared" si="4"/>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2" customFormat="1" ht="48.75" thickBot="1" x14ac:dyDescent="0.3">
      <c r="A16" s="67" t="s">
        <v>59</v>
      </c>
      <c r="B16" s="102" t="s">
        <v>42</v>
      </c>
      <c r="C16" s="61" t="s">
        <v>25</v>
      </c>
      <c r="D16" s="17">
        <v>1</v>
      </c>
      <c r="E16" s="18">
        <v>44264</v>
      </c>
      <c r="F16" s="18">
        <v>44264</v>
      </c>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row>
    <row r="17" spans="1:64" s="2" customFormat="1" ht="30.75" thickBot="1" x14ac:dyDescent="0.3">
      <c r="A17" s="67" t="s">
        <v>21</v>
      </c>
      <c r="B17" s="102"/>
      <c r="C17" s="61" t="s">
        <v>26</v>
      </c>
      <c r="D17" s="17">
        <v>0.5</v>
      </c>
      <c r="E17" s="18">
        <v>44264</v>
      </c>
      <c r="F17" s="18">
        <v>44271</v>
      </c>
      <c r="G17" s="13"/>
      <c r="H17" s="13">
        <f t="shared" si="4"/>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2" customFormat="1" ht="45.75" thickBot="1" x14ac:dyDescent="0.3">
      <c r="A18" s="67" t="s">
        <v>22</v>
      </c>
      <c r="B18" s="102"/>
      <c r="C18" s="61" t="s">
        <v>27</v>
      </c>
      <c r="D18" s="17">
        <v>0.75</v>
      </c>
      <c r="E18" s="18">
        <v>44264</v>
      </c>
      <c r="F18" s="18">
        <v>44271</v>
      </c>
      <c r="G18" s="13"/>
      <c r="H18" s="13">
        <f t="shared" si="4"/>
        <v>8</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2" customFormat="1" ht="30.75" thickBot="1" x14ac:dyDescent="0.3">
      <c r="A19" s="67" t="s">
        <v>23</v>
      </c>
      <c r="B19" s="102"/>
      <c r="C19" s="61" t="s">
        <v>28</v>
      </c>
      <c r="D19" s="17">
        <v>0.5</v>
      </c>
      <c r="E19" s="18">
        <v>44264</v>
      </c>
      <c r="F19" s="18">
        <v>44271</v>
      </c>
      <c r="G19" s="13"/>
      <c r="H19" s="13">
        <f t="shared" si="4"/>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2" customFormat="1" ht="45.75" thickBot="1" x14ac:dyDescent="0.3">
      <c r="A20" s="67" t="s">
        <v>24</v>
      </c>
      <c r="B20" s="102"/>
      <c r="C20" s="61" t="s">
        <v>29</v>
      </c>
      <c r="D20" s="17">
        <v>0.65</v>
      </c>
      <c r="E20" s="18">
        <v>44264</v>
      </c>
      <c r="F20" s="18">
        <v>44271</v>
      </c>
      <c r="G20" s="13"/>
      <c r="H20" s="13">
        <f t="shared" si="4"/>
        <v>8</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2" customFormat="1" ht="30.75" thickBot="1" x14ac:dyDescent="0.3">
      <c r="A21" s="67" t="s">
        <v>60</v>
      </c>
      <c r="B21" s="102" t="s">
        <v>56</v>
      </c>
      <c r="C21" s="61" t="s">
        <v>25</v>
      </c>
      <c r="D21" s="17">
        <v>1</v>
      </c>
      <c r="E21" s="18">
        <v>44267</v>
      </c>
      <c r="F21" s="18">
        <v>44267</v>
      </c>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row>
    <row r="22" spans="1:64" s="2" customFormat="1" ht="36.75" thickBot="1" x14ac:dyDescent="0.3">
      <c r="A22" s="67" t="s">
        <v>54</v>
      </c>
      <c r="B22" s="102" t="s">
        <v>55</v>
      </c>
      <c r="C22" s="61" t="s">
        <v>25</v>
      </c>
      <c r="D22" s="17">
        <v>1</v>
      </c>
      <c r="E22" s="18">
        <v>44270</v>
      </c>
      <c r="F22" s="18">
        <v>44270</v>
      </c>
      <c r="G22" s="13"/>
      <c r="H22" s="13"/>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2" customFormat="1" ht="15.75" thickBot="1" x14ac:dyDescent="0.3">
      <c r="A23" s="67" t="s">
        <v>89</v>
      </c>
      <c r="B23" s="102" t="s">
        <v>56</v>
      </c>
      <c r="C23" s="61" t="s">
        <v>25</v>
      </c>
      <c r="D23" s="17">
        <v>1</v>
      </c>
      <c r="E23" s="18">
        <v>44267</v>
      </c>
      <c r="F23" s="18">
        <v>44267</v>
      </c>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row>
    <row r="24" spans="1:64" s="2" customFormat="1" ht="15.75" thickBot="1" x14ac:dyDescent="0.3">
      <c r="A24" s="67" t="s">
        <v>66</v>
      </c>
      <c r="B24" s="102"/>
      <c r="C24" s="61" t="s">
        <v>25</v>
      </c>
      <c r="D24" s="17">
        <v>0</v>
      </c>
      <c r="E24" s="18">
        <v>44272</v>
      </c>
      <c r="F24" s="18">
        <v>44276</v>
      </c>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row>
    <row r="25" spans="1:64" s="2" customFormat="1" ht="15.75" thickBot="1" x14ac:dyDescent="0.3">
      <c r="A25" s="67" t="s">
        <v>70</v>
      </c>
      <c r="B25" s="102"/>
      <c r="C25" s="61" t="s">
        <v>25</v>
      </c>
      <c r="D25" s="17">
        <v>0</v>
      </c>
      <c r="E25" s="18">
        <v>44272</v>
      </c>
      <c r="F25" s="18">
        <v>44276</v>
      </c>
      <c r="G25" s="13"/>
      <c r="H25" s="13"/>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2" customFormat="1" ht="15.75" thickBot="1" x14ac:dyDescent="0.3">
      <c r="A26" s="68" t="s">
        <v>62</v>
      </c>
      <c r="B26" s="103"/>
      <c r="C26" s="80"/>
      <c r="D26" s="20"/>
      <c r="E26" s="21"/>
      <c r="F26" s="22"/>
      <c r="G26" s="13"/>
      <c r="H26" s="13"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2" customFormat="1" ht="24.75" thickBot="1" x14ac:dyDescent="0.3">
      <c r="A27" s="69" t="s">
        <v>58</v>
      </c>
      <c r="B27" s="104" t="s">
        <v>97</v>
      </c>
      <c r="C27" s="81" t="s">
        <v>25</v>
      </c>
      <c r="D27" s="23">
        <v>0</v>
      </c>
      <c r="E27" s="24">
        <v>44277</v>
      </c>
      <c r="F27" s="25">
        <v>44277</v>
      </c>
      <c r="G27" s="13"/>
      <c r="H27" s="13">
        <f t="shared" si="4"/>
        <v>1</v>
      </c>
      <c r="I27" s="44"/>
      <c r="J27" s="44"/>
      <c r="K27" s="44"/>
      <c r="L27" s="44"/>
      <c r="M27" s="44"/>
      <c r="N27" s="44"/>
      <c r="O27" s="44"/>
      <c r="P27" s="44"/>
      <c r="Q27" s="44"/>
      <c r="R27" s="44"/>
      <c r="S27" s="44"/>
      <c r="T27" s="44"/>
      <c r="U27" s="44"/>
      <c r="V27" s="44"/>
      <c r="W27" s="44"/>
      <c r="X27" s="44"/>
      <c r="Y27" s="45"/>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2" customFormat="1" ht="15.75" thickBot="1" x14ac:dyDescent="0.3">
      <c r="A28" s="69" t="s">
        <v>43</v>
      </c>
      <c r="B28" s="104"/>
      <c r="C28" s="81"/>
      <c r="D28" s="23">
        <v>0</v>
      </c>
      <c r="E28" s="24">
        <v>44278</v>
      </c>
      <c r="F28" s="25">
        <v>44283</v>
      </c>
      <c r="G28" s="13"/>
      <c r="H28" s="13">
        <f t="shared" si="4"/>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2" customFormat="1" ht="15.75" thickBot="1" x14ac:dyDescent="0.3">
      <c r="A29" s="69" t="s">
        <v>44</v>
      </c>
      <c r="B29" s="104"/>
      <c r="C29" s="81"/>
      <c r="D29" s="23">
        <v>0</v>
      </c>
      <c r="E29" s="24">
        <v>44278</v>
      </c>
      <c r="F29" s="25">
        <v>44283</v>
      </c>
      <c r="G29" s="13"/>
      <c r="H29" s="13">
        <f t="shared" si="4"/>
        <v>6</v>
      </c>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2" customFormat="1" ht="15.75" thickBot="1" x14ac:dyDescent="0.3">
      <c r="A30" s="69" t="s">
        <v>66</v>
      </c>
      <c r="B30" s="104"/>
      <c r="C30" s="81" t="s">
        <v>25</v>
      </c>
      <c r="D30" s="23">
        <v>0</v>
      </c>
      <c r="E30" s="24">
        <v>44278</v>
      </c>
      <c r="F30" s="25">
        <v>44283</v>
      </c>
      <c r="G30" s="13"/>
      <c r="H30" s="13">
        <f t="shared" si="4"/>
        <v>6</v>
      </c>
      <c r="I30" s="44"/>
      <c r="J30" s="44"/>
      <c r="K30" s="44"/>
      <c r="L30" s="44"/>
      <c r="M30" s="44"/>
      <c r="N30" s="44"/>
      <c r="O30" s="44"/>
      <c r="P30" s="44"/>
      <c r="Q30" s="44"/>
      <c r="R30" s="44"/>
      <c r="S30" s="44"/>
      <c r="T30" s="44"/>
      <c r="U30" s="44"/>
      <c r="V30" s="44"/>
      <c r="W30" s="44"/>
      <c r="X30" s="44"/>
      <c r="Y30" s="45"/>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2" customFormat="1" ht="15.75" thickBot="1" x14ac:dyDescent="0.3">
      <c r="A31" s="69" t="s">
        <v>92</v>
      </c>
      <c r="B31" s="104"/>
      <c r="C31" s="81" t="s">
        <v>25</v>
      </c>
      <c r="D31" s="23">
        <v>0</v>
      </c>
      <c r="E31" s="25">
        <v>44292</v>
      </c>
      <c r="F31" s="25">
        <v>44293</v>
      </c>
      <c r="G31" s="13"/>
      <c r="H31" s="13">
        <f t="shared" si="4"/>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2" customFormat="1" ht="15.75" thickBot="1" x14ac:dyDescent="0.3">
      <c r="A32" s="70" t="s">
        <v>65</v>
      </c>
      <c r="B32" s="105"/>
      <c r="C32" s="82"/>
      <c r="D32" s="26"/>
      <c r="E32" s="27"/>
      <c r="F32" s="28"/>
      <c r="G32" s="13"/>
      <c r="H32" s="13"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2" customFormat="1" ht="24.75" thickBot="1" x14ac:dyDescent="0.3">
      <c r="A33" s="71" t="s">
        <v>58</v>
      </c>
      <c r="B33" s="106" t="s">
        <v>97</v>
      </c>
      <c r="C33" s="83" t="s">
        <v>25</v>
      </c>
      <c r="D33" s="29">
        <v>0</v>
      </c>
      <c r="E33" s="30">
        <v>44295</v>
      </c>
      <c r="F33" s="30">
        <v>44295</v>
      </c>
      <c r="G33" s="13"/>
      <c r="H33" s="13">
        <f t="shared" si="4"/>
        <v>1</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2" customFormat="1" ht="30.75" thickBot="1" x14ac:dyDescent="0.3">
      <c r="A34" s="71" t="s">
        <v>45</v>
      </c>
      <c r="B34" s="106"/>
      <c r="C34" s="83"/>
      <c r="D34" s="29">
        <v>0</v>
      </c>
      <c r="E34" s="30">
        <v>44296</v>
      </c>
      <c r="F34" s="31">
        <v>44303</v>
      </c>
      <c r="G34" s="13"/>
      <c r="H34" s="13">
        <f t="shared" si="4"/>
        <v>8</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2" customFormat="1" ht="15.75" thickBot="1" x14ac:dyDescent="0.3">
      <c r="A35" s="71" t="s">
        <v>46</v>
      </c>
      <c r="B35" s="106"/>
      <c r="C35" s="83"/>
      <c r="D35" s="29">
        <v>0</v>
      </c>
      <c r="E35" s="30">
        <v>44303</v>
      </c>
      <c r="F35" s="31">
        <v>44306</v>
      </c>
      <c r="G35" s="13"/>
      <c r="H35" s="13">
        <f t="shared" si="4"/>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2" customFormat="1" ht="15.75" thickBot="1" x14ac:dyDescent="0.3">
      <c r="A36" s="71" t="s">
        <v>47</v>
      </c>
      <c r="B36" s="106"/>
      <c r="C36" s="83"/>
      <c r="D36" s="29">
        <v>0</v>
      </c>
      <c r="E36" s="30">
        <v>44303</v>
      </c>
      <c r="F36" s="31">
        <v>44306</v>
      </c>
      <c r="G36" s="13"/>
      <c r="H36" s="13">
        <f t="shared" si="4"/>
        <v>4</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2" customFormat="1" ht="15.75" thickBot="1" x14ac:dyDescent="0.3">
      <c r="A37" s="71" t="s">
        <v>66</v>
      </c>
      <c r="B37" s="106"/>
      <c r="C37" s="83" t="s">
        <v>25</v>
      </c>
      <c r="D37" s="29">
        <v>0</v>
      </c>
      <c r="E37" s="30">
        <v>44310</v>
      </c>
      <c r="F37" s="31">
        <v>44310</v>
      </c>
      <c r="G37" s="13"/>
      <c r="H37" s="13">
        <f t="shared" si="4"/>
        <v>1</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2" customFormat="1" ht="15.75" thickBot="1" x14ac:dyDescent="0.3">
      <c r="A38" s="71" t="s">
        <v>93</v>
      </c>
      <c r="B38" s="106"/>
      <c r="C38" s="83" t="s">
        <v>25</v>
      </c>
      <c r="D38" s="29">
        <v>0</v>
      </c>
      <c r="E38" s="31">
        <v>44310</v>
      </c>
      <c r="F38" s="31">
        <v>44311</v>
      </c>
      <c r="G38" s="13"/>
      <c r="H38" s="13">
        <f t="shared" si="4"/>
        <v>2</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2" customFormat="1" ht="15.75" thickBot="1" x14ac:dyDescent="0.3">
      <c r="A39" s="72" t="s">
        <v>64</v>
      </c>
      <c r="B39" s="107"/>
      <c r="C39" s="84"/>
      <c r="D39" s="32"/>
      <c r="E39" s="33"/>
      <c r="F39" s="34"/>
      <c r="G39" s="13"/>
      <c r="H39" s="13" t="str">
        <f t="shared" si="4"/>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2" customFormat="1" ht="24.75" thickBot="1" x14ac:dyDescent="0.3">
      <c r="A40" s="73" t="s">
        <v>58</v>
      </c>
      <c r="B40" s="108" t="s">
        <v>97</v>
      </c>
      <c r="C40" s="85" t="s">
        <v>25</v>
      </c>
      <c r="D40" s="35">
        <v>0</v>
      </c>
      <c r="E40" s="36">
        <v>44313</v>
      </c>
      <c r="F40" s="36">
        <v>44313</v>
      </c>
      <c r="G40" s="13"/>
      <c r="H40" s="13">
        <f t="shared" si="4"/>
        <v>1</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2" customFormat="1" ht="30.75" thickBot="1" x14ac:dyDescent="0.3">
      <c r="A41" s="73" t="s">
        <v>48</v>
      </c>
      <c r="B41" s="108"/>
      <c r="C41" s="85"/>
      <c r="D41" s="35">
        <v>0</v>
      </c>
      <c r="E41" s="36">
        <v>44314</v>
      </c>
      <c r="F41" s="37">
        <v>44320</v>
      </c>
      <c r="G41" s="13"/>
      <c r="H41" s="13">
        <f t="shared" si="4"/>
        <v>7</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2" customFormat="1" ht="15.75" thickBot="1" x14ac:dyDescent="0.3">
      <c r="A42" s="73" t="s">
        <v>49</v>
      </c>
      <c r="B42" s="108"/>
      <c r="C42" s="85"/>
      <c r="D42" s="35">
        <v>0</v>
      </c>
      <c r="E42" s="37">
        <v>44320</v>
      </c>
      <c r="F42" s="37">
        <v>44325</v>
      </c>
      <c r="G42" s="13"/>
      <c r="H42" s="13">
        <f t="shared" si="4"/>
        <v>6</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2" customFormat="1" ht="15.75" thickBot="1" x14ac:dyDescent="0.3">
      <c r="A43" s="73" t="s">
        <v>66</v>
      </c>
      <c r="B43" s="108"/>
      <c r="C43" s="85" t="s">
        <v>25</v>
      </c>
      <c r="D43" s="35">
        <v>0</v>
      </c>
      <c r="E43" s="36">
        <v>44327</v>
      </c>
      <c r="F43" s="37">
        <v>44327</v>
      </c>
      <c r="G43" s="13"/>
      <c r="H43" s="13">
        <f t="shared" si="4"/>
        <v>1</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2" customFormat="1" ht="15.75" thickBot="1" x14ac:dyDescent="0.3">
      <c r="A44" s="73" t="s">
        <v>94</v>
      </c>
      <c r="B44" s="108"/>
      <c r="C44" s="85" t="s">
        <v>25</v>
      </c>
      <c r="D44" s="35">
        <v>0</v>
      </c>
      <c r="E44" s="37">
        <v>44327</v>
      </c>
      <c r="F44" s="37">
        <v>44328</v>
      </c>
      <c r="G44" s="13"/>
      <c r="H44" s="13">
        <f t="shared" si="4"/>
        <v>2</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2" customFormat="1" ht="15.75" thickBot="1" x14ac:dyDescent="0.3">
      <c r="A45" s="74" t="s">
        <v>63</v>
      </c>
      <c r="B45" s="109"/>
      <c r="C45" s="86"/>
      <c r="D45" s="38"/>
      <c r="E45" s="39"/>
      <c r="F45" s="40"/>
      <c r="G45" s="13"/>
      <c r="H45" s="13" t="str">
        <f t="shared" si="4"/>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2" customFormat="1" ht="24.75" thickBot="1" x14ac:dyDescent="0.3">
      <c r="A46" s="75" t="s">
        <v>58</v>
      </c>
      <c r="B46" s="110" t="s">
        <v>97</v>
      </c>
      <c r="C46" s="87" t="s">
        <v>25</v>
      </c>
      <c r="D46" s="41">
        <v>0</v>
      </c>
      <c r="E46" s="42">
        <v>44330</v>
      </c>
      <c r="F46" s="42">
        <v>44330</v>
      </c>
      <c r="G46" s="13"/>
      <c r="H46" s="13">
        <f t="shared" si="4"/>
        <v>1</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2" customFormat="1" ht="15.75" thickBot="1" x14ac:dyDescent="0.3">
      <c r="A47" s="75" t="s">
        <v>50</v>
      </c>
      <c r="B47" s="110"/>
      <c r="C47" s="87"/>
      <c r="D47" s="41">
        <v>0</v>
      </c>
      <c r="E47" s="42">
        <v>44341</v>
      </c>
      <c r="F47" s="43">
        <v>44344</v>
      </c>
      <c r="G47" s="13"/>
      <c r="H47" s="13">
        <f t="shared" si="4"/>
        <v>4</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2" customFormat="1" ht="15.75" thickBot="1" x14ac:dyDescent="0.3">
      <c r="A48" s="75" t="s">
        <v>53</v>
      </c>
      <c r="B48" s="110"/>
      <c r="C48" s="87"/>
      <c r="D48" s="41">
        <v>0</v>
      </c>
      <c r="E48" s="42">
        <v>44331</v>
      </c>
      <c r="F48" s="43">
        <v>44341</v>
      </c>
      <c r="G48" s="13"/>
      <c r="H48" s="13">
        <f t="shared" si="4"/>
        <v>11</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2" customFormat="1" ht="15.75" thickBot="1" x14ac:dyDescent="0.3">
      <c r="A49" s="75" t="s">
        <v>66</v>
      </c>
      <c r="B49" s="110"/>
      <c r="C49" s="87" t="s">
        <v>25</v>
      </c>
      <c r="D49" s="41">
        <v>0</v>
      </c>
      <c r="E49" s="43">
        <v>44345</v>
      </c>
      <c r="F49" s="43">
        <v>44345</v>
      </c>
      <c r="G49" s="13"/>
      <c r="H49" s="13">
        <f t="shared" si="4"/>
        <v>1</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2" customFormat="1" ht="15.75" thickBot="1" x14ac:dyDescent="0.3">
      <c r="A50" s="75" t="s">
        <v>95</v>
      </c>
      <c r="B50" s="110"/>
      <c r="C50" s="87" t="s">
        <v>25</v>
      </c>
      <c r="D50" s="41">
        <v>0</v>
      </c>
      <c r="E50" s="43">
        <v>44345</v>
      </c>
      <c r="F50" s="43">
        <v>44346</v>
      </c>
      <c r="G50" s="13"/>
      <c r="H50" s="13">
        <f t="shared" si="4"/>
        <v>2</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2" customFormat="1" ht="15.75" thickBot="1" x14ac:dyDescent="0.3">
      <c r="A51" s="89" t="s">
        <v>90</v>
      </c>
      <c r="B51" s="111"/>
      <c r="C51" s="90"/>
      <c r="D51" s="91"/>
      <c r="E51" s="92"/>
      <c r="F51" s="93"/>
      <c r="G51" s="13"/>
      <c r="H51" s="13" t="str">
        <f t="shared" si="4"/>
        <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2" customFormat="1" ht="24.75" thickBot="1" x14ac:dyDescent="0.3">
      <c r="A52" s="94" t="s">
        <v>58</v>
      </c>
      <c r="B52" s="112" t="s">
        <v>97</v>
      </c>
      <c r="C52" s="95" t="s">
        <v>25</v>
      </c>
      <c r="D52" s="96">
        <v>0</v>
      </c>
      <c r="E52" s="97">
        <v>44348</v>
      </c>
      <c r="F52" s="97">
        <v>44348</v>
      </c>
      <c r="G52" s="13"/>
      <c r="H52" s="13">
        <f t="shared" si="4"/>
        <v>1</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2" customFormat="1" ht="30.75" thickBot="1" x14ac:dyDescent="0.3">
      <c r="A53" s="94" t="s">
        <v>52</v>
      </c>
      <c r="B53" s="112"/>
      <c r="C53" s="95"/>
      <c r="D53" s="96">
        <v>0</v>
      </c>
      <c r="E53" s="97">
        <v>44348</v>
      </c>
      <c r="F53" s="97">
        <v>44349</v>
      </c>
      <c r="G53" s="13"/>
      <c r="H53" s="13">
        <f t="shared" si="4"/>
        <v>2</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2" customFormat="1" ht="15.75" thickBot="1" x14ac:dyDescent="0.3">
      <c r="A54" s="94" t="s">
        <v>51</v>
      </c>
      <c r="B54" s="112"/>
      <c r="C54" s="95"/>
      <c r="D54" s="96">
        <v>0</v>
      </c>
      <c r="E54" s="97">
        <v>44348</v>
      </c>
      <c r="F54" s="97">
        <v>44351</v>
      </c>
      <c r="G54" s="13"/>
      <c r="H54" s="13">
        <f t="shared" si="4"/>
        <v>4</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2" customFormat="1" ht="15.75" thickBot="1" x14ac:dyDescent="0.3">
      <c r="A55" s="94" t="s">
        <v>66</v>
      </c>
      <c r="B55" s="112"/>
      <c r="C55" s="95" t="s">
        <v>25</v>
      </c>
      <c r="D55" s="96">
        <v>0</v>
      </c>
      <c r="E55" s="97">
        <v>44352</v>
      </c>
      <c r="F55" s="98">
        <v>44352</v>
      </c>
      <c r="G55" s="13"/>
      <c r="H55" s="13">
        <f t="shared" si="4"/>
        <v>1</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2" customFormat="1" ht="15.75" thickBot="1" x14ac:dyDescent="0.3">
      <c r="A56" s="94" t="s">
        <v>96</v>
      </c>
      <c r="B56" s="112"/>
      <c r="C56" s="95" t="s">
        <v>25</v>
      </c>
      <c r="D56" s="96">
        <v>0</v>
      </c>
      <c r="E56" s="98">
        <v>44353</v>
      </c>
      <c r="F56" s="98">
        <v>44353</v>
      </c>
      <c r="G56" s="13"/>
      <c r="H56" s="13">
        <f t="shared" si="4"/>
        <v>1</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x14ac:dyDescent="0.25">
      <c r="A57" s="76"/>
      <c r="B57" s="101"/>
      <c r="C57" s="88"/>
    </row>
    <row r="58" spans="1:64" x14ac:dyDescent="0.25">
      <c r="A58" s="77"/>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17:D20 D26 D7 D28:D32 D34:D39 D41:D45 D47:D51 D53:D56">
    <cfRule type="dataBar" priority="1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7:BL20 I25:BL26 I7:BL8 I28:BL32 I34:BL39 I41:BL45 I47:BL51 I53:BL56">
    <cfRule type="expression" dxfId="50" priority="132">
      <formula>AND(task_start&lt;=I$5,ROUNDDOWN((task_end-task_start+1)*task_progress,0)+task_start-1&gt;=I$5)</formula>
    </cfRule>
    <cfRule type="expression" dxfId="49" priority="133" stopIfTrue="1">
      <formula>AND(task_end&gt;=I$5,task_start&lt;I$5+1)</formula>
    </cfRule>
  </conditionalFormatting>
  <conditionalFormatting sqref="I17:BL20 I25:BL26 I5:BL8 I28:BL32 I34:BL39 I41:BL45 I47:BL51 I53:BL56">
    <cfRule type="expression" dxfId="48" priority="134">
      <formula>AND(today&gt;=I$5,today&lt;I$5+1)</formula>
    </cfRule>
  </conditionalFormatting>
  <conditionalFormatting sqref="D9">
    <cfRule type="dataBar" priority="104">
      <dataBar>
        <cfvo type="num" val="0"/>
        <cfvo type="num" val="1"/>
        <color theme="0" tint="-0.249977111117893"/>
      </dataBar>
      <extLst>
        <ext xmlns:x14="http://schemas.microsoft.com/office/spreadsheetml/2009/9/main" uri="{B025F937-C7B1-47D3-B67F-A62EFF666E3E}">
          <x14:id>{E0CE8A0F-0B66-47B0-8201-7463B06AA198}</x14:id>
        </ext>
      </extLst>
    </cfRule>
  </conditionalFormatting>
  <conditionalFormatting sqref="I9:BL9">
    <cfRule type="expression" dxfId="47" priority="105">
      <formula>AND(task_start&lt;=I$5,ROUNDDOWN((task_end-task_start+1)*task_progress,0)+task_start-1&gt;=I$5)</formula>
    </cfRule>
    <cfRule type="expression" dxfId="46" priority="106" stopIfTrue="1">
      <formula>AND(task_end&gt;=I$5,task_start&lt;I$5+1)</formula>
    </cfRule>
  </conditionalFormatting>
  <conditionalFormatting sqref="I9:BL9">
    <cfRule type="expression" dxfId="45" priority="107">
      <formula>AND(today&gt;=I$5,today&lt;I$5+1)</formula>
    </cfRule>
  </conditionalFormatting>
  <conditionalFormatting sqref="D16">
    <cfRule type="dataBar" priority="96">
      <dataBar>
        <cfvo type="num" val="0"/>
        <cfvo type="num" val="1"/>
        <color theme="0" tint="-0.249977111117893"/>
      </dataBar>
      <extLst>
        <ext xmlns:x14="http://schemas.microsoft.com/office/spreadsheetml/2009/9/main" uri="{B025F937-C7B1-47D3-B67F-A62EFF666E3E}">
          <x14:id>{07996349-E4A7-4C43-B629-3E3255A6D362}</x14:id>
        </ext>
      </extLst>
    </cfRule>
  </conditionalFormatting>
  <conditionalFormatting sqref="D25">
    <cfRule type="dataBar" priority="70">
      <dataBar>
        <cfvo type="num" val="0"/>
        <cfvo type="num" val="1"/>
        <color theme="0" tint="-0.249977111117893"/>
      </dataBar>
      <extLst>
        <ext xmlns:x14="http://schemas.microsoft.com/office/spreadsheetml/2009/9/main" uri="{B025F937-C7B1-47D3-B67F-A62EFF666E3E}">
          <x14:id>{5A972421-57BC-4992-81CC-1ECF89B70EEF}</x14:id>
        </ext>
      </extLst>
    </cfRule>
  </conditionalFormatting>
  <conditionalFormatting sqref="D13">
    <cfRule type="dataBar" priority="84">
      <dataBar>
        <cfvo type="num" val="0"/>
        <cfvo type="num" val="1"/>
        <color theme="0" tint="-0.249977111117893"/>
      </dataBar>
      <extLst>
        <ext xmlns:x14="http://schemas.microsoft.com/office/spreadsheetml/2009/9/main" uri="{B025F937-C7B1-47D3-B67F-A62EFF666E3E}">
          <x14:id>{745FB6AE-0904-415A-8EF9-F8E423A38FBF}</x14:id>
        </ext>
      </extLst>
    </cfRule>
  </conditionalFormatting>
  <conditionalFormatting sqref="D21">
    <cfRule type="dataBar" priority="88">
      <dataBar>
        <cfvo type="num" val="0"/>
        <cfvo type="num" val="1"/>
        <color theme="0" tint="-0.249977111117893"/>
      </dataBar>
      <extLst>
        <ext xmlns:x14="http://schemas.microsoft.com/office/spreadsheetml/2009/9/main" uri="{B025F937-C7B1-47D3-B67F-A62EFF666E3E}">
          <x14:id>{9B045191-E769-41DC-9D95-E062494D93B8}</x14:id>
        </ext>
      </extLst>
    </cfRule>
  </conditionalFormatting>
  <conditionalFormatting sqref="D10">
    <cfRule type="dataBar" priority="80">
      <dataBar>
        <cfvo type="num" val="0"/>
        <cfvo type="num" val="1"/>
        <color theme="0" tint="-0.249977111117893"/>
      </dataBar>
      <extLst>
        <ext xmlns:x14="http://schemas.microsoft.com/office/spreadsheetml/2009/9/main" uri="{B025F937-C7B1-47D3-B67F-A62EFF666E3E}">
          <x14:id>{9E652CB8-8144-4F5D-B4A2-66D2A5F30D45}</x14:id>
        </ext>
      </extLst>
    </cfRule>
  </conditionalFormatting>
  <conditionalFormatting sqref="I10:BL10 I12:BL12">
    <cfRule type="expression" dxfId="44" priority="81">
      <formula>AND(task_start&lt;=I$5,ROUNDDOWN((task_end-task_start+1)*task_progress,0)+task_start-1&gt;=I$5)</formula>
    </cfRule>
    <cfRule type="expression" dxfId="43" priority="82" stopIfTrue="1">
      <formula>AND(task_end&gt;=I$5,task_start&lt;I$5+1)</formula>
    </cfRule>
  </conditionalFormatting>
  <conditionalFormatting sqref="I10:BL10 I12:BL12">
    <cfRule type="expression" dxfId="42" priority="83">
      <formula>AND(today&gt;=I$5,today&lt;I$5+1)</formula>
    </cfRule>
  </conditionalFormatting>
  <conditionalFormatting sqref="D12">
    <cfRule type="dataBar" priority="79">
      <dataBar>
        <cfvo type="num" val="0"/>
        <cfvo type="num" val="1"/>
        <color theme="0" tint="-0.249977111117893"/>
      </dataBar>
      <extLst>
        <ext xmlns:x14="http://schemas.microsoft.com/office/spreadsheetml/2009/9/main" uri="{B025F937-C7B1-47D3-B67F-A62EFF666E3E}">
          <x14:id>{796BE19E-3F47-4E11-959B-FAEA84149FC1}</x14:id>
        </ext>
      </extLst>
    </cfRule>
  </conditionalFormatting>
  <conditionalFormatting sqref="I14:BL14">
    <cfRule type="expression" dxfId="41" priority="76">
      <formula>AND(task_start&lt;=I$5,ROUNDDOWN((task_end-task_start+1)*task_progress,0)+task_start-1&gt;=I$5)</formula>
    </cfRule>
    <cfRule type="expression" dxfId="40" priority="77" stopIfTrue="1">
      <formula>AND(task_end&gt;=I$5,task_start&lt;I$5+1)</formula>
    </cfRule>
  </conditionalFormatting>
  <conditionalFormatting sqref="I14:BL14">
    <cfRule type="expression" dxfId="39" priority="78">
      <formula>AND(today&gt;=I$5,today&lt;I$5+1)</formula>
    </cfRule>
  </conditionalFormatting>
  <conditionalFormatting sqref="D14">
    <cfRule type="dataBar" priority="75">
      <dataBar>
        <cfvo type="num" val="0"/>
        <cfvo type="num" val="1"/>
        <color theme="0" tint="-0.249977111117893"/>
      </dataBar>
      <extLst>
        <ext xmlns:x14="http://schemas.microsoft.com/office/spreadsheetml/2009/9/main" uri="{B025F937-C7B1-47D3-B67F-A62EFF666E3E}">
          <x14:id>{5BDC7408-1B5F-49DF-B0B3-A98B6C4E866A}</x14:id>
        </ext>
      </extLst>
    </cfRule>
  </conditionalFormatting>
  <conditionalFormatting sqref="D15">
    <cfRule type="dataBar" priority="71">
      <dataBar>
        <cfvo type="num" val="0"/>
        <cfvo type="num" val="1"/>
        <color theme="0" tint="-0.249977111117893"/>
      </dataBar>
      <extLst>
        <ext xmlns:x14="http://schemas.microsoft.com/office/spreadsheetml/2009/9/main" uri="{B025F937-C7B1-47D3-B67F-A62EFF666E3E}">
          <x14:id>{7E4896E7-A80C-417F-A9C5-8BF1909A4CBB}</x14:id>
        </ext>
      </extLst>
    </cfRule>
  </conditionalFormatting>
  <conditionalFormatting sqref="I15:BL15">
    <cfRule type="expression" dxfId="38" priority="72">
      <formula>AND(task_start&lt;=I$5,ROUNDDOWN((task_end-task_start+1)*task_progress,0)+task_start-1&gt;=I$5)</formula>
    </cfRule>
    <cfRule type="expression" dxfId="37" priority="73" stopIfTrue="1">
      <formula>AND(task_end&gt;=I$5,task_start&lt;I$5+1)</formula>
    </cfRule>
  </conditionalFormatting>
  <conditionalFormatting sqref="I15:BL15">
    <cfRule type="expression" dxfId="36" priority="74">
      <formula>AND(today&gt;=I$5,today&lt;I$5+1)</formula>
    </cfRule>
  </conditionalFormatting>
  <conditionalFormatting sqref="I11:BL11">
    <cfRule type="expression" dxfId="35" priority="67">
      <formula>AND(task_start&lt;=I$5,ROUNDDOWN((task_end-task_start+1)*task_progress,0)+task_start-1&gt;=I$5)</formula>
    </cfRule>
    <cfRule type="expression" dxfId="34" priority="68" stopIfTrue="1">
      <formula>AND(task_end&gt;=I$5,task_start&lt;I$5+1)</formula>
    </cfRule>
  </conditionalFormatting>
  <conditionalFormatting sqref="I11:BL11">
    <cfRule type="expression" dxfId="33" priority="69">
      <formula>AND(today&gt;=I$5,today&lt;I$5+1)</formula>
    </cfRule>
  </conditionalFormatting>
  <conditionalFormatting sqref="D11">
    <cfRule type="dataBar" priority="66">
      <dataBar>
        <cfvo type="num" val="0"/>
        <cfvo type="num" val="1"/>
        <color theme="0" tint="-0.249977111117893"/>
      </dataBar>
      <extLst>
        <ext xmlns:x14="http://schemas.microsoft.com/office/spreadsheetml/2009/9/main" uri="{B025F937-C7B1-47D3-B67F-A62EFF666E3E}">
          <x14:id>{165A4B3B-027B-42E9-A088-85E3F0D7C629}</x14:id>
        </ext>
      </extLst>
    </cfRule>
  </conditionalFormatting>
  <conditionalFormatting sqref="D22 D24">
    <cfRule type="dataBar" priority="58">
      <dataBar>
        <cfvo type="num" val="0"/>
        <cfvo type="num" val="1"/>
        <color theme="0" tint="-0.249977111117893"/>
      </dataBar>
      <extLst>
        <ext xmlns:x14="http://schemas.microsoft.com/office/spreadsheetml/2009/9/main" uri="{B025F937-C7B1-47D3-B67F-A62EFF666E3E}">
          <x14:id>{580C7C1E-4290-4EC4-90DC-FD77FA7618B1}</x14:id>
        </ext>
      </extLst>
    </cfRule>
  </conditionalFormatting>
  <conditionalFormatting sqref="I22:BL22">
    <cfRule type="expression" dxfId="32" priority="59">
      <formula>AND(task_start&lt;=I$5,ROUNDDOWN((task_end-task_start+1)*task_progress,0)+task_start-1&gt;=I$5)</formula>
    </cfRule>
    <cfRule type="expression" dxfId="31" priority="60" stopIfTrue="1">
      <formula>AND(task_end&gt;=I$5,task_start&lt;I$5+1)</formula>
    </cfRule>
  </conditionalFormatting>
  <conditionalFormatting sqref="I22:BL22">
    <cfRule type="expression" dxfId="30" priority="61">
      <formula>AND(today&gt;=I$5,today&lt;I$5+1)</formula>
    </cfRule>
  </conditionalFormatting>
  <conditionalFormatting sqref="D8">
    <cfRule type="dataBar" priority="57">
      <dataBar>
        <cfvo type="num" val="0"/>
        <cfvo type="num" val="1"/>
        <color theme="0" tint="-0.249977111117893"/>
      </dataBar>
      <extLst>
        <ext xmlns:x14="http://schemas.microsoft.com/office/spreadsheetml/2009/9/main" uri="{B025F937-C7B1-47D3-B67F-A62EFF666E3E}">
          <x14:id>{CA70AD7B-8B10-4D05-8CF6-6645C960CD0C}</x14:id>
        </ext>
      </extLst>
    </cfRule>
  </conditionalFormatting>
  <conditionalFormatting sqref="G24:BL24">
    <cfRule type="expression" dxfId="29" priority="45">
      <formula>AND(task_start&lt;=G$5,ROUNDDOWN((task_end-task_start+1)*task_progress,0)+task_start-1&gt;=G$5)</formula>
    </cfRule>
    <cfRule type="expression" dxfId="28" priority="46" stopIfTrue="1">
      <formula>AND(task_end&gt;=G$5,task_start&lt;G$5+1)</formula>
    </cfRule>
  </conditionalFormatting>
  <conditionalFormatting sqref="G13:BL13">
    <cfRule type="expression" dxfId="27" priority="54">
      <formula>AND(task_start&lt;=G$5,ROUNDDOWN((task_end-task_start+1)*task_progress,0)+task_start-1&gt;=G$5)</formula>
    </cfRule>
    <cfRule type="expression" dxfId="26" priority="55" stopIfTrue="1">
      <formula>AND(task_end&gt;=G$5,task_start&lt;G$5+1)</formula>
    </cfRule>
  </conditionalFormatting>
  <conditionalFormatting sqref="G13:BL13">
    <cfRule type="expression" dxfId="25" priority="56">
      <formula>AND(today&gt;=G$5,today&lt;G$5+1)</formula>
    </cfRule>
  </conditionalFormatting>
  <conditionalFormatting sqref="G16:BL16">
    <cfRule type="expression" dxfId="24" priority="51">
      <formula>AND(task_start&lt;=G$5,ROUNDDOWN((task_end-task_start+1)*task_progress,0)+task_start-1&gt;=G$5)</formula>
    </cfRule>
    <cfRule type="expression" dxfId="23" priority="52" stopIfTrue="1">
      <formula>AND(task_end&gt;=G$5,task_start&lt;G$5+1)</formula>
    </cfRule>
  </conditionalFormatting>
  <conditionalFormatting sqref="G16:BL16">
    <cfRule type="expression" dxfId="22" priority="53">
      <formula>AND(today&gt;=G$5,today&lt;G$5+1)</formula>
    </cfRule>
  </conditionalFormatting>
  <conditionalFormatting sqref="G21:BL21">
    <cfRule type="expression" dxfId="21" priority="48">
      <formula>AND(task_start&lt;=G$5,ROUNDDOWN((task_end-task_start+1)*task_progress,0)+task_start-1&gt;=G$5)</formula>
    </cfRule>
    <cfRule type="expression" dxfId="20" priority="49" stopIfTrue="1">
      <formula>AND(task_end&gt;=G$5,task_start&lt;G$5+1)</formula>
    </cfRule>
  </conditionalFormatting>
  <conditionalFormatting sqref="G21:BL21">
    <cfRule type="expression" dxfId="19" priority="50">
      <formula>AND(today&gt;=G$5,today&lt;G$5+1)</formula>
    </cfRule>
  </conditionalFormatting>
  <conditionalFormatting sqref="G24:BL24">
    <cfRule type="expression" dxfId="18" priority="47">
      <formula>AND(today&gt;=G$5,today&lt;G$5+1)</formula>
    </cfRule>
  </conditionalFormatting>
  <conditionalFormatting sqref="D23">
    <cfRule type="dataBar" priority="44">
      <dataBar>
        <cfvo type="num" val="0"/>
        <cfvo type="num" val="1"/>
        <color theme="0" tint="-0.249977111117893"/>
      </dataBar>
      <extLst>
        <ext xmlns:x14="http://schemas.microsoft.com/office/spreadsheetml/2009/9/main" uri="{B025F937-C7B1-47D3-B67F-A62EFF666E3E}">
          <x14:id>{FAAF5B1C-B6C4-409D-9F49-4AFE7C53943C}</x14:id>
        </ext>
      </extLst>
    </cfRule>
  </conditionalFormatting>
  <conditionalFormatting sqref="G23:BL23">
    <cfRule type="expression" dxfId="17" priority="41">
      <formula>AND(task_start&lt;=G$5,ROUNDDOWN((task_end-task_start+1)*task_progress,0)+task_start-1&gt;=G$5)</formula>
    </cfRule>
    <cfRule type="expression" dxfId="16" priority="42" stopIfTrue="1">
      <formula>AND(task_end&gt;=G$5,task_start&lt;G$5+1)</formula>
    </cfRule>
  </conditionalFormatting>
  <conditionalFormatting sqref="G23:BL23">
    <cfRule type="expression" dxfId="15" priority="43">
      <formula>AND(today&gt;=G$5,today&lt;G$5+1)</formula>
    </cfRule>
  </conditionalFormatting>
  <conditionalFormatting sqref="D27">
    <cfRule type="dataBar" priority="33">
      <dataBar>
        <cfvo type="num" val="0"/>
        <cfvo type="num" val="1"/>
        <color theme="0" tint="-0.249977111117893"/>
      </dataBar>
      <extLst>
        <ext xmlns:x14="http://schemas.microsoft.com/office/spreadsheetml/2009/9/main" uri="{B025F937-C7B1-47D3-B67F-A62EFF666E3E}">
          <x14:id>{9A808E4E-282D-497C-BFB6-D51C7628B11B}</x14:id>
        </ext>
      </extLst>
    </cfRule>
  </conditionalFormatting>
  <conditionalFormatting sqref="I27:BL27">
    <cfRule type="expression" dxfId="14" priority="34">
      <formula>AND(task_start&lt;=I$5,ROUNDDOWN((task_end-task_start+1)*task_progress,0)+task_start-1&gt;=I$5)</formula>
    </cfRule>
    <cfRule type="expression" dxfId="13" priority="35" stopIfTrue="1">
      <formula>AND(task_end&gt;=I$5,task_start&lt;I$5+1)</formula>
    </cfRule>
  </conditionalFormatting>
  <conditionalFormatting sqref="I27:BL27">
    <cfRule type="expression" dxfId="12" priority="36">
      <formula>AND(today&gt;=I$5,today&lt;I$5+1)</formula>
    </cfRule>
  </conditionalFormatting>
  <conditionalFormatting sqref="I33:BL33">
    <cfRule type="expression" dxfId="11" priority="26">
      <formula>AND(task_start&lt;=I$5,ROUNDDOWN((task_end-task_start+1)*task_progress,0)+task_start-1&gt;=I$5)</formula>
    </cfRule>
    <cfRule type="expression" dxfId="10" priority="27" stopIfTrue="1">
      <formula>AND(task_end&gt;=I$5,task_start&lt;I$5+1)</formula>
    </cfRule>
  </conditionalFormatting>
  <conditionalFormatting sqref="I33:BL33">
    <cfRule type="expression" dxfId="9" priority="28">
      <formula>AND(today&gt;=I$5,today&lt;I$5+1)</formula>
    </cfRule>
  </conditionalFormatting>
  <conditionalFormatting sqref="D33">
    <cfRule type="dataBar" priority="25">
      <dataBar>
        <cfvo type="num" val="0"/>
        <cfvo type="num" val="1"/>
        <color theme="0" tint="-0.249977111117893"/>
      </dataBar>
      <extLst>
        <ext xmlns:x14="http://schemas.microsoft.com/office/spreadsheetml/2009/9/main" uri="{B025F937-C7B1-47D3-B67F-A62EFF666E3E}">
          <x14:id>{7BD5200B-FA0C-4375-8AFA-040C11B4FCBE}</x14:id>
        </ext>
      </extLst>
    </cfRule>
  </conditionalFormatting>
  <conditionalFormatting sqref="I52:BL52">
    <cfRule type="expression" dxfId="8" priority="10">
      <formula>AND(task_start&lt;=I$5,ROUNDDOWN((task_end-task_start+1)*task_progress,0)+task_start-1&gt;=I$5)</formula>
    </cfRule>
    <cfRule type="expression" dxfId="7" priority="11" stopIfTrue="1">
      <formula>AND(task_end&gt;=I$5,task_start&lt;I$5+1)</formula>
    </cfRule>
  </conditionalFormatting>
  <conditionalFormatting sqref="I52:BL52">
    <cfRule type="expression" dxfId="6" priority="12">
      <formula>AND(today&gt;=I$5,today&lt;I$5+1)</formula>
    </cfRule>
  </conditionalFormatting>
  <conditionalFormatting sqref="I40:BL40">
    <cfRule type="expression" dxfId="5" priority="2">
      <formula>AND(task_start&lt;=I$5,ROUNDDOWN((task_end-task_start+1)*task_progress,0)+task_start-1&gt;=I$5)</formula>
    </cfRule>
    <cfRule type="expression" dxfId="4" priority="3" stopIfTrue="1">
      <formula>AND(task_end&gt;=I$5,task_start&lt;I$5+1)</formula>
    </cfRule>
  </conditionalFormatting>
  <conditionalFormatting sqref="I40:BL40">
    <cfRule type="expression" dxfId="3" priority="4">
      <formula>AND(today&gt;=I$5,today&lt;I$5+1)</formula>
    </cfRule>
  </conditionalFormatting>
  <conditionalFormatting sqref="D52">
    <cfRule type="dataBar" priority="9">
      <dataBar>
        <cfvo type="num" val="0"/>
        <cfvo type="num" val="1"/>
        <color theme="0" tint="-0.249977111117893"/>
      </dataBar>
      <extLst>
        <ext xmlns:x14="http://schemas.microsoft.com/office/spreadsheetml/2009/9/main" uri="{B025F937-C7B1-47D3-B67F-A62EFF666E3E}">
          <x14:id>{8C89C700-DCE7-41F1-887C-FAE143E48E07}</x14:id>
        </ext>
      </extLst>
    </cfRule>
  </conditionalFormatting>
  <conditionalFormatting sqref="D40">
    <cfRule type="dataBar" priority="1">
      <dataBar>
        <cfvo type="num" val="0"/>
        <cfvo type="num" val="1"/>
        <color theme="0" tint="-0.249977111117893"/>
      </dataBar>
      <extLst>
        <ext xmlns:x14="http://schemas.microsoft.com/office/spreadsheetml/2009/9/main" uri="{B025F937-C7B1-47D3-B67F-A62EFF666E3E}">
          <x14:id>{9554522C-22A1-472A-A32C-A541CC6D55BE}</x14:id>
        </ext>
      </extLst>
    </cfRule>
  </conditionalFormatting>
  <conditionalFormatting sqref="D46">
    <cfRule type="dataBar" priority="5">
      <dataBar>
        <cfvo type="num" val="0"/>
        <cfvo type="num" val="1"/>
        <color theme="0" tint="-0.249977111117893"/>
      </dataBar>
      <extLst>
        <ext xmlns:x14="http://schemas.microsoft.com/office/spreadsheetml/2009/9/main" uri="{B025F937-C7B1-47D3-B67F-A62EFF666E3E}">
          <x14:id>{80C0D26F-78FE-4735-A16B-18D911EBA76B}</x14:id>
        </ext>
      </extLst>
    </cfRule>
  </conditionalFormatting>
  <conditionalFormatting sqref="I46:BL46">
    <cfRule type="expression" dxfId="2" priority="6">
      <formula>AND(task_start&lt;=I$5,ROUNDDOWN((task_end-task_start+1)*task_progress,0)+task_start-1&gt;=I$5)</formula>
    </cfRule>
    <cfRule type="expression" dxfId="1" priority="7" stopIfTrue="1">
      <formula>AND(task_end&gt;=I$5,task_start&lt;I$5+1)</formula>
    </cfRule>
  </conditionalFormatting>
  <conditionalFormatting sqref="I46:BL46">
    <cfRule type="expression" dxfId="0" priority="8">
      <formula>AND(today&gt;=I$5,today&lt;I$5+1)</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drawing r:id="rId2"/>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D17:D20 D26 D7 D28:D32 D34:D39 D41:D45 D47:D51 D53:D56</xm:sqref>
        </x14:conditionalFormatting>
        <x14:conditionalFormatting xmlns:xm="http://schemas.microsoft.com/office/excel/2006/main">
          <x14:cfRule type="dataBar" id="{E0CE8A0F-0B66-47B0-8201-7463B06AA198}">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07996349-E4A7-4C43-B629-3E3255A6D36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5A972421-57BC-4992-81CC-1ECF89B70EE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745FB6AE-0904-415A-8EF9-F8E423A38FBF}">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9B045191-E769-41DC-9D95-E062494D93B8}">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652CB8-8144-4F5D-B4A2-66D2A5F30D45}">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796BE19E-3F47-4E11-959B-FAEA84149FC1}">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BDC7408-1B5F-49DF-B0B3-A98B6C4E866A}">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7E4896E7-A80C-417F-A9C5-8BF1909A4CB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65A4B3B-027B-42E9-A088-85E3F0D7C629}">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580C7C1E-4290-4EC4-90DC-FD77FA7618B1}">
            <x14:dataBar minLength="0" maxLength="100" gradient="0">
              <x14:cfvo type="num">
                <xm:f>0</xm:f>
              </x14:cfvo>
              <x14:cfvo type="num">
                <xm:f>1</xm:f>
              </x14:cfvo>
              <x14:negativeFillColor rgb="FFFF0000"/>
              <x14:axisColor rgb="FF000000"/>
            </x14:dataBar>
          </x14:cfRule>
          <xm:sqref>D22 D24</xm:sqref>
        </x14:conditionalFormatting>
        <x14:conditionalFormatting xmlns:xm="http://schemas.microsoft.com/office/excel/2006/main">
          <x14:cfRule type="dataBar" id="{CA70AD7B-8B10-4D05-8CF6-6645C960CD0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FAAF5B1C-B6C4-409D-9F49-4AFE7C53943C}">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9A808E4E-282D-497C-BFB6-D51C7628B11B}">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BD5200B-FA0C-4375-8AFA-040C11B4FCB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8C89C700-DCE7-41F1-887C-FAE143E48E07}">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9554522C-22A1-472A-A32C-A541CC6D55B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80C0D26F-78FE-4735-A16B-18D911EBA76B}">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FD0F-54B4-49FB-9C19-B33AF6AB6B00}">
  <dimension ref="A1:N38"/>
  <sheetViews>
    <sheetView showGridLines="0" workbookViewId="0">
      <selection activeCell="C42" sqref="C42"/>
    </sheetView>
  </sheetViews>
  <sheetFormatPr defaultRowHeight="15" x14ac:dyDescent="0.25"/>
  <cols>
    <col min="1" max="1" width="25" customWidth="1"/>
    <col min="2" max="2" width="11.5703125" style="119" bestFit="1" customWidth="1"/>
    <col min="3" max="3" width="14.85546875" customWidth="1"/>
    <col min="4" max="4" width="11.140625" customWidth="1"/>
  </cols>
  <sheetData>
    <row r="1" spans="1:14" ht="28.5" x14ac:dyDescent="0.45">
      <c r="A1" s="62" t="s">
        <v>31</v>
      </c>
      <c r="B1" s="116"/>
      <c r="C1" s="78"/>
    </row>
    <row r="2" spans="1:14" ht="18.75" x14ac:dyDescent="0.3">
      <c r="A2" s="63" t="s">
        <v>2</v>
      </c>
      <c r="B2" s="117"/>
      <c r="C2" s="64"/>
    </row>
    <row r="3" spans="1:14" ht="18.75" x14ac:dyDescent="0.3">
      <c r="A3" s="63" t="s">
        <v>1</v>
      </c>
      <c r="B3" s="117"/>
      <c r="C3" s="64"/>
    </row>
    <row r="4" spans="1:14" x14ac:dyDescent="0.25">
      <c r="A4" s="64"/>
      <c r="B4" s="117"/>
      <c r="C4" s="64"/>
    </row>
    <row r="5" spans="1:14" s="123" customFormat="1" ht="24.75" thickBot="1" x14ac:dyDescent="0.3">
      <c r="A5" s="122" t="s">
        <v>71</v>
      </c>
      <c r="B5" s="122" t="s">
        <v>74</v>
      </c>
      <c r="C5" s="122" t="s">
        <v>72</v>
      </c>
      <c r="D5" s="122" t="s">
        <v>76</v>
      </c>
      <c r="E5" s="122" t="s">
        <v>78</v>
      </c>
      <c r="F5" s="122" t="s">
        <v>77</v>
      </c>
      <c r="G5" s="122"/>
      <c r="H5" s="122"/>
      <c r="I5" s="122"/>
      <c r="J5" s="122"/>
      <c r="K5" s="122"/>
      <c r="L5" s="122"/>
      <c r="M5" s="122"/>
      <c r="N5" s="122"/>
    </row>
    <row r="6" spans="1:14" s="123" customFormat="1" ht="15.75" thickBot="1" x14ac:dyDescent="0.3">
      <c r="A6" s="66" t="s">
        <v>61</v>
      </c>
      <c r="B6" s="66"/>
      <c r="C6" s="66"/>
      <c r="D6" s="66"/>
      <c r="E6" s="66"/>
      <c r="F6" s="66"/>
      <c r="G6" s="66"/>
      <c r="H6" s="66"/>
      <c r="I6" s="66"/>
      <c r="J6" s="66"/>
      <c r="K6" s="66"/>
      <c r="L6" s="66"/>
      <c r="M6" s="66"/>
      <c r="N6" s="66"/>
    </row>
    <row r="7" spans="1:14" x14ac:dyDescent="0.25">
      <c r="A7" s="115" t="s">
        <v>68</v>
      </c>
      <c r="B7" s="118">
        <v>1</v>
      </c>
      <c r="C7" s="118" t="s">
        <v>73</v>
      </c>
      <c r="D7" s="120">
        <v>10</v>
      </c>
      <c r="E7" s="120">
        <v>6</v>
      </c>
      <c r="F7" s="120">
        <v>2</v>
      </c>
      <c r="G7" s="120"/>
      <c r="H7" s="120"/>
      <c r="I7" s="120"/>
      <c r="J7" s="120"/>
      <c r="K7" s="120"/>
      <c r="L7" s="120"/>
      <c r="M7" s="120"/>
      <c r="N7" s="121"/>
    </row>
    <row r="8" spans="1:14" x14ac:dyDescent="0.25">
      <c r="A8" s="115" t="s">
        <v>34</v>
      </c>
      <c r="B8" s="118">
        <v>2</v>
      </c>
      <c r="C8" s="120">
        <v>1</v>
      </c>
      <c r="D8" s="120">
        <v>3</v>
      </c>
      <c r="E8" s="120">
        <v>2</v>
      </c>
      <c r="F8" s="120">
        <v>1</v>
      </c>
      <c r="G8" s="120"/>
      <c r="H8" s="120"/>
      <c r="I8" s="120"/>
      <c r="J8" s="120"/>
      <c r="K8" s="120"/>
      <c r="L8" s="120"/>
      <c r="M8" s="120"/>
      <c r="N8" s="121"/>
    </row>
    <row r="9" spans="1:14" x14ac:dyDescent="0.25">
      <c r="A9" s="115" t="s">
        <v>41</v>
      </c>
      <c r="B9" s="118">
        <v>3</v>
      </c>
      <c r="C9" s="120" t="s">
        <v>73</v>
      </c>
      <c r="D9" s="120">
        <v>10</v>
      </c>
      <c r="E9" s="120">
        <v>5</v>
      </c>
      <c r="F9" s="120">
        <v>2</v>
      </c>
      <c r="G9" s="120"/>
      <c r="H9" s="120"/>
      <c r="I9" s="120"/>
      <c r="J9" s="120"/>
      <c r="K9" s="120"/>
      <c r="L9" s="120"/>
      <c r="M9" s="120"/>
      <c r="N9" s="121"/>
    </row>
    <row r="10" spans="1:14" x14ac:dyDescent="0.25">
      <c r="A10" s="115" t="s">
        <v>30</v>
      </c>
      <c r="B10" s="118">
        <v>4</v>
      </c>
      <c r="C10" s="120" t="s">
        <v>73</v>
      </c>
      <c r="D10" s="120">
        <v>3</v>
      </c>
      <c r="E10" s="120">
        <v>2</v>
      </c>
      <c r="F10" s="120">
        <v>1</v>
      </c>
      <c r="G10" s="120"/>
      <c r="H10" s="120"/>
      <c r="I10" s="120"/>
      <c r="J10" s="120"/>
      <c r="K10" s="120"/>
      <c r="L10" s="120"/>
      <c r="M10" s="120"/>
      <c r="N10" s="121"/>
    </row>
    <row r="11" spans="1:14" x14ac:dyDescent="0.25">
      <c r="A11" s="115" t="s">
        <v>32</v>
      </c>
      <c r="B11" s="118">
        <v>5</v>
      </c>
      <c r="C11" s="120">
        <v>2</v>
      </c>
      <c r="D11" s="120">
        <v>3</v>
      </c>
      <c r="E11" s="120">
        <v>2</v>
      </c>
      <c r="F11" s="120">
        <v>1</v>
      </c>
      <c r="G11" s="120"/>
      <c r="H11" s="120"/>
      <c r="I11" s="120"/>
      <c r="J11" s="120"/>
      <c r="K11" s="120"/>
      <c r="L11" s="120"/>
      <c r="M11" s="120"/>
      <c r="N11" s="121"/>
    </row>
    <row r="12" spans="1:14" x14ac:dyDescent="0.25">
      <c r="A12" s="115" t="s">
        <v>33</v>
      </c>
      <c r="B12" s="118">
        <v>6</v>
      </c>
      <c r="C12" s="120">
        <v>2</v>
      </c>
      <c r="D12" s="120">
        <v>3</v>
      </c>
      <c r="E12" s="120">
        <v>2</v>
      </c>
      <c r="F12" s="120">
        <v>1</v>
      </c>
      <c r="G12" s="120"/>
      <c r="H12" s="120"/>
      <c r="I12" s="120"/>
      <c r="J12" s="120"/>
      <c r="K12" s="120"/>
      <c r="L12" s="120"/>
      <c r="M12" s="120"/>
      <c r="N12" s="121"/>
    </row>
    <row r="13" spans="1:14" x14ac:dyDescent="0.25">
      <c r="A13" s="115" t="s">
        <v>21</v>
      </c>
      <c r="B13" s="118">
        <v>7</v>
      </c>
      <c r="C13" s="120">
        <v>3</v>
      </c>
      <c r="D13" s="120">
        <v>7</v>
      </c>
      <c r="E13" s="120">
        <v>5</v>
      </c>
      <c r="F13" s="120">
        <v>2</v>
      </c>
      <c r="G13" s="120"/>
      <c r="H13" s="120"/>
      <c r="I13" s="120"/>
      <c r="J13" s="120"/>
      <c r="K13" s="120"/>
      <c r="L13" s="120"/>
      <c r="M13" s="120"/>
      <c r="N13" s="121"/>
    </row>
    <row r="14" spans="1:14" x14ac:dyDescent="0.25">
      <c r="A14" s="115" t="s">
        <v>22</v>
      </c>
      <c r="B14" s="118">
        <v>8</v>
      </c>
      <c r="C14" s="120">
        <v>1</v>
      </c>
      <c r="D14" s="120">
        <v>7</v>
      </c>
      <c r="E14" s="120">
        <v>5</v>
      </c>
      <c r="F14" s="120">
        <v>2</v>
      </c>
      <c r="G14" s="120"/>
      <c r="H14" s="120"/>
      <c r="I14" s="120"/>
      <c r="J14" s="120"/>
      <c r="K14" s="120"/>
      <c r="L14" s="120"/>
      <c r="M14" s="120"/>
      <c r="N14" s="121"/>
    </row>
    <row r="15" spans="1:14" x14ac:dyDescent="0.25">
      <c r="A15" s="115" t="s">
        <v>23</v>
      </c>
      <c r="B15" s="118">
        <v>9</v>
      </c>
      <c r="C15" s="120">
        <v>1</v>
      </c>
      <c r="D15" s="120">
        <v>7</v>
      </c>
      <c r="E15" s="120">
        <v>5</v>
      </c>
      <c r="F15" s="120">
        <v>2</v>
      </c>
      <c r="G15" s="120"/>
      <c r="H15" s="120"/>
      <c r="I15" s="120"/>
      <c r="J15" s="120"/>
      <c r="K15" s="120"/>
      <c r="L15" s="120"/>
      <c r="M15" s="120"/>
      <c r="N15" s="121"/>
    </row>
    <row r="16" spans="1:14" x14ac:dyDescent="0.25">
      <c r="A16" s="115" t="s">
        <v>24</v>
      </c>
      <c r="B16" s="118">
        <v>10</v>
      </c>
      <c r="C16" s="120">
        <v>7</v>
      </c>
      <c r="D16" s="120">
        <v>7</v>
      </c>
      <c r="E16" s="120">
        <v>5</v>
      </c>
      <c r="F16" s="120">
        <v>2</v>
      </c>
      <c r="G16" s="120"/>
      <c r="H16" s="120"/>
      <c r="I16" s="120"/>
      <c r="J16" s="120"/>
      <c r="K16" s="120"/>
      <c r="L16" s="120"/>
      <c r="M16" s="120"/>
      <c r="N16" s="121"/>
    </row>
    <row r="17" spans="1:14" ht="15.75" thickBot="1" x14ac:dyDescent="0.3">
      <c r="A17" s="115" t="s">
        <v>70</v>
      </c>
      <c r="B17" s="118">
        <v>11</v>
      </c>
      <c r="C17" s="120" t="s">
        <v>75</v>
      </c>
      <c r="D17" s="120">
        <v>3</v>
      </c>
      <c r="E17" s="120">
        <v>2</v>
      </c>
      <c r="F17" s="120">
        <v>1</v>
      </c>
      <c r="G17" s="120"/>
      <c r="H17" s="120"/>
      <c r="I17" s="120"/>
      <c r="J17" s="120"/>
      <c r="K17" s="120"/>
      <c r="L17" s="120"/>
      <c r="M17" s="120"/>
      <c r="N17" s="121"/>
    </row>
    <row r="18" spans="1:14" ht="15.75" thickBot="1" x14ac:dyDescent="0.3">
      <c r="A18" s="68" t="s">
        <v>62</v>
      </c>
      <c r="B18" s="68"/>
      <c r="C18" s="68"/>
      <c r="D18" s="68"/>
      <c r="E18" s="68"/>
      <c r="F18" s="68"/>
      <c r="G18" s="68"/>
      <c r="H18" s="68"/>
      <c r="I18" s="68"/>
      <c r="J18" s="68"/>
      <c r="K18" s="68"/>
      <c r="L18" s="68"/>
      <c r="M18" s="68"/>
      <c r="N18" s="68"/>
    </row>
    <row r="19" spans="1:14" ht="15.75" thickBot="1" x14ac:dyDescent="0.3">
      <c r="A19" s="69" t="s">
        <v>43</v>
      </c>
      <c r="B19" s="118">
        <v>12</v>
      </c>
      <c r="C19" s="120">
        <v>8</v>
      </c>
      <c r="D19" s="120">
        <v>8</v>
      </c>
      <c r="E19" s="118">
        <v>5</v>
      </c>
      <c r="F19" s="120">
        <v>2</v>
      </c>
      <c r="G19" s="120"/>
      <c r="H19" s="118"/>
      <c r="I19" s="120"/>
      <c r="J19" s="120"/>
      <c r="K19" s="118"/>
      <c r="L19" s="120"/>
      <c r="M19" s="120"/>
      <c r="N19" s="118"/>
    </row>
    <row r="20" spans="1:14" ht="15.75" thickBot="1" x14ac:dyDescent="0.3">
      <c r="A20" s="69" t="s">
        <v>44</v>
      </c>
      <c r="B20" s="118">
        <v>13</v>
      </c>
      <c r="C20" s="120">
        <v>8</v>
      </c>
      <c r="D20" s="120">
        <v>5</v>
      </c>
      <c r="E20" s="118">
        <v>3</v>
      </c>
      <c r="F20" s="120">
        <v>1</v>
      </c>
      <c r="G20" s="120"/>
      <c r="H20" s="118"/>
      <c r="I20" s="120"/>
      <c r="J20" s="120"/>
      <c r="K20" s="118"/>
      <c r="L20" s="120"/>
      <c r="M20" s="120"/>
      <c r="N20" s="118"/>
    </row>
    <row r="21" spans="1:14" ht="15.75" thickBot="1" x14ac:dyDescent="0.3">
      <c r="A21" s="69" t="s">
        <v>92</v>
      </c>
      <c r="B21" s="118">
        <v>14</v>
      </c>
      <c r="C21" s="120" t="s">
        <v>98</v>
      </c>
      <c r="D21" s="120">
        <v>3</v>
      </c>
      <c r="E21" s="120">
        <v>2</v>
      </c>
      <c r="F21" s="120">
        <v>1</v>
      </c>
      <c r="G21" s="120"/>
      <c r="H21" s="118"/>
      <c r="I21" s="120"/>
      <c r="J21" s="120"/>
      <c r="K21" s="118"/>
      <c r="L21" s="120"/>
      <c r="M21" s="120"/>
      <c r="N21" s="118"/>
    </row>
    <row r="22" spans="1:14" ht="15.75" thickBot="1" x14ac:dyDescent="0.3">
      <c r="A22" s="70" t="s">
        <v>65</v>
      </c>
      <c r="B22" s="70"/>
      <c r="C22" s="70"/>
      <c r="D22" s="70"/>
      <c r="E22" s="70"/>
      <c r="F22" s="70"/>
      <c r="G22" s="70"/>
      <c r="H22" s="70"/>
      <c r="I22" s="70"/>
      <c r="J22" s="70"/>
      <c r="K22" s="70"/>
      <c r="L22" s="70"/>
      <c r="M22" s="70"/>
      <c r="N22" s="70"/>
    </row>
    <row r="23" spans="1:14" ht="15.75" thickBot="1" x14ac:dyDescent="0.3">
      <c r="A23" s="71" t="s">
        <v>45</v>
      </c>
      <c r="B23" s="118">
        <v>15</v>
      </c>
      <c r="C23" s="118">
        <v>12</v>
      </c>
      <c r="D23" s="120">
        <v>9</v>
      </c>
      <c r="E23" s="118">
        <v>6</v>
      </c>
      <c r="F23" s="120">
        <v>3</v>
      </c>
      <c r="G23" s="120"/>
      <c r="H23" s="118"/>
      <c r="I23" s="120"/>
      <c r="J23" s="120"/>
      <c r="K23" s="118"/>
      <c r="L23" s="120"/>
      <c r="M23" s="118"/>
      <c r="N23" s="120"/>
    </row>
    <row r="24" spans="1:14" ht="15.75" thickBot="1" x14ac:dyDescent="0.3">
      <c r="A24" s="71" t="s">
        <v>46</v>
      </c>
      <c r="B24" s="120">
        <v>16</v>
      </c>
      <c r="C24" s="130" t="s">
        <v>99</v>
      </c>
      <c r="D24" s="120">
        <v>5</v>
      </c>
      <c r="E24" s="118">
        <v>3</v>
      </c>
      <c r="F24" s="120">
        <v>1</v>
      </c>
      <c r="G24" s="120"/>
      <c r="H24" s="118"/>
      <c r="I24" s="120"/>
      <c r="J24" s="120"/>
      <c r="K24" s="118"/>
      <c r="L24" s="120"/>
      <c r="M24" s="118"/>
      <c r="N24" s="120"/>
    </row>
    <row r="25" spans="1:14" ht="15.75" thickBot="1" x14ac:dyDescent="0.3">
      <c r="A25" s="71" t="s">
        <v>47</v>
      </c>
      <c r="B25" s="118">
        <v>17</v>
      </c>
      <c r="C25" s="118">
        <v>13</v>
      </c>
      <c r="D25" s="120">
        <v>5</v>
      </c>
      <c r="E25" s="118">
        <v>3</v>
      </c>
      <c r="F25" s="120">
        <v>1</v>
      </c>
      <c r="G25" s="120"/>
      <c r="H25" s="118"/>
      <c r="I25" s="120"/>
      <c r="J25" s="120"/>
      <c r="K25" s="118"/>
      <c r="L25" s="120"/>
      <c r="M25" s="118"/>
      <c r="N25" s="120"/>
    </row>
    <row r="26" spans="1:14" ht="15.75" thickBot="1" x14ac:dyDescent="0.3">
      <c r="A26" s="71" t="s">
        <v>93</v>
      </c>
      <c r="B26" s="120">
        <v>18</v>
      </c>
      <c r="C26" s="130" t="s">
        <v>101</v>
      </c>
      <c r="D26" s="120">
        <v>3</v>
      </c>
      <c r="E26" s="120">
        <v>2</v>
      </c>
      <c r="F26" s="120">
        <v>1</v>
      </c>
      <c r="G26" s="120"/>
      <c r="H26" s="118"/>
      <c r="I26" s="120"/>
      <c r="J26" s="120"/>
      <c r="K26" s="118"/>
      <c r="L26" s="120"/>
      <c r="M26" s="118"/>
      <c r="N26" s="120"/>
    </row>
    <row r="27" spans="1:14" ht="15.75" thickBot="1" x14ac:dyDescent="0.3">
      <c r="A27" s="72" t="s">
        <v>64</v>
      </c>
      <c r="B27" s="72"/>
      <c r="C27" s="72"/>
      <c r="D27" s="72"/>
      <c r="E27" s="72"/>
      <c r="F27" s="72"/>
      <c r="G27" s="72"/>
      <c r="H27" s="72"/>
      <c r="I27" s="72"/>
      <c r="J27" s="72"/>
      <c r="K27" s="72"/>
      <c r="L27" s="72"/>
      <c r="M27" s="72"/>
      <c r="N27" s="72"/>
    </row>
    <row r="28" spans="1:14" ht="15.75" thickBot="1" x14ac:dyDescent="0.3">
      <c r="A28" s="73" t="s">
        <v>48</v>
      </c>
      <c r="B28" s="120">
        <v>19</v>
      </c>
      <c r="C28" s="118">
        <v>12</v>
      </c>
      <c r="D28" s="120">
        <v>9</v>
      </c>
      <c r="E28" s="118">
        <v>6</v>
      </c>
      <c r="F28" s="120">
        <v>3</v>
      </c>
      <c r="G28" s="120"/>
      <c r="H28" s="120"/>
      <c r="I28" s="118"/>
      <c r="J28" s="120"/>
      <c r="K28" s="120"/>
      <c r="L28" s="118"/>
      <c r="M28" s="120"/>
      <c r="N28" s="120"/>
    </row>
    <row r="29" spans="1:14" ht="15.75" thickBot="1" x14ac:dyDescent="0.3">
      <c r="A29" s="73" t="s">
        <v>49</v>
      </c>
      <c r="B29" s="120">
        <v>20</v>
      </c>
      <c r="C29" s="118">
        <v>19</v>
      </c>
      <c r="D29" s="120">
        <v>5</v>
      </c>
      <c r="E29" s="118">
        <v>3</v>
      </c>
      <c r="F29" s="120">
        <v>1</v>
      </c>
      <c r="G29" s="120"/>
      <c r="H29" s="120"/>
      <c r="I29" s="118"/>
      <c r="J29" s="120"/>
      <c r="K29" s="120"/>
      <c r="L29" s="118"/>
      <c r="M29" s="120"/>
      <c r="N29" s="120"/>
    </row>
    <row r="30" spans="1:14" ht="15.75" thickBot="1" x14ac:dyDescent="0.3">
      <c r="A30" s="73" t="s">
        <v>94</v>
      </c>
      <c r="B30" s="120">
        <v>21</v>
      </c>
      <c r="C30" s="130" t="s">
        <v>100</v>
      </c>
      <c r="D30" s="120">
        <v>3</v>
      </c>
      <c r="E30" s="120">
        <v>2</v>
      </c>
      <c r="F30" s="120">
        <v>1</v>
      </c>
      <c r="G30" s="120"/>
      <c r="H30" s="120"/>
      <c r="I30" s="118"/>
      <c r="J30" s="120"/>
      <c r="K30" s="120"/>
      <c r="L30" s="118"/>
      <c r="M30" s="120"/>
      <c r="N30" s="120"/>
    </row>
    <row r="31" spans="1:14" ht="15.75" thickBot="1" x14ac:dyDescent="0.3">
      <c r="A31" s="74" t="s">
        <v>63</v>
      </c>
      <c r="B31" s="74"/>
      <c r="C31" s="74"/>
      <c r="D31" s="74"/>
      <c r="E31" s="74"/>
      <c r="F31" s="74"/>
      <c r="G31" s="74"/>
      <c r="H31" s="74"/>
      <c r="I31" s="74"/>
      <c r="J31" s="74"/>
      <c r="K31" s="74"/>
      <c r="L31" s="74"/>
      <c r="M31" s="74"/>
      <c r="N31" s="74"/>
    </row>
    <row r="32" spans="1:14" ht="15.75" thickBot="1" x14ac:dyDescent="0.3">
      <c r="A32" s="75" t="s">
        <v>50</v>
      </c>
      <c r="B32" s="120">
        <v>22</v>
      </c>
      <c r="C32" s="130" t="s">
        <v>103</v>
      </c>
      <c r="D32" s="120">
        <v>5</v>
      </c>
      <c r="E32" s="118">
        <v>3</v>
      </c>
      <c r="F32" s="120">
        <v>1</v>
      </c>
      <c r="G32" s="120"/>
      <c r="H32" s="120"/>
      <c r="I32" s="118"/>
      <c r="J32" s="120"/>
      <c r="K32" s="120"/>
      <c r="L32" s="118"/>
      <c r="M32" s="120"/>
      <c r="N32" s="120"/>
    </row>
    <row r="33" spans="1:14" ht="15.75" thickBot="1" x14ac:dyDescent="0.3">
      <c r="A33" s="75" t="s">
        <v>53</v>
      </c>
      <c r="B33" s="120">
        <v>23</v>
      </c>
      <c r="C33" s="130" t="s">
        <v>100</v>
      </c>
      <c r="D33" s="120">
        <v>14</v>
      </c>
      <c r="E33" s="120">
        <v>10</v>
      </c>
      <c r="F33" s="118">
        <v>7</v>
      </c>
      <c r="G33" s="120"/>
      <c r="H33" s="120"/>
      <c r="I33" s="118"/>
      <c r="J33" s="120"/>
      <c r="K33" s="120"/>
      <c r="L33" s="118"/>
      <c r="M33" s="120"/>
      <c r="N33" s="120"/>
    </row>
    <row r="34" spans="1:14" ht="15.75" thickBot="1" x14ac:dyDescent="0.3">
      <c r="A34" s="75" t="s">
        <v>95</v>
      </c>
      <c r="B34" s="120">
        <v>24</v>
      </c>
      <c r="C34" s="130" t="s">
        <v>102</v>
      </c>
      <c r="D34" s="120">
        <v>3</v>
      </c>
      <c r="E34" s="120">
        <v>2</v>
      </c>
      <c r="F34" s="120">
        <v>1</v>
      </c>
      <c r="G34" s="120"/>
      <c r="H34" s="120"/>
      <c r="I34" s="118"/>
      <c r="J34" s="120"/>
      <c r="K34" s="120"/>
      <c r="L34" s="118"/>
      <c r="M34" s="120"/>
      <c r="N34" s="120"/>
    </row>
    <row r="35" spans="1:14" ht="15.75" thickBot="1" x14ac:dyDescent="0.3">
      <c r="A35" s="89" t="s">
        <v>90</v>
      </c>
      <c r="B35" s="89"/>
      <c r="C35" s="89"/>
      <c r="D35" s="89"/>
      <c r="E35" s="89"/>
      <c r="F35" s="89"/>
      <c r="G35" s="89"/>
      <c r="H35" s="89"/>
      <c r="I35" s="89"/>
      <c r="J35" s="89"/>
      <c r="K35" s="89"/>
      <c r="L35" s="89"/>
      <c r="M35" s="89"/>
      <c r="N35" s="89"/>
    </row>
    <row r="36" spans="1:14" ht="15.75" thickBot="1" x14ac:dyDescent="0.3">
      <c r="A36" s="94" t="s">
        <v>52</v>
      </c>
      <c r="B36" s="120">
        <v>25</v>
      </c>
      <c r="C36" s="130" t="s">
        <v>91</v>
      </c>
      <c r="D36" s="120">
        <v>3</v>
      </c>
      <c r="E36" s="118">
        <v>2</v>
      </c>
      <c r="F36" s="120">
        <v>1</v>
      </c>
      <c r="G36" s="120"/>
      <c r="H36" s="120"/>
      <c r="I36" s="118"/>
      <c r="J36" s="120"/>
      <c r="K36" s="120"/>
      <c r="L36" s="118"/>
      <c r="M36" s="120"/>
      <c r="N36" s="120"/>
    </row>
    <row r="37" spans="1:14" ht="15.75" thickBot="1" x14ac:dyDescent="0.3">
      <c r="A37" s="94" t="s">
        <v>51</v>
      </c>
      <c r="B37" s="120">
        <v>26</v>
      </c>
      <c r="C37" s="118">
        <v>22</v>
      </c>
      <c r="D37" s="120">
        <v>7</v>
      </c>
      <c r="E37" s="120">
        <v>5</v>
      </c>
      <c r="F37" s="118">
        <v>1</v>
      </c>
      <c r="G37" s="120"/>
      <c r="H37" s="120"/>
      <c r="I37" s="118"/>
      <c r="J37" s="120"/>
      <c r="K37" s="120"/>
      <c r="L37" s="118"/>
      <c r="M37" s="120"/>
      <c r="N37" s="120"/>
    </row>
    <row r="38" spans="1:14" ht="15.75" thickBot="1" x14ac:dyDescent="0.3">
      <c r="A38" s="94" t="s">
        <v>96</v>
      </c>
      <c r="B38" s="120">
        <v>27</v>
      </c>
      <c r="C38" s="130" t="s">
        <v>104</v>
      </c>
      <c r="D38" s="120">
        <v>3</v>
      </c>
      <c r="E38" s="120">
        <v>2</v>
      </c>
      <c r="F38" s="120">
        <v>1</v>
      </c>
      <c r="G38" s="120"/>
      <c r="H38" s="120"/>
      <c r="I38" s="118"/>
      <c r="J38" s="120"/>
      <c r="K38" s="120"/>
      <c r="L38" s="118"/>
      <c r="M38" s="120"/>
      <c r="N38" s="120"/>
    </row>
  </sheetData>
  <phoneticPr fontId="3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936F3-3B0B-4E5B-97CB-586A1EC10BCA}">
  <dimension ref="A1:BJ8"/>
  <sheetViews>
    <sheetView tabSelected="1" workbookViewId="0">
      <selection activeCell="C12" sqref="C12"/>
    </sheetView>
  </sheetViews>
  <sheetFormatPr defaultRowHeight="15" x14ac:dyDescent="0.25"/>
  <cols>
    <col min="1" max="1" width="22.140625" customWidth="1"/>
    <col min="3" max="11" width="2" bestFit="1" customWidth="1"/>
    <col min="12" max="62" width="3" bestFit="1" customWidth="1"/>
  </cols>
  <sheetData>
    <row r="1" spans="1:62" ht="30.75" customHeight="1" x14ac:dyDescent="0.45">
      <c r="A1" s="62" t="s">
        <v>31</v>
      </c>
    </row>
    <row r="4" spans="1:62" ht="15.75" thickBot="1" x14ac:dyDescent="0.3">
      <c r="C4" s="8">
        <v>1</v>
      </c>
      <c r="D4" s="8">
        <v>2</v>
      </c>
      <c r="E4" s="8">
        <v>3</v>
      </c>
      <c r="F4" s="8">
        <v>4</v>
      </c>
      <c r="G4" s="8">
        <v>5</v>
      </c>
      <c r="H4" s="8">
        <v>6</v>
      </c>
      <c r="I4" s="8">
        <v>7</v>
      </c>
      <c r="J4" s="8">
        <v>8</v>
      </c>
      <c r="K4" s="8">
        <v>9</v>
      </c>
      <c r="L4" s="8">
        <v>10</v>
      </c>
      <c r="M4" s="8">
        <v>11</v>
      </c>
      <c r="N4" s="8">
        <v>12</v>
      </c>
      <c r="O4" s="8">
        <v>13</v>
      </c>
      <c r="P4" s="8">
        <v>14</v>
      </c>
      <c r="Q4" s="8">
        <v>15</v>
      </c>
      <c r="R4" s="8">
        <v>16</v>
      </c>
      <c r="S4" s="8">
        <v>17</v>
      </c>
      <c r="T4" s="8">
        <v>18</v>
      </c>
      <c r="U4" s="8">
        <v>19</v>
      </c>
      <c r="V4" s="8">
        <v>20</v>
      </c>
      <c r="W4" s="8">
        <v>21</v>
      </c>
      <c r="X4" s="8">
        <v>22</v>
      </c>
      <c r="Y4" s="8">
        <v>23</v>
      </c>
      <c r="Z4" s="8">
        <v>24</v>
      </c>
      <c r="AA4" s="8">
        <v>25</v>
      </c>
      <c r="AB4" s="8">
        <v>26</v>
      </c>
      <c r="AC4" s="8">
        <v>27</v>
      </c>
      <c r="AD4" s="8">
        <v>28</v>
      </c>
      <c r="AE4" s="8">
        <v>29</v>
      </c>
      <c r="AF4" s="8">
        <v>30</v>
      </c>
      <c r="AG4" s="8">
        <v>31</v>
      </c>
      <c r="AH4" s="8">
        <v>32</v>
      </c>
      <c r="AI4" s="8">
        <v>33</v>
      </c>
      <c r="AJ4" s="8">
        <v>34</v>
      </c>
      <c r="AK4" s="8">
        <v>35</v>
      </c>
      <c r="AL4" s="8">
        <v>36</v>
      </c>
      <c r="AM4" s="8">
        <v>37</v>
      </c>
      <c r="AN4" s="8">
        <v>38</v>
      </c>
      <c r="AO4" s="8">
        <v>39</v>
      </c>
      <c r="AP4" s="8">
        <v>40</v>
      </c>
      <c r="AQ4" s="8">
        <v>41</v>
      </c>
      <c r="AR4" s="8">
        <v>42</v>
      </c>
      <c r="AS4" s="8">
        <v>43</v>
      </c>
      <c r="AT4" s="8">
        <v>44</v>
      </c>
      <c r="AU4" s="8">
        <v>45</v>
      </c>
      <c r="AV4" s="8">
        <v>46</v>
      </c>
      <c r="AW4" s="8">
        <v>47</v>
      </c>
      <c r="AX4" s="8">
        <v>48</v>
      </c>
      <c r="AY4" s="8">
        <v>49</v>
      </c>
      <c r="AZ4" s="8">
        <v>50</v>
      </c>
      <c r="BA4" s="8">
        <v>51</v>
      </c>
      <c r="BB4" s="8">
        <v>52</v>
      </c>
      <c r="BC4" s="8">
        <v>53</v>
      </c>
      <c r="BD4" s="8">
        <v>54</v>
      </c>
      <c r="BE4" s="8">
        <v>55</v>
      </c>
      <c r="BF4" s="8">
        <v>56</v>
      </c>
      <c r="BG4" s="8">
        <v>57</v>
      </c>
      <c r="BH4" s="8">
        <v>58</v>
      </c>
      <c r="BI4" s="8">
        <v>59</v>
      </c>
      <c r="BJ4" s="8">
        <v>60</v>
      </c>
    </row>
    <row r="5" spans="1:62" ht="60.75" thickBot="1" x14ac:dyDescent="0.3">
      <c r="A5" s="61" t="s">
        <v>28</v>
      </c>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row>
    <row r="6" spans="1:62" ht="60.75" customHeight="1" thickBot="1" x14ac:dyDescent="0.3">
      <c r="A6" s="61" t="s">
        <v>29</v>
      </c>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row>
    <row r="7" spans="1:62" ht="60.75" thickBot="1" x14ac:dyDescent="0.3">
      <c r="A7" s="61" t="s">
        <v>27</v>
      </c>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row>
    <row r="8" spans="1:62" ht="57" customHeight="1" thickBot="1" x14ac:dyDescent="0.3">
      <c r="A8" s="61" t="s">
        <v>26</v>
      </c>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011FE-B0A5-47C4-813A-87DB315F5922}">
  <dimension ref="A1:A10"/>
  <sheetViews>
    <sheetView zoomScale="96" zoomScaleNormal="96" workbookViewId="0">
      <selection activeCell="A9" sqref="A9"/>
    </sheetView>
  </sheetViews>
  <sheetFormatPr defaultRowHeight="15" x14ac:dyDescent="0.25"/>
  <cols>
    <col min="1" max="1" width="75.5703125" customWidth="1"/>
  </cols>
  <sheetData>
    <row r="1" spans="1:1" x14ac:dyDescent="0.25">
      <c r="A1" t="s">
        <v>82</v>
      </c>
    </row>
    <row r="2" spans="1:1" x14ac:dyDescent="0.25">
      <c r="A2" t="s">
        <v>81</v>
      </c>
    </row>
    <row r="3" spans="1:1" x14ac:dyDescent="0.25">
      <c r="A3" t="s">
        <v>85</v>
      </c>
    </row>
    <row r="4" spans="1:1" x14ac:dyDescent="0.25">
      <c r="A4" t="s">
        <v>83</v>
      </c>
    </row>
    <row r="5" spans="1:1" x14ac:dyDescent="0.25">
      <c r="A5" t="s">
        <v>79</v>
      </c>
    </row>
    <row r="6" spans="1:1" x14ac:dyDescent="0.25">
      <c r="A6" t="s">
        <v>84</v>
      </c>
    </row>
    <row r="7" spans="1:1" x14ac:dyDescent="0.25">
      <c r="A7" t="s">
        <v>87</v>
      </c>
    </row>
    <row r="8" spans="1:1" x14ac:dyDescent="0.25">
      <c r="A8" t="s">
        <v>86</v>
      </c>
    </row>
    <row r="9" spans="1:1" x14ac:dyDescent="0.25">
      <c r="A9" t="s">
        <v>80</v>
      </c>
    </row>
    <row r="10" spans="1:1" x14ac:dyDescent="0.25">
      <c r="A10"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47" customWidth="1"/>
    <col min="2" max="2" width="87.140625" style="54" customWidth="1"/>
    <col min="3" max="16384" width="9.140625" style="47"/>
  </cols>
  <sheetData>
    <row r="1" spans="2:3" ht="46.5" customHeight="1" x14ac:dyDescent="0.2">
      <c r="B1" s="46"/>
    </row>
    <row r="2" spans="2:3" s="49" customFormat="1" ht="15.75" x14ac:dyDescent="0.25">
      <c r="B2" s="48" t="s">
        <v>9</v>
      </c>
      <c r="C2" s="48"/>
    </row>
    <row r="3" spans="2:3" s="51" customFormat="1" ht="13.5" customHeight="1" x14ac:dyDescent="0.25">
      <c r="B3" s="50" t="s">
        <v>14</v>
      </c>
      <c r="C3" s="50"/>
    </row>
    <row r="4" spans="2:3" x14ac:dyDescent="0.2">
      <c r="B4" s="59" t="s">
        <v>20</v>
      </c>
    </row>
    <row r="5" spans="2:3" x14ac:dyDescent="0.2">
      <c r="B5" s="46"/>
    </row>
    <row r="6" spans="2:3" s="52" customFormat="1" ht="26.25" x14ac:dyDescent="0.4">
      <c r="B6" s="55" t="s">
        <v>8</v>
      </c>
    </row>
    <row r="7" spans="2:3" ht="60" x14ac:dyDescent="0.2">
      <c r="B7" s="56" t="s">
        <v>17</v>
      </c>
    </row>
    <row r="8" spans="2:3" ht="15" x14ac:dyDescent="0.2">
      <c r="B8" s="53"/>
    </row>
    <row r="9" spans="2:3" s="52" customFormat="1" ht="26.25" x14ac:dyDescent="0.4">
      <c r="B9" s="55" t="s">
        <v>10</v>
      </c>
    </row>
    <row r="10" spans="2:3" ht="60" x14ac:dyDescent="0.2">
      <c r="B10" s="56" t="s">
        <v>18</v>
      </c>
    </row>
    <row r="11" spans="2:3" ht="14.25" x14ac:dyDescent="0.2">
      <c r="B11" s="57" t="s">
        <v>16</v>
      </c>
    </row>
    <row r="12" spans="2:3" ht="15" x14ac:dyDescent="0.2">
      <c r="B12" s="53"/>
    </row>
    <row r="13" spans="2:3" ht="14.25" x14ac:dyDescent="0.2">
      <c r="B13" s="60" t="str">
        <f>HYPERLINK("https://vertex42.link/HowToMakeAGanttChart","► Watch How This Gantt Chart Was Created")</f>
        <v>► Watch How This Gantt Chart Was Created</v>
      </c>
    </row>
    <row r="14" spans="2:3" ht="15" x14ac:dyDescent="0.2">
      <c r="B14" s="53"/>
    </row>
    <row r="15" spans="2:3" s="52" customFormat="1" ht="26.25" x14ac:dyDescent="0.4">
      <c r="B15" s="55" t="s">
        <v>7</v>
      </c>
    </row>
    <row r="16" spans="2:3" ht="30" x14ac:dyDescent="0.2">
      <c r="B16" s="56" t="s">
        <v>15</v>
      </c>
    </row>
    <row r="17" spans="2:2" ht="14.25" x14ac:dyDescent="0.2">
      <c r="B17" s="57" t="s">
        <v>3</v>
      </c>
    </row>
    <row r="18" spans="2:2" ht="15" x14ac:dyDescent="0.2">
      <c r="B18" s="53"/>
    </row>
    <row r="19" spans="2:2" s="52" customFormat="1" ht="26.25" x14ac:dyDescent="0.4">
      <c r="B19" s="55" t="s">
        <v>11</v>
      </c>
    </row>
    <row r="20" spans="2:2" ht="60" x14ac:dyDescent="0.2">
      <c r="B20" s="56" t="s">
        <v>12</v>
      </c>
    </row>
    <row r="21" spans="2:2" ht="15" x14ac:dyDescent="0.2">
      <c r="B21" s="53"/>
    </row>
    <row r="22" spans="2:2" ht="75" x14ac:dyDescent="0.2">
      <c r="B22" s="56"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5</vt:i4>
      </vt:variant>
      <vt:variant>
        <vt:lpstr>Καθορισμένες περιοχές</vt:lpstr>
      </vt:variant>
      <vt:variant>
        <vt:i4>6</vt:i4>
      </vt:variant>
    </vt:vector>
  </HeadingPairs>
  <TitlesOfParts>
    <vt:vector size="11" baseType="lpstr">
      <vt:lpstr>ProjectSchedule</vt:lpstr>
      <vt:lpstr>Tasks</vt:lpstr>
      <vt:lpstr>ΔΥΝΑΜΙΚΟ</vt:lpstr>
      <vt:lpstr>Φύλλο1</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afent</cp:lastModifiedBy>
  <cp:lastPrinted>2019-04-24T14:39:40Z</cp:lastPrinted>
  <dcterms:created xsi:type="dcterms:W3CDTF">2017-01-09T18:01:51Z</dcterms:created>
  <dcterms:modified xsi:type="dcterms:W3CDTF">2021-03-19T03:21:57Z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