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ntBaseball\"/>
    </mc:Choice>
  </mc:AlternateContent>
  <xr:revisionPtr revIDLastSave="0" documentId="13_ncr:1_{02D37EAB-2649-4A0E-9997-72E60C37F641}" xr6:coauthVersionLast="47" xr6:coauthVersionMax="47" xr10:uidLastSave="{00000000-0000-0000-0000-000000000000}"/>
  <bookViews>
    <workbookView xWindow="-73920" yWindow="-8670" windowWidth="29040" windowHeight="15840" activeTab="1" xr2:uid="{1446BA74-697F-4C7C-912A-AE13C0FA804D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4" l="1"/>
  <c r="B56" i="4"/>
  <c r="B59" i="4"/>
  <c r="B60" i="4"/>
  <c r="B61" i="4"/>
  <c r="B67" i="4"/>
  <c r="B75" i="4"/>
  <c r="B78" i="4"/>
  <c r="B87" i="4"/>
  <c r="B93" i="4"/>
  <c r="B103" i="4"/>
  <c r="B115" i="4"/>
  <c r="B120" i="4"/>
  <c r="B125" i="4"/>
  <c r="B130" i="4"/>
  <c r="B134" i="4"/>
  <c r="B141" i="4"/>
  <c r="B145" i="4"/>
  <c r="B147" i="4"/>
  <c r="B157" i="4"/>
  <c r="B158" i="4"/>
  <c r="B164" i="4"/>
  <c r="B175" i="4"/>
  <c r="B177" i="4"/>
  <c r="B179" i="4"/>
  <c r="B180" i="4"/>
  <c r="B182" i="4"/>
  <c r="B186" i="4"/>
  <c r="B187" i="4"/>
  <c r="B188" i="4"/>
  <c r="B189" i="4"/>
  <c r="B198" i="4"/>
  <c r="B200" i="4"/>
  <c r="B203" i="4"/>
  <c r="B204" i="4"/>
  <c r="B207" i="4"/>
  <c r="B208" i="4"/>
  <c r="B209" i="4"/>
  <c r="B211" i="4"/>
  <c r="B217" i="4"/>
  <c r="B219" i="4"/>
  <c r="B220" i="4"/>
  <c r="B222" i="4"/>
  <c r="B227" i="4"/>
  <c r="B231" i="4"/>
  <c r="B233" i="4"/>
  <c r="B235" i="4"/>
  <c r="B236" i="4"/>
  <c r="B237" i="4"/>
  <c r="B238" i="4"/>
  <c r="B239" i="4"/>
  <c r="B242" i="4"/>
  <c r="B245" i="4"/>
  <c r="B246" i="4"/>
  <c r="B248" i="4"/>
  <c r="B249" i="4"/>
  <c r="B250" i="4"/>
  <c r="B251" i="4"/>
  <c r="B252" i="4"/>
  <c r="B253" i="4"/>
  <c r="B255" i="4"/>
  <c r="B256" i="4"/>
  <c r="B257" i="4"/>
  <c r="B258" i="4"/>
  <c r="B260" i="4"/>
  <c r="B261" i="4"/>
  <c r="B262" i="4"/>
  <c r="B263" i="4"/>
  <c r="B264" i="4"/>
  <c r="B265" i="4"/>
  <c r="B267" i="4"/>
  <c r="B270" i="4"/>
  <c r="B271" i="4"/>
  <c r="B273" i="4"/>
  <c r="B274" i="4"/>
  <c r="B275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3" i="4"/>
  <c r="B295" i="4"/>
  <c r="B296" i="4"/>
  <c r="B297" i="4"/>
  <c r="B298" i="4"/>
  <c r="B299" i="4"/>
  <c r="B300" i="4"/>
  <c r="B302" i="4"/>
  <c r="B303" i="4"/>
  <c r="B305" i="4"/>
  <c r="B306" i="4"/>
  <c r="B308" i="4"/>
  <c r="B309" i="4"/>
  <c r="B310" i="4"/>
  <c r="B311" i="4"/>
  <c r="B312" i="4"/>
  <c r="B314" i="4"/>
  <c r="B315" i="4"/>
  <c r="B316" i="4"/>
  <c r="B317" i="4"/>
  <c r="B318" i="4"/>
  <c r="B319" i="4"/>
  <c r="B320" i="4"/>
  <c r="B321" i="4"/>
  <c r="B322" i="4"/>
  <c r="B323" i="4"/>
  <c r="B326" i="4"/>
  <c r="B327" i="4"/>
  <c r="B328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1" i="4"/>
  <c r="B362" i="4"/>
  <c r="B363" i="4"/>
  <c r="B364" i="4"/>
  <c r="B365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4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4" i="4"/>
  <c r="B45" i="4"/>
  <c r="B46" i="4"/>
  <c r="B48" i="4"/>
  <c r="B49" i="4"/>
  <c r="B50" i="4"/>
  <c r="B51" i="4"/>
  <c r="B52" i="4"/>
  <c r="B53" i="4"/>
  <c r="B54" i="4"/>
  <c r="B55" i="4"/>
  <c r="B57" i="4"/>
  <c r="B58" i="4"/>
  <c r="B62" i="4"/>
  <c r="B63" i="4"/>
  <c r="B64" i="4"/>
  <c r="B65" i="4"/>
  <c r="B66" i="4"/>
  <c r="B68" i="4"/>
  <c r="B69" i="4"/>
  <c r="B70" i="4"/>
  <c r="B71" i="4"/>
  <c r="B72" i="4"/>
  <c r="B73" i="4"/>
  <c r="B74" i="4"/>
  <c r="B76" i="4"/>
  <c r="B77" i="4"/>
  <c r="B79" i="4"/>
  <c r="B80" i="4"/>
  <c r="B81" i="4"/>
  <c r="B82" i="4"/>
  <c r="B83" i="4"/>
  <c r="B84" i="4"/>
  <c r="B85" i="4"/>
  <c r="B86" i="4"/>
  <c r="B88" i="4"/>
  <c r="B89" i="4"/>
  <c r="B90" i="4"/>
  <c r="B91" i="4"/>
  <c r="B92" i="4"/>
  <c r="B94" i="4"/>
  <c r="B95" i="4"/>
  <c r="B96" i="4"/>
  <c r="B97" i="4"/>
  <c r="B98" i="4"/>
  <c r="B99" i="4"/>
  <c r="B100" i="4"/>
  <c r="B101" i="4"/>
  <c r="B102" i="4"/>
  <c r="B104" i="4"/>
  <c r="B105" i="4"/>
  <c r="B106" i="4"/>
  <c r="B107" i="4"/>
  <c r="B108" i="4"/>
  <c r="B109" i="4"/>
  <c r="B110" i="4"/>
  <c r="B111" i="4"/>
  <c r="B112" i="4"/>
  <c r="B113" i="4"/>
  <c r="B114" i="4"/>
  <c r="B116" i="4"/>
  <c r="B117" i="4"/>
  <c r="B118" i="4"/>
  <c r="B119" i="4"/>
  <c r="B121" i="4"/>
  <c r="B122" i="4"/>
  <c r="B123" i="4"/>
  <c r="B124" i="4"/>
  <c r="B126" i="4"/>
  <c r="B127" i="4"/>
  <c r="B128" i="4"/>
  <c r="B129" i="4"/>
  <c r="B131" i="4"/>
  <c r="B132" i="4"/>
  <c r="B133" i="4"/>
  <c r="B135" i="4"/>
  <c r="B136" i="4"/>
  <c r="B137" i="4"/>
  <c r="B138" i="4"/>
  <c r="B139" i="4"/>
  <c r="B140" i="4"/>
  <c r="B142" i="4"/>
  <c r="B143" i="4"/>
  <c r="B144" i="4"/>
  <c r="B146" i="4"/>
  <c r="B148" i="4"/>
  <c r="B149" i="4"/>
  <c r="B150" i="4"/>
  <c r="B151" i="4"/>
  <c r="B152" i="4"/>
  <c r="B153" i="4"/>
  <c r="B154" i="4"/>
  <c r="B155" i="4"/>
  <c r="B156" i="4"/>
  <c r="B159" i="4"/>
  <c r="B160" i="4"/>
  <c r="B161" i="4"/>
  <c r="B162" i="4"/>
  <c r="B163" i="4"/>
  <c r="B165" i="4"/>
  <c r="B166" i="4"/>
  <c r="B167" i="4"/>
  <c r="B168" i="4"/>
  <c r="B169" i="4"/>
  <c r="B170" i="4"/>
  <c r="B171" i="4"/>
  <c r="B172" i="4"/>
  <c r="B173" i="4"/>
  <c r="B174" i="4"/>
  <c r="B176" i="4"/>
  <c r="B178" i="4"/>
  <c r="B181" i="4"/>
  <c r="B183" i="4"/>
  <c r="B184" i="4"/>
  <c r="B185" i="4"/>
  <c r="B190" i="4"/>
  <c r="B191" i="4"/>
  <c r="B192" i="4"/>
  <c r="B193" i="4"/>
  <c r="B194" i="4"/>
  <c r="B195" i="4"/>
  <c r="B196" i="4"/>
  <c r="B197" i="4"/>
  <c r="B199" i="4"/>
  <c r="B201" i="4"/>
  <c r="B202" i="4"/>
  <c r="B205" i="4"/>
  <c r="B206" i="4"/>
  <c r="B210" i="4"/>
  <c r="B212" i="4"/>
  <c r="B213" i="4"/>
  <c r="B214" i="4"/>
  <c r="B215" i="4"/>
  <c r="B216" i="4"/>
  <c r="B218" i="4"/>
  <c r="B221" i="4"/>
  <c r="B223" i="4"/>
  <c r="B224" i="4"/>
  <c r="B225" i="4"/>
  <c r="B226" i="4"/>
  <c r="B228" i="4"/>
  <c r="B229" i="4"/>
  <c r="B230" i="4"/>
  <c r="B232" i="4"/>
  <c r="B234" i="4"/>
  <c r="B240" i="4"/>
  <c r="B241" i="4"/>
  <c r="B243" i="4"/>
  <c r="B244" i="4"/>
  <c r="B247" i="4"/>
  <c r="B254" i="4"/>
  <c r="B259" i="4"/>
  <c r="B266" i="4"/>
  <c r="B268" i="4"/>
  <c r="B269" i="4"/>
  <c r="B272" i="4"/>
  <c r="B276" i="4"/>
  <c r="B291" i="4"/>
  <c r="B292" i="4"/>
  <c r="B294" i="4"/>
  <c r="B301" i="4"/>
  <c r="B304" i="4"/>
  <c r="B307" i="4"/>
  <c r="B313" i="4"/>
  <c r="B324" i="4"/>
  <c r="B325" i="4"/>
  <c r="B329" i="4"/>
  <c r="B343" i="4"/>
  <c r="B360" i="4"/>
  <c r="B366" i="4"/>
  <c r="B1" i="4"/>
  <c r="AN5" i="1"/>
  <c r="AN10" i="1"/>
  <c r="AN17" i="1"/>
  <c r="AN7" i="1"/>
  <c r="AN70" i="1"/>
  <c r="AN115" i="1"/>
  <c r="AN19" i="1"/>
  <c r="AN48" i="1"/>
  <c r="AN8" i="1"/>
  <c r="AN59" i="1"/>
  <c r="AN31" i="1"/>
  <c r="AN80" i="1"/>
  <c r="AN32" i="1"/>
  <c r="AN11" i="1"/>
  <c r="AN144" i="1"/>
  <c r="AN127" i="1"/>
  <c r="AN67" i="1"/>
  <c r="AN25" i="1"/>
  <c r="AN42" i="1"/>
  <c r="AN52" i="1"/>
  <c r="AN72" i="1"/>
  <c r="AN38" i="1"/>
  <c r="AN20" i="1"/>
  <c r="AN126" i="1"/>
  <c r="AN156" i="1"/>
  <c r="AN104" i="1"/>
  <c r="AN123" i="1"/>
  <c r="AN109" i="1"/>
  <c r="AN29" i="1"/>
  <c r="AN24" i="1"/>
  <c r="AN55" i="1"/>
  <c r="AN132" i="1"/>
  <c r="AN12" i="1"/>
  <c r="AN85" i="1"/>
  <c r="AN61" i="1"/>
  <c r="AN64" i="1"/>
  <c r="AN112" i="1"/>
  <c r="AN157" i="1"/>
  <c r="AN133" i="1"/>
  <c r="AN14" i="1"/>
  <c r="AN44" i="1"/>
  <c r="AN45" i="1"/>
  <c r="AN154" i="1"/>
  <c r="AN54" i="1"/>
  <c r="AN178" i="1"/>
  <c r="AN158" i="1"/>
  <c r="AN21" i="1"/>
  <c r="AN106" i="1"/>
  <c r="AN98" i="1"/>
  <c r="AN102" i="1"/>
  <c r="AN40" i="1"/>
  <c r="AN18" i="1"/>
  <c r="AN41" i="1"/>
  <c r="AN96" i="1"/>
  <c r="AN168" i="1"/>
  <c r="AN113" i="1"/>
  <c r="AN46" i="1"/>
  <c r="AN183" i="1"/>
  <c r="AN191" i="1"/>
  <c r="AN148" i="1"/>
  <c r="AN27" i="1"/>
  <c r="AN171" i="1"/>
  <c r="AN119" i="1"/>
  <c r="AN53" i="1"/>
  <c r="AN166" i="1"/>
  <c r="AN9" i="1"/>
  <c r="AN92" i="1"/>
  <c r="AN69" i="1"/>
  <c r="AN185" i="1"/>
  <c r="AN28" i="1"/>
  <c r="AN130" i="1"/>
  <c r="AN103" i="1"/>
  <c r="AN95" i="1"/>
  <c r="AN13" i="1"/>
  <c r="AN192" i="1"/>
  <c r="AN118" i="1"/>
  <c r="AN138" i="1"/>
  <c r="AN114" i="1"/>
  <c r="AN16" i="1"/>
  <c r="AN56" i="1"/>
  <c r="AN99" i="1"/>
  <c r="AN140" i="1"/>
  <c r="AN120" i="1"/>
  <c r="AN125" i="1"/>
  <c r="AN206" i="1"/>
  <c r="AN89" i="1"/>
  <c r="AN139" i="1"/>
  <c r="AN90" i="1"/>
  <c r="AN30" i="1"/>
  <c r="AN93" i="1"/>
  <c r="AN180" i="1"/>
  <c r="AN6" i="1"/>
  <c r="AN165" i="1"/>
  <c r="AN34" i="1"/>
  <c r="AN43" i="1"/>
  <c r="AN150" i="1"/>
  <c r="AN122" i="1"/>
  <c r="AN189" i="1"/>
  <c r="AN174" i="1"/>
  <c r="AN179" i="1"/>
  <c r="AN153" i="1"/>
  <c r="AN176" i="1"/>
  <c r="AN87" i="1"/>
  <c r="AN3" i="1"/>
  <c r="AN37" i="1"/>
  <c r="AN164" i="1"/>
  <c r="AN152" i="1"/>
  <c r="AN57" i="1"/>
  <c r="AN184" i="1"/>
  <c r="AN86" i="1"/>
  <c r="AN81" i="1"/>
  <c r="AN105" i="1"/>
  <c r="AN147" i="1"/>
  <c r="AN142" i="1"/>
  <c r="AN100" i="1"/>
  <c r="AN33" i="1"/>
  <c r="AN73" i="1"/>
  <c r="AN94" i="1"/>
  <c r="AN163" i="1"/>
  <c r="AN83" i="1"/>
  <c r="AN199" i="1"/>
  <c r="AN190" i="1"/>
  <c r="AN51" i="1"/>
  <c r="AN121" i="1"/>
  <c r="AN167" i="1"/>
  <c r="AN23" i="1"/>
  <c r="AN97" i="1"/>
  <c r="AN175" i="1"/>
  <c r="AN128" i="1"/>
  <c r="AN170" i="1"/>
  <c r="AN76" i="1"/>
  <c r="AN141" i="1"/>
  <c r="AN173" i="1"/>
  <c r="AN68" i="1"/>
  <c r="AN88" i="1"/>
  <c r="AN212" i="1"/>
  <c r="AN143" i="1"/>
  <c r="AN146" i="1"/>
  <c r="AN26" i="1"/>
  <c r="AN22" i="1"/>
  <c r="AN182" i="1"/>
  <c r="AN65" i="1"/>
  <c r="AN181" i="1"/>
  <c r="AN35" i="1"/>
  <c r="AN39" i="1"/>
  <c r="AN47" i="1"/>
  <c r="AN15" i="1"/>
  <c r="AN134" i="1"/>
  <c r="AN161" i="1"/>
  <c r="AN204" i="1"/>
  <c r="AN4" i="1"/>
  <c r="AN172" i="1"/>
  <c r="AN75" i="1"/>
  <c r="AN149" i="1"/>
  <c r="AN111" i="1"/>
  <c r="AN162" i="1"/>
  <c r="AN188" i="1"/>
  <c r="AN107" i="1"/>
  <c r="AN135" i="1"/>
  <c r="AN136" i="1"/>
  <c r="AN50" i="1"/>
  <c r="AN71" i="1"/>
  <c r="AN145" i="1"/>
  <c r="AN36" i="1"/>
  <c r="AN205" i="1"/>
  <c r="AN82" i="1"/>
  <c r="AN160" i="1"/>
  <c r="AN116" i="1"/>
  <c r="AN108" i="1"/>
  <c r="AN101" i="1"/>
  <c r="AN110" i="1"/>
  <c r="AN79" i="1"/>
  <c r="AN58" i="1"/>
  <c r="AN195" i="1"/>
  <c r="AN200" i="1"/>
  <c r="AN74" i="1"/>
  <c r="AN78" i="1"/>
  <c r="AN211" i="1"/>
  <c r="AN137" i="1"/>
  <c r="AN131" i="1"/>
  <c r="AN62" i="1"/>
  <c r="AN155" i="1"/>
  <c r="AN124" i="1"/>
  <c r="AN49" i="1"/>
  <c r="AN203" i="1"/>
  <c r="AN193" i="1"/>
  <c r="AN60" i="1"/>
  <c r="AN63" i="1"/>
  <c r="AN159" i="1"/>
  <c r="AN84" i="1"/>
  <c r="AN177" i="1"/>
  <c r="AN66" i="1"/>
  <c r="AN129" i="1"/>
  <c r="AN77" i="1"/>
  <c r="AN201" i="1"/>
  <c r="AN91" i="1"/>
  <c r="AN198" i="1"/>
  <c r="AN208" i="1"/>
  <c r="AN210" i="1"/>
  <c r="AN117" i="1"/>
  <c r="AN151" i="1"/>
  <c r="AN202" i="1"/>
  <c r="AN213" i="1"/>
  <c r="AN207" i="1"/>
  <c r="AN194" i="1"/>
  <c r="AN186" i="1"/>
  <c r="AN196" i="1"/>
  <c r="AN187" i="1"/>
  <c r="AN197" i="1"/>
  <c r="AN169" i="1"/>
  <c r="AN209" i="1"/>
  <c r="AN2" i="1"/>
  <c r="E4" i="2"/>
  <c r="F4" i="2"/>
  <c r="G4" i="2"/>
  <c r="H4" i="2"/>
  <c r="I4" i="2"/>
  <c r="J4" i="2"/>
  <c r="K4" i="2"/>
  <c r="L4" i="2"/>
  <c r="D4" i="2"/>
  <c r="L3" i="2"/>
  <c r="E3" i="2"/>
  <c r="F3" i="2"/>
  <c r="G3" i="2"/>
  <c r="H3" i="2"/>
  <c r="I3" i="2"/>
  <c r="J3" i="2"/>
  <c r="K3" i="2"/>
  <c r="D3" i="2"/>
  <c r="AE71" i="3"/>
  <c r="AE25" i="3"/>
  <c r="AE46" i="3"/>
  <c r="AE122" i="3"/>
  <c r="AE114" i="3"/>
  <c r="AE32" i="3"/>
  <c r="AE195" i="3"/>
  <c r="AE165" i="3"/>
  <c r="AE135" i="3"/>
  <c r="AE176" i="3"/>
  <c r="AE64" i="3"/>
  <c r="AE131" i="3"/>
  <c r="AE51" i="3"/>
  <c r="AE56" i="3"/>
  <c r="AE52" i="3"/>
  <c r="AE39" i="3"/>
  <c r="AE184" i="3"/>
  <c r="AE6" i="3"/>
  <c r="AE142" i="3"/>
  <c r="AE155" i="3"/>
  <c r="AE44" i="3"/>
  <c r="AE4" i="3"/>
  <c r="AE139" i="3"/>
  <c r="AE66" i="3"/>
  <c r="AE33" i="3"/>
  <c r="AE42" i="3"/>
  <c r="AE192" i="3"/>
  <c r="AE160" i="3"/>
  <c r="AE8" i="3"/>
  <c r="AE65" i="3"/>
  <c r="AE9" i="3"/>
  <c r="AE12" i="3"/>
  <c r="AE75" i="3"/>
  <c r="AE88" i="3"/>
  <c r="AE150" i="3"/>
  <c r="AE144" i="3"/>
  <c r="AE45" i="3"/>
  <c r="AE169" i="3"/>
  <c r="AE172" i="3"/>
  <c r="AE7" i="3"/>
  <c r="AE93" i="3"/>
  <c r="AE84" i="3"/>
  <c r="AE2" i="3"/>
  <c r="AE3" i="3"/>
  <c r="AE103" i="3"/>
  <c r="AE179" i="3"/>
  <c r="AE94" i="3"/>
  <c r="AE186" i="3"/>
  <c r="AE106" i="3"/>
  <c r="AE112" i="3"/>
  <c r="AE89" i="3"/>
  <c r="AE91" i="3"/>
  <c r="AE5" i="3"/>
  <c r="AE17" i="3"/>
  <c r="AE151" i="3"/>
  <c r="AE189" i="3"/>
  <c r="AE113" i="3"/>
  <c r="AE128" i="3"/>
  <c r="AE219" i="3"/>
  <c r="AE10" i="3"/>
  <c r="AE130" i="3"/>
  <c r="AE148" i="3"/>
  <c r="AE11" i="3"/>
  <c r="AE193" i="3"/>
  <c r="AE107" i="3"/>
  <c r="AE77" i="3"/>
  <c r="AE129" i="3"/>
  <c r="AE269" i="3"/>
  <c r="AE125" i="3"/>
  <c r="AE16" i="3"/>
  <c r="AE180" i="3"/>
  <c r="AE63" i="3"/>
  <c r="AE83" i="3"/>
  <c r="AE173" i="3"/>
  <c r="AE13" i="3"/>
  <c r="AE101" i="3"/>
  <c r="AE62" i="3"/>
  <c r="AE40" i="3"/>
  <c r="AE133" i="3"/>
  <c r="AE212" i="3"/>
  <c r="AE140" i="3"/>
  <c r="AE50" i="3"/>
  <c r="AE145" i="3"/>
  <c r="AE99" i="3"/>
  <c r="AE118" i="3"/>
  <c r="AE18" i="3"/>
  <c r="AE117" i="3"/>
  <c r="AE108" i="3"/>
  <c r="AE14" i="3"/>
  <c r="AE60" i="3"/>
  <c r="AE82" i="3"/>
  <c r="AE54" i="3"/>
  <c r="AE209" i="3"/>
  <c r="AE149" i="3"/>
  <c r="AE170" i="3"/>
  <c r="AE224" i="3"/>
  <c r="AE233" i="3"/>
  <c r="AE171" i="3"/>
  <c r="AE194" i="3"/>
  <c r="AE24" i="3"/>
  <c r="AE37" i="3"/>
  <c r="AE290" i="3"/>
  <c r="AE154" i="3"/>
  <c r="AE248" i="3"/>
  <c r="AE38" i="3"/>
  <c r="AE250" i="3"/>
  <c r="AE23" i="3"/>
  <c r="AE203" i="3"/>
  <c r="AE207" i="3"/>
  <c r="AE167" i="3"/>
  <c r="AE249" i="3"/>
  <c r="AE132" i="3"/>
  <c r="AE230" i="3"/>
  <c r="AE96" i="3"/>
  <c r="AE123" i="3"/>
  <c r="AE127" i="3"/>
  <c r="AE138" i="3"/>
  <c r="AE19" i="3"/>
  <c r="AE97" i="3"/>
  <c r="AE15" i="3"/>
  <c r="AE177" i="3"/>
  <c r="AE53" i="3"/>
  <c r="AE20" i="3"/>
  <c r="AE104" i="3"/>
  <c r="AE57" i="3"/>
  <c r="AE48" i="3"/>
  <c r="AE237" i="3"/>
  <c r="AE27" i="3"/>
  <c r="AE26" i="3"/>
  <c r="AE35" i="3"/>
  <c r="AE21" i="3"/>
  <c r="AE85" i="3"/>
  <c r="AE255" i="3"/>
  <c r="AE41" i="3"/>
  <c r="AE226" i="3"/>
  <c r="AE59" i="3"/>
  <c r="AE67" i="3"/>
  <c r="AE153" i="3"/>
  <c r="AE102" i="3"/>
  <c r="AE111" i="3"/>
  <c r="AE134" i="3"/>
  <c r="AE120" i="3"/>
  <c r="AE243" i="3"/>
  <c r="AE124" i="3"/>
  <c r="AE78" i="3"/>
  <c r="AE115" i="3"/>
  <c r="AE236" i="3"/>
  <c r="AE95" i="3"/>
  <c r="AE166" i="3"/>
  <c r="AE55" i="3"/>
  <c r="AE58" i="3"/>
  <c r="AE86" i="3"/>
  <c r="AE181" i="3"/>
  <c r="AE182" i="3"/>
  <c r="AE143" i="3"/>
  <c r="AE28" i="3"/>
  <c r="AE188" i="3"/>
  <c r="AE92" i="3"/>
  <c r="AE158" i="3"/>
  <c r="AE70" i="3"/>
  <c r="AE210" i="3"/>
  <c r="AE276" i="3"/>
  <c r="AE204" i="3"/>
  <c r="AE157" i="3"/>
  <c r="AE76" i="3"/>
  <c r="AE34" i="3"/>
  <c r="AE22" i="3"/>
  <c r="AE90" i="3"/>
  <c r="AE257" i="3"/>
  <c r="AE238" i="3"/>
  <c r="AE147" i="3"/>
  <c r="AE234" i="3"/>
  <c r="AE262" i="3"/>
  <c r="AE292" i="3"/>
  <c r="AE199" i="3"/>
  <c r="AE43" i="3"/>
  <c r="AE213" i="3"/>
  <c r="AE72" i="3"/>
  <c r="AE30" i="3"/>
  <c r="AE49" i="3"/>
  <c r="AE242" i="3"/>
  <c r="AE87" i="3"/>
  <c r="AE126" i="3"/>
  <c r="AE156" i="3"/>
  <c r="AE288" i="3"/>
  <c r="AE218" i="3"/>
  <c r="AE168" i="3"/>
  <c r="AE293" i="3"/>
  <c r="AE47" i="3"/>
  <c r="AE29" i="3"/>
  <c r="AE256" i="3"/>
  <c r="AE309" i="3"/>
  <c r="AE283" i="3"/>
  <c r="AE31" i="3"/>
  <c r="AE105" i="3"/>
  <c r="AE185" i="3"/>
  <c r="AE137" i="3"/>
  <c r="AE79" i="3"/>
  <c r="AE159" i="3"/>
  <c r="AE273" i="3"/>
  <c r="AE202" i="3"/>
  <c r="AE69" i="3"/>
  <c r="AE187" i="3"/>
  <c r="AE211" i="3"/>
  <c r="AE275" i="3"/>
  <c r="AE280" i="3"/>
  <c r="AE116" i="3"/>
  <c r="AE146" i="3"/>
  <c r="AE239" i="3"/>
  <c r="AE175" i="3"/>
  <c r="AE178" i="3"/>
  <c r="AE301" i="3"/>
  <c r="AE100" i="3"/>
  <c r="AE215" i="3"/>
  <c r="AE274" i="3"/>
  <c r="AE74" i="3"/>
  <c r="AE68" i="3"/>
  <c r="AE227" i="3"/>
  <c r="AE253" i="3"/>
  <c r="AE265" i="3"/>
  <c r="AE217" i="3"/>
  <c r="AE278" i="3"/>
  <c r="AE258" i="3"/>
  <c r="AE263" i="3"/>
  <c r="AE252" i="3"/>
  <c r="AE109" i="3"/>
  <c r="AE98" i="3"/>
  <c r="AE232" i="3"/>
  <c r="AE296" i="3"/>
  <c r="AE267" i="3"/>
  <c r="AE282" i="3"/>
  <c r="AE61" i="3"/>
  <c r="AE228" i="3"/>
  <c r="AE81" i="3"/>
  <c r="AE214" i="3"/>
  <c r="AE208" i="3"/>
  <c r="AE73" i="3"/>
  <c r="AE119" i="3"/>
  <c r="AE247" i="3"/>
  <c r="AE80" i="3"/>
  <c r="AE272" i="3"/>
  <c r="AE121" i="3"/>
  <c r="AE261" i="3"/>
  <c r="AE307" i="3"/>
  <c r="AE266" i="3"/>
  <c r="AE251" i="3"/>
  <c r="AE110" i="3"/>
  <c r="AE246" i="3"/>
  <c r="AE222" i="3"/>
  <c r="AE294" i="3"/>
  <c r="AE264" i="3"/>
  <c r="AE190" i="3"/>
  <c r="AE220" i="3"/>
  <c r="AE136" i="3"/>
  <c r="AE164" i="3"/>
  <c r="AE244" i="3"/>
  <c r="AE313" i="3"/>
  <c r="AE206" i="3"/>
  <c r="AE200" i="3"/>
  <c r="AE303" i="3"/>
  <c r="AE260" i="3"/>
  <c r="AE161" i="3"/>
  <c r="AE320" i="3"/>
  <c r="AE241" i="3"/>
  <c r="AE197" i="3"/>
  <c r="AE254" i="3"/>
  <c r="AE235" i="3"/>
  <c r="AE284" i="3"/>
  <c r="AE279" i="3"/>
  <c r="AE310" i="3"/>
  <c r="AE299" i="3"/>
  <c r="AE174" i="3"/>
  <c r="AE229" i="3"/>
  <c r="AE271" i="3"/>
  <c r="AE201" i="3"/>
  <c r="AE286" i="3"/>
  <c r="AE216" i="3"/>
  <c r="AE304" i="3"/>
  <c r="AE302" i="3"/>
  <c r="AE325" i="3"/>
  <c r="AE183" i="3"/>
  <c r="AE281" i="3"/>
  <c r="AE308" i="3"/>
  <c r="AE141" i="3"/>
  <c r="AE287" i="3"/>
  <c r="AE162" i="3"/>
  <c r="AE332" i="3"/>
  <c r="AE240" i="3"/>
  <c r="AE333" i="3"/>
  <c r="AE225" i="3"/>
  <c r="AE285" i="3"/>
  <c r="AE198" i="3"/>
  <c r="AE297" i="3"/>
  <c r="AE312" i="3"/>
  <c r="AE316" i="3"/>
  <c r="AE327" i="3"/>
  <c r="AE270" i="3"/>
  <c r="AE205" i="3"/>
  <c r="AE300" i="3"/>
  <c r="AE191" i="3"/>
  <c r="AE277" i="3"/>
  <c r="AE319" i="3"/>
  <c r="AE163" i="3"/>
  <c r="AE330" i="3"/>
  <c r="AE289" i="3"/>
  <c r="AE323" i="3"/>
  <c r="AE317" i="3"/>
  <c r="AE305" i="3"/>
  <c r="AE298" i="3"/>
  <c r="AE328" i="3"/>
  <c r="AE152" i="3"/>
  <c r="AE196" i="3"/>
  <c r="AE331" i="3"/>
  <c r="AE245" i="3"/>
  <c r="AE231" i="3"/>
  <c r="AE268" i="3"/>
  <c r="AE306" i="3"/>
  <c r="AE314" i="3"/>
  <c r="AE339" i="3"/>
  <c r="AE324" i="3"/>
  <c r="AE259" i="3"/>
  <c r="AE295" i="3"/>
  <c r="AE311" i="3"/>
  <c r="AE322" i="3"/>
  <c r="AE315" i="3"/>
  <c r="AE340" i="3"/>
  <c r="AE221" i="3"/>
  <c r="AE334" i="3"/>
  <c r="AE342" i="3"/>
  <c r="AE291" i="3"/>
  <c r="AE223" i="3"/>
  <c r="AE338" i="3"/>
  <c r="AE337" i="3"/>
  <c r="AE349" i="3"/>
  <c r="AE344" i="3"/>
  <c r="AE329" i="3"/>
  <c r="AE335" i="3"/>
  <c r="AE321" i="3"/>
  <c r="AE345" i="3"/>
  <c r="AE326" i="3"/>
  <c r="AE336" i="3"/>
  <c r="AE318" i="3"/>
  <c r="AE353" i="3"/>
  <c r="AE343" i="3"/>
  <c r="AE346" i="3"/>
  <c r="AE350" i="3"/>
  <c r="AE341" i="3"/>
  <c r="AE351" i="3"/>
  <c r="AE348" i="3"/>
  <c r="AE352" i="3"/>
  <c r="AE347" i="3"/>
  <c r="AE355" i="3"/>
  <c r="AE354" i="3"/>
  <c r="AE356" i="3"/>
  <c r="AE358" i="3"/>
  <c r="AE357" i="3"/>
  <c r="AE36" i="3"/>
</calcChain>
</file>

<file path=xl/sharedStrings.xml><?xml version="1.0" encoding="utf-8"?>
<sst xmlns="http://schemas.openxmlformats.org/spreadsheetml/2006/main" count="2150" uniqueCount="671">
  <si>
    <t>#</t>
  </si>
  <si>
    <t>Name</t>
  </si>
  <si>
    <t>Team</t>
  </si>
  <si>
    <t>PA</t>
  </si>
  <si>
    <t>BB%</t>
  </si>
  <si>
    <t>K%</t>
  </si>
  <si>
    <t>BB/K</t>
  </si>
  <si>
    <t>AVG</t>
  </si>
  <si>
    <t>OBP</t>
  </si>
  <si>
    <t>SLG</t>
  </si>
  <si>
    <t>OPS</t>
  </si>
  <si>
    <t>ISO</t>
  </si>
  <si>
    <t>Spd</t>
  </si>
  <si>
    <t>BABIP</t>
  </si>
  <si>
    <t>UBR</t>
  </si>
  <si>
    <t>wGDP</t>
  </si>
  <si>
    <t>wSB</t>
  </si>
  <si>
    <t>wRC</t>
  </si>
  <si>
    <t>wRAA</t>
  </si>
  <si>
    <t>wOBA</t>
  </si>
  <si>
    <t>wRC+</t>
  </si>
  <si>
    <t>Shohei Ohtani</t>
  </si>
  <si>
    <t>LAA</t>
  </si>
  <si>
    <t>Aaron Judge</t>
  </si>
  <si>
    <t>NYY</t>
  </si>
  <si>
    <t>Ronald Acuña Jr.</t>
  </si>
  <si>
    <t>ATL</t>
  </si>
  <si>
    <t>Yordan Alvarez</t>
  </si>
  <si>
    <t>HOU</t>
  </si>
  <si>
    <t>Corey Seager</t>
  </si>
  <si>
    <t>TEX</t>
  </si>
  <si>
    <t>Mookie Betts</t>
  </si>
  <si>
    <t>LAD</t>
  </si>
  <si>
    <t>Yandy Díaz</t>
  </si>
  <si>
    <t>TBR</t>
  </si>
  <si>
    <t>Freddie Freeman</t>
  </si>
  <si>
    <t>Matt Olson</t>
  </si>
  <si>
    <t>Juan Soto</t>
  </si>
  <si>
    <t>SDP</t>
  </si>
  <si>
    <t>Jose Altuve</t>
  </si>
  <si>
    <t>Bryce Harper</t>
  </si>
  <si>
    <t>PHI</t>
  </si>
  <si>
    <t>Kyle Tucker</t>
  </si>
  <si>
    <t>Marcell Ozuna</t>
  </si>
  <si>
    <t>Brandon Belt</t>
  </si>
  <si>
    <t>TOR</t>
  </si>
  <si>
    <t>Isaac Paredes</t>
  </si>
  <si>
    <t>Edouard Julien</t>
  </si>
  <si>
    <t>MIN</t>
  </si>
  <si>
    <t>Wilmer Flores</t>
  </si>
  <si>
    <t>SFG</t>
  </si>
  <si>
    <t>J.D. Martinez</t>
  </si>
  <si>
    <t>Nolan Jones</t>
  </si>
  <si>
    <t>COL</t>
  </si>
  <si>
    <t>Cody Bellinger</t>
  </si>
  <si>
    <t>CHC</t>
  </si>
  <si>
    <t>J.P. Crawford</t>
  </si>
  <si>
    <t>SEA</t>
  </si>
  <si>
    <t>Corbin Carroll</t>
  </si>
  <si>
    <t>ARI</t>
  </si>
  <si>
    <t>Chas McCormick</t>
  </si>
  <si>
    <t>Luis Arraez</t>
  </si>
  <si>
    <t>MIA</t>
  </si>
  <si>
    <t>Josh Lowe</t>
  </si>
  <si>
    <t>Brandon Nimmo</t>
  </si>
  <si>
    <t>NYM</t>
  </si>
  <si>
    <t>Luke Raley</t>
  </si>
  <si>
    <t>Triston Casas</t>
  </si>
  <si>
    <t>BOS</t>
  </si>
  <si>
    <t>Sean Murphy</t>
  </si>
  <si>
    <t>Luis Robert Jr.</t>
  </si>
  <si>
    <t>CHW</t>
  </si>
  <si>
    <t>Matt McLain</t>
  </si>
  <si>
    <t>CIN</t>
  </si>
  <si>
    <t>Josh Naylor</t>
  </si>
  <si>
    <t>CLE</t>
  </si>
  <si>
    <t>Harold Ramírez</t>
  </si>
  <si>
    <t>Willson Contreras</t>
  </si>
  <si>
    <t>STL</t>
  </si>
  <si>
    <t>Wander Franco</t>
  </si>
  <si>
    <t>Adley Rutschman</t>
  </si>
  <si>
    <t>BAL</t>
  </si>
  <si>
    <t>Brent Rooker</t>
  </si>
  <si>
    <t>OAK</t>
  </si>
  <si>
    <t>Austin Riley</t>
  </si>
  <si>
    <t>Ketel Marte</t>
  </si>
  <si>
    <t>Jorge Soler</t>
  </si>
  <si>
    <t>Seiya Suzuki</t>
  </si>
  <si>
    <t>Julio Rodríguez</t>
  </si>
  <si>
    <t>Randy Arozarena</t>
  </si>
  <si>
    <t>Alex Bregman</t>
  </si>
  <si>
    <t>Brandon Marsh</t>
  </si>
  <si>
    <t>Bo Bichette</t>
  </si>
  <si>
    <t>William Contreras</t>
  </si>
  <si>
    <t>MIL</t>
  </si>
  <si>
    <t>Marcus Semien</t>
  </si>
  <si>
    <t>Adolis García</t>
  </si>
  <si>
    <t>Ozzie Albies</t>
  </si>
  <si>
    <t>Max Kepler</t>
  </si>
  <si>
    <t>Rafael Devers</t>
  </si>
  <si>
    <t>Gunnar Henderson</t>
  </si>
  <si>
    <t>José Ramírez</t>
  </si>
  <si>
    <t>Gleyber Torres</t>
  </si>
  <si>
    <t>Ryan Noda</t>
  </si>
  <si>
    <t>Paul Goldschmidt</t>
  </si>
  <si>
    <t>Christian Yelich</t>
  </si>
  <si>
    <t>LaMonte Wade Jr.</t>
  </si>
  <si>
    <t>Pete Alonso</t>
  </si>
  <si>
    <t>Kerry Carpenter</t>
  </si>
  <si>
    <t>DET</t>
  </si>
  <si>
    <t>Francisco Lindor</t>
  </si>
  <si>
    <t>Jake Burger</t>
  </si>
  <si>
    <t>2 Tms</t>
  </si>
  <si>
    <t>Christian Walker</t>
  </si>
  <si>
    <t>Xander Bogaerts</t>
  </si>
  <si>
    <t>Riley Greene</t>
  </si>
  <si>
    <t>Anthony Santander</t>
  </si>
  <si>
    <t>Kyle Schwarber</t>
  </si>
  <si>
    <t>Christopher Morel</t>
  </si>
  <si>
    <t>Will Smith</t>
  </si>
  <si>
    <t>Nolan Gorman</t>
  </si>
  <si>
    <t>James Outman</t>
  </si>
  <si>
    <t>Max Muncy</t>
  </si>
  <si>
    <t>Lars Nootbaar</t>
  </si>
  <si>
    <t>Vladimir Guerrero Jr.</t>
  </si>
  <si>
    <t>Spencer Steer</t>
  </si>
  <si>
    <t>Ian Happ</t>
  </si>
  <si>
    <t>Brandon Lowe</t>
  </si>
  <si>
    <t>Jeimer Candelario</t>
  </si>
  <si>
    <t>Donovan Solano</t>
  </si>
  <si>
    <t>TJ Friedl</t>
  </si>
  <si>
    <t>Jordan Walker</t>
  </si>
  <si>
    <t>Andrew McCutchen</t>
  </si>
  <si>
    <t>PIT</t>
  </si>
  <si>
    <t>Michael Harris II</t>
  </si>
  <si>
    <t>Bobby Witt Jr.</t>
  </si>
  <si>
    <t>KCR</t>
  </si>
  <si>
    <t>Nathaniel Lowe</t>
  </si>
  <si>
    <t>Justin Turner</t>
  </si>
  <si>
    <t>Ryan Mountcastle</t>
  </si>
  <si>
    <t>Manny Machado</t>
  </si>
  <si>
    <t>Brandon Drury</t>
  </si>
  <si>
    <t>Luis Rengifo</t>
  </si>
  <si>
    <t>Fernando Tatis Jr.</t>
  </si>
  <si>
    <t>Jack Suwinski</t>
  </si>
  <si>
    <t>Austin Hays</t>
  </si>
  <si>
    <t>Ha-Seong Kim</t>
  </si>
  <si>
    <t>Cal Raleigh</t>
  </si>
  <si>
    <t>Mark Canha</t>
  </si>
  <si>
    <t>Joc Pederson</t>
  </si>
  <si>
    <t>Josh Jung</t>
  </si>
  <si>
    <t>Tommy Pham</t>
  </si>
  <si>
    <t>Bryan Reynolds</t>
  </si>
  <si>
    <t>Matt Chapman</t>
  </si>
  <si>
    <t>Masataka Yoshida</t>
  </si>
  <si>
    <t>Willi Castro</t>
  </si>
  <si>
    <t>Nick Castellanos</t>
  </si>
  <si>
    <t>Lane Thomas</t>
  </si>
  <si>
    <t>WSN</t>
  </si>
  <si>
    <t>Jesús Sánchez</t>
  </si>
  <si>
    <t>Trea Turner</t>
  </si>
  <si>
    <t>Jarred Kelenic</t>
  </si>
  <si>
    <t>Ezequiel Duran</t>
  </si>
  <si>
    <t>Mike Tauchman</t>
  </si>
  <si>
    <t>Taylor Ward</t>
  </si>
  <si>
    <t>Nolan Arenado</t>
  </si>
  <si>
    <t>Connor Joe</t>
  </si>
  <si>
    <t>Spencer Torkelson</t>
  </si>
  <si>
    <t>Lourdes Gurriel Jr.</t>
  </si>
  <si>
    <t>Alec Bohm</t>
  </si>
  <si>
    <t>Eloy Jiménez</t>
  </si>
  <si>
    <t>Teoscar Hernández</t>
  </si>
  <si>
    <t>Charlie Blackmon</t>
  </si>
  <si>
    <t>Josh Bell</t>
  </si>
  <si>
    <t>Kevin Kiermaier</t>
  </si>
  <si>
    <t>J.D. Davis</t>
  </si>
  <si>
    <t>George Springer</t>
  </si>
  <si>
    <t>Dansby Swanson</t>
  </si>
  <si>
    <t>Ty France</t>
  </si>
  <si>
    <t>Jonah Heim</t>
  </si>
  <si>
    <t>Andrew Vaughn</t>
  </si>
  <si>
    <t>Jon Berti</t>
  </si>
  <si>
    <t>Eugenio Suárez</t>
  </si>
  <si>
    <t>Robbie Grossman</t>
  </si>
  <si>
    <t>Nico Hoerner</t>
  </si>
  <si>
    <t>J.T. Realmuto</t>
  </si>
  <si>
    <t>DJ LeMahieu</t>
  </si>
  <si>
    <t>Bryson Stott</t>
  </si>
  <si>
    <t>Ke'Bryan Hayes</t>
  </si>
  <si>
    <t>Thairo Estrada</t>
  </si>
  <si>
    <t>Carlos Santana</t>
  </si>
  <si>
    <t>Jeff McNeil</t>
  </si>
  <si>
    <t>Randal Grichuk</t>
  </si>
  <si>
    <t>Steven Kwan</t>
  </si>
  <si>
    <t>Michael Conforto</t>
  </si>
  <si>
    <t>Eddie Rosario</t>
  </si>
  <si>
    <t>Anthony Rizzo</t>
  </si>
  <si>
    <t>Jonathan India</t>
  </si>
  <si>
    <t>Orlando Arcia</t>
  </si>
  <si>
    <t>Matt Vierling</t>
  </si>
  <si>
    <t>Geraldo Perdomo</t>
  </si>
  <si>
    <t>Cedric Mullins</t>
  </si>
  <si>
    <t>Alex Verdugo</t>
  </si>
  <si>
    <t>Leody Taveras</t>
  </si>
  <si>
    <t>Andrés Giménez</t>
  </si>
  <si>
    <t>Francisco Alvarez</t>
  </si>
  <si>
    <t>Mauricio Dubón</t>
  </si>
  <si>
    <t>Jeremy Peña</t>
  </si>
  <si>
    <t>Carlos Correa</t>
  </si>
  <si>
    <t>Alejandro Kirk</t>
  </si>
  <si>
    <t>Garrett Cooper</t>
  </si>
  <si>
    <t>Joey Meneses</t>
  </si>
  <si>
    <t>Yan Gomes</t>
  </si>
  <si>
    <t>Willy Adames</t>
  </si>
  <si>
    <t>Whit Merrifield</t>
  </si>
  <si>
    <t>Adam Frazier</t>
  </si>
  <si>
    <t>Keibert Ruiz</t>
  </si>
  <si>
    <t>Hunter Renfroe</t>
  </si>
  <si>
    <t>Tommy Edman</t>
  </si>
  <si>
    <t>Jake Cronenworth</t>
  </si>
  <si>
    <t>MJ Melendez</t>
  </si>
  <si>
    <t>Bryan De La Cruz</t>
  </si>
  <si>
    <t>Ramón Laureano</t>
  </si>
  <si>
    <t>Trent Grisham</t>
  </si>
  <si>
    <t>Dominic Smith</t>
  </si>
  <si>
    <t>CJ Abrams</t>
  </si>
  <si>
    <t>Giancarlo Stanton</t>
  </si>
  <si>
    <t>Amed Rosario</t>
  </si>
  <si>
    <t>Ryan McMahon</t>
  </si>
  <si>
    <t>Andrew Benintendi</t>
  </si>
  <si>
    <t>Shea Langeliers</t>
  </si>
  <si>
    <t>José Abreu</t>
  </si>
  <si>
    <t>Esteury Ruiz</t>
  </si>
  <si>
    <t>Salvador Perez</t>
  </si>
  <si>
    <t>Daulton Varsho</t>
  </si>
  <si>
    <t>Tyler Stephenson</t>
  </si>
  <si>
    <t>Anthony Volpe</t>
  </si>
  <si>
    <t>Elly De La Cruz</t>
  </si>
  <si>
    <t>Maikel Garcia</t>
  </si>
  <si>
    <t>Luis García</t>
  </si>
  <si>
    <t>David Peralta</t>
  </si>
  <si>
    <t>Elvis Andrus</t>
  </si>
  <si>
    <t>Zach McKinstry</t>
  </si>
  <si>
    <t>Elias Díaz</t>
  </si>
  <si>
    <t>Will Brennan</t>
  </si>
  <si>
    <t>Yasmani Grandal</t>
  </si>
  <si>
    <t>Connor Wong</t>
  </si>
  <si>
    <t>Tony Kemp</t>
  </si>
  <si>
    <t>Jurickson Profar</t>
  </si>
  <si>
    <t>Joey Wiemer</t>
  </si>
  <si>
    <t>Jace Peterson</t>
  </si>
  <si>
    <t>Michael Massey</t>
  </si>
  <si>
    <t>Alex Call</t>
  </si>
  <si>
    <t>Enrique Hernández</t>
  </si>
  <si>
    <t>Alek Thomas</t>
  </si>
  <si>
    <t>Ezequiel Tovar</t>
  </si>
  <si>
    <t>Myles Straw</t>
  </si>
  <si>
    <t>Miguel Rojas</t>
  </si>
  <si>
    <t>Martín Maldonado</t>
  </si>
  <si>
    <t>Paul DeJong</t>
  </si>
  <si>
    <t>3 Tms</t>
  </si>
  <si>
    <t>Javier Báez</t>
  </si>
  <si>
    <t>Brice Turang</t>
  </si>
  <si>
    <t>Tim Anderson</t>
  </si>
  <si>
    <t>Brenton Doyle</t>
  </si>
  <si>
    <t>FP</t>
  </si>
  <si>
    <t>G</t>
  </si>
  <si>
    <t>AB</t>
  </si>
  <si>
    <t>H</t>
  </si>
  <si>
    <t>1B</t>
  </si>
  <si>
    <t>2B</t>
  </si>
  <si>
    <t>3B</t>
  </si>
  <si>
    <t>HR</t>
  </si>
  <si>
    <t>R</t>
  </si>
  <si>
    <t>RBI</t>
  </si>
  <si>
    <t>BB</t>
  </si>
  <si>
    <t>IBB</t>
  </si>
  <si>
    <t>SO</t>
  </si>
  <si>
    <t>HBP</t>
  </si>
  <si>
    <t>SF</t>
  </si>
  <si>
    <t>SH</t>
  </si>
  <si>
    <t>GDP</t>
  </si>
  <si>
    <t>SB</t>
  </si>
  <si>
    <t>CS</t>
  </si>
  <si>
    <t>Season</t>
  </si>
  <si>
    <t>wOBAScale</t>
  </si>
  <si>
    <t>wBB</t>
  </si>
  <si>
    <t>wHBP</t>
  </si>
  <si>
    <t>w1B</t>
  </si>
  <si>
    <t>w2B</t>
  </si>
  <si>
    <t>w3B</t>
  </si>
  <si>
    <t>wHR</t>
  </si>
  <si>
    <t>runSB</t>
  </si>
  <si>
    <t>runCS</t>
  </si>
  <si>
    <t>R/PA</t>
  </si>
  <si>
    <t>R/W</t>
  </si>
  <si>
    <t>cFIP</t>
  </si>
  <si>
    <t>SV</t>
  </si>
  <si>
    <t>IP</t>
  </si>
  <si>
    <t>K/9</t>
  </si>
  <si>
    <t>BB/9</t>
  </si>
  <si>
    <t>HR/9</t>
  </si>
  <si>
    <t>LOB%</t>
  </si>
  <si>
    <t>ERA</t>
  </si>
  <si>
    <t>FIP</t>
  </si>
  <si>
    <t>xFIP</t>
  </si>
  <si>
    <t>Zack Wheeler</t>
  </si>
  <si>
    <t>Spencer Strider</t>
  </si>
  <si>
    <t>Kevin Gausman</t>
  </si>
  <si>
    <t>Sonny Gray</t>
  </si>
  <si>
    <t>Gerrit Cole</t>
  </si>
  <si>
    <t>Zac Gallen</t>
  </si>
  <si>
    <t>Justin Steele</t>
  </si>
  <si>
    <t>Logan Webb</t>
  </si>
  <si>
    <t>Zach Eflin</t>
  </si>
  <si>
    <t>Pablo López</t>
  </si>
  <si>
    <t>George Kirby</t>
  </si>
  <si>
    <t>Framber Valdez</t>
  </si>
  <si>
    <t>Jordan Montgomery</t>
  </si>
  <si>
    <t>Blake Snell</t>
  </si>
  <si>
    <t>Aaron Nola</t>
  </si>
  <si>
    <t>Kyle Bradish</t>
  </si>
  <si>
    <t>Jesús Luzardo</t>
  </si>
  <si>
    <t>Dylan Cease</t>
  </si>
  <si>
    <t>Corbin Burnes</t>
  </si>
  <si>
    <t>Luis Castillo</t>
  </si>
  <si>
    <t>Kodai Senga</t>
  </si>
  <si>
    <t>Justin Verlander</t>
  </si>
  <si>
    <t>Tarik Skubal</t>
  </si>
  <si>
    <t>Mitch Keller</t>
  </si>
  <si>
    <t>Merrill Kelly</t>
  </si>
  <si>
    <t>Logan Gilbert</t>
  </si>
  <si>
    <t>Tyler Glasnow</t>
  </si>
  <si>
    <t>Miles Mikolas</t>
  </si>
  <si>
    <t>Freddy Peralta</t>
  </si>
  <si>
    <t>Tanner Bibee</t>
  </si>
  <si>
    <t>Eduardo Rodriguez</t>
  </si>
  <si>
    <t>José Berríos</t>
  </si>
  <si>
    <t>Braxton Garrett</t>
  </si>
  <si>
    <t>Sandy Alcantara</t>
  </si>
  <si>
    <t>Seth Lugo</t>
  </si>
  <si>
    <t>Bobby Miller</t>
  </si>
  <si>
    <t>Tanner Scott</t>
  </si>
  <si>
    <t>Félix Bautista</t>
  </si>
  <si>
    <t>Kyle Hendricks</t>
  </si>
  <si>
    <t>Marcus Stroman</t>
  </si>
  <si>
    <t>Charlie Morton</t>
  </si>
  <si>
    <t>Chris Bassitt</t>
  </si>
  <si>
    <t>Michael Wacha</t>
  </si>
  <si>
    <t>Yusei Kikuchi</t>
  </si>
  <si>
    <t>Kyle Gibson</t>
  </si>
  <si>
    <t>Aaron Civale</t>
  </si>
  <si>
    <t>Reid Detmers</t>
  </si>
  <si>
    <t>Nathan Eovaldi</t>
  </si>
  <si>
    <t>Taijuan Walker</t>
  </si>
  <si>
    <t>Kutter Crawford</t>
  </si>
  <si>
    <t>Ranger Suárez</t>
  </si>
  <si>
    <t>Yu Darvish</t>
  </si>
  <si>
    <t>Bailey Ober</t>
  </si>
  <si>
    <t>Patrick Sandoval</t>
  </si>
  <si>
    <t>Clayton Kershaw</t>
  </si>
  <si>
    <t>David Bednar</t>
  </si>
  <si>
    <t>Mike Clevinger</t>
  </si>
  <si>
    <t>Cole Ragans</t>
  </si>
  <si>
    <t>Joe Ryan</t>
  </si>
  <si>
    <t>Michael King</t>
  </si>
  <si>
    <t>Max Scherzer</t>
  </si>
  <si>
    <t>Andrew Abbott</t>
  </si>
  <si>
    <t>Dane Dunning</t>
  </si>
  <si>
    <t>Chris Sale</t>
  </si>
  <si>
    <t>Joe Musgrove</t>
  </si>
  <si>
    <t>Matt Brash</t>
  </si>
  <si>
    <t>Shane Bieber</t>
  </si>
  <si>
    <t>Matt Strahm</t>
  </si>
  <si>
    <t>Steven Matz</t>
  </si>
  <si>
    <t>Hunter Greene</t>
  </si>
  <si>
    <t>Bryce Miller</t>
  </si>
  <si>
    <t>Cristian Javier</t>
  </si>
  <si>
    <t>Brady Singer</t>
  </si>
  <si>
    <t>Camilo Doval</t>
  </si>
  <si>
    <t>Max Fried</t>
  </si>
  <si>
    <t>Nick Pivetta</t>
  </si>
  <si>
    <t>Jon Gray</t>
  </si>
  <si>
    <t>Bryce Elder</t>
  </si>
  <si>
    <t>Grayson Rodriguez</t>
  </si>
  <si>
    <t>Griffin Canning</t>
  </si>
  <si>
    <t>Johan Oviedo</t>
  </si>
  <si>
    <t>Cristopher Sánchez</t>
  </si>
  <si>
    <t>Devin Williams</t>
  </si>
  <si>
    <t>Clarke Schmidt</t>
  </si>
  <si>
    <t>Shane McClanahan</t>
  </si>
  <si>
    <t>Brandon Williamson</t>
  </si>
  <si>
    <t>Hunter Brown</t>
  </si>
  <si>
    <t>Alex Cobb</t>
  </si>
  <si>
    <t>Aroldis Chapman</t>
  </si>
  <si>
    <t>Jack Flaherty</t>
  </si>
  <si>
    <t>Adrian Houser</t>
  </si>
  <si>
    <t>Emmanuel Clase</t>
  </si>
  <si>
    <t>Alexis Díaz</t>
  </si>
  <si>
    <t>Josh Hader</t>
  </si>
  <si>
    <t>Michael Lorenzen</t>
  </si>
  <si>
    <t>Yennier Cano</t>
  </si>
  <si>
    <t>Logan Allen</t>
  </si>
  <si>
    <t>Josiah Gray</t>
  </si>
  <si>
    <t>Fernando Cruz</t>
  </si>
  <si>
    <t>Brayan Bello</t>
  </si>
  <si>
    <t>Jameson Taillon</t>
  </si>
  <si>
    <t>Gregory Santos</t>
  </si>
  <si>
    <t>Kenta Maeda</t>
  </si>
  <si>
    <t>Clay Holmes</t>
  </si>
  <si>
    <t>Paul Blackburn</t>
  </si>
  <si>
    <t>Jeff Hoffman</t>
  </si>
  <si>
    <t>Jason Foley</t>
  </si>
  <si>
    <t>Adbert Alzolay</t>
  </si>
  <si>
    <t>José Quintana</t>
  </si>
  <si>
    <t>Chris Martin</t>
  </si>
  <si>
    <t>Dean Kremer</t>
  </si>
  <si>
    <t>Bryan Abreu</t>
  </si>
  <si>
    <t>Graham Ashcraft</t>
  </si>
  <si>
    <t>Reese Olson</t>
  </si>
  <si>
    <t>Jake Bird</t>
  </si>
  <si>
    <t>Brandon Woodruff</t>
  </si>
  <si>
    <t>A.J. Minter</t>
  </si>
  <si>
    <t>Eury Pérez</t>
  </si>
  <si>
    <t>Brusdar Graterol</t>
  </si>
  <si>
    <t>Danny Coulombe</t>
  </si>
  <si>
    <t>Nick Martinez</t>
  </si>
  <si>
    <t>Andrew Heaney</t>
  </si>
  <si>
    <t>Hunter Harvey</t>
  </si>
  <si>
    <t>Brent Suter</t>
  </si>
  <si>
    <t>Tim Mayza</t>
  </si>
  <si>
    <t>Caleb Ferguson</t>
  </si>
  <si>
    <t>Shawn Armstrong</t>
  </si>
  <si>
    <t>Kevin Ginkel</t>
  </si>
  <si>
    <t>J.P. France</t>
  </si>
  <si>
    <t>MacKenzie Gore</t>
  </si>
  <si>
    <t>Jordan Romano</t>
  </si>
  <si>
    <t>Julio Urías</t>
  </si>
  <si>
    <t>Tanner Houck</t>
  </si>
  <si>
    <t>Evan Phillips</t>
  </si>
  <si>
    <t>Justin Lawrence</t>
  </si>
  <si>
    <t>Kyle Freeland</t>
  </si>
  <si>
    <t>Kevin Kelly</t>
  </si>
  <si>
    <t>Joel Payamps</t>
  </si>
  <si>
    <t>Griffin Jax</t>
  </si>
  <si>
    <t>David Robertson</t>
  </si>
  <si>
    <t>Sam Moll</t>
  </si>
  <si>
    <t>Emilio Pagán</t>
  </si>
  <si>
    <t>Chris Stratton</t>
  </si>
  <si>
    <t>Tyler Anderson</t>
  </si>
  <si>
    <t>Dylan Floro</t>
  </si>
  <si>
    <t>Ryan Brasier</t>
  </si>
  <si>
    <t>Gavin Williams</t>
  </si>
  <si>
    <t>Craig Kimbrel</t>
  </si>
  <si>
    <t>Ian Hamilton</t>
  </si>
  <si>
    <t>Sean Manaea</t>
  </si>
  <si>
    <t>Jordan Hicks</t>
  </si>
  <si>
    <t>Justin Topa</t>
  </si>
  <si>
    <t>Colin Poche</t>
  </si>
  <si>
    <t>Zack Littell</t>
  </si>
  <si>
    <t>Sam Hentges</t>
  </si>
  <si>
    <t>Zack Thompson</t>
  </si>
  <si>
    <t>Zack Greinke</t>
  </si>
  <si>
    <t>Ryan Pressly</t>
  </si>
  <si>
    <t>Wade Miley</t>
  </si>
  <si>
    <t>David Peterson</t>
  </si>
  <si>
    <t>Dauri Moreta</t>
  </si>
  <si>
    <t>Edward Cabrera</t>
  </si>
  <si>
    <t>James Paxton</t>
  </si>
  <si>
    <t>Raisel Iglesias</t>
  </si>
  <si>
    <t>Jhoan Duran</t>
  </si>
  <si>
    <t>Yimi García</t>
  </si>
  <si>
    <t>Hoby Milner</t>
  </si>
  <si>
    <t>Scott Barlow</t>
  </si>
  <si>
    <t>Trevor Gott</t>
  </si>
  <si>
    <t>Bryan Woo</t>
  </si>
  <si>
    <t>Lucas Giolito</t>
  </si>
  <si>
    <t>Anthony DeSclafani</t>
  </si>
  <si>
    <t>Tyler Holton</t>
  </si>
  <si>
    <t>Drew Smyly</t>
  </si>
  <si>
    <t>Austin Gomber</t>
  </si>
  <si>
    <t>Robert Stephenson</t>
  </si>
  <si>
    <t>Gregory Soto</t>
  </si>
  <si>
    <t>Trevor Stephan</t>
  </si>
  <si>
    <t>Patrick Corbin</t>
  </si>
  <si>
    <t>Javier Assad</t>
  </si>
  <si>
    <t>Carlos Estévez</t>
  </si>
  <si>
    <t>Colin Holderman</t>
  </si>
  <si>
    <t>Erik Swanson</t>
  </si>
  <si>
    <t>Ian Gibaut</t>
  </si>
  <si>
    <t>José Leclerc</t>
  </si>
  <si>
    <t>Domingo Germán</t>
  </si>
  <si>
    <t>Julian Merryweather</t>
  </si>
  <si>
    <t>A.J. Puk</t>
  </si>
  <si>
    <t>Matthew Boyd</t>
  </si>
  <si>
    <t>Paul Sewald</t>
  </si>
  <si>
    <t>Hector Neris</t>
  </si>
  <si>
    <t>Andrew Nardi</t>
  </si>
  <si>
    <t>Ryan Yarbrough</t>
  </si>
  <si>
    <t>Lucas Erceg</t>
  </si>
  <si>
    <t>Garrett Whitlock</t>
  </si>
  <si>
    <t>Nestor Cortes</t>
  </si>
  <si>
    <t>Zach Davies</t>
  </si>
  <si>
    <t>Josh Winckowski</t>
  </si>
  <si>
    <t>Matthew Liberatore</t>
  </si>
  <si>
    <t>Aaron Bummer</t>
  </si>
  <si>
    <t>Reynaldo López</t>
  </si>
  <si>
    <t>Colin Rea</t>
  </si>
  <si>
    <t>Taj Bradley</t>
  </si>
  <si>
    <t>Jake Irvin</t>
  </si>
  <si>
    <t>Lucas Sims</t>
  </si>
  <si>
    <t>Michael Grove</t>
  </si>
  <si>
    <t>Brennan Bernardino</t>
  </si>
  <si>
    <t>Ryne Nelson</t>
  </si>
  <si>
    <t>Rich Hill</t>
  </si>
  <si>
    <t>Enyel De Los Santos</t>
  </si>
  <si>
    <t>Cal Quantrill</t>
  </si>
  <si>
    <t>Jakob Junis</t>
  </si>
  <si>
    <t>Josh Sborz</t>
  </si>
  <si>
    <t>Osvaldo Bido</t>
  </si>
  <si>
    <t>Pierce Johnson</t>
  </si>
  <si>
    <t>Tommy Henry</t>
  </si>
  <si>
    <t>Pedro Avila</t>
  </si>
  <si>
    <t>Brooks Raley</t>
  </si>
  <si>
    <t>Ryan Walker</t>
  </si>
  <si>
    <t>Matt Moore</t>
  </si>
  <si>
    <t>Mark Leiter Jr.</t>
  </si>
  <si>
    <t>JP Sears</t>
  </si>
  <si>
    <t>Tyler Wells</t>
  </si>
  <si>
    <t>Matt Manning</t>
  </si>
  <si>
    <t>Tom Cosgrove</t>
  </si>
  <si>
    <t>Marco Gonzales</t>
  </si>
  <si>
    <t>Gabe Speier</t>
  </si>
  <si>
    <t>Elvis Peguero</t>
  </si>
  <si>
    <t>Buck Farmer</t>
  </si>
  <si>
    <t>Phil Maton</t>
  </si>
  <si>
    <t>Tyler Rogers</t>
  </si>
  <si>
    <t>Tylor Megill</t>
  </si>
  <si>
    <t>Cole Irvin</t>
  </si>
  <si>
    <t>Lance Lynn</t>
  </si>
  <si>
    <t>Brad Hand</t>
  </si>
  <si>
    <t>Joe Jiménez</t>
  </si>
  <si>
    <t>Steven Okert</t>
  </si>
  <si>
    <t>Andrew Chafin</t>
  </si>
  <si>
    <t>Luis Medina</t>
  </si>
  <si>
    <t>Mason Thompson</t>
  </si>
  <si>
    <t>Emmet Sheehan</t>
  </si>
  <si>
    <t>Alex Faedo</t>
  </si>
  <si>
    <t>Martín Pérez</t>
  </si>
  <si>
    <t>Joan Adon</t>
  </si>
  <si>
    <t>Huascar Brazoban</t>
  </si>
  <si>
    <t>Tristan Beck</t>
  </si>
  <si>
    <t>Luke Weaver</t>
  </si>
  <si>
    <t>Xzavion Curry</t>
  </si>
  <si>
    <t>Michael Fulmer</t>
  </si>
  <si>
    <t>Steven Wilson</t>
  </si>
  <si>
    <t>Hyun Jin Ryu</t>
  </si>
  <si>
    <t>Jake Diekman</t>
  </si>
  <si>
    <t>Eli Morgan</t>
  </si>
  <si>
    <t>Touki Toussaint</t>
  </si>
  <si>
    <t>Trevor Richards</t>
  </si>
  <si>
    <t>Jhony Brito</t>
  </si>
  <si>
    <t>Cionel Pérez</t>
  </si>
  <si>
    <t>Bailey Falter</t>
  </si>
  <si>
    <t>Ben Lively</t>
  </si>
  <si>
    <t>Jason Adam</t>
  </si>
  <si>
    <t>Collin McHugh</t>
  </si>
  <si>
    <t>Brandon Pfaadt</t>
  </si>
  <si>
    <t>Tony Gonsolin</t>
  </si>
  <si>
    <t>Bryse Wilson</t>
  </si>
  <si>
    <t>James Kaprielian</t>
  </si>
  <si>
    <t>Julio Teheran</t>
  </si>
  <si>
    <t>Cody Bradford</t>
  </si>
  <si>
    <t>Kyle Finnegan</t>
  </si>
  <si>
    <t>Daniel Lynch IV</t>
  </si>
  <si>
    <t>Dakota Hudson</t>
  </si>
  <si>
    <t>Giovanny Gallegos</t>
  </si>
  <si>
    <t>Derek Law</t>
  </si>
  <si>
    <t>Andre Jackson</t>
  </si>
  <si>
    <t>Taylor Rogers</t>
  </si>
  <si>
    <t>Carlos Hernández</t>
  </si>
  <si>
    <t>Kyle Nelson</t>
  </si>
  <si>
    <t>Peter Lambert</t>
  </si>
  <si>
    <t>Shintaro Fujinami</t>
  </si>
  <si>
    <t>Chase Anderson</t>
  </si>
  <si>
    <t>Chase Silseth</t>
  </si>
  <si>
    <t>Miguel Castro</t>
  </si>
  <si>
    <t>Phil Bickford</t>
  </si>
  <si>
    <t>Alex Wood</t>
  </si>
  <si>
    <t>José Urquidy</t>
  </si>
  <si>
    <t>Jordan Lyles</t>
  </si>
  <si>
    <t>Génesis Cabrera</t>
  </si>
  <si>
    <t>Ty Blach</t>
  </si>
  <si>
    <t>George Soriano</t>
  </si>
  <si>
    <t>Keynan Middleton</t>
  </si>
  <si>
    <t>Drew Smith</t>
  </si>
  <si>
    <t>Tucker Davidson</t>
  </si>
  <si>
    <t>Tanner Banks</t>
  </si>
  <si>
    <t>Louie Varland</t>
  </si>
  <si>
    <t>Jacob Webb</t>
  </si>
  <si>
    <t>Brandon Bielak</t>
  </si>
  <si>
    <t>Rafael Montero</t>
  </si>
  <si>
    <t>Alex Young</t>
  </si>
  <si>
    <t>Michael Tonkin</t>
  </si>
  <si>
    <t>Jose Hernandez</t>
  </si>
  <si>
    <t>Roansy Contreras</t>
  </si>
  <si>
    <t>Seranthony Domínguez</t>
  </si>
  <si>
    <t>Hogan Harris</t>
  </si>
  <si>
    <t>Jared Shuster</t>
  </si>
  <si>
    <t>Jesse Scholtens</t>
  </si>
  <si>
    <t>Ryne Stanek</t>
  </si>
  <si>
    <t>Mike Baumann</t>
  </si>
  <si>
    <t>Jordan Weems</t>
  </si>
  <si>
    <t>José Cisnero</t>
  </si>
  <si>
    <t>Jose Cuas</t>
  </si>
  <si>
    <t>Alex Lange</t>
  </si>
  <si>
    <t>Andre Pallante</t>
  </si>
  <si>
    <t>Trevor Williams</t>
  </si>
  <si>
    <t>Scott McGough</t>
  </si>
  <si>
    <t>Adam Ottavino</t>
  </si>
  <si>
    <t>Kendall Graveman</t>
  </si>
  <si>
    <t>Adrián Martínez</t>
  </si>
  <si>
    <t>Ken Waldichuk</t>
  </si>
  <si>
    <t>Kirby Yates</t>
  </si>
  <si>
    <t>Connor Seabold</t>
  </si>
  <si>
    <t>Carlos Rodón</t>
  </si>
  <si>
    <t>Brock Burke</t>
  </si>
  <si>
    <t>Drew VerHagen</t>
  </si>
  <si>
    <t>Taylor Clarke</t>
  </si>
  <si>
    <t>Ryan Weathers</t>
  </si>
  <si>
    <t>Ross Stripling</t>
  </si>
  <si>
    <t>Nick Sandlin</t>
  </si>
  <si>
    <t>Erasmo Ramírez</t>
  </si>
  <si>
    <t>Hayden Wesneski</t>
  </si>
  <si>
    <t>Yonny Chirinos</t>
  </si>
  <si>
    <t>Carlos Carrasco</t>
  </si>
  <si>
    <t>Luis L. Ortiz</t>
  </si>
  <si>
    <t>Adam Wainwright</t>
  </si>
  <si>
    <t>Bryan Hoeing</t>
  </si>
  <si>
    <t>Ronel Blanco</t>
  </si>
  <si>
    <t>Alek Manoah</t>
  </si>
  <si>
    <t>Albert Abreu</t>
  </si>
  <si>
    <t>Brent Honeywell</t>
  </si>
  <si>
    <t>Andrés Machado</t>
  </si>
  <si>
    <t>Chris Flexen</t>
  </si>
  <si>
    <t>Wandy Peralta</t>
  </si>
  <si>
    <t>Noah Syndergaard</t>
  </si>
  <si>
    <t>Alec Marsh</t>
  </si>
  <si>
    <t>Josh Fleming</t>
  </si>
  <si>
    <t>Quinn Priester</t>
  </si>
  <si>
    <t>Luis Severino</t>
  </si>
  <si>
    <t>Joey Wentz</t>
  </si>
  <si>
    <t>Kyle Muller</t>
  </si>
  <si>
    <t>Jaime Barria</t>
  </si>
  <si>
    <t>Mason Englert</t>
  </si>
  <si>
    <t>Johnny Cueto</t>
  </si>
  <si>
    <t>Corey Kluber</t>
  </si>
  <si>
    <t>Dominic Leone</t>
  </si>
  <si>
    <t>Michael Kopech</t>
  </si>
  <si>
    <t>Jorge López</t>
  </si>
  <si>
    <t>K/BB</t>
  </si>
  <si>
    <t>K-BB%</t>
  </si>
  <si>
    <t>WHIP</t>
  </si>
  <si>
    <t>ERA-</t>
  </si>
  <si>
    <t>FIP-</t>
  </si>
  <si>
    <t>xFIP-</t>
  </si>
  <si>
    <t>E-F</t>
  </si>
  <si>
    <t>SIERA</t>
  </si>
  <si>
    <t>HLD</t>
  </si>
  <si>
    <t>IFFB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</si>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</sst>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rgb="FFFFFFFF"/>
      <name val="Segoe UI"/>
      <family val="2"/>
    </font>
    <font>
      <sz val="7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7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5E5E5"/>
        <bgColor indexed="64"/>
      </patternFill>
    </fill>
  </fills>
  <borders count="5">
    <border>
      <left/>
      <right/>
      <top/>
      <bottom/>
      <diagonal/>
    </border>
    <border>
      <left style="thick">
        <color rgb="FF333333"/>
      </left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333333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AEDE3"/>
      </left>
      <right style="medium">
        <color rgb="FFEAEDE3"/>
      </right>
      <top/>
      <bottom style="medium">
        <color rgb="FFEAEDE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10" fontId="2" fillId="2" borderId="2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vertical="center"/>
    </xf>
    <xf numFmtId="0" fontId="3" fillId="4" borderId="2" xfId="1" applyFill="1" applyBorder="1" applyAlignment="1">
      <alignment horizontal="left" vertical="center"/>
    </xf>
    <xf numFmtId="0" fontId="2" fillId="4" borderId="2" xfId="0" applyFont="1" applyFill="1" applyBorder="1" applyAlignment="1">
      <alignment horizontal="right" vertical="center"/>
    </xf>
    <xf numFmtId="10" fontId="2" fillId="4" borderId="2" xfId="0" applyNumberFormat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3" fillId="3" borderId="0" xfId="1" applyFill="1" applyAlignment="1">
      <alignment horizontal="left" vertical="center"/>
    </xf>
    <xf numFmtId="0" fontId="3" fillId="3" borderId="0" xfId="1" applyFill="1" applyAlignment="1">
      <alignment horizontal="right" vertical="center"/>
    </xf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right" vertical="center"/>
    </xf>
    <xf numFmtId="10" fontId="2" fillId="2" borderId="3" xfId="0" applyNumberFormat="1" applyFont="1" applyFill="1" applyBorder="1" applyAlignment="1">
      <alignment horizontal="right" vertical="center"/>
    </xf>
    <xf numFmtId="10" fontId="2" fillId="4" borderId="3" xfId="0" applyNumberFormat="1" applyFont="1" applyFill="1" applyBorder="1" applyAlignment="1">
      <alignment horizontal="right" vertical="center"/>
    </xf>
    <xf numFmtId="0" fontId="4" fillId="4" borderId="0" xfId="0" applyFont="1" applyFill="1" applyAlignment="1">
      <alignment horizontal="right" vertical="center" wrapText="1"/>
    </xf>
    <xf numFmtId="0" fontId="3" fillId="2" borderId="0" xfId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christian-yelich/11477/stats" TargetMode="External"/><Relationship Id="rId299" Type="http://schemas.openxmlformats.org/officeDocument/2006/relationships/hyperlink" Target="https://www.fangraphs.com/leaders/major-league?type=1&amp;pageitems=2000000000&amp;qual=400&amp;team=5" TargetMode="External"/><Relationship Id="rId21" Type="http://schemas.openxmlformats.org/officeDocument/2006/relationships/hyperlink" Target="https://www.fangraphs.com/players/jose-altuve/5417/stats" TargetMode="External"/><Relationship Id="rId63" Type="http://schemas.openxmlformats.org/officeDocument/2006/relationships/hyperlink" Target="https://www.fangraphs.com/players/matt-mclain/29695/stats" TargetMode="External"/><Relationship Id="rId159" Type="http://schemas.openxmlformats.org/officeDocument/2006/relationships/hyperlink" Target="https://www.fangraphs.com/players/donovan-solano/8623/stats" TargetMode="External"/><Relationship Id="rId324" Type="http://schemas.openxmlformats.org/officeDocument/2006/relationships/hyperlink" Target="https://www.fangraphs.com/players/tommy-edman/19470/stats" TargetMode="External"/><Relationship Id="rId366" Type="http://schemas.openxmlformats.org/officeDocument/2006/relationships/hyperlink" Target="https://www.fangraphs.com/players/david-peralta/2136/stats" TargetMode="External"/><Relationship Id="rId170" Type="http://schemas.openxmlformats.org/officeDocument/2006/relationships/hyperlink" Target="https://www.fangraphs.com/leaders/major-league?type=1&amp;pageitems=2000000000&amp;qual=400&amp;team=7" TargetMode="External"/><Relationship Id="rId226" Type="http://schemas.openxmlformats.org/officeDocument/2006/relationships/hyperlink" Target="https://www.fangraphs.com/leaders/major-league?type=1&amp;pageitems=2000000000&amp;qual=400&amp;team=27" TargetMode="External"/><Relationship Id="rId268" Type="http://schemas.openxmlformats.org/officeDocument/2006/relationships/hyperlink" Target="https://www.fangraphs.com/players/kebryan-hayes/18577/stats" TargetMode="External"/><Relationship Id="rId32" Type="http://schemas.openxmlformats.org/officeDocument/2006/relationships/hyperlink" Target="https://www.fangraphs.com/leaders/major-league?type=1&amp;pageitems=2000000000&amp;qual=400&amp;team=12" TargetMode="External"/><Relationship Id="rId74" Type="http://schemas.openxmlformats.org/officeDocument/2006/relationships/hyperlink" Target="https://www.fangraphs.com/leaders/major-league?type=1&amp;pageitems=2000000000&amp;qual=400&amp;team=2" TargetMode="External"/><Relationship Id="rId128" Type="http://schemas.openxmlformats.org/officeDocument/2006/relationships/hyperlink" Target="https://www.fangraphs.com/players/christian-walker/13419/stats" TargetMode="External"/><Relationship Id="rId335" Type="http://schemas.openxmlformats.org/officeDocument/2006/relationships/hyperlink" Target="https://www.fangraphs.com/players/dominic-smith/15653/stats" TargetMode="External"/><Relationship Id="rId377" Type="http://schemas.openxmlformats.org/officeDocument/2006/relationships/hyperlink" Target="https://www.fangraphs.com/leaders/major-league?type=1&amp;pageitems=2000000000&amp;qual=400&amp;team=4" TargetMode="External"/><Relationship Id="rId5" Type="http://schemas.openxmlformats.org/officeDocument/2006/relationships/hyperlink" Target="https://www.fangraphs.com/players/ronald-acuna-jr/18401/stats" TargetMode="External"/><Relationship Id="rId181" Type="http://schemas.openxmlformats.org/officeDocument/2006/relationships/hyperlink" Target="https://www.fangraphs.com/players/luis-rengifo/19858/stats" TargetMode="External"/><Relationship Id="rId237" Type="http://schemas.openxmlformats.org/officeDocument/2006/relationships/hyperlink" Target="https://www.fangraphs.com/players/charlie-blackmon/7859/stats" TargetMode="External"/><Relationship Id="rId402" Type="http://schemas.openxmlformats.org/officeDocument/2006/relationships/hyperlink" Target="https://www.fangraphs.com/players/javier-baez/12979/stats" TargetMode="External"/><Relationship Id="rId279" Type="http://schemas.openxmlformats.org/officeDocument/2006/relationships/hyperlink" Target="https://www.fangraphs.com/leaders/major-league?type=1&amp;pageitems=2000000000&amp;qual=400&amp;team=30" TargetMode="External"/><Relationship Id="rId43" Type="http://schemas.openxmlformats.org/officeDocument/2006/relationships/hyperlink" Target="https://www.fangraphs.com/players/jp-crawford/15491/stats" TargetMode="External"/><Relationship Id="rId139" Type="http://schemas.openxmlformats.org/officeDocument/2006/relationships/hyperlink" Target="https://www.fangraphs.com/leaders/major-league?type=1&amp;pageitems=2000000000&amp;qual=400&amp;team=17" TargetMode="External"/><Relationship Id="rId290" Type="http://schemas.openxmlformats.org/officeDocument/2006/relationships/hyperlink" Target="https://www.fangraphs.com/players/geraldo-perdomo/22799/stats" TargetMode="External"/><Relationship Id="rId304" Type="http://schemas.openxmlformats.org/officeDocument/2006/relationships/hyperlink" Target="https://www.fangraphs.com/players/jeremy-pena/21636/stats" TargetMode="External"/><Relationship Id="rId346" Type="http://schemas.openxmlformats.org/officeDocument/2006/relationships/hyperlink" Target="https://www.fangraphs.com/players/shea-langeliers/25816/stats" TargetMode="External"/><Relationship Id="rId388" Type="http://schemas.openxmlformats.org/officeDocument/2006/relationships/hyperlink" Target="https://www.fangraphs.com/players/alex-call/19296/stats" TargetMode="External"/><Relationship Id="rId85" Type="http://schemas.openxmlformats.org/officeDocument/2006/relationships/hyperlink" Target="https://www.fangraphs.com/players/julio-rodriguez/23697/stats" TargetMode="External"/><Relationship Id="rId150" Type="http://schemas.openxmlformats.org/officeDocument/2006/relationships/hyperlink" Target="https://www.fangraphs.com/players/vladimir-guerrero-jr/19611/stats" TargetMode="External"/><Relationship Id="rId192" Type="http://schemas.openxmlformats.org/officeDocument/2006/relationships/hyperlink" Target="https://www.fangraphs.com/leaders/major-league?type=1&amp;pageitems=2000000000&amp;qual=400&amp;team=11" TargetMode="External"/><Relationship Id="rId206" Type="http://schemas.openxmlformats.org/officeDocument/2006/relationships/hyperlink" Target="https://www.fangraphs.com/leaders/major-league?type=1&amp;pageitems=2000000000&amp;qual=400&amp;team=8" TargetMode="External"/><Relationship Id="rId248" Type="http://schemas.openxmlformats.org/officeDocument/2006/relationships/hyperlink" Target="https://www.fangraphs.com/players/ty-france/17982/stats" TargetMode="External"/><Relationship Id="rId12" Type="http://schemas.openxmlformats.org/officeDocument/2006/relationships/hyperlink" Target="https://www.fangraphs.com/leaders/major-league?type=1&amp;pageitems=2000000000&amp;qual=400&amp;team=22" TargetMode="External"/><Relationship Id="rId108" Type="http://schemas.openxmlformats.org/officeDocument/2006/relationships/hyperlink" Target="https://www.fangraphs.com/leaders/major-league?type=1&amp;pageitems=2000000000&amp;qual=400&amp;team=2" TargetMode="External"/><Relationship Id="rId315" Type="http://schemas.openxmlformats.org/officeDocument/2006/relationships/hyperlink" Target="https://www.fangraphs.com/players/willy-adames/15986/stats" TargetMode="External"/><Relationship Id="rId357" Type="http://schemas.openxmlformats.org/officeDocument/2006/relationships/hyperlink" Target="https://www.fangraphs.com/leaders/major-league?type=1&amp;pageitems=2000000000&amp;qual=400&amp;team=18" TargetMode="External"/><Relationship Id="rId54" Type="http://schemas.openxmlformats.org/officeDocument/2006/relationships/hyperlink" Target="https://www.fangraphs.com/leaders/major-league?type=1&amp;pageitems=2000000000&amp;qual=400&amp;team=25" TargetMode="External"/><Relationship Id="rId96" Type="http://schemas.openxmlformats.org/officeDocument/2006/relationships/hyperlink" Target="https://www.fangraphs.com/leaders/major-league?type=1&amp;pageitems=2000000000&amp;qual=400&amp;team=23" TargetMode="External"/><Relationship Id="rId161" Type="http://schemas.openxmlformats.org/officeDocument/2006/relationships/hyperlink" Target="https://www.fangraphs.com/players/tj-friedl/19522/stats" TargetMode="External"/><Relationship Id="rId217" Type="http://schemas.openxmlformats.org/officeDocument/2006/relationships/hyperlink" Target="https://www.fangraphs.com/players/ezequiel-duran/23733/stats" TargetMode="External"/><Relationship Id="rId399" Type="http://schemas.openxmlformats.org/officeDocument/2006/relationships/hyperlink" Target="https://www.fangraphs.com/players/martin-maldonado/6887/stats" TargetMode="External"/><Relationship Id="rId259" Type="http://schemas.openxmlformats.org/officeDocument/2006/relationships/hyperlink" Target="https://www.fangraphs.com/leaders/major-league?type=1&amp;pageitems=2000000000&amp;qual=400&amp;team=13" TargetMode="External"/><Relationship Id="rId23" Type="http://schemas.openxmlformats.org/officeDocument/2006/relationships/hyperlink" Target="https://www.fangraphs.com/players/bryce-harper/11579/stats" TargetMode="External"/><Relationship Id="rId119" Type="http://schemas.openxmlformats.org/officeDocument/2006/relationships/hyperlink" Target="https://www.fangraphs.com/players/lamonte-wade-jr/18126/stats" TargetMode="External"/><Relationship Id="rId270" Type="http://schemas.openxmlformats.org/officeDocument/2006/relationships/hyperlink" Target="https://www.fangraphs.com/players/thairo-estrada/16426/stats" TargetMode="External"/><Relationship Id="rId326" Type="http://schemas.openxmlformats.org/officeDocument/2006/relationships/hyperlink" Target="https://www.fangraphs.com/players/jake-cronenworth/18036/stats" TargetMode="External"/><Relationship Id="rId65" Type="http://schemas.openxmlformats.org/officeDocument/2006/relationships/hyperlink" Target="https://www.fangraphs.com/players/josh-naylor/18839/stats" TargetMode="External"/><Relationship Id="rId130" Type="http://schemas.openxmlformats.org/officeDocument/2006/relationships/hyperlink" Target="https://www.fangraphs.com/players/xander-bogaerts/12161/stats" TargetMode="External"/><Relationship Id="rId368" Type="http://schemas.openxmlformats.org/officeDocument/2006/relationships/hyperlink" Target="https://www.fangraphs.com/players/elvis-andrus/8709/stats" TargetMode="External"/><Relationship Id="rId172" Type="http://schemas.openxmlformats.org/officeDocument/2006/relationships/hyperlink" Target="https://www.fangraphs.com/leaders/major-league?type=1&amp;pageitems=2000000000&amp;qual=400&amp;team=13" TargetMode="External"/><Relationship Id="rId228" Type="http://schemas.openxmlformats.org/officeDocument/2006/relationships/hyperlink" Target="https://www.fangraphs.com/leaders/major-league?type=1&amp;pageitems=2000000000&amp;qual=400&amp;team=6" TargetMode="External"/><Relationship Id="rId281" Type="http://schemas.openxmlformats.org/officeDocument/2006/relationships/hyperlink" Target="https://www.fangraphs.com/leaders/major-league?type=1&amp;pageitems=2000000000&amp;qual=400&amp;team=16" TargetMode="External"/><Relationship Id="rId337" Type="http://schemas.openxmlformats.org/officeDocument/2006/relationships/hyperlink" Target="https://www.fangraphs.com/players/cj-abrams/25768/stats" TargetMode="External"/><Relationship Id="rId34" Type="http://schemas.openxmlformats.org/officeDocument/2006/relationships/hyperlink" Target="https://www.fangraphs.com/leaders/major-league?type=1&amp;pageitems=2000000000&amp;qual=400&amp;team=8" TargetMode="External"/><Relationship Id="rId76" Type="http://schemas.openxmlformats.org/officeDocument/2006/relationships/hyperlink" Target="https://www.fangraphs.com/leaders/major-league?type=1&amp;pageitems=2000000000&amp;qual=400&amp;team=10" TargetMode="External"/><Relationship Id="rId141" Type="http://schemas.openxmlformats.org/officeDocument/2006/relationships/hyperlink" Target="https://www.fangraphs.com/leaders/major-league?type=1&amp;pageitems=2000000000&amp;qual=400&amp;team=22" TargetMode="External"/><Relationship Id="rId379" Type="http://schemas.openxmlformats.org/officeDocument/2006/relationships/hyperlink" Target="https://www.fangraphs.com/leaders/major-league?type=1&amp;pageitems=2000000000&amp;qual=400&amp;team=3" TargetMode="External"/><Relationship Id="rId7" Type="http://schemas.openxmlformats.org/officeDocument/2006/relationships/hyperlink" Target="https://www.fangraphs.com/players/yordan-alvarez/19556/stats" TargetMode="External"/><Relationship Id="rId183" Type="http://schemas.openxmlformats.org/officeDocument/2006/relationships/hyperlink" Target="https://www.fangraphs.com/players/fernando-tatis-jr/19709/stats" TargetMode="External"/><Relationship Id="rId239" Type="http://schemas.openxmlformats.org/officeDocument/2006/relationships/hyperlink" Target="https://www.fangraphs.com/players/josh-bell/13145/stats" TargetMode="External"/><Relationship Id="rId390" Type="http://schemas.openxmlformats.org/officeDocument/2006/relationships/hyperlink" Target="https://www.fangraphs.com/players/enrique-hernandez/10472/stats" TargetMode="External"/><Relationship Id="rId404" Type="http://schemas.openxmlformats.org/officeDocument/2006/relationships/hyperlink" Target="https://www.fangraphs.com/players/brice-turang/22186/stats" TargetMode="External"/><Relationship Id="rId250" Type="http://schemas.openxmlformats.org/officeDocument/2006/relationships/hyperlink" Target="https://www.fangraphs.com/players/jonah-heim/16930/stats" TargetMode="External"/><Relationship Id="rId292" Type="http://schemas.openxmlformats.org/officeDocument/2006/relationships/hyperlink" Target="https://www.fangraphs.com/players/cedric-mullins-ii/17929/stats" TargetMode="External"/><Relationship Id="rId306" Type="http://schemas.openxmlformats.org/officeDocument/2006/relationships/hyperlink" Target="https://www.fangraphs.com/players/carlos-correa/14162/stats" TargetMode="External"/><Relationship Id="rId45" Type="http://schemas.openxmlformats.org/officeDocument/2006/relationships/hyperlink" Target="https://www.fangraphs.com/players/corbin-carroll/25878/stats" TargetMode="External"/><Relationship Id="rId87" Type="http://schemas.openxmlformats.org/officeDocument/2006/relationships/hyperlink" Target="https://www.fangraphs.com/players/randy-arozarena/19290/stats" TargetMode="External"/><Relationship Id="rId110" Type="http://schemas.openxmlformats.org/officeDocument/2006/relationships/hyperlink" Target="https://www.fangraphs.com/leaders/major-league?type=1&amp;pageitems=2000000000&amp;qual=400&amp;team=5" TargetMode="External"/><Relationship Id="rId348" Type="http://schemas.openxmlformats.org/officeDocument/2006/relationships/hyperlink" Target="https://www.fangraphs.com/players/jose-abreu/15676/stats" TargetMode="External"/><Relationship Id="rId152" Type="http://schemas.openxmlformats.org/officeDocument/2006/relationships/hyperlink" Target="https://www.fangraphs.com/players/spencer-steer/26323/stats" TargetMode="External"/><Relationship Id="rId194" Type="http://schemas.openxmlformats.org/officeDocument/2006/relationships/hyperlink" Target="https://www.fangraphs.com/players/joc-pederson/11899/stats" TargetMode="External"/><Relationship Id="rId208" Type="http://schemas.openxmlformats.org/officeDocument/2006/relationships/hyperlink" Target="https://www.fangraphs.com/leaders/major-league?type=1&amp;pageitems=2000000000&amp;qual=400&amp;team=26" TargetMode="External"/><Relationship Id="rId261" Type="http://schemas.openxmlformats.org/officeDocument/2006/relationships/hyperlink" Target="https://www.fangraphs.com/leaders/major-league?type=1&amp;pageitems=2000000000&amp;qual=400&amp;team=17" TargetMode="External"/><Relationship Id="rId14" Type="http://schemas.openxmlformats.org/officeDocument/2006/relationships/hyperlink" Target="https://www.fangraphs.com/leaders/major-league?type=1&amp;pageitems=2000000000&amp;qual=400&amp;team=12" TargetMode="External"/><Relationship Id="rId56" Type="http://schemas.openxmlformats.org/officeDocument/2006/relationships/hyperlink" Target="https://www.fangraphs.com/leaders/major-league?type=1&amp;pageitems=2000000000&amp;qual=400&amp;team=12" TargetMode="External"/><Relationship Id="rId317" Type="http://schemas.openxmlformats.org/officeDocument/2006/relationships/hyperlink" Target="https://www.fangraphs.com/players/whit-merrifield/11281/stats" TargetMode="External"/><Relationship Id="rId359" Type="http://schemas.openxmlformats.org/officeDocument/2006/relationships/hyperlink" Target="https://www.fangraphs.com/leaders/major-league?type=1&amp;pageitems=2000000000&amp;qual=400&amp;team=9" TargetMode="External"/><Relationship Id="rId98" Type="http://schemas.openxmlformats.org/officeDocument/2006/relationships/hyperlink" Target="https://www.fangraphs.com/leaders/major-league?type=1&amp;pageitems=2000000000&amp;qual=400&amp;team=13" TargetMode="External"/><Relationship Id="rId121" Type="http://schemas.openxmlformats.org/officeDocument/2006/relationships/hyperlink" Target="https://www.fangraphs.com/players/pete-alonso/19251/stats" TargetMode="External"/><Relationship Id="rId163" Type="http://schemas.openxmlformats.org/officeDocument/2006/relationships/hyperlink" Target="https://www.fangraphs.com/players/jordan-walker/27475/stats" TargetMode="External"/><Relationship Id="rId219" Type="http://schemas.openxmlformats.org/officeDocument/2006/relationships/hyperlink" Target="https://www.fangraphs.com/players/mike-tauchman/15274/stats" TargetMode="External"/><Relationship Id="rId370" Type="http://schemas.openxmlformats.org/officeDocument/2006/relationships/hyperlink" Target="https://www.fangraphs.com/players/zach-mckinstry/19392/stats" TargetMode="External"/><Relationship Id="rId230" Type="http://schemas.openxmlformats.org/officeDocument/2006/relationships/hyperlink" Target="https://www.fangraphs.com/leaders/major-league?type=1&amp;pageitems=2000000000&amp;qual=400&amp;team=15" TargetMode="External"/><Relationship Id="rId25" Type="http://schemas.openxmlformats.org/officeDocument/2006/relationships/hyperlink" Target="https://www.fangraphs.com/players/kyle-tucker/18345/stats" TargetMode="External"/><Relationship Id="rId67" Type="http://schemas.openxmlformats.org/officeDocument/2006/relationships/hyperlink" Target="https://www.fangraphs.com/players/harold-ramirez/14387/stats" TargetMode="External"/><Relationship Id="rId272" Type="http://schemas.openxmlformats.org/officeDocument/2006/relationships/hyperlink" Target="https://www.fangraphs.com/players/carlos-santana/2396/stats" TargetMode="External"/><Relationship Id="rId328" Type="http://schemas.openxmlformats.org/officeDocument/2006/relationships/hyperlink" Target="https://www.fangraphs.com/players/mj-melendez/22197/stats" TargetMode="External"/><Relationship Id="rId132" Type="http://schemas.openxmlformats.org/officeDocument/2006/relationships/hyperlink" Target="https://www.fangraphs.com/players/riley-greene/25976/stats" TargetMode="External"/><Relationship Id="rId174" Type="http://schemas.openxmlformats.org/officeDocument/2006/relationships/hyperlink" Target="https://www.fangraphs.com/leaders/major-league?type=1&amp;pageitems=2000000000&amp;qual=400&amp;team=3" TargetMode="External"/><Relationship Id="rId381" Type="http://schemas.openxmlformats.org/officeDocument/2006/relationships/hyperlink" Target="https://www.fangraphs.com/leaders/major-league?type=1&amp;pageitems=2000000000&amp;qual=400&amp;team=10" TargetMode="External"/><Relationship Id="rId241" Type="http://schemas.openxmlformats.org/officeDocument/2006/relationships/hyperlink" Target="https://www.fangraphs.com/leaders/major-league?type=1&amp;pageitems=2000000000&amp;qual=400&amp;team=14" TargetMode="External"/><Relationship Id="rId36" Type="http://schemas.openxmlformats.org/officeDocument/2006/relationships/hyperlink" Target="https://www.fangraphs.com/leaders/major-league?type=1&amp;pageitems=2000000000&amp;qual=400&amp;team=30" TargetMode="External"/><Relationship Id="rId283" Type="http://schemas.openxmlformats.org/officeDocument/2006/relationships/hyperlink" Target="https://www.fangraphs.com/leaders/major-league?type=1&amp;pageitems=2000000000&amp;qual=400&amp;team=9" TargetMode="External"/><Relationship Id="rId339" Type="http://schemas.openxmlformats.org/officeDocument/2006/relationships/hyperlink" Target="https://www.fangraphs.com/players/giancarlo-stanton/4949/stats" TargetMode="External"/><Relationship Id="rId78" Type="http://schemas.openxmlformats.org/officeDocument/2006/relationships/hyperlink" Target="https://www.fangraphs.com/leaders/major-league?type=1&amp;pageitems=2000000000&amp;qual=400&amp;team=16" TargetMode="External"/><Relationship Id="rId101" Type="http://schemas.openxmlformats.org/officeDocument/2006/relationships/hyperlink" Target="https://www.fangraphs.com/players/ozzie-albies/16556/stats" TargetMode="External"/><Relationship Id="rId143" Type="http://schemas.openxmlformats.org/officeDocument/2006/relationships/hyperlink" Target="https://www.fangraphs.com/leaders/major-league?type=1&amp;pageitems=2000000000&amp;qual=400&amp;team=28" TargetMode="External"/><Relationship Id="rId185" Type="http://schemas.openxmlformats.org/officeDocument/2006/relationships/hyperlink" Target="https://www.fangraphs.com/players/jack-suwinski/22244/stats" TargetMode="External"/><Relationship Id="rId350" Type="http://schemas.openxmlformats.org/officeDocument/2006/relationships/hyperlink" Target="https://www.fangraphs.com/players/esteury-ruiz/21780/stats" TargetMode="External"/><Relationship Id="rId406" Type="http://schemas.openxmlformats.org/officeDocument/2006/relationships/hyperlink" Target="https://www.fangraphs.com/players/tim-anderson/15172/stats" TargetMode="External"/><Relationship Id="rId9" Type="http://schemas.openxmlformats.org/officeDocument/2006/relationships/hyperlink" Target="https://www.fangraphs.com/players/corey-seager/13624/stats" TargetMode="External"/><Relationship Id="rId210" Type="http://schemas.openxmlformats.org/officeDocument/2006/relationships/hyperlink" Target="https://www.fangraphs.com/leaders/major-league?type=1&amp;pageitems=2000000000&amp;qual=400&amp;team=24" TargetMode="External"/><Relationship Id="rId392" Type="http://schemas.openxmlformats.org/officeDocument/2006/relationships/hyperlink" Target="https://www.fangraphs.com/leaders/major-league?type=1&amp;pageitems=2000000000&amp;qual=400&amp;team=15" TargetMode="External"/><Relationship Id="rId252" Type="http://schemas.openxmlformats.org/officeDocument/2006/relationships/hyperlink" Target="https://www.fangraphs.com/players/andrew-vaughn/26197/stats" TargetMode="External"/><Relationship Id="rId294" Type="http://schemas.openxmlformats.org/officeDocument/2006/relationships/hyperlink" Target="https://www.fangraphs.com/players/alex-verdugo/17027/stats" TargetMode="External"/><Relationship Id="rId308" Type="http://schemas.openxmlformats.org/officeDocument/2006/relationships/hyperlink" Target="https://www.fangraphs.com/players/alejandro-kirk/22581/stats" TargetMode="External"/><Relationship Id="rId47" Type="http://schemas.openxmlformats.org/officeDocument/2006/relationships/hyperlink" Target="https://www.fangraphs.com/players/chas-mccormick/19599/stats" TargetMode="External"/><Relationship Id="rId89" Type="http://schemas.openxmlformats.org/officeDocument/2006/relationships/hyperlink" Target="https://www.fangraphs.com/players/alex-bregman/17678/stats" TargetMode="External"/><Relationship Id="rId112" Type="http://schemas.openxmlformats.org/officeDocument/2006/relationships/hyperlink" Target="https://www.fangraphs.com/leaders/major-league?type=1&amp;pageitems=2000000000&amp;qual=400&amp;team=9" TargetMode="External"/><Relationship Id="rId154" Type="http://schemas.openxmlformats.org/officeDocument/2006/relationships/hyperlink" Target="https://www.fangraphs.com/players/ian-happ/17919/stats" TargetMode="External"/><Relationship Id="rId361" Type="http://schemas.openxmlformats.org/officeDocument/2006/relationships/hyperlink" Target="https://www.fangraphs.com/leaders/major-league?type=1&amp;pageitems=2000000000&amp;qual=400&amp;team=18" TargetMode="External"/><Relationship Id="rId196" Type="http://schemas.openxmlformats.org/officeDocument/2006/relationships/hyperlink" Target="https://www.fangraphs.com/players/josh-jung/26299/stats" TargetMode="External"/><Relationship Id="rId16" Type="http://schemas.openxmlformats.org/officeDocument/2006/relationships/hyperlink" Target="https://www.fangraphs.com/leaders/major-league?type=1&amp;pageitems=2000000000&amp;qual=400&amp;team=22" TargetMode="External"/><Relationship Id="rId221" Type="http://schemas.openxmlformats.org/officeDocument/2006/relationships/hyperlink" Target="https://www.fangraphs.com/players/taylor-ward/17548/stats" TargetMode="External"/><Relationship Id="rId263" Type="http://schemas.openxmlformats.org/officeDocument/2006/relationships/hyperlink" Target="https://www.fangraphs.com/leaders/major-league?type=1&amp;pageitems=2000000000&amp;qual=400&amp;team=26" TargetMode="External"/><Relationship Id="rId319" Type="http://schemas.openxmlformats.org/officeDocument/2006/relationships/hyperlink" Target="https://www.fangraphs.com/players/adam-frazier/15223/stats" TargetMode="External"/><Relationship Id="rId58" Type="http://schemas.openxmlformats.org/officeDocument/2006/relationships/hyperlink" Target="https://www.fangraphs.com/leaders/major-league?type=1&amp;pageitems=2000000000&amp;qual=400&amp;team=3" TargetMode="External"/><Relationship Id="rId123" Type="http://schemas.openxmlformats.org/officeDocument/2006/relationships/hyperlink" Target="https://www.fangraphs.com/players/kerry-carpenter/25961/stats" TargetMode="External"/><Relationship Id="rId330" Type="http://schemas.openxmlformats.org/officeDocument/2006/relationships/hyperlink" Target="https://www.fangraphs.com/players/bryan-de-la-cruz/19600/stats" TargetMode="External"/><Relationship Id="rId165" Type="http://schemas.openxmlformats.org/officeDocument/2006/relationships/hyperlink" Target="https://www.fangraphs.com/players/andrew-mccutchen/9847/stats" TargetMode="External"/><Relationship Id="rId372" Type="http://schemas.openxmlformats.org/officeDocument/2006/relationships/hyperlink" Target="https://www.fangraphs.com/players/elias-diaz/11680/stats" TargetMode="External"/><Relationship Id="rId232" Type="http://schemas.openxmlformats.org/officeDocument/2006/relationships/hyperlink" Target="https://www.fangraphs.com/leaders/major-league?type=1&amp;pageitems=2000000000&amp;qual=400&amp;team=26" TargetMode="External"/><Relationship Id="rId274" Type="http://schemas.openxmlformats.org/officeDocument/2006/relationships/hyperlink" Target="https://www.fangraphs.com/leaders/major-league?type=1&amp;pageitems=2000000000&amp;qual=400&amp;team=25" TargetMode="External"/><Relationship Id="rId27" Type="http://schemas.openxmlformats.org/officeDocument/2006/relationships/hyperlink" Target="https://www.fangraphs.com/players/marcell-ozuna/10324/stats" TargetMode="External"/><Relationship Id="rId48" Type="http://schemas.openxmlformats.org/officeDocument/2006/relationships/hyperlink" Target="https://www.fangraphs.com/leaders/major-league?type=1&amp;pageitems=2000000000&amp;qual=400&amp;team=21" TargetMode="External"/><Relationship Id="rId69" Type="http://schemas.openxmlformats.org/officeDocument/2006/relationships/hyperlink" Target="https://www.fangraphs.com/players/willson-contreras/11609/stats" TargetMode="External"/><Relationship Id="rId113" Type="http://schemas.openxmlformats.org/officeDocument/2006/relationships/hyperlink" Target="https://www.fangraphs.com/players/ryan-noda/23312/stats" TargetMode="External"/><Relationship Id="rId134" Type="http://schemas.openxmlformats.org/officeDocument/2006/relationships/hyperlink" Target="https://www.fangraphs.com/players/anthony-santander/14551/stats" TargetMode="External"/><Relationship Id="rId320" Type="http://schemas.openxmlformats.org/officeDocument/2006/relationships/hyperlink" Target="https://www.fangraphs.com/leaders/major-league?type=1&amp;pageitems=2000000000&amp;qual=400&amp;team=2" TargetMode="External"/><Relationship Id="rId80" Type="http://schemas.openxmlformats.org/officeDocument/2006/relationships/hyperlink" Target="https://www.fangraphs.com/leaders/major-league?type=1&amp;pageitems=2000000000&amp;qual=400&amp;team=15" TargetMode="External"/><Relationship Id="rId155" Type="http://schemas.openxmlformats.org/officeDocument/2006/relationships/hyperlink" Target="https://www.fangraphs.com/leaders/major-league?type=1&amp;pageitems=2000000000&amp;qual=400&amp;team=17" TargetMode="External"/><Relationship Id="rId176" Type="http://schemas.openxmlformats.org/officeDocument/2006/relationships/hyperlink" Target="https://www.fangraphs.com/leaders/major-league?type=1&amp;pageitems=2000000000&amp;qual=400&amp;team=2" TargetMode="External"/><Relationship Id="rId197" Type="http://schemas.openxmlformats.org/officeDocument/2006/relationships/hyperlink" Target="https://www.fangraphs.com/leaders/major-league?type=1&amp;pageitems=2000000000&amp;qual=400&amp;team=13" TargetMode="External"/><Relationship Id="rId341" Type="http://schemas.openxmlformats.org/officeDocument/2006/relationships/hyperlink" Target="https://www.fangraphs.com/players/amed-rosario/15518/stats" TargetMode="External"/><Relationship Id="rId362" Type="http://schemas.openxmlformats.org/officeDocument/2006/relationships/hyperlink" Target="https://www.fangraphs.com/players/maikel-garcia/22715/stats" TargetMode="External"/><Relationship Id="rId383" Type="http://schemas.openxmlformats.org/officeDocument/2006/relationships/hyperlink" Target="https://www.fangraphs.com/players/joey-wiemer/27690/stats" TargetMode="External"/><Relationship Id="rId201" Type="http://schemas.openxmlformats.org/officeDocument/2006/relationships/hyperlink" Target="https://www.fangraphs.com/players/matt-chapman/16505/stats" TargetMode="External"/><Relationship Id="rId222" Type="http://schemas.openxmlformats.org/officeDocument/2006/relationships/hyperlink" Target="https://www.fangraphs.com/leaders/major-league?type=1&amp;pageitems=2000000000&amp;qual=400&amp;team=1" TargetMode="External"/><Relationship Id="rId243" Type="http://schemas.openxmlformats.org/officeDocument/2006/relationships/hyperlink" Target="https://www.fangraphs.com/leaders/major-league?type=1&amp;pageitems=2000000000&amp;qual=400&amp;team=30" TargetMode="External"/><Relationship Id="rId264" Type="http://schemas.openxmlformats.org/officeDocument/2006/relationships/hyperlink" Target="https://www.fangraphs.com/players/dj-lemahieu/9874/stats" TargetMode="External"/><Relationship Id="rId285" Type="http://schemas.openxmlformats.org/officeDocument/2006/relationships/hyperlink" Target="https://www.fangraphs.com/leaders/major-league?type=1&amp;pageitems=2000000000&amp;qual=400&amp;team=18" TargetMode="External"/><Relationship Id="rId17" Type="http://schemas.openxmlformats.org/officeDocument/2006/relationships/hyperlink" Target="https://www.fangraphs.com/players/matt-olson/14344/stats" TargetMode="External"/><Relationship Id="rId38" Type="http://schemas.openxmlformats.org/officeDocument/2006/relationships/hyperlink" Target="https://www.fangraphs.com/leaders/major-league?type=1&amp;pageitems=2000000000&amp;qual=400&amp;team=22" TargetMode="External"/><Relationship Id="rId59" Type="http://schemas.openxmlformats.org/officeDocument/2006/relationships/hyperlink" Target="https://www.fangraphs.com/players/sean-murphy/19352/stats" TargetMode="External"/><Relationship Id="rId103" Type="http://schemas.openxmlformats.org/officeDocument/2006/relationships/hyperlink" Target="https://www.fangraphs.com/players/max-kepler/12144/stats" TargetMode="External"/><Relationship Id="rId124" Type="http://schemas.openxmlformats.org/officeDocument/2006/relationships/hyperlink" Target="https://www.fangraphs.com/leaders/major-league?type=1&amp;pageitems=2000000000&amp;qual=400&amp;team=6" TargetMode="External"/><Relationship Id="rId310" Type="http://schemas.openxmlformats.org/officeDocument/2006/relationships/hyperlink" Target="https://www.fangraphs.com/players/garrett-cooper/15279/stats" TargetMode="External"/><Relationship Id="rId70" Type="http://schemas.openxmlformats.org/officeDocument/2006/relationships/hyperlink" Target="https://www.fangraphs.com/leaders/major-league?type=1&amp;pageitems=2000000000&amp;qual=400&amp;team=28" TargetMode="External"/><Relationship Id="rId91" Type="http://schemas.openxmlformats.org/officeDocument/2006/relationships/hyperlink" Target="https://www.fangraphs.com/players/brandon-marsh/20202/stats" TargetMode="External"/><Relationship Id="rId145" Type="http://schemas.openxmlformats.org/officeDocument/2006/relationships/hyperlink" Target="https://www.fangraphs.com/leaders/major-league?type=1&amp;pageitems=2000000000&amp;qual=400&amp;team=22" TargetMode="External"/><Relationship Id="rId166" Type="http://schemas.openxmlformats.org/officeDocument/2006/relationships/hyperlink" Target="https://www.fangraphs.com/leaders/major-league?type=1&amp;pageitems=2000000000&amp;qual=400&amp;team=27" TargetMode="External"/><Relationship Id="rId187" Type="http://schemas.openxmlformats.org/officeDocument/2006/relationships/hyperlink" Target="https://www.fangraphs.com/players/austin-hays/19363/stats" TargetMode="External"/><Relationship Id="rId331" Type="http://schemas.openxmlformats.org/officeDocument/2006/relationships/hyperlink" Target="https://www.fangraphs.com/leaders/major-league?type=1&amp;pageitems=2000000000&amp;qual=400&amp;team=20" TargetMode="External"/><Relationship Id="rId352" Type="http://schemas.openxmlformats.org/officeDocument/2006/relationships/hyperlink" Target="https://www.fangraphs.com/players/salvador-perez/7304/stats" TargetMode="External"/><Relationship Id="rId373" Type="http://schemas.openxmlformats.org/officeDocument/2006/relationships/hyperlink" Target="https://www.fangraphs.com/leaders/major-league?type=1&amp;pageitems=2000000000&amp;qual=400&amp;team=19" TargetMode="External"/><Relationship Id="rId394" Type="http://schemas.openxmlformats.org/officeDocument/2006/relationships/hyperlink" Target="https://www.fangraphs.com/leaders/major-league?type=1&amp;pageitems=2000000000&amp;qual=400&amp;team=19" TargetMode="External"/><Relationship Id="rId408" Type="http://schemas.openxmlformats.org/officeDocument/2006/relationships/hyperlink" Target="https://www.fangraphs.com/players/brenton-doyle/25479/stats" TargetMode="External"/><Relationship Id="rId1" Type="http://schemas.openxmlformats.org/officeDocument/2006/relationships/hyperlink" Target="https://www.fangraphs.com/players/shohei-ohtani/19755/stats" TargetMode="External"/><Relationship Id="rId212" Type="http://schemas.openxmlformats.org/officeDocument/2006/relationships/hyperlink" Target="https://www.fangraphs.com/leaders/major-league?type=1&amp;pageitems=2000000000&amp;qual=400&amp;team=20" TargetMode="External"/><Relationship Id="rId233" Type="http://schemas.openxmlformats.org/officeDocument/2006/relationships/hyperlink" Target="https://www.fangraphs.com/players/eloy-jimenez/17484/stats" TargetMode="External"/><Relationship Id="rId254" Type="http://schemas.openxmlformats.org/officeDocument/2006/relationships/hyperlink" Target="https://www.fangraphs.com/players/jon-berti/12037/stats" TargetMode="External"/><Relationship Id="rId28" Type="http://schemas.openxmlformats.org/officeDocument/2006/relationships/hyperlink" Target="https://www.fangraphs.com/leaders/major-league?type=1&amp;pageitems=2000000000&amp;qual=400&amp;team=16" TargetMode="External"/><Relationship Id="rId49" Type="http://schemas.openxmlformats.org/officeDocument/2006/relationships/hyperlink" Target="https://www.fangraphs.com/players/luis-arraez/18568/stats" TargetMode="External"/><Relationship Id="rId114" Type="http://schemas.openxmlformats.org/officeDocument/2006/relationships/hyperlink" Target="https://www.fangraphs.com/leaders/major-league?type=1&amp;pageitems=2000000000&amp;qual=400&amp;team=10" TargetMode="External"/><Relationship Id="rId275" Type="http://schemas.openxmlformats.org/officeDocument/2006/relationships/hyperlink" Target="https://www.fangraphs.com/players/randal-grichuk/10243/stats" TargetMode="External"/><Relationship Id="rId296" Type="http://schemas.openxmlformats.org/officeDocument/2006/relationships/hyperlink" Target="https://www.fangraphs.com/players/leody-taveras/18900/stats" TargetMode="External"/><Relationship Id="rId300" Type="http://schemas.openxmlformats.org/officeDocument/2006/relationships/hyperlink" Target="https://www.fangraphs.com/players/francisco-alvarez/26121/stats" TargetMode="External"/><Relationship Id="rId60" Type="http://schemas.openxmlformats.org/officeDocument/2006/relationships/hyperlink" Target="https://www.fangraphs.com/leaders/major-league?type=1&amp;pageitems=2000000000&amp;qual=400&amp;team=16" TargetMode="External"/><Relationship Id="rId81" Type="http://schemas.openxmlformats.org/officeDocument/2006/relationships/hyperlink" Target="https://www.fangraphs.com/players/jorge-soler/14221/stats" TargetMode="External"/><Relationship Id="rId135" Type="http://schemas.openxmlformats.org/officeDocument/2006/relationships/hyperlink" Target="https://www.fangraphs.com/leaders/major-league?type=1&amp;pageitems=2000000000&amp;qual=400&amp;team=2" TargetMode="External"/><Relationship Id="rId156" Type="http://schemas.openxmlformats.org/officeDocument/2006/relationships/hyperlink" Target="https://www.fangraphs.com/players/brandon-lowe/18882/stats" TargetMode="External"/><Relationship Id="rId177" Type="http://schemas.openxmlformats.org/officeDocument/2006/relationships/hyperlink" Target="https://www.fangraphs.com/players/manny-machado/11493/stats" TargetMode="External"/><Relationship Id="rId198" Type="http://schemas.openxmlformats.org/officeDocument/2006/relationships/hyperlink" Target="https://www.fangraphs.com/players/tommy-pham/2967/stats" TargetMode="External"/><Relationship Id="rId321" Type="http://schemas.openxmlformats.org/officeDocument/2006/relationships/hyperlink" Target="https://www.fangraphs.com/players/keibert-ruiz/19610/stats" TargetMode="External"/><Relationship Id="rId342" Type="http://schemas.openxmlformats.org/officeDocument/2006/relationships/hyperlink" Target="https://www.fangraphs.com/players/ryan-mcmahon/15112/stats" TargetMode="External"/><Relationship Id="rId363" Type="http://schemas.openxmlformats.org/officeDocument/2006/relationships/hyperlink" Target="https://www.fangraphs.com/leaders/major-league?type=1&amp;pageitems=2000000000&amp;qual=400&amp;team=7" TargetMode="External"/><Relationship Id="rId384" Type="http://schemas.openxmlformats.org/officeDocument/2006/relationships/hyperlink" Target="https://www.fangraphs.com/leaders/major-league?type=1&amp;pageitems=2000000000&amp;qual=400&amp;team=23" TargetMode="External"/><Relationship Id="rId202" Type="http://schemas.openxmlformats.org/officeDocument/2006/relationships/hyperlink" Target="https://www.fangraphs.com/leaders/major-league?type=1&amp;pageitems=2000000000&amp;qual=400&amp;team=14" TargetMode="External"/><Relationship Id="rId223" Type="http://schemas.openxmlformats.org/officeDocument/2006/relationships/hyperlink" Target="https://www.fangraphs.com/players/nolan-arenado/9777/stats" TargetMode="External"/><Relationship Id="rId244" Type="http://schemas.openxmlformats.org/officeDocument/2006/relationships/hyperlink" Target="https://www.fangraphs.com/players/george-springer/12856/stats" TargetMode="External"/><Relationship Id="rId18" Type="http://schemas.openxmlformats.org/officeDocument/2006/relationships/hyperlink" Target="https://www.fangraphs.com/leaders/major-league?type=1&amp;pageitems=2000000000&amp;qual=400&amp;team=16" TargetMode="External"/><Relationship Id="rId39" Type="http://schemas.openxmlformats.org/officeDocument/2006/relationships/hyperlink" Target="https://www.fangraphs.com/players/nolan-jones/20529/stats" TargetMode="External"/><Relationship Id="rId265" Type="http://schemas.openxmlformats.org/officeDocument/2006/relationships/hyperlink" Target="https://www.fangraphs.com/leaders/major-league?type=1&amp;pageitems=2000000000&amp;qual=400&amp;team=9" TargetMode="External"/><Relationship Id="rId286" Type="http://schemas.openxmlformats.org/officeDocument/2006/relationships/hyperlink" Target="https://www.fangraphs.com/players/orlando-arcia/13185/stats" TargetMode="External"/><Relationship Id="rId50" Type="http://schemas.openxmlformats.org/officeDocument/2006/relationships/hyperlink" Target="https://www.fangraphs.com/leaders/major-league?type=1&amp;pageitems=2000000000&amp;qual=400&amp;team=20" TargetMode="External"/><Relationship Id="rId104" Type="http://schemas.openxmlformats.org/officeDocument/2006/relationships/hyperlink" Target="https://www.fangraphs.com/leaders/major-league?type=1&amp;pageitems=2000000000&amp;qual=400&amp;team=8" TargetMode="External"/><Relationship Id="rId125" Type="http://schemas.openxmlformats.org/officeDocument/2006/relationships/hyperlink" Target="https://www.fangraphs.com/players/francisco-lindor/12916/stats" TargetMode="External"/><Relationship Id="rId146" Type="http://schemas.openxmlformats.org/officeDocument/2006/relationships/hyperlink" Target="https://www.fangraphs.com/players/max-muncy/13301/stats" TargetMode="External"/><Relationship Id="rId167" Type="http://schemas.openxmlformats.org/officeDocument/2006/relationships/hyperlink" Target="https://www.fangraphs.com/players/michael-harris-ii/25931/stats" TargetMode="External"/><Relationship Id="rId188" Type="http://schemas.openxmlformats.org/officeDocument/2006/relationships/hyperlink" Target="https://www.fangraphs.com/leaders/major-league?type=1&amp;pageitems=2000000000&amp;qual=400&amp;team=2" TargetMode="External"/><Relationship Id="rId311" Type="http://schemas.openxmlformats.org/officeDocument/2006/relationships/hyperlink" Target="https://www.fangraphs.com/players/joey-meneses/14366/stats" TargetMode="External"/><Relationship Id="rId332" Type="http://schemas.openxmlformats.org/officeDocument/2006/relationships/hyperlink" Target="https://www.fangraphs.com/players/ramon-laureano/17128/stats" TargetMode="External"/><Relationship Id="rId353" Type="http://schemas.openxmlformats.org/officeDocument/2006/relationships/hyperlink" Target="https://www.fangraphs.com/leaders/major-league?type=1&amp;pageitems=2000000000&amp;qual=400&amp;team=7" TargetMode="External"/><Relationship Id="rId374" Type="http://schemas.openxmlformats.org/officeDocument/2006/relationships/hyperlink" Target="https://www.fangraphs.com/players/will-brennan/25660/stats" TargetMode="External"/><Relationship Id="rId395" Type="http://schemas.openxmlformats.org/officeDocument/2006/relationships/hyperlink" Target="https://www.fangraphs.com/players/myles-straw/17620/stats" TargetMode="External"/><Relationship Id="rId409" Type="http://schemas.openxmlformats.org/officeDocument/2006/relationships/hyperlink" Target="https://www.fangraphs.com/leaders/major-league?type=1&amp;pageitems=2000000000&amp;qual=400&amp;team=19" TargetMode="External"/><Relationship Id="rId71" Type="http://schemas.openxmlformats.org/officeDocument/2006/relationships/hyperlink" Target="https://www.fangraphs.com/players/wander-franco/23667/stats" TargetMode="External"/><Relationship Id="rId92" Type="http://schemas.openxmlformats.org/officeDocument/2006/relationships/hyperlink" Target="https://www.fangraphs.com/leaders/major-league?type=1&amp;pageitems=2000000000&amp;qual=400&amp;team=26" TargetMode="External"/><Relationship Id="rId213" Type="http://schemas.openxmlformats.org/officeDocument/2006/relationships/hyperlink" Target="https://www.fangraphs.com/players/trea-turner/16252/stats" TargetMode="External"/><Relationship Id="rId234" Type="http://schemas.openxmlformats.org/officeDocument/2006/relationships/hyperlink" Target="https://www.fangraphs.com/leaders/major-league?type=1&amp;pageitems=2000000000&amp;qual=400&amp;team=4" TargetMode="External"/><Relationship Id="rId2" Type="http://schemas.openxmlformats.org/officeDocument/2006/relationships/hyperlink" Target="https://www.fangraphs.com/leaders/major-league?type=1&amp;pageitems=2000000000&amp;qual=400&amp;team=1" TargetMode="External"/><Relationship Id="rId29" Type="http://schemas.openxmlformats.org/officeDocument/2006/relationships/hyperlink" Target="https://www.fangraphs.com/players/brandon-belt/10264/stats" TargetMode="External"/><Relationship Id="rId255" Type="http://schemas.openxmlformats.org/officeDocument/2006/relationships/hyperlink" Target="https://www.fangraphs.com/leaders/major-league?type=1&amp;pageitems=2000000000&amp;qual=400&amp;team=20" TargetMode="External"/><Relationship Id="rId276" Type="http://schemas.openxmlformats.org/officeDocument/2006/relationships/hyperlink" Target="https://www.fangraphs.com/players/steven-kwan/24610/stats" TargetMode="External"/><Relationship Id="rId297" Type="http://schemas.openxmlformats.org/officeDocument/2006/relationships/hyperlink" Target="https://www.fangraphs.com/leaders/major-league?type=1&amp;pageitems=2000000000&amp;qual=400&amp;team=13" TargetMode="External"/><Relationship Id="rId40" Type="http://schemas.openxmlformats.org/officeDocument/2006/relationships/hyperlink" Target="https://www.fangraphs.com/leaders/major-league?type=1&amp;pageitems=2000000000&amp;qual=400&amp;team=19" TargetMode="External"/><Relationship Id="rId115" Type="http://schemas.openxmlformats.org/officeDocument/2006/relationships/hyperlink" Target="https://www.fangraphs.com/players/paul-goldschmidt/9218/stats" TargetMode="External"/><Relationship Id="rId136" Type="http://schemas.openxmlformats.org/officeDocument/2006/relationships/hyperlink" Target="https://www.fangraphs.com/players/kyle-schwarber/16478/stats" TargetMode="External"/><Relationship Id="rId157" Type="http://schemas.openxmlformats.org/officeDocument/2006/relationships/hyperlink" Target="https://www.fangraphs.com/leaders/major-league?type=1&amp;pageitems=2000000000&amp;qual=400&amp;team=12" TargetMode="External"/><Relationship Id="rId178" Type="http://schemas.openxmlformats.org/officeDocument/2006/relationships/hyperlink" Target="https://www.fangraphs.com/leaders/major-league?type=1&amp;pageitems=2000000000&amp;qual=400&amp;team=29" TargetMode="External"/><Relationship Id="rId301" Type="http://schemas.openxmlformats.org/officeDocument/2006/relationships/hyperlink" Target="https://www.fangraphs.com/leaders/major-league?type=1&amp;pageitems=2000000000&amp;qual=400&amp;team=25" TargetMode="External"/><Relationship Id="rId322" Type="http://schemas.openxmlformats.org/officeDocument/2006/relationships/hyperlink" Target="https://www.fangraphs.com/leaders/major-league?type=1&amp;pageitems=2000000000&amp;qual=400&amp;team=24" TargetMode="External"/><Relationship Id="rId343" Type="http://schemas.openxmlformats.org/officeDocument/2006/relationships/hyperlink" Target="https://www.fangraphs.com/leaders/major-league?type=1&amp;pageitems=2000000000&amp;qual=400&amp;team=19" TargetMode="External"/><Relationship Id="rId364" Type="http://schemas.openxmlformats.org/officeDocument/2006/relationships/hyperlink" Target="https://www.fangraphs.com/players/luis-garcia/20391/stats" TargetMode="External"/><Relationship Id="rId61" Type="http://schemas.openxmlformats.org/officeDocument/2006/relationships/hyperlink" Target="https://www.fangraphs.com/players/luis-robert/20043/stats" TargetMode="External"/><Relationship Id="rId82" Type="http://schemas.openxmlformats.org/officeDocument/2006/relationships/hyperlink" Target="https://www.fangraphs.com/leaders/major-league?type=1&amp;pageitems=2000000000&amp;qual=400&amp;team=20" TargetMode="External"/><Relationship Id="rId199" Type="http://schemas.openxmlformats.org/officeDocument/2006/relationships/hyperlink" Target="https://www.fangraphs.com/players/bryan-reynolds/19326/stats" TargetMode="External"/><Relationship Id="rId203" Type="http://schemas.openxmlformats.org/officeDocument/2006/relationships/hyperlink" Target="https://www.fangraphs.com/players/masataka-yoshida/31837/stats" TargetMode="External"/><Relationship Id="rId385" Type="http://schemas.openxmlformats.org/officeDocument/2006/relationships/hyperlink" Target="https://www.fangraphs.com/players/jace-peterson/12325/stats" TargetMode="External"/><Relationship Id="rId19" Type="http://schemas.openxmlformats.org/officeDocument/2006/relationships/hyperlink" Target="https://www.fangraphs.com/players/juan-soto/20123/stats" TargetMode="External"/><Relationship Id="rId224" Type="http://schemas.openxmlformats.org/officeDocument/2006/relationships/hyperlink" Target="https://www.fangraphs.com/leaders/major-league?type=1&amp;pageitems=2000000000&amp;qual=400&amp;team=28" TargetMode="External"/><Relationship Id="rId245" Type="http://schemas.openxmlformats.org/officeDocument/2006/relationships/hyperlink" Target="https://www.fangraphs.com/leaders/major-league?type=1&amp;pageitems=2000000000&amp;qual=400&amp;team=14" TargetMode="External"/><Relationship Id="rId266" Type="http://schemas.openxmlformats.org/officeDocument/2006/relationships/hyperlink" Target="https://www.fangraphs.com/players/bryson-stott/26294/stats" TargetMode="External"/><Relationship Id="rId287" Type="http://schemas.openxmlformats.org/officeDocument/2006/relationships/hyperlink" Target="https://www.fangraphs.com/leaders/major-league?type=1&amp;pageitems=2000000000&amp;qual=400&amp;team=16" TargetMode="External"/><Relationship Id="rId410" Type="http://schemas.openxmlformats.org/officeDocument/2006/relationships/printerSettings" Target="../printerSettings/printerSettings1.bin"/><Relationship Id="rId30" Type="http://schemas.openxmlformats.org/officeDocument/2006/relationships/hyperlink" Target="https://www.fangraphs.com/leaders/major-league?type=1&amp;pageitems=2000000000&amp;qual=400&amp;team=14" TargetMode="External"/><Relationship Id="rId105" Type="http://schemas.openxmlformats.org/officeDocument/2006/relationships/hyperlink" Target="https://www.fangraphs.com/players/rafael-devers/17350/stats" TargetMode="External"/><Relationship Id="rId126" Type="http://schemas.openxmlformats.org/officeDocument/2006/relationships/hyperlink" Target="https://www.fangraphs.com/leaders/major-league?type=1&amp;pageitems=2000000000&amp;qual=400&amp;team=25" TargetMode="External"/><Relationship Id="rId147" Type="http://schemas.openxmlformats.org/officeDocument/2006/relationships/hyperlink" Target="https://www.fangraphs.com/leaders/major-league?type=1&amp;pageitems=2000000000&amp;qual=400&amp;team=22" TargetMode="External"/><Relationship Id="rId168" Type="http://schemas.openxmlformats.org/officeDocument/2006/relationships/hyperlink" Target="https://www.fangraphs.com/leaders/major-league?type=1&amp;pageitems=2000000000&amp;qual=400&amp;team=16" TargetMode="External"/><Relationship Id="rId312" Type="http://schemas.openxmlformats.org/officeDocument/2006/relationships/hyperlink" Target="https://www.fangraphs.com/leaders/major-league?type=1&amp;pageitems=2000000000&amp;qual=400&amp;team=24" TargetMode="External"/><Relationship Id="rId333" Type="http://schemas.openxmlformats.org/officeDocument/2006/relationships/hyperlink" Target="https://www.fangraphs.com/players/trent-grisham/18564/stats" TargetMode="External"/><Relationship Id="rId354" Type="http://schemas.openxmlformats.org/officeDocument/2006/relationships/hyperlink" Target="https://www.fangraphs.com/players/daulton-varsho/19918/stats" TargetMode="External"/><Relationship Id="rId51" Type="http://schemas.openxmlformats.org/officeDocument/2006/relationships/hyperlink" Target="https://www.fangraphs.com/players/josh-lowe/19953/stats" TargetMode="External"/><Relationship Id="rId72" Type="http://schemas.openxmlformats.org/officeDocument/2006/relationships/hyperlink" Target="https://www.fangraphs.com/leaders/major-league?type=1&amp;pageitems=2000000000&amp;qual=400&amp;team=12" TargetMode="External"/><Relationship Id="rId93" Type="http://schemas.openxmlformats.org/officeDocument/2006/relationships/hyperlink" Target="https://www.fangraphs.com/players/bo-bichette/19612/stats" TargetMode="External"/><Relationship Id="rId189" Type="http://schemas.openxmlformats.org/officeDocument/2006/relationships/hyperlink" Target="https://www.fangraphs.com/players/ha-seong-kim/27506/stats" TargetMode="External"/><Relationship Id="rId375" Type="http://schemas.openxmlformats.org/officeDocument/2006/relationships/hyperlink" Target="https://www.fangraphs.com/leaders/major-league?type=1&amp;pageitems=2000000000&amp;qual=400&amp;team=5" TargetMode="External"/><Relationship Id="rId396" Type="http://schemas.openxmlformats.org/officeDocument/2006/relationships/hyperlink" Target="https://www.fangraphs.com/leaders/major-league?type=1&amp;pageitems=2000000000&amp;qual=400&amp;team=5" TargetMode="External"/><Relationship Id="rId3" Type="http://schemas.openxmlformats.org/officeDocument/2006/relationships/hyperlink" Target="https://www.fangraphs.com/players/aaron-judge/15640/stats" TargetMode="External"/><Relationship Id="rId214" Type="http://schemas.openxmlformats.org/officeDocument/2006/relationships/hyperlink" Target="https://www.fangraphs.com/leaders/major-league?type=1&amp;pageitems=2000000000&amp;qual=400&amp;team=26" TargetMode="External"/><Relationship Id="rId235" Type="http://schemas.openxmlformats.org/officeDocument/2006/relationships/hyperlink" Target="https://www.fangraphs.com/players/teoscar-hernandez/13066/stats" TargetMode="External"/><Relationship Id="rId256" Type="http://schemas.openxmlformats.org/officeDocument/2006/relationships/hyperlink" Target="https://www.fangraphs.com/players/eugenio-suarez/12552/stats" TargetMode="External"/><Relationship Id="rId277" Type="http://schemas.openxmlformats.org/officeDocument/2006/relationships/hyperlink" Target="https://www.fangraphs.com/leaders/major-league?type=1&amp;pageitems=2000000000&amp;qual=400&amp;team=5" TargetMode="External"/><Relationship Id="rId298" Type="http://schemas.openxmlformats.org/officeDocument/2006/relationships/hyperlink" Target="https://www.fangraphs.com/players/andres-gimenez/19950/stats" TargetMode="External"/><Relationship Id="rId400" Type="http://schemas.openxmlformats.org/officeDocument/2006/relationships/hyperlink" Target="https://www.fangraphs.com/leaders/major-league?type=1&amp;pageitems=2000000000&amp;qual=400&amp;team=21" TargetMode="External"/><Relationship Id="rId116" Type="http://schemas.openxmlformats.org/officeDocument/2006/relationships/hyperlink" Target="https://www.fangraphs.com/leaders/major-league?type=1&amp;pageitems=2000000000&amp;qual=400&amp;team=28" TargetMode="External"/><Relationship Id="rId137" Type="http://schemas.openxmlformats.org/officeDocument/2006/relationships/hyperlink" Target="https://www.fangraphs.com/leaders/major-league?type=1&amp;pageitems=2000000000&amp;qual=400&amp;team=26" TargetMode="External"/><Relationship Id="rId158" Type="http://schemas.openxmlformats.org/officeDocument/2006/relationships/hyperlink" Target="https://www.fangraphs.com/players/jeimer-candelario/13621/stats" TargetMode="External"/><Relationship Id="rId302" Type="http://schemas.openxmlformats.org/officeDocument/2006/relationships/hyperlink" Target="https://www.fangraphs.com/players/mauricio-dubon/16530/stats" TargetMode="External"/><Relationship Id="rId323" Type="http://schemas.openxmlformats.org/officeDocument/2006/relationships/hyperlink" Target="https://www.fangraphs.com/players/hunter-renfroe/15464/stats" TargetMode="External"/><Relationship Id="rId344" Type="http://schemas.openxmlformats.org/officeDocument/2006/relationships/hyperlink" Target="https://www.fangraphs.com/players/andrew-benintendi/17901/stats" TargetMode="External"/><Relationship Id="rId20" Type="http://schemas.openxmlformats.org/officeDocument/2006/relationships/hyperlink" Target="https://www.fangraphs.com/leaders/major-league?type=1&amp;pageitems=2000000000&amp;qual=400&amp;team=29" TargetMode="External"/><Relationship Id="rId41" Type="http://schemas.openxmlformats.org/officeDocument/2006/relationships/hyperlink" Target="https://www.fangraphs.com/players/cody-bellinger/15998/stats" TargetMode="External"/><Relationship Id="rId62" Type="http://schemas.openxmlformats.org/officeDocument/2006/relationships/hyperlink" Target="https://www.fangraphs.com/leaders/major-league?type=1&amp;pageitems=2000000000&amp;qual=400&amp;team=4" TargetMode="External"/><Relationship Id="rId83" Type="http://schemas.openxmlformats.org/officeDocument/2006/relationships/hyperlink" Target="https://www.fangraphs.com/players/seiya-suzuki/30116/stats" TargetMode="External"/><Relationship Id="rId179" Type="http://schemas.openxmlformats.org/officeDocument/2006/relationships/hyperlink" Target="https://www.fangraphs.com/players/brandon-drury/11615/stats" TargetMode="External"/><Relationship Id="rId365" Type="http://schemas.openxmlformats.org/officeDocument/2006/relationships/hyperlink" Target="https://www.fangraphs.com/leaders/major-league?type=1&amp;pageitems=2000000000&amp;qual=400&amp;team=24" TargetMode="External"/><Relationship Id="rId386" Type="http://schemas.openxmlformats.org/officeDocument/2006/relationships/hyperlink" Target="https://www.fangraphs.com/players/michael-massey/27684/stats" TargetMode="External"/><Relationship Id="rId190" Type="http://schemas.openxmlformats.org/officeDocument/2006/relationships/hyperlink" Target="https://www.fangraphs.com/leaders/major-league?type=1&amp;pageitems=2000000000&amp;qual=400&amp;team=29" TargetMode="External"/><Relationship Id="rId204" Type="http://schemas.openxmlformats.org/officeDocument/2006/relationships/hyperlink" Target="https://www.fangraphs.com/leaders/major-league?type=1&amp;pageitems=2000000000&amp;qual=400&amp;team=3" TargetMode="External"/><Relationship Id="rId225" Type="http://schemas.openxmlformats.org/officeDocument/2006/relationships/hyperlink" Target="https://www.fangraphs.com/players/connor-joe/16572/stats" TargetMode="External"/><Relationship Id="rId246" Type="http://schemas.openxmlformats.org/officeDocument/2006/relationships/hyperlink" Target="https://www.fangraphs.com/players/dansby-swanson/18314/stats" TargetMode="External"/><Relationship Id="rId267" Type="http://schemas.openxmlformats.org/officeDocument/2006/relationships/hyperlink" Target="https://www.fangraphs.com/leaders/major-league?type=1&amp;pageitems=2000000000&amp;qual=400&amp;team=26" TargetMode="External"/><Relationship Id="rId288" Type="http://schemas.openxmlformats.org/officeDocument/2006/relationships/hyperlink" Target="https://www.fangraphs.com/players/matt-vierling/21558/stats" TargetMode="External"/><Relationship Id="rId106" Type="http://schemas.openxmlformats.org/officeDocument/2006/relationships/hyperlink" Target="https://www.fangraphs.com/leaders/major-league?type=1&amp;pageitems=2000000000&amp;qual=400&amp;team=3" TargetMode="External"/><Relationship Id="rId127" Type="http://schemas.openxmlformats.org/officeDocument/2006/relationships/hyperlink" Target="https://www.fangraphs.com/players/jake-burger/22275/stats" TargetMode="External"/><Relationship Id="rId313" Type="http://schemas.openxmlformats.org/officeDocument/2006/relationships/hyperlink" Target="https://www.fangraphs.com/players/yan-gomes/9627/stats" TargetMode="External"/><Relationship Id="rId10" Type="http://schemas.openxmlformats.org/officeDocument/2006/relationships/hyperlink" Target="https://www.fangraphs.com/leaders/major-league?type=1&amp;pageitems=2000000000&amp;qual=400&amp;team=13" TargetMode="External"/><Relationship Id="rId31" Type="http://schemas.openxmlformats.org/officeDocument/2006/relationships/hyperlink" Target="https://www.fangraphs.com/players/isaac-paredes/20036/stats" TargetMode="External"/><Relationship Id="rId52" Type="http://schemas.openxmlformats.org/officeDocument/2006/relationships/hyperlink" Target="https://www.fangraphs.com/leaders/major-league?type=1&amp;pageitems=2000000000&amp;qual=400&amp;team=12" TargetMode="External"/><Relationship Id="rId73" Type="http://schemas.openxmlformats.org/officeDocument/2006/relationships/hyperlink" Target="https://www.fangraphs.com/players/adley-rutschman/26288/stats" TargetMode="External"/><Relationship Id="rId94" Type="http://schemas.openxmlformats.org/officeDocument/2006/relationships/hyperlink" Target="https://www.fangraphs.com/leaders/major-league?type=1&amp;pageitems=2000000000&amp;qual=400&amp;team=14" TargetMode="External"/><Relationship Id="rId148" Type="http://schemas.openxmlformats.org/officeDocument/2006/relationships/hyperlink" Target="https://www.fangraphs.com/players/lars-nootbaar/21454/stats" TargetMode="External"/><Relationship Id="rId169" Type="http://schemas.openxmlformats.org/officeDocument/2006/relationships/hyperlink" Target="https://www.fangraphs.com/players/bobby-witt-jr/25764/stats" TargetMode="External"/><Relationship Id="rId334" Type="http://schemas.openxmlformats.org/officeDocument/2006/relationships/hyperlink" Target="https://www.fangraphs.com/leaders/major-league?type=1&amp;pageitems=2000000000&amp;qual=400&amp;team=29" TargetMode="External"/><Relationship Id="rId355" Type="http://schemas.openxmlformats.org/officeDocument/2006/relationships/hyperlink" Target="https://www.fangraphs.com/leaders/major-league?type=1&amp;pageitems=2000000000&amp;qual=400&amp;team=14" TargetMode="External"/><Relationship Id="rId376" Type="http://schemas.openxmlformats.org/officeDocument/2006/relationships/hyperlink" Target="https://www.fangraphs.com/players/yasmani-grandal/11368/stats" TargetMode="External"/><Relationship Id="rId397" Type="http://schemas.openxmlformats.org/officeDocument/2006/relationships/hyperlink" Target="https://www.fangraphs.com/players/miguel-rojas/7802/stats" TargetMode="External"/><Relationship Id="rId4" Type="http://schemas.openxmlformats.org/officeDocument/2006/relationships/hyperlink" Target="https://www.fangraphs.com/leaders/major-league?type=1&amp;pageitems=2000000000&amp;qual=400&amp;team=9" TargetMode="External"/><Relationship Id="rId180" Type="http://schemas.openxmlformats.org/officeDocument/2006/relationships/hyperlink" Target="https://www.fangraphs.com/leaders/major-league?type=1&amp;pageitems=2000000000&amp;qual=400&amp;team=1" TargetMode="External"/><Relationship Id="rId215" Type="http://schemas.openxmlformats.org/officeDocument/2006/relationships/hyperlink" Target="https://www.fangraphs.com/players/jarred-kelenic/22558/stats" TargetMode="External"/><Relationship Id="rId236" Type="http://schemas.openxmlformats.org/officeDocument/2006/relationships/hyperlink" Target="https://www.fangraphs.com/leaders/major-league?type=1&amp;pageitems=2000000000&amp;qual=400&amp;team=11" TargetMode="External"/><Relationship Id="rId257" Type="http://schemas.openxmlformats.org/officeDocument/2006/relationships/hyperlink" Target="https://www.fangraphs.com/leaders/major-league?type=1&amp;pageitems=2000000000&amp;qual=400&amp;team=11" TargetMode="External"/><Relationship Id="rId278" Type="http://schemas.openxmlformats.org/officeDocument/2006/relationships/hyperlink" Target="https://www.fangraphs.com/players/michael-conforto/16376/stats" TargetMode="External"/><Relationship Id="rId401" Type="http://schemas.openxmlformats.org/officeDocument/2006/relationships/hyperlink" Target="https://www.fangraphs.com/players/paul-dejong/18015/stats" TargetMode="External"/><Relationship Id="rId303" Type="http://schemas.openxmlformats.org/officeDocument/2006/relationships/hyperlink" Target="https://www.fangraphs.com/leaders/major-league?type=1&amp;pageitems=2000000000&amp;qual=400&amp;team=21" TargetMode="External"/><Relationship Id="rId42" Type="http://schemas.openxmlformats.org/officeDocument/2006/relationships/hyperlink" Target="https://www.fangraphs.com/leaders/major-league?type=1&amp;pageitems=2000000000&amp;qual=400&amp;team=17" TargetMode="External"/><Relationship Id="rId84" Type="http://schemas.openxmlformats.org/officeDocument/2006/relationships/hyperlink" Target="https://www.fangraphs.com/leaders/major-league?type=1&amp;pageitems=2000000000&amp;qual=400&amp;team=17" TargetMode="External"/><Relationship Id="rId138" Type="http://schemas.openxmlformats.org/officeDocument/2006/relationships/hyperlink" Target="https://www.fangraphs.com/players/christopher-morel/21897/stats" TargetMode="External"/><Relationship Id="rId345" Type="http://schemas.openxmlformats.org/officeDocument/2006/relationships/hyperlink" Target="https://www.fangraphs.com/leaders/major-league?type=1&amp;pageitems=2000000000&amp;qual=400&amp;team=4" TargetMode="External"/><Relationship Id="rId387" Type="http://schemas.openxmlformats.org/officeDocument/2006/relationships/hyperlink" Target="https://www.fangraphs.com/leaders/major-league?type=1&amp;pageitems=2000000000&amp;qual=400&amp;team=7" TargetMode="External"/><Relationship Id="rId191" Type="http://schemas.openxmlformats.org/officeDocument/2006/relationships/hyperlink" Target="https://www.fangraphs.com/players/cal-raleigh/21534/stats" TargetMode="External"/><Relationship Id="rId205" Type="http://schemas.openxmlformats.org/officeDocument/2006/relationships/hyperlink" Target="https://www.fangraphs.com/players/willi-castro/17338/stats" TargetMode="External"/><Relationship Id="rId247" Type="http://schemas.openxmlformats.org/officeDocument/2006/relationships/hyperlink" Target="https://www.fangraphs.com/leaders/major-league?type=1&amp;pageitems=2000000000&amp;qual=400&amp;team=17" TargetMode="External"/><Relationship Id="rId107" Type="http://schemas.openxmlformats.org/officeDocument/2006/relationships/hyperlink" Target="https://www.fangraphs.com/players/gunnar-henderson/26289/stats" TargetMode="External"/><Relationship Id="rId289" Type="http://schemas.openxmlformats.org/officeDocument/2006/relationships/hyperlink" Target="https://www.fangraphs.com/leaders/major-league?type=1&amp;pageitems=2000000000&amp;qual=400&amp;team=6" TargetMode="External"/><Relationship Id="rId11" Type="http://schemas.openxmlformats.org/officeDocument/2006/relationships/hyperlink" Target="https://www.fangraphs.com/players/mookie-betts/13611/stats" TargetMode="External"/><Relationship Id="rId53" Type="http://schemas.openxmlformats.org/officeDocument/2006/relationships/hyperlink" Target="https://www.fangraphs.com/players/brandon-nimmo/12927/stats" TargetMode="External"/><Relationship Id="rId149" Type="http://schemas.openxmlformats.org/officeDocument/2006/relationships/hyperlink" Target="https://www.fangraphs.com/leaders/major-league?type=1&amp;pageitems=2000000000&amp;qual=400&amp;team=28" TargetMode="External"/><Relationship Id="rId314" Type="http://schemas.openxmlformats.org/officeDocument/2006/relationships/hyperlink" Target="https://www.fangraphs.com/leaders/major-league?type=1&amp;pageitems=2000000000&amp;qual=400&amp;team=17" TargetMode="External"/><Relationship Id="rId356" Type="http://schemas.openxmlformats.org/officeDocument/2006/relationships/hyperlink" Target="https://www.fangraphs.com/players/tyler-stephenson/17988/stats" TargetMode="External"/><Relationship Id="rId398" Type="http://schemas.openxmlformats.org/officeDocument/2006/relationships/hyperlink" Target="https://www.fangraphs.com/leaders/major-league?type=1&amp;pageitems=2000000000&amp;qual=400&amp;team=22" TargetMode="External"/><Relationship Id="rId95" Type="http://schemas.openxmlformats.org/officeDocument/2006/relationships/hyperlink" Target="https://www.fangraphs.com/players/william-contreras/20503/stats" TargetMode="External"/><Relationship Id="rId160" Type="http://schemas.openxmlformats.org/officeDocument/2006/relationships/hyperlink" Target="https://www.fangraphs.com/leaders/major-league?type=1&amp;pageitems=2000000000&amp;qual=400&amp;team=8" TargetMode="External"/><Relationship Id="rId216" Type="http://schemas.openxmlformats.org/officeDocument/2006/relationships/hyperlink" Target="https://www.fangraphs.com/leaders/major-league?type=1&amp;pageitems=2000000000&amp;qual=400&amp;team=11" TargetMode="External"/><Relationship Id="rId258" Type="http://schemas.openxmlformats.org/officeDocument/2006/relationships/hyperlink" Target="https://www.fangraphs.com/players/robbie-grossman/5254/stats" TargetMode="External"/><Relationship Id="rId22" Type="http://schemas.openxmlformats.org/officeDocument/2006/relationships/hyperlink" Target="https://www.fangraphs.com/leaders/major-league?type=1&amp;pageitems=2000000000&amp;qual=400&amp;team=21" TargetMode="External"/><Relationship Id="rId64" Type="http://schemas.openxmlformats.org/officeDocument/2006/relationships/hyperlink" Target="https://www.fangraphs.com/leaders/major-league?type=1&amp;pageitems=2000000000&amp;qual=400&amp;team=18" TargetMode="External"/><Relationship Id="rId118" Type="http://schemas.openxmlformats.org/officeDocument/2006/relationships/hyperlink" Target="https://www.fangraphs.com/leaders/major-league?type=1&amp;pageitems=2000000000&amp;qual=400&amp;team=23" TargetMode="External"/><Relationship Id="rId325" Type="http://schemas.openxmlformats.org/officeDocument/2006/relationships/hyperlink" Target="https://www.fangraphs.com/leaders/major-league?type=1&amp;pageitems=2000000000&amp;qual=400&amp;team=28" TargetMode="External"/><Relationship Id="rId367" Type="http://schemas.openxmlformats.org/officeDocument/2006/relationships/hyperlink" Target="https://www.fangraphs.com/leaders/major-league?type=1&amp;pageitems=2000000000&amp;qual=400&amp;team=22" TargetMode="External"/><Relationship Id="rId171" Type="http://schemas.openxmlformats.org/officeDocument/2006/relationships/hyperlink" Target="https://www.fangraphs.com/players/nathaniel-lowe/19566/stats" TargetMode="External"/><Relationship Id="rId227" Type="http://schemas.openxmlformats.org/officeDocument/2006/relationships/hyperlink" Target="https://www.fangraphs.com/players/spencer-torkelson/27465/stats" TargetMode="External"/><Relationship Id="rId269" Type="http://schemas.openxmlformats.org/officeDocument/2006/relationships/hyperlink" Target="https://www.fangraphs.com/leaders/major-league?type=1&amp;pageitems=2000000000&amp;qual=400&amp;team=27" TargetMode="External"/><Relationship Id="rId33" Type="http://schemas.openxmlformats.org/officeDocument/2006/relationships/hyperlink" Target="https://www.fangraphs.com/players/edouard-julien/27534/stats" TargetMode="External"/><Relationship Id="rId129" Type="http://schemas.openxmlformats.org/officeDocument/2006/relationships/hyperlink" Target="https://www.fangraphs.com/leaders/major-league?type=1&amp;pageitems=2000000000&amp;qual=400&amp;team=15" TargetMode="External"/><Relationship Id="rId280" Type="http://schemas.openxmlformats.org/officeDocument/2006/relationships/hyperlink" Target="https://www.fangraphs.com/players/eddie-rosario/12155/stats" TargetMode="External"/><Relationship Id="rId336" Type="http://schemas.openxmlformats.org/officeDocument/2006/relationships/hyperlink" Target="https://www.fangraphs.com/leaders/major-league?type=1&amp;pageitems=2000000000&amp;qual=400&amp;team=24" TargetMode="External"/><Relationship Id="rId75" Type="http://schemas.openxmlformats.org/officeDocument/2006/relationships/hyperlink" Target="https://www.fangraphs.com/players/brent-rooker/19627/stats" TargetMode="External"/><Relationship Id="rId140" Type="http://schemas.openxmlformats.org/officeDocument/2006/relationships/hyperlink" Target="https://www.fangraphs.com/players/will-smith/19197/stats" TargetMode="External"/><Relationship Id="rId182" Type="http://schemas.openxmlformats.org/officeDocument/2006/relationships/hyperlink" Target="https://www.fangraphs.com/leaders/major-league?type=1&amp;pageitems=2000000000&amp;qual=400&amp;team=1" TargetMode="External"/><Relationship Id="rId378" Type="http://schemas.openxmlformats.org/officeDocument/2006/relationships/hyperlink" Target="https://www.fangraphs.com/players/connor-wong/19896/stats" TargetMode="External"/><Relationship Id="rId403" Type="http://schemas.openxmlformats.org/officeDocument/2006/relationships/hyperlink" Target="https://www.fangraphs.com/leaders/major-league?type=1&amp;pageitems=2000000000&amp;qual=400&amp;team=6" TargetMode="External"/><Relationship Id="rId6" Type="http://schemas.openxmlformats.org/officeDocument/2006/relationships/hyperlink" Target="https://www.fangraphs.com/leaders/major-league?type=1&amp;pageitems=2000000000&amp;qual=400&amp;team=16" TargetMode="External"/><Relationship Id="rId238" Type="http://schemas.openxmlformats.org/officeDocument/2006/relationships/hyperlink" Target="https://www.fangraphs.com/leaders/major-league?type=1&amp;pageitems=2000000000&amp;qual=400&amp;team=19" TargetMode="External"/><Relationship Id="rId291" Type="http://schemas.openxmlformats.org/officeDocument/2006/relationships/hyperlink" Target="https://www.fangraphs.com/leaders/major-league?type=1&amp;pageitems=2000000000&amp;qual=400&amp;team=15" TargetMode="External"/><Relationship Id="rId305" Type="http://schemas.openxmlformats.org/officeDocument/2006/relationships/hyperlink" Target="https://www.fangraphs.com/leaders/major-league?type=1&amp;pageitems=2000000000&amp;qual=400&amp;team=21" TargetMode="External"/><Relationship Id="rId347" Type="http://schemas.openxmlformats.org/officeDocument/2006/relationships/hyperlink" Target="https://www.fangraphs.com/leaders/major-league?type=1&amp;pageitems=2000000000&amp;qual=400&amp;team=10" TargetMode="External"/><Relationship Id="rId44" Type="http://schemas.openxmlformats.org/officeDocument/2006/relationships/hyperlink" Target="https://www.fangraphs.com/leaders/major-league?type=1&amp;pageitems=2000000000&amp;qual=400&amp;team=11" TargetMode="External"/><Relationship Id="rId86" Type="http://schemas.openxmlformats.org/officeDocument/2006/relationships/hyperlink" Target="https://www.fangraphs.com/leaders/major-league?type=1&amp;pageitems=2000000000&amp;qual=400&amp;team=11" TargetMode="External"/><Relationship Id="rId151" Type="http://schemas.openxmlformats.org/officeDocument/2006/relationships/hyperlink" Target="https://www.fangraphs.com/leaders/major-league?type=1&amp;pageitems=2000000000&amp;qual=400&amp;team=14" TargetMode="External"/><Relationship Id="rId389" Type="http://schemas.openxmlformats.org/officeDocument/2006/relationships/hyperlink" Target="https://www.fangraphs.com/leaders/major-league?type=1&amp;pageitems=2000000000&amp;qual=400&amp;team=24" TargetMode="External"/><Relationship Id="rId193" Type="http://schemas.openxmlformats.org/officeDocument/2006/relationships/hyperlink" Target="https://www.fangraphs.com/players/mark-canha/11445/stats" TargetMode="External"/><Relationship Id="rId207" Type="http://schemas.openxmlformats.org/officeDocument/2006/relationships/hyperlink" Target="https://www.fangraphs.com/players/nick-castellanos/11737/stats" TargetMode="External"/><Relationship Id="rId249" Type="http://schemas.openxmlformats.org/officeDocument/2006/relationships/hyperlink" Target="https://www.fangraphs.com/leaders/major-league?type=1&amp;pageitems=2000000000&amp;qual=400&amp;team=11" TargetMode="External"/><Relationship Id="rId13" Type="http://schemas.openxmlformats.org/officeDocument/2006/relationships/hyperlink" Target="https://www.fangraphs.com/players/yandy-diaz/16578/stats" TargetMode="External"/><Relationship Id="rId109" Type="http://schemas.openxmlformats.org/officeDocument/2006/relationships/hyperlink" Target="https://www.fangraphs.com/players/jose-ramirez/13510/stats" TargetMode="External"/><Relationship Id="rId260" Type="http://schemas.openxmlformats.org/officeDocument/2006/relationships/hyperlink" Target="https://www.fangraphs.com/players/nico-hoerner/21479/stats" TargetMode="External"/><Relationship Id="rId316" Type="http://schemas.openxmlformats.org/officeDocument/2006/relationships/hyperlink" Target="https://www.fangraphs.com/leaders/major-league?type=1&amp;pageitems=2000000000&amp;qual=400&amp;team=23" TargetMode="External"/><Relationship Id="rId55" Type="http://schemas.openxmlformats.org/officeDocument/2006/relationships/hyperlink" Target="https://www.fangraphs.com/players/luke-raley/19354/stats" TargetMode="External"/><Relationship Id="rId97" Type="http://schemas.openxmlformats.org/officeDocument/2006/relationships/hyperlink" Target="https://www.fangraphs.com/players/marcus-semien/12533/stats" TargetMode="External"/><Relationship Id="rId120" Type="http://schemas.openxmlformats.org/officeDocument/2006/relationships/hyperlink" Target="https://www.fangraphs.com/leaders/major-league?type=1&amp;pageitems=2000000000&amp;qual=400&amp;team=30" TargetMode="External"/><Relationship Id="rId358" Type="http://schemas.openxmlformats.org/officeDocument/2006/relationships/hyperlink" Target="https://www.fangraphs.com/players/anthony-volpe/27647/stats" TargetMode="External"/><Relationship Id="rId162" Type="http://schemas.openxmlformats.org/officeDocument/2006/relationships/hyperlink" Target="https://www.fangraphs.com/leaders/major-league?type=1&amp;pageitems=2000000000&amp;qual=400&amp;team=18" TargetMode="External"/><Relationship Id="rId218" Type="http://schemas.openxmlformats.org/officeDocument/2006/relationships/hyperlink" Target="https://www.fangraphs.com/leaders/major-league?type=1&amp;pageitems=2000000000&amp;qual=400&amp;team=13" TargetMode="External"/><Relationship Id="rId271" Type="http://schemas.openxmlformats.org/officeDocument/2006/relationships/hyperlink" Target="https://www.fangraphs.com/leaders/major-league?type=1&amp;pageitems=2000000000&amp;qual=400&amp;team=30" TargetMode="External"/><Relationship Id="rId24" Type="http://schemas.openxmlformats.org/officeDocument/2006/relationships/hyperlink" Target="https://www.fangraphs.com/leaders/major-league?type=1&amp;pageitems=2000000000&amp;qual=400&amp;team=26" TargetMode="External"/><Relationship Id="rId66" Type="http://schemas.openxmlformats.org/officeDocument/2006/relationships/hyperlink" Target="https://www.fangraphs.com/leaders/major-league?type=1&amp;pageitems=2000000000&amp;qual=400&amp;team=5" TargetMode="External"/><Relationship Id="rId131" Type="http://schemas.openxmlformats.org/officeDocument/2006/relationships/hyperlink" Target="https://www.fangraphs.com/leaders/major-league?type=1&amp;pageitems=2000000000&amp;qual=400&amp;team=29" TargetMode="External"/><Relationship Id="rId327" Type="http://schemas.openxmlformats.org/officeDocument/2006/relationships/hyperlink" Target="https://www.fangraphs.com/leaders/major-league?type=1&amp;pageitems=2000000000&amp;qual=400&amp;team=29" TargetMode="External"/><Relationship Id="rId369" Type="http://schemas.openxmlformats.org/officeDocument/2006/relationships/hyperlink" Target="https://www.fangraphs.com/leaders/major-league?type=1&amp;pageitems=2000000000&amp;qual=400&amp;team=4" TargetMode="External"/><Relationship Id="rId173" Type="http://schemas.openxmlformats.org/officeDocument/2006/relationships/hyperlink" Target="https://www.fangraphs.com/players/justin-turner/5235/stats" TargetMode="External"/><Relationship Id="rId229" Type="http://schemas.openxmlformats.org/officeDocument/2006/relationships/hyperlink" Target="https://www.fangraphs.com/players/lourdes-gurriel-jr/19238/stats" TargetMode="External"/><Relationship Id="rId380" Type="http://schemas.openxmlformats.org/officeDocument/2006/relationships/hyperlink" Target="https://www.fangraphs.com/players/tony-kemp/14894/stats" TargetMode="External"/><Relationship Id="rId240" Type="http://schemas.openxmlformats.org/officeDocument/2006/relationships/hyperlink" Target="https://www.fangraphs.com/players/kevin-kiermaier/11038/stats" TargetMode="External"/><Relationship Id="rId35" Type="http://schemas.openxmlformats.org/officeDocument/2006/relationships/hyperlink" Target="https://www.fangraphs.com/players/wilmer-flores/5827/stats" TargetMode="External"/><Relationship Id="rId77" Type="http://schemas.openxmlformats.org/officeDocument/2006/relationships/hyperlink" Target="https://www.fangraphs.com/players/austin-riley/18360/stats" TargetMode="External"/><Relationship Id="rId100" Type="http://schemas.openxmlformats.org/officeDocument/2006/relationships/hyperlink" Target="https://www.fangraphs.com/leaders/major-league?type=1&amp;pageitems=2000000000&amp;qual=400&amp;team=13" TargetMode="External"/><Relationship Id="rId282" Type="http://schemas.openxmlformats.org/officeDocument/2006/relationships/hyperlink" Target="https://www.fangraphs.com/players/anthony-rizzo/3473/stats" TargetMode="External"/><Relationship Id="rId338" Type="http://schemas.openxmlformats.org/officeDocument/2006/relationships/hyperlink" Target="https://www.fangraphs.com/leaders/major-league?type=1&amp;pageitems=2000000000&amp;qual=400&amp;team=24" TargetMode="External"/><Relationship Id="rId8" Type="http://schemas.openxmlformats.org/officeDocument/2006/relationships/hyperlink" Target="https://www.fangraphs.com/leaders/major-league?type=1&amp;pageitems=2000000000&amp;qual=400&amp;team=21" TargetMode="External"/><Relationship Id="rId142" Type="http://schemas.openxmlformats.org/officeDocument/2006/relationships/hyperlink" Target="https://www.fangraphs.com/players/nolan-gorman/22263/stats" TargetMode="External"/><Relationship Id="rId184" Type="http://schemas.openxmlformats.org/officeDocument/2006/relationships/hyperlink" Target="https://www.fangraphs.com/leaders/major-league?type=1&amp;pageitems=2000000000&amp;qual=400&amp;team=29" TargetMode="External"/><Relationship Id="rId391" Type="http://schemas.openxmlformats.org/officeDocument/2006/relationships/hyperlink" Target="https://www.fangraphs.com/players/alek-thomas/23792/stats" TargetMode="External"/><Relationship Id="rId405" Type="http://schemas.openxmlformats.org/officeDocument/2006/relationships/hyperlink" Target="https://www.fangraphs.com/leaders/major-league?type=1&amp;pageitems=2000000000&amp;qual=400&amp;team=23" TargetMode="External"/><Relationship Id="rId251" Type="http://schemas.openxmlformats.org/officeDocument/2006/relationships/hyperlink" Target="https://www.fangraphs.com/leaders/major-league?type=1&amp;pageitems=2000000000&amp;qual=400&amp;team=13" TargetMode="External"/><Relationship Id="rId46" Type="http://schemas.openxmlformats.org/officeDocument/2006/relationships/hyperlink" Target="https://www.fangraphs.com/leaders/major-league?type=1&amp;pageitems=2000000000&amp;qual=400&amp;team=15" TargetMode="External"/><Relationship Id="rId293" Type="http://schemas.openxmlformats.org/officeDocument/2006/relationships/hyperlink" Target="https://www.fangraphs.com/leaders/major-league?type=1&amp;pageitems=2000000000&amp;qual=400&amp;team=2" TargetMode="External"/><Relationship Id="rId307" Type="http://schemas.openxmlformats.org/officeDocument/2006/relationships/hyperlink" Target="https://www.fangraphs.com/leaders/major-league?type=1&amp;pageitems=2000000000&amp;qual=400&amp;team=8" TargetMode="External"/><Relationship Id="rId349" Type="http://schemas.openxmlformats.org/officeDocument/2006/relationships/hyperlink" Target="https://www.fangraphs.com/leaders/major-league?type=1&amp;pageitems=2000000000&amp;qual=400&amp;team=21" TargetMode="External"/><Relationship Id="rId88" Type="http://schemas.openxmlformats.org/officeDocument/2006/relationships/hyperlink" Target="https://www.fangraphs.com/leaders/major-league?type=1&amp;pageitems=2000000000&amp;qual=400&amp;team=12" TargetMode="External"/><Relationship Id="rId111" Type="http://schemas.openxmlformats.org/officeDocument/2006/relationships/hyperlink" Target="https://www.fangraphs.com/players/gleyber-torres/16997/stats" TargetMode="External"/><Relationship Id="rId153" Type="http://schemas.openxmlformats.org/officeDocument/2006/relationships/hyperlink" Target="https://www.fangraphs.com/leaders/major-league?type=1&amp;pageitems=2000000000&amp;qual=400&amp;team=18" TargetMode="External"/><Relationship Id="rId195" Type="http://schemas.openxmlformats.org/officeDocument/2006/relationships/hyperlink" Target="https://www.fangraphs.com/leaders/major-league?type=1&amp;pageitems=2000000000&amp;qual=400&amp;team=30" TargetMode="External"/><Relationship Id="rId209" Type="http://schemas.openxmlformats.org/officeDocument/2006/relationships/hyperlink" Target="https://www.fangraphs.com/players/lane-thomas/16939/stats" TargetMode="External"/><Relationship Id="rId360" Type="http://schemas.openxmlformats.org/officeDocument/2006/relationships/hyperlink" Target="https://www.fangraphs.com/players/elly-de-la-cruz/26668/stats" TargetMode="External"/><Relationship Id="rId220" Type="http://schemas.openxmlformats.org/officeDocument/2006/relationships/hyperlink" Target="https://www.fangraphs.com/leaders/major-league?type=1&amp;pageitems=2000000000&amp;qual=400&amp;team=17" TargetMode="External"/><Relationship Id="rId15" Type="http://schemas.openxmlformats.org/officeDocument/2006/relationships/hyperlink" Target="https://www.fangraphs.com/players/freddie-freeman/5361/stats" TargetMode="External"/><Relationship Id="rId57" Type="http://schemas.openxmlformats.org/officeDocument/2006/relationships/hyperlink" Target="https://www.fangraphs.com/players/triston-casas/22514/stats" TargetMode="External"/><Relationship Id="rId262" Type="http://schemas.openxmlformats.org/officeDocument/2006/relationships/hyperlink" Target="https://www.fangraphs.com/players/jt-realmuto/11739/stats" TargetMode="External"/><Relationship Id="rId318" Type="http://schemas.openxmlformats.org/officeDocument/2006/relationships/hyperlink" Target="https://www.fangraphs.com/leaders/major-league?type=1&amp;pageitems=2000000000&amp;qual=400&amp;team=14" TargetMode="External"/><Relationship Id="rId99" Type="http://schemas.openxmlformats.org/officeDocument/2006/relationships/hyperlink" Target="https://www.fangraphs.com/players/adolis-garcia/19287/stats" TargetMode="External"/><Relationship Id="rId122" Type="http://schemas.openxmlformats.org/officeDocument/2006/relationships/hyperlink" Target="https://www.fangraphs.com/leaders/major-league?type=1&amp;pageitems=2000000000&amp;qual=400&amp;team=25" TargetMode="External"/><Relationship Id="rId164" Type="http://schemas.openxmlformats.org/officeDocument/2006/relationships/hyperlink" Target="https://www.fangraphs.com/leaders/major-league?type=1&amp;pageitems=2000000000&amp;qual=400&amp;team=28" TargetMode="External"/><Relationship Id="rId371" Type="http://schemas.openxmlformats.org/officeDocument/2006/relationships/hyperlink" Target="https://www.fangraphs.com/leaders/major-league?type=1&amp;pageitems=2000000000&amp;qual=400&amp;team=6" TargetMode="External"/><Relationship Id="rId26" Type="http://schemas.openxmlformats.org/officeDocument/2006/relationships/hyperlink" Target="https://www.fangraphs.com/leaders/major-league?type=1&amp;pageitems=2000000000&amp;qual=400&amp;team=21" TargetMode="External"/><Relationship Id="rId231" Type="http://schemas.openxmlformats.org/officeDocument/2006/relationships/hyperlink" Target="https://www.fangraphs.com/players/alec-bohm/21618/stats" TargetMode="External"/><Relationship Id="rId273" Type="http://schemas.openxmlformats.org/officeDocument/2006/relationships/hyperlink" Target="https://www.fangraphs.com/players/jeff-mcneil/15362/stats" TargetMode="External"/><Relationship Id="rId329" Type="http://schemas.openxmlformats.org/officeDocument/2006/relationships/hyperlink" Target="https://www.fangraphs.com/leaders/major-league?type=1&amp;pageitems=2000000000&amp;qual=400&amp;team=7" TargetMode="External"/><Relationship Id="rId68" Type="http://schemas.openxmlformats.org/officeDocument/2006/relationships/hyperlink" Target="https://www.fangraphs.com/leaders/major-league?type=1&amp;pageitems=2000000000&amp;qual=400&amp;team=12" TargetMode="External"/><Relationship Id="rId133" Type="http://schemas.openxmlformats.org/officeDocument/2006/relationships/hyperlink" Target="https://www.fangraphs.com/leaders/major-league?type=1&amp;pageitems=2000000000&amp;qual=400&amp;team=6" TargetMode="External"/><Relationship Id="rId175" Type="http://schemas.openxmlformats.org/officeDocument/2006/relationships/hyperlink" Target="https://www.fangraphs.com/players/ryan-mountcastle/18373/stats" TargetMode="External"/><Relationship Id="rId340" Type="http://schemas.openxmlformats.org/officeDocument/2006/relationships/hyperlink" Target="https://www.fangraphs.com/leaders/major-league?type=1&amp;pageitems=2000000000&amp;qual=400&amp;team=9" TargetMode="External"/><Relationship Id="rId200" Type="http://schemas.openxmlformats.org/officeDocument/2006/relationships/hyperlink" Target="https://www.fangraphs.com/leaders/major-league?type=1&amp;pageitems=2000000000&amp;qual=400&amp;team=27" TargetMode="External"/><Relationship Id="rId382" Type="http://schemas.openxmlformats.org/officeDocument/2006/relationships/hyperlink" Target="https://www.fangraphs.com/players/jurickson-profar/10815/stats" TargetMode="External"/><Relationship Id="rId242" Type="http://schemas.openxmlformats.org/officeDocument/2006/relationships/hyperlink" Target="https://www.fangraphs.com/players/jd-davis/16219/stats" TargetMode="External"/><Relationship Id="rId284" Type="http://schemas.openxmlformats.org/officeDocument/2006/relationships/hyperlink" Target="https://www.fangraphs.com/players/jonathan-india/21523/stats" TargetMode="External"/><Relationship Id="rId37" Type="http://schemas.openxmlformats.org/officeDocument/2006/relationships/hyperlink" Target="https://www.fangraphs.com/players/jd-martinez/6184/stats" TargetMode="External"/><Relationship Id="rId79" Type="http://schemas.openxmlformats.org/officeDocument/2006/relationships/hyperlink" Target="https://www.fangraphs.com/players/ketel-marte/13613/stats" TargetMode="External"/><Relationship Id="rId102" Type="http://schemas.openxmlformats.org/officeDocument/2006/relationships/hyperlink" Target="https://www.fangraphs.com/leaders/major-league?type=1&amp;pageitems=2000000000&amp;qual=400&amp;team=16" TargetMode="External"/><Relationship Id="rId144" Type="http://schemas.openxmlformats.org/officeDocument/2006/relationships/hyperlink" Target="https://www.fangraphs.com/players/james-outman/24770/stats" TargetMode="External"/><Relationship Id="rId90" Type="http://schemas.openxmlformats.org/officeDocument/2006/relationships/hyperlink" Target="https://www.fangraphs.com/leaders/major-league?type=1&amp;pageitems=2000000000&amp;qual=400&amp;team=21" TargetMode="External"/><Relationship Id="rId186" Type="http://schemas.openxmlformats.org/officeDocument/2006/relationships/hyperlink" Target="https://www.fangraphs.com/leaders/major-league?type=1&amp;pageitems=2000000000&amp;qual=400&amp;team=27" TargetMode="External"/><Relationship Id="rId351" Type="http://schemas.openxmlformats.org/officeDocument/2006/relationships/hyperlink" Target="https://www.fangraphs.com/leaders/major-league?type=1&amp;pageitems=2000000000&amp;qual=400&amp;team=10" TargetMode="External"/><Relationship Id="rId393" Type="http://schemas.openxmlformats.org/officeDocument/2006/relationships/hyperlink" Target="https://www.fangraphs.com/players/ezequiel-tovar/24064/stats" TargetMode="External"/><Relationship Id="rId407" Type="http://schemas.openxmlformats.org/officeDocument/2006/relationships/hyperlink" Target="https://www.fangraphs.com/leaders/major-league?type=1&amp;pageitems=2000000000&amp;qual=400&amp;team=4" TargetMode="External"/><Relationship Id="rId211" Type="http://schemas.openxmlformats.org/officeDocument/2006/relationships/hyperlink" Target="https://www.fangraphs.com/players/jesus-sanchez/19913/stats" TargetMode="External"/><Relationship Id="rId253" Type="http://schemas.openxmlformats.org/officeDocument/2006/relationships/hyperlink" Target="https://www.fangraphs.com/leaders/major-league?type=1&amp;pageitems=2000000000&amp;qual=400&amp;team=4" TargetMode="External"/><Relationship Id="rId295" Type="http://schemas.openxmlformats.org/officeDocument/2006/relationships/hyperlink" Target="https://www.fangraphs.com/leaders/major-league?type=1&amp;pageitems=2000000000&amp;qual=400&amp;team=3" TargetMode="External"/><Relationship Id="rId309" Type="http://schemas.openxmlformats.org/officeDocument/2006/relationships/hyperlink" Target="https://www.fangraphs.com/leaders/major-league?type=1&amp;pageitems=2000000000&amp;qual=400&amp;team=1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lourdes-gurriel-jr/19238/stats" TargetMode="External"/><Relationship Id="rId21" Type="http://schemas.openxmlformats.org/officeDocument/2006/relationships/hyperlink" Target="https://www.fangraphs.com/players/cody-bellinger/15998/stats" TargetMode="External"/><Relationship Id="rId324" Type="http://schemas.openxmlformats.org/officeDocument/2006/relationships/hyperlink" Target="https://www.fangraphs.com/players/jake-diekman/5003/stats" TargetMode="External"/><Relationship Id="rId531" Type="http://schemas.openxmlformats.org/officeDocument/2006/relationships/hyperlink" Target="https://www.fangraphs.com/players/ben-lively/14932/stats" TargetMode="External"/><Relationship Id="rId170" Type="http://schemas.openxmlformats.org/officeDocument/2006/relationships/hyperlink" Target="https://www.fangraphs.com/players/bryan-de-la-cruz/19600/stats" TargetMode="External"/><Relationship Id="rId268" Type="http://schemas.openxmlformats.org/officeDocument/2006/relationships/hyperlink" Target="https://www.fangraphs.com/players/emilio-pagan/14771/stats" TargetMode="External"/><Relationship Id="rId475" Type="http://schemas.openxmlformats.org/officeDocument/2006/relationships/hyperlink" Target="https://www.fangraphs.com/players/zack-greinke/1943/stats" TargetMode="External"/><Relationship Id="rId32" Type="http://schemas.openxmlformats.org/officeDocument/2006/relationships/hyperlink" Target="https://www.fangraphs.com/players/matt-mclain/29695/stats" TargetMode="External"/><Relationship Id="rId128" Type="http://schemas.openxmlformats.org/officeDocument/2006/relationships/hyperlink" Target="https://www.fangraphs.com/players/jonah-heim/16930/stats" TargetMode="External"/><Relationship Id="rId335" Type="http://schemas.openxmlformats.org/officeDocument/2006/relationships/hyperlink" Target="https://www.fangraphs.com/players/kyle-hendricks/12049/stats" TargetMode="External"/><Relationship Id="rId542" Type="http://schemas.openxmlformats.org/officeDocument/2006/relationships/hyperlink" Target="https://www.fangraphs.com/players/mason-englert/22288/stats" TargetMode="External"/><Relationship Id="rId181" Type="http://schemas.openxmlformats.org/officeDocument/2006/relationships/hyperlink" Target="https://www.fangraphs.com/players/esteury-ruiz/21780/stats" TargetMode="External"/><Relationship Id="rId402" Type="http://schemas.openxmlformats.org/officeDocument/2006/relationships/hyperlink" Target="https://www.fangraphs.com/players/dane-dunning/19409/stats" TargetMode="External"/><Relationship Id="rId279" Type="http://schemas.openxmlformats.org/officeDocument/2006/relationships/hyperlink" Target="https://www.fangraphs.com/players/ryan-pressly/7005/stats" TargetMode="External"/><Relationship Id="rId486" Type="http://schemas.openxmlformats.org/officeDocument/2006/relationships/hyperlink" Target="https://www.fangraphs.com/players/kendall-graveman/15514/stats" TargetMode="External"/><Relationship Id="rId43" Type="http://schemas.openxmlformats.org/officeDocument/2006/relationships/hyperlink" Target="https://www.fangraphs.com/players/julio-rodriguez/23697/stats" TargetMode="External"/><Relationship Id="rId139" Type="http://schemas.openxmlformats.org/officeDocument/2006/relationships/hyperlink" Target="https://www.fangraphs.com/players/carlos-santana/2396/stats" TargetMode="External"/><Relationship Id="rId346" Type="http://schemas.openxmlformats.org/officeDocument/2006/relationships/hyperlink" Target="https://www.fangraphs.com/players/zack-thompson/25918/stats" TargetMode="External"/><Relationship Id="rId553" Type="http://schemas.openxmlformats.org/officeDocument/2006/relationships/hyperlink" Target="https://www.fangraphs.com/players/joey-wentz/19962/stats" TargetMode="External"/><Relationship Id="rId192" Type="http://schemas.openxmlformats.org/officeDocument/2006/relationships/hyperlink" Target="https://www.fangraphs.com/players/elias-diaz/11680/stats" TargetMode="External"/><Relationship Id="rId206" Type="http://schemas.openxmlformats.org/officeDocument/2006/relationships/hyperlink" Target="https://www.fangraphs.com/players/miguel-rojas/7802/stats" TargetMode="External"/><Relationship Id="rId413" Type="http://schemas.openxmlformats.org/officeDocument/2006/relationships/hyperlink" Target="https://www.fangraphs.com/players/luis-garcia/6984/stats" TargetMode="External"/><Relationship Id="rId497" Type="http://schemas.openxmlformats.org/officeDocument/2006/relationships/hyperlink" Target="https://www.fangraphs.com/players/josiah-gray/24580/stats" TargetMode="External"/><Relationship Id="rId357" Type="http://schemas.openxmlformats.org/officeDocument/2006/relationships/hyperlink" Target="https://www.fangraphs.com/players/shane-mcclanahan/21483/stats" TargetMode="External"/><Relationship Id="rId54" Type="http://schemas.openxmlformats.org/officeDocument/2006/relationships/hyperlink" Target="https://www.fangraphs.com/players/gunnar-henderson/26289/stats" TargetMode="External"/><Relationship Id="rId217" Type="http://schemas.openxmlformats.org/officeDocument/2006/relationships/hyperlink" Target="https://www.fangraphs.com/players/chris-martin/11847/stats" TargetMode="External"/><Relationship Id="rId564" Type="http://schemas.openxmlformats.org/officeDocument/2006/relationships/hyperlink" Target="https://www.fangraphs.com/players/chris-flexen/13896/stats" TargetMode="External"/><Relationship Id="rId424" Type="http://schemas.openxmlformats.org/officeDocument/2006/relationships/hyperlink" Target="https://www.fangraphs.com/players/lucas-sims/13470/stats" TargetMode="External"/><Relationship Id="rId270" Type="http://schemas.openxmlformats.org/officeDocument/2006/relationships/hyperlink" Target="https://www.fangraphs.com/players/hunter-harvey/15507/stats" TargetMode="External"/><Relationship Id="rId65" Type="http://schemas.openxmlformats.org/officeDocument/2006/relationships/hyperlink" Target="https://www.fangraphs.com/players/christian-walker/13419/stats" TargetMode="External"/><Relationship Id="rId130" Type="http://schemas.openxmlformats.org/officeDocument/2006/relationships/hyperlink" Target="https://www.fangraphs.com/players/jon-berti/12037/stats" TargetMode="External"/><Relationship Id="rId368" Type="http://schemas.openxmlformats.org/officeDocument/2006/relationships/hyperlink" Target="https://www.fangraphs.com/players/adrian-houser/12718/stats" TargetMode="External"/><Relationship Id="rId172" Type="http://schemas.openxmlformats.org/officeDocument/2006/relationships/hyperlink" Target="https://www.fangraphs.com/players/trent-grisham/18564/stats" TargetMode="External"/><Relationship Id="rId228" Type="http://schemas.openxmlformats.org/officeDocument/2006/relationships/hyperlink" Target="https://www.fangraphs.com/players/jason-foley/19531/stats" TargetMode="External"/><Relationship Id="rId435" Type="http://schemas.openxmlformats.org/officeDocument/2006/relationships/hyperlink" Target="https://www.fangraphs.com/players/genesis-cabrera/17490/stats" TargetMode="External"/><Relationship Id="rId477" Type="http://schemas.openxmlformats.org/officeDocument/2006/relationships/hyperlink" Target="https://www.fangraphs.com/players/luis-medina/21649/stats" TargetMode="External"/><Relationship Id="rId281" Type="http://schemas.openxmlformats.org/officeDocument/2006/relationships/hyperlink" Target="https://www.fangraphs.com/players/brennan-bernardino/16835/stats" TargetMode="External"/><Relationship Id="rId337" Type="http://schemas.openxmlformats.org/officeDocument/2006/relationships/hyperlink" Target="https://www.fangraphs.com/players/hector-neris/11804/stats" TargetMode="External"/><Relationship Id="rId502" Type="http://schemas.openxmlformats.org/officeDocument/2006/relationships/hyperlink" Target="https://www.fangraphs.com/players/joan-adon/22925/stats" TargetMode="External"/><Relationship Id="rId34" Type="http://schemas.openxmlformats.org/officeDocument/2006/relationships/hyperlink" Target="https://www.fangraphs.com/players/harold-ramirez/14387/stats" TargetMode="External"/><Relationship Id="rId76" Type="http://schemas.openxmlformats.org/officeDocument/2006/relationships/hyperlink" Target="https://www.fangraphs.com/players/vladimir-guerrero-jr/19611/stats" TargetMode="External"/><Relationship Id="rId141" Type="http://schemas.openxmlformats.org/officeDocument/2006/relationships/hyperlink" Target="https://www.fangraphs.com/players/randal-grichuk/10243/stats" TargetMode="External"/><Relationship Id="rId379" Type="http://schemas.openxmlformats.org/officeDocument/2006/relationships/hyperlink" Target="https://www.fangraphs.com/players/sandy-alcantara/18684/stats" TargetMode="External"/><Relationship Id="rId544" Type="http://schemas.openxmlformats.org/officeDocument/2006/relationships/hyperlink" Target="https://www.fangraphs.com/players/jordan-lyles/7593/stats" TargetMode="External"/><Relationship Id="rId7" Type="http://schemas.openxmlformats.org/officeDocument/2006/relationships/hyperlink" Target="https://www.fangraphs.com/players/yandy-diaz/16578/stats" TargetMode="External"/><Relationship Id="rId183" Type="http://schemas.openxmlformats.org/officeDocument/2006/relationships/hyperlink" Target="https://www.fangraphs.com/players/daulton-varsho/19918/stats" TargetMode="External"/><Relationship Id="rId239" Type="http://schemas.openxmlformats.org/officeDocument/2006/relationships/hyperlink" Target="https://www.fangraphs.com/players/tyler-glasnow/14374/stats" TargetMode="External"/><Relationship Id="rId390" Type="http://schemas.openxmlformats.org/officeDocument/2006/relationships/hyperlink" Target="https://www.fangraphs.com/players/bryse-wilson/19990/stats" TargetMode="External"/><Relationship Id="rId404" Type="http://schemas.openxmlformats.org/officeDocument/2006/relationships/hyperlink" Target="https://www.fangraphs.com/players/garrett-whitlock/20191/stats" TargetMode="External"/><Relationship Id="rId446" Type="http://schemas.openxmlformats.org/officeDocument/2006/relationships/hyperlink" Target="https://www.fangraphs.com/players/xzavion-curry/25595/stats" TargetMode="External"/><Relationship Id="rId250" Type="http://schemas.openxmlformats.org/officeDocument/2006/relationships/hyperlink" Target="https://www.fangraphs.com/players/michael-king/19853/stats" TargetMode="External"/><Relationship Id="rId292" Type="http://schemas.openxmlformats.org/officeDocument/2006/relationships/hyperlink" Target="https://www.fangraphs.com/players/julian-merryweather/16703/stats" TargetMode="External"/><Relationship Id="rId306" Type="http://schemas.openxmlformats.org/officeDocument/2006/relationships/hyperlink" Target="https://www.fangraphs.com/players/aaron-bummer/16258/stats" TargetMode="External"/><Relationship Id="rId488" Type="http://schemas.openxmlformats.org/officeDocument/2006/relationships/hyperlink" Target="https://www.fangraphs.com/players/mackenzie-gore/22201/stats" TargetMode="External"/><Relationship Id="rId45" Type="http://schemas.openxmlformats.org/officeDocument/2006/relationships/hyperlink" Target="https://www.fangraphs.com/players/alex-bregman/17678/stats" TargetMode="External"/><Relationship Id="rId87" Type="http://schemas.openxmlformats.org/officeDocument/2006/relationships/hyperlink" Target="https://www.fangraphs.com/players/nathaniel-lowe/19566/stats" TargetMode="External"/><Relationship Id="rId110" Type="http://schemas.openxmlformats.org/officeDocument/2006/relationships/hyperlink" Target="https://www.fangraphs.com/players/jarred-kelenic/22558/stats" TargetMode="External"/><Relationship Id="rId348" Type="http://schemas.openxmlformats.org/officeDocument/2006/relationships/hyperlink" Target="https://www.fangraphs.com/players/eli-morgan/20203/stats" TargetMode="External"/><Relationship Id="rId513" Type="http://schemas.openxmlformats.org/officeDocument/2006/relationships/hyperlink" Target="https://www.fangraphs.com/players/ryne-nelson/26253/stats" TargetMode="External"/><Relationship Id="rId555" Type="http://schemas.openxmlformats.org/officeDocument/2006/relationships/hyperlink" Target="https://www.fangraphs.com/players/trevor-williams/16977/stats" TargetMode="External"/><Relationship Id="rId152" Type="http://schemas.openxmlformats.org/officeDocument/2006/relationships/hyperlink" Target="https://www.fangraphs.com/players/leody-taveras/18900/stats" TargetMode="External"/><Relationship Id="rId194" Type="http://schemas.openxmlformats.org/officeDocument/2006/relationships/hyperlink" Target="https://www.fangraphs.com/players/yasmani-grandal/11368/stats" TargetMode="External"/><Relationship Id="rId208" Type="http://schemas.openxmlformats.org/officeDocument/2006/relationships/hyperlink" Target="https://www.fangraphs.com/players/paul-dejong/18015/stats" TargetMode="External"/><Relationship Id="rId415" Type="http://schemas.openxmlformats.org/officeDocument/2006/relationships/hyperlink" Target="https://www.fangraphs.com/players/max-scherzer/3137/stats" TargetMode="External"/><Relationship Id="rId457" Type="http://schemas.openxmlformats.org/officeDocument/2006/relationships/hyperlink" Target="https://www.fangraphs.com/players/ryne-stanek/15947/stats" TargetMode="External"/><Relationship Id="rId261" Type="http://schemas.openxmlformats.org/officeDocument/2006/relationships/hyperlink" Target="https://www.fangraphs.com/players/robert-stephenson/13594/stats" TargetMode="External"/><Relationship Id="rId499" Type="http://schemas.openxmlformats.org/officeDocument/2006/relationships/hyperlink" Target="https://www.fangraphs.com/players/drew-smyly/11760/stats" TargetMode="External"/><Relationship Id="rId14" Type="http://schemas.openxmlformats.org/officeDocument/2006/relationships/hyperlink" Target="https://www.fangraphs.com/players/marcell-ozuna/10324/stats" TargetMode="External"/><Relationship Id="rId56" Type="http://schemas.openxmlformats.org/officeDocument/2006/relationships/hyperlink" Target="https://www.fangraphs.com/players/gleyber-torres/16997/stats" TargetMode="External"/><Relationship Id="rId317" Type="http://schemas.openxmlformats.org/officeDocument/2006/relationships/hyperlink" Target="https://www.fangraphs.com/players/ryan-walker/20423/stats" TargetMode="External"/><Relationship Id="rId359" Type="http://schemas.openxmlformats.org/officeDocument/2006/relationships/hyperlink" Target="https://www.fangraphs.com/players/grayson-rodriguez/24492/stats" TargetMode="External"/><Relationship Id="rId524" Type="http://schemas.openxmlformats.org/officeDocument/2006/relationships/hyperlink" Target="https://www.fangraphs.com/players/lucas-giolito/15474/stats" TargetMode="External"/><Relationship Id="rId566" Type="http://schemas.openxmlformats.org/officeDocument/2006/relationships/hyperlink" Target="https://www.fangraphs.com/players/michael-kopech/17282/stats" TargetMode="External"/><Relationship Id="rId98" Type="http://schemas.openxmlformats.org/officeDocument/2006/relationships/hyperlink" Target="https://www.fangraphs.com/players/mark-canha/11445/stats" TargetMode="External"/><Relationship Id="rId121" Type="http://schemas.openxmlformats.org/officeDocument/2006/relationships/hyperlink" Target="https://www.fangraphs.com/players/charlie-blackmon/7859/stats" TargetMode="External"/><Relationship Id="rId163" Type="http://schemas.openxmlformats.org/officeDocument/2006/relationships/hyperlink" Target="https://www.fangraphs.com/players/whit-merrifield/11281/stats" TargetMode="External"/><Relationship Id="rId219" Type="http://schemas.openxmlformats.org/officeDocument/2006/relationships/hyperlink" Target="https://www.fangraphs.com/players/david-bednar/19569/stats" TargetMode="External"/><Relationship Id="rId370" Type="http://schemas.openxmlformats.org/officeDocument/2006/relationships/hyperlink" Target="https://www.fangraphs.com/players/tristan-beck/21584/stats" TargetMode="External"/><Relationship Id="rId426" Type="http://schemas.openxmlformats.org/officeDocument/2006/relationships/hyperlink" Target="https://www.fangraphs.com/players/hunter-brown/25880/stats" TargetMode="External"/><Relationship Id="rId230" Type="http://schemas.openxmlformats.org/officeDocument/2006/relationships/hyperlink" Target="https://www.fangraphs.com/players/ian-hamilton/19261/stats" TargetMode="External"/><Relationship Id="rId468" Type="http://schemas.openxmlformats.org/officeDocument/2006/relationships/hyperlink" Target="https://www.fangraphs.com/players/jp-france/21212/stats" TargetMode="External"/><Relationship Id="rId25" Type="http://schemas.openxmlformats.org/officeDocument/2006/relationships/hyperlink" Target="https://www.fangraphs.com/players/luis-arraez/18568/stats" TargetMode="External"/><Relationship Id="rId67" Type="http://schemas.openxmlformats.org/officeDocument/2006/relationships/hyperlink" Target="https://www.fangraphs.com/players/riley-greene/25976/stats" TargetMode="External"/><Relationship Id="rId272" Type="http://schemas.openxmlformats.org/officeDocument/2006/relationships/hyperlink" Target="https://www.fangraphs.com/players/lucas-erceg/19360/stats" TargetMode="External"/><Relationship Id="rId328" Type="http://schemas.openxmlformats.org/officeDocument/2006/relationships/hyperlink" Target="https://www.fangraphs.com/players/justin-lawrence/17639/stats" TargetMode="External"/><Relationship Id="rId535" Type="http://schemas.openxmlformats.org/officeDocument/2006/relationships/hyperlink" Target="https://www.fangraphs.com/players/tony-gonsolin/19388/stats" TargetMode="External"/><Relationship Id="rId132" Type="http://schemas.openxmlformats.org/officeDocument/2006/relationships/hyperlink" Target="https://www.fangraphs.com/players/robbie-grossman/5254/stats" TargetMode="External"/><Relationship Id="rId174" Type="http://schemas.openxmlformats.org/officeDocument/2006/relationships/hyperlink" Target="https://www.fangraphs.com/players/cj-abrams/25768/stats" TargetMode="External"/><Relationship Id="rId381" Type="http://schemas.openxmlformats.org/officeDocument/2006/relationships/hyperlink" Target="https://www.fangraphs.com/players/clayton-kershaw/2036/stats" TargetMode="External"/><Relationship Id="rId241" Type="http://schemas.openxmlformats.org/officeDocument/2006/relationships/hyperlink" Target="https://www.fangraphs.com/players/dylan-floro/13394/stats" TargetMode="External"/><Relationship Id="rId437" Type="http://schemas.openxmlformats.org/officeDocument/2006/relationships/hyperlink" Target="https://www.fangraphs.com/players/phil-bickford/18519/stats" TargetMode="External"/><Relationship Id="rId479" Type="http://schemas.openxmlformats.org/officeDocument/2006/relationships/hyperlink" Target="https://www.fangraphs.com/players/cal-quantrill/19312/stats" TargetMode="External"/><Relationship Id="rId36" Type="http://schemas.openxmlformats.org/officeDocument/2006/relationships/hyperlink" Target="https://www.fangraphs.com/players/wander-franco/23667/stats" TargetMode="External"/><Relationship Id="rId283" Type="http://schemas.openxmlformats.org/officeDocument/2006/relationships/hyperlink" Target="https://www.fangraphs.com/players/blake-snell/13543/stats" TargetMode="External"/><Relationship Id="rId339" Type="http://schemas.openxmlformats.org/officeDocument/2006/relationships/hyperlink" Target="https://www.fangraphs.com/players/seth-lugo/12447/stats" TargetMode="External"/><Relationship Id="rId490" Type="http://schemas.openxmlformats.org/officeDocument/2006/relationships/hyperlink" Target="https://www.fangraphs.com/players/colin-rea/12317/stats" TargetMode="External"/><Relationship Id="rId504" Type="http://schemas.openxmlformats.org/officeDocument/2006/relationships/hyperlink" Target="https://www.fangraphs.com/players/alex-young/18333/stats" TargetMode="External"/><Relationship Id="rId546" Type="http://schemas.openxmlformats.org/officeDocument/2006/relationships/hyperlink" Target="https://www.fangraphs.com/players/ty-blach/14361/stats" TargetMode="External"/><Relationship Id="rId78" Type="http://schemas.openxmlformats.org/officeDocument/2006/relationships/hyperlink" Target="https://www.fangraphs.com/players/ian-happ/17919/stats" TargetMode="External"/><Relationship Id="rId101" Type="http://schemas.openxmlformats.org/officeDocument/2006/relationships/hyperlink" Target="https://www.fangraphs.com/players/tommy-pham/2967/stats" TargetMode="External"/><Relationship Id="rId143" Type="http://schemas.openxmlformats.org/officeDocument/2006/relationships/hyperlink" Target="https://www.fangraphs.com/players/michael-conforto/16376/stats" TargetMode="External"/><Relationship Id="rId185" Type="http://schemas.openxmlformats.org/officeDocument/2006/relationships/hyperlink" Target="https://www.fangraphs.com/players/anthony-volpe/27647/stats" TargetMode="External"/><Relationship Id="rId350" Type="http://schemas.openxmlformats.org/officeDocument/2006/relationships/hyperlink" Target="https://www.fangraphs.com/players/michael-wacha/14078/stats" TargetMode="External"/><Relationship Id="rId406" Type="http://schemas.openxmlformats.org/officeDocument/2006/relationships/hyperlink" Target="https://www.fangraphs.com/players/matthew-liberatore/22294/stats" TargetMode="External"/><Relationship Id="rId9" Type="http://schemas.openxmlformats.org/officeDocument/2006/relationships/hyperlink" Target="https://www.fangraphs.com/players/matt-olson/14344/stats" TargetMode="External"/><Relationship Id="rId210" Type="http://schemas.openxmlformats.org/officeDocument/2006/relationships/hyperlink" Target="https://www.fangraphs.com/players/brice-turang/22186/stats" TargetMode="External"/><Relationship Id="rId392" Type="http://schemas.openxmlformats.org/officeDocument/2006/relationships/hyperlink" Target="https://www.fangraphs.com/players/kyle-gibson/10123/stats" TargetMode="External"/><Relationship Id="rId448" Type="http://schemas.openxmlformats.org/officeDocument/2006/relationships/hyperlink" Target="https://www.fangraphs.com/players/steven-wilson/20353/stats" TargetMode="External"/><Relationship Id="rId252" Type="http://schemas.openxmlformats.org/officeDocument/2006/relationships/hyperlink" Target="https://www.fangraphs.com/players/max-fried/13743/stats" TargetMode="External"/><Relationship Id="rId294" Type="http://schemas.openxmlformats.org/officeDocument/2006/relationships/hyperlink" Target="https://www.fangraphs.com/players/joe-musgrove/12970/stats" TargetMode="External"/><Relationship Id="rId308" Type="http://schemas.openxmlformats.org/officeDocument/2006/relationships/hyperlink" Target="https://www.fangraphs.com/players/aj-puk/19343/stats" TargetMode="External"/><Relationship Id="rId515" Type="http://schemas.openxmlformats.org/officeDocument/2006/relationships/hyperlink" Target="https://www.fangraphs.com/players/james-kaprielian/18331/stats" TargetMode="External"/><Relationship Id="rId47" Type="http://schemas.openxmlformats.org/officeDocument/2006/relationships/hyperlink" Target="https://www.fangraphs.com/players/bo-bichette/19612/stats" TargetMode="External"/><Relationship Id="rId89" Type="http://schemas.openxmlformats.org/officeDocument/2006/relationships/hyperlink" Target="https://www.fangraphs.com/players/ryan-mountcastle/18373/stats" TargetMode="External"/><Relationship Id="rId112" Type="http://schemas.openxmlformats.org/officeDocument/2006/relationships/hyperlink" Target="https://www.fangraphs.com/players/mike-tauchman/15274/stats" TargetMode="External"/><Relationship Id="rId154" Type="http://schemas.openxmlformats.org/officeDocument/2006/relationships/hyperlink" Target="https://www.fangraphs.com/players/francisco-alvarez/26121/stats" TargetMode="External"/><Relationship Id="rId361" Type="http://schemas.openxmlformats.org/officeDocument/2006/relationships/hyperlink" Target="https://www.fangraphs.com/players/carlos-estevez/14542/stats" TargetMode="External"/><Relationship Id="rId557" Type="http://schemas.openxmlformats.org/officeDocument/2006/relationships/hyperlink" Target="https://www.fangraphs.com/players/adam-wainwright/2233/stats" TargetMode="External"/><Relationship Id="rId196" Type="http://schemas.openxmlformats.org/officeDocument/2006/relationships/hyperlink" Target="https://www.fangraphs.com/players/tony-kemp/14894/stats" TargetMode="External"/><Relationship Id="rId417" Type="http://schemas.openxmlformats.org/officeDocument/2006/relationships/hyperlink" Target="https://www.fangraphs.com/players/anthony-desclafani/13050/stats" TargetMode="External"/><Relationship Id="rId459" Type="http://schemas.openxmlformats.org/officeDocument/2006/relationships/hyperlink" Target="https://www.fangraphs.com/players/jose-cisnero/6399/stats" TargetMode="External"/><Relationship Id="rId16" Type="http://schemas.openxmlformats.org/officeDocument/2006/relationships/hyperlink" Target="https://www.fangraphs.com/players/isaac-paredes/20036/stats" TargetMode="External"/><Relationship Id="rId221" Type="http://schemas.openxmlformats.org/officeDocument/2006/relationships/hyperlink" Target="https://www.fangraphs.com/players/jeff-hoffman/17432/stats" TargetMode="External"/><Relationship Id="rId263" Type="http://schemas.openxmlformats.org/officeDocument/2006/relationships/hyperlink" Target="https://www.fangraphs.com/players/jordan-hicks/19618/stats" TargetMode="External"/><Relationship Id="rId319" Type="http://schemas.openxmlformats.org/officeDocument/2006/relationships/hyperlink" Target="https://www.fangraphs.com/players/tom-cosgrove/23443/stats" TargetMode="External"/><Relationship Id="rId470" Type="http://schemas.openxmlformats.org/officeDocument/2006/relationships/hyperlink" Target="https://www.fangraphs.com/players/cody-bradford/27597/stats" TargetMode="External"/><Relationship Id="rId526" Type="http://schemas.openxmlformats.org/officeDocument/2006/relationships/hyperlink" Target="https://www.fangraphs.com/players/bryan-hoeing/26304/stats" TargetMode="External"/><Relationship Id="rId58" Type="http://schemas.openxmlformats.org/officeDocument/2006/relationships/hyperlink" Target="https://www.fangraphs.com/players/paul-goldschmidt/9218/stats" TargetMode="External"/><Relationship Id="rId123" Type="http://schemas.openxmlformats.org/officeDocument/2006/relationships/hyperlink" Target="https://www.fangraphs.com/players/kevin-kiermaier/11038/stats" TargetMode="External"/><Relationship Id="rId330" Type="http://schemas.openxmlformats.org/officeDocument/2006/relationships/hyperlink" Target="https://www.fangraphs.com/players/chris-sale/10603/stats" TargetMode="External"/><Relationship Id="rId568" Type="http://schemas.openxmlformats.org/officeDocument/2006/relationships/hyperlink" Target="https://www.fangraphs.com/players/johnny-cueto/6893/stats" TargetMode="External"/><Relationship Id="rId165" Type="http://schemas.openxmlformats.org/officeDocument/2006/relationships/hyperlink" Target="https://www.fangraphs.com/players/keibert-ruiz/19610/stats" TargetMode="External"/><Relationship Id="rId372" Type="http://schemas.openxmlformats.org/officeDocument/2006/relationships/hyperlink" Target="https://www.fangraphs.com/players/reese-olson/24968/stats" TargetMode="External"/><Relationship Id="rId428" Type="http://schemas.openxmlformats.org/officeDocument/2006/relationships/hyperlink" Target="https://www.fangraphs.com/players/mike-baumann/20206/stats" TargetMode="External"/><Relationship Id="rId232" Type="http://schemas.openxmlformats.org/officeDocument/2006/relationships/hyperlink" Target="https://www.fangraphs.com/players/danny-coulombe/13293/stats" TargetMode="External"/><Relationship Id="rId274" Type="http://schemas.openxmlformats.org/officeDocument/2006/relationships/hyperlink" Target="https://www.fangraphs.com/players/colin-poche/19403/stats" TargetMode="External"/><Relationship Id="rId481" Type="http://schemas.openxmlformats.org/officeDocument/2006/relationships/hyperlink" Target="https://www.fangraphs.com/players/matt-manning/20369/stats" TargetMode="External"/><Relationship Id="rId27" Type="http://schemas.openxmlformats.org/officeDocument/2006/relationships/hyperlink" Target="https://www.fangraphs.com/players/brandon-nimmo/12927/stats" TargetMode="External"/><Relationship Id="rId69" Type="http://schemas.openxmlformats.org/officeDocument/2006/relationships/hyperlink" Target="https://www.fangraphs.com/players/kyle-schwarber/16478/stats" TargetMode="External"/><Relationship Id="rId134" Type="http://schemas.openxmlformats.org/officeDocument/2006/relationships/hyperlink" Target="https://www.fangraphs.com/players/jt-realmuto/11739/stats" TargetMode="External"/><Relationship Id="rId537" Type="http://schemas.openxmlformats.org/officeDocument/2006/relationships/hyperlink" Target="https://www.fangraphs.com/players/peter-lambert/17969/stats" TargetMode="External"/><Relationship Id="rId80" Type="http://schemas.openxmlformats.org/officeDocument/2006/relationships/hyperlink" Target="https://www.fangraphs.com/players/jeimer-candelario/13621/stats" TargetMode="External"/><Relationship Id="rId176" Type="http://schemas.openxmlformats.org/officeDocument/2006/relationships/hyperlink" Target="https://www.fangraphs.com/players/amed-rosario/15518/stats" TargetMode="External"/><Relationship Id="rId341" Type="http://schemas.openxmlformats.org/officeDocument/2006/relationships/hyperlink" Target="https://www.fangraphs.com/players/merrill-kelly/11156/stats" TargetMode="External"/><Relationship Id="rId383" Type="http://schemas.openxmlformats.org/officeDocument/2006/relationships/hyperlink" Target="https://www.fangraphs.com/players/gavin-williams/30122/stats" TargetMode="External"/><Relationship Id="rId439" Type="http://schemas.openxmlformats.org/officeDocument/2006/relationships/hyperlink" Target="https://www.fangraphs.com/players/michael-lorenzen/14843/stats" TargetMode="External"/><Relationship Id="rId201" Type="http://schemas.openxmlformats.org/officeDocument/2006/relationships/hyperlink" Target="https://www.fangraphs.com/players/alex-call/19296/stats" TargetMode="External"/><Relationship Id="rId243" Type="http://schemas.openxmlformats.org/officeDocument/2006/relationships/hyperlink" Target="https://www.fangraphs.com/players/bryan-abreu/16609/stats" TargetMode="External"/><Relationship Id="rId285" Type="http://schemas.openxmlformats.org/officeDocument/2006/relationships/hyperlink" Target="https://www.fangraphs.com/players/jordan-romano/16122/stats" TargetMode="External"/><Relationship Id="rId450" Type="http://schemas.openxmlformats.org/officeDocument/2006/relationships/hyperlink" Target="https://www.fangraphs.com/players/taijuan-walker/11836/stats" TargetMode="External"/><Relationship Id="rId506" Type="http://schemas.openxmlformats.org/officeDocument/2006/relationships/hyperlink" Target="https://www.fangraphs.com/players/touki-toussaint/16929/stats" TargetMode="External"/><Relationship Id="rId38" Type="http://schemas.openxmlformats.org/officeDocument/2006/relationships/hyperlink" Target="https://www.fangraphs.com/players/brent-rooker/19627/stats" TargetMode="External"/><Relationship Id="rId103" Type="http://schemas.openxmlformats.org/officeDocument/2006/relationships/hyperlink" Target="https://www.fangraphs.com/players/matt-chapman/16505/stats" TargetMode="External"/><Relationship Id="rId310" Type="http://schemas.openxmlformats.org/officeDocument/2006/relationships/hyperlink" Target="https://www.fangraphs.com/players/brandon-woodruff/16162/stats" TargetMode="External"/><Relationship Id="rId492" Type="http://schemas.openxmlformats.org/officeDocument/2006/relationships/hyperlink" Target="https://www.fangraphs.com/players/andre-jackson/21298/stats" TargetMode="External"/><Relationship Id="rId548" Type="http://schemas.openxmlformats.org/officeDocument/2006/relationships/hyperlink" Target="https://www.fangraphs.com/players/alec-marsh/27451/stats" TargetMode="External"/><Relationship Id="rId91" Type="http://schemas.openxmlformats.org/officeDocument/2006/relationships/hyperlink" Target="https://www.fangraphs.com/players/brandon-drury/11615/stats" TargetMode="External"/><Relationship Id="rId145" Type="http://schemas.openxmlformats.org/officeDocument/2006/relationships/hyperlink" Target="https://www.fangraphs.com/players/anthony-rizzo/3473/stats" TargetMode="External"/><Relationship Id="rId187" Type="http://schemas.openxmlformats.org/officeDocument/2006/relationships/hyperlink" Target="https://www.fangraphs.com/players/maikel-garcia/22715/stats" TargetMode="External"/><Relationship Id="rId352" Type="http://schemas.openxmlformats.org/officeDocument/2006/relationships/hyperlink" Target="https://www.fangraphs.com/players/sean-manaea/15873/stats" TargetMode="External"/><Relationship Id="rId394" Type="http://schemas.openxmlformats.org/officeDocument/2006/relationships/hyperlink" Target="https://www.fangraphs.com/players/michael-fulmer/13218/stats" TargetMode="External"/><Relationship Id="rId408" Type="http://schemas.openxmlformats.org/officeDocument/2006/relationships/hyperlink" Target="https://www.fangraphs.com/players/mike-clevinger/12808/stats" TargetMode="External"/><Relationship Id="rId212" Type="http://schemas.openxmlformats.org/officeDocument/2006/relationships/hyperlink" Target="https://www.fangraphs.com/players/brenton-doyle/25479/stats" TargetMode="External"/><Relationship Id="rId254" Type="http://schemas.openxmlformats.org/officeDocument/2006/relationships/hyperlink" Target="https://www.fangraphs.com/players/justin-topa/15145/stats" TargetMode="External"/><Relationship Id="rId49" Type="http://schemas.openxmlformats.org/officeDocument/2006/relationships/hyperlink" Target="https://www.fangraphs.com/players/marcus-semien/12533/stats" TargetMode="External"/><Relationship Id="rId114" Type="http://schemas.openxmlformats.org/officeDocument/2006/relationships/hyperlink" Target="https://www.fangraphs.com/players/nolan-arenado/9777/stats" TargetMode="External"/><Relationship Id="rId296" Type="http://schemas.openxmlformats.org/officeDocument/2006/relationships/hyperlink" Target="https://www.fangraphs.com/players/chris-stratton/13761/stats" TargetMode="External"/><Relationship Id="rId461" Type="http://schemas.openxmlformats.org/officeDocument/2006/relationships/hyperlink" Target="https://www.fangraphs.com/players/shintaro-fujinami/31839/stats" TargetMode="External"/><Relationship Id="rId517" Type="http://schemas.openxmlformats.org/officeDocument/2006/relationships/hyperlink" Target="https://www.fangraphs.com/players/daniel-lynch/21537/stats" TargetMode="External"/><Relationship Id="rId559" Type="http://schemas.openxmlformats.org/officeDocument/2006/relationships/hyperlink" Target="https://www.fangraphs.com/players/ryan-weathers/23796/stats" TargetMode="External"/><Relationship Id="rId60" Type="http://schemas.openxmlformats.org/officeDocument/2006/relationships/hyperlink" Target="https://www.fangraphs.com/players/lamonte-wade-jr/18126/stats" TargetMode="External"/><Relationship Id="rId156" Type="http://schemas.openxmlformats.org/officeDocument/2006/relationships/hyperlink" Target="https://www.fangraphs.com/players/jeremy-pena/21636/stats" TargetMode="External"/><Relationship Id="rId198" Type="http://schemas.openxmlformats.org/officeDocument/2006/relationships/hyperlink" Target="https://www.fangraphs.com/players/joey-wiemer/27690/stats" TargetMode="External"/><Relationship Id="rId321" Type="http://schemas.openxmlformats.org/officeDocument/2006/relationships/hyperlink" Target="https://www.fangraphs.com/players/matt-moore/1890/stats" TargetMode="External"/><Relationship Id="rId363" Type="http://schemas.openxmlformats.org/officeDocument/2006/relationships/hyperlink" Target="https://www.fangraphs.com/players/bailey-ober/21224/stats" TargetMode="External"/><Relationship Id="rId419" Type="http://schemas.openxmlformats.org/officeDocument/2006/relationships/hyperlink" Target="https://www.fangraphs.com/players/michael-grove/23221/stats" TargetMode="External"/><Relationship Id="rId223" Type="http://schemas.openxmlformats.org/officeDocument/2006/relationships/hyperlink" Target="https://www.fangraphs.com/players/sam-hentges/18548/stats" TargetMode="External"/><Relationship Id="rId430" Type="http://schemas.openxmlformats.org/officeDocument/2006/relationships/hyperlink" Target="https://www.fangraphs.com/players/bryce-elder/27779/stats" TargetMode="External"/><Relationship Id="rId18" Type="http://schemas.openxmlformats.org/officeDocument/2006/relationships/hyperlink" Target="https://www.fangraphs.com/players/wilmer-flores/5827/stats" TargetMode="External"/><Relationship Id="rId265" Type="http://schemas.openxmlformats.org/officeDocument/2006/relationships/hyperlink" Target="https://www.fangraphs.com/players/raisel-iglesias/17130/stats" TargetMode="External"/><Relationship Id="rId472" Type="http://schemas.openxmlformats.org/officeDocument/2006/relationships/hyperlink" Target="https://www.fangraphs.com/players/wade-miley/8779/stats" TargetMode="External"/><Relationship Id="rId528" Type="http://schemas.openxmlformats.org/officeDocument/2006/relationships/hyperlink" Target="https://www.fangraphs.com/players/kyle-freeland/16256/stats" TargetMode="External"/><Relationship Id="rId125" Type="http://schemas.openxmlformats.org/officeDocument/2006/relationships/hyperlink" Target="https://www.fangraphs.com/players/george-springer/12856/stats" TargetMode="External"/><Relationship Id="rId167" Type="http://schemas.openxmlformats.org/officeDocument/2006/relationships/hyperlink" Target="https://www.fangraphs.com/players/tommy-edman/19470/stats" TargetMode="External"/><Relationship Id="rId332" Type="http://schemas.openxmlformats.org/officeDocument/2006/relationships/hyperlink" Target="https://www.fangraphs.com/players/craig-kimbrel/6655/stats" TargetMode="External"/><Relationship Id="rId374" Type="http://schemas.openxmlformats.org/officeDocument/2006/relationships/hyperlink" Target="https://www.fangraphs.com/players/andrew-chafin/12988/stats" TargetMode="External"/><Relationship Id="rId71" Type="http://schemas.openxmlformats.org/officeDocument/2006/relationships/hyperlink" Target="https://www.fangraphs.com/players/will-smith/19197/stats" TargetMode="External"/><Relationship Id="rId234" Type="http://schemas.openxmlformats.org/officeDocument/2006/relationships/hyperlink" Target="https://www.fangraphs.com/players/yennier-cano/25911/stats" TargetMode="External"/><Relationship Id="rId2" Type="http://schemas.openxmlformats.org/officeDocument/2006/relationships/hyperlink" Target="https://www.fangraphs.com/players/aaron-judge/15640/stats" TargetMode="External"/><Relationship Id="rId29" Type="http://schemas.openxmlformats.org/officeDocument/2006/relationships/hyperlink" Target="https://www.fangraphs.com/players/triston-casas/22514/stats" TargetMode="External"/><Relationship Id="rId276" Type="http://schemas.openxmlformats.org/officeDocument/2006/relationships/hyperlink" Target="https://www.fangraphs.com/players/george-kirby/25436/stats" TargetMode="External"/><Relationship Id="rId441" Type="http://schemas.openxmlformats.org/officeDocument/2006/relationships/hyperlink" Target="https://www.fangraphs.com/players/alex-wood/13781/stats" TargetMode="External"/><Relationship Id="rId483" Type="http://schemas.openxmlformats.org/officeDocument/2006/relationships/hyperlink" Target="https://www.fangraphs.com/players/emmet-sheehan/29839/stats" TargetMode="External"/><Relationship Id="rId539" Type="http://schemas.openxmlformats.org/officeDocument/2006/relationships/hyperlink" Target="https://www.fangraphs.com/players/andres-machado/14681/stats" TargetMode="External"/><Relationship Id="rId40" Type="http://schemas.openxmlformats.org/officeDocument/2006/relationships/hyperlink" Target="https://www.fangraphs.com/players/ketel-marte/13613/stats" TargetMode="External"/><Relationship Id="rId136" Type="http://schemas.openxmlformats.org/officeDocument/2006/relationships/hyperlink" Target="https://www.fangraphs.com/players/bryson-stott/26294/stats" TargetMode="External"/><Relationship Id="rId178" Type="http://schemas.openxmlformats.org/officeDocument/2006/relationships/hyperlink" Target="https://www.fangraphs.com/players/andrew-benintendi/17901/stats" TargetMode="External"/><Relationship Id="rId301" Type="http://schemas.openxmlformats.org/officeDocument/2006/relationships/hyperlink" Target="https://www.fangraphs.com/players/trevor-stephan/19932/stats" TargetMode="External"/><Relationship Id="rId343" Type="http://schemas.openxmlformats.org/officeDocument/2006/relationships/hyperlink" Target="https://www.fangraphs.com/players/freddy-peralta/18679/stats" TargetMode="External"/><Relationship Id="rId550" Type="http://schemas.openxmlformats.org/officeDocument/2006/relationships/hyperlink" Target="https://www.fangraphs.com/players/connor-seabold/19695/stats" TargetMode="External"/><Relationship Id="rId82" Type="http://schemas.openxmlformats.org/officeDocument/2006/relationships/hyperlink" Target="https://www.fangraphs.com/players/tj-friedl/19522/stats" TargetMode="External"/><Relationship Id="rId203" Type="http://schemas.openxmlformats.org/officeDocument/2006/relationships/hyperlink" Target="https://www.fangraphs.com/players/alek-thomas/23792/stats" TargetMode="External"/><Relationship Id="rId385" Type="http://schemas.openxmlformats.org/officeDocument/2006/relationships/hyperlink" Target="https://www.fangraphs.com/players/steven-okert/13580/stats" TargetMode="External"/><Relationship Id="rId245" Type="http://schemas.openxmlformats.org/officeDocument/2006/relationships/hyperlink" Target="https://www.fangraphs.com/players/justin-steele/17312/stats" TargetMode="External"/><Relationship Id="rId287" Type="http://schemas.openxmlformats.org/officeDocument/2006/relationships/hyperlink" Target="https://www.fangraphs.com/players/enyel-de-los-santos/18403/stats" TargetMode="External"/><Relationship Id="rId410" Type="http://schemas.openxmlformats.org/officeDocument/2006/relationships/hyperlink" Target="https://www.fangraphs.com/players/griffin-canning/19867/stats" TargetMode="External"/><Relationship Id="rId452" Type="http://schemas.openxmlformats.org/officeDocument/2006/relationships/hyperlink" Target="https://www.fangraphs.com/players/drew-smith/17755/stats" TargetMode="External"/><Relationship Id="rId494" Type="http://schemas.openxmlformats.org/officeDocument/2006/relationships/hyperlink" Target="https://www.fangraphs.com/players/tyler-anderson/12880/stats" TargetMode="External"/><Relationship Id="rId508" Type="http://schemas.openxmlformats.org/officeDocument/2006/relationships/hyperlink" Target="https://www.fangraphs.com/players/louie-varland/27691/stats" TargetMode="External"/><Relationship Id="rId105" Type="http://schemas.openxmlformats.org/officeDocument/2006/relationships/hyperlink" Target="https://www.fangraphs.com/players/willi-castro/17338/stats" TargetMode="External"/><Relationship Id="rId147" Type="http://schemas.openxmlformats.org/officeDocument/2006/relationships/hyperlink" Target="https://www.fangraphs.com/players/orlando-arcia/13185/stats" TargetMode="External"/><Relationship Id="rId312" Type="http://schemas.openxmlformats.org/officeDocument/2006/relationships/hyperlink" Target="https://www.fangraphs.com/players/jose-leclerc/14524/stats" TargetMode="External"/><Relationship Id="rId354" Type="http://schemas.openxmlformats.org/officeDocument/2006/relationships/hyperlink" Target="https://www.fangraphs.com/players/reynaldo-lopez/16400/stats" TargetMode="External"/><Relationship Id="rId51" Type="http://schemas.openxmlformats.org/officeDocument/2006/relationships/hyperlink" Target="https://www.fangraphs.com/players/ozzie-albies/16556/stats" TargetMode="External"/><Relationship Id="rId93" Type="http://schemas.openxmlformats.org/officeDocument/2006/relationships/hyperlink" Target="https://www.fangraphs.com/players/fernando-tatis-jr/19709/stats" TargetMode="External"/><Relationship Id="rId189" Type="http://schemas.openxmlformats.org/officeDocument/2006/relationships/hyperlink" Target="https://www.fangraphs.com/players/david-peralta/2136/stats" TargetMode="External"/><Relationship Id="rId396" Type="http://schemas.openxmlformats.org/officeDocument/2006/relationships/hyperlink" Target="https://www.fangraphs.com/players/logan-allen/27589/stats" TargetMode="External"/><Relationship Id="rId561" Type="http://schemas.openxmlformats.org/officeDocument/2006/relationships/hyperlink" Target="https://www.fangraphs.com/players/kyle-muller/20167/stats" TargetMode="External"/><Relationship Id="rId214" Type="http://schemas.openxmlformats.org/officeDocument/2006/relationships/hyperlink" Target="https://www.fangraphs.com/players/tarik-skubal/22267/stats" TargetMode="External"/><Relationship Id="rId256" Type="http://schemas.openxmlformats.org/officeDocument/2006/relationships/hyperlink" Target="https://www.fangraphs.com/players/logan-webb/17995/stats" TargetMode="External"/><Relationship Id="rId298" Type="http://schemas.openxmlformats.org/officeDocument/2006/relationships/hyperlink" Target="https://www.fangraphs.com/players/jake-bird/21267/stats" TargetMode="External"/><Relationship Id="rId421" Type="http://schemas.openxmlformats.org/officeDocument/2006/relationships/hyperlink" Target="https://www.fangraphs.com/players/alex-lange/19883/stats" TargetMode="External"/><Relationship Id="rId463" Type="http://schemas.openxmlformats.org/officeDocument/2006/relationships/hyperlink" Target="https://www.fangraphs.com/players/derek-law/13133/stats" TargetMode="External"/><Relationship Id="rId519" Type="http://schemas.openxmlformats.org/officeDocument/2006/relationships/hyperlink" Target="https://www.fangraphs.com/players/roansy-contreras/22810/stats" TargetMode="External"/><Relationship Id="rId116" Type="http://schemas.openxmlformats.org/officeDocument/2006/relationships/hyperlink" Target="https://www.fangraphs.com/players/spencer-torkelson/27465/stats" TargetMode="External"/><Relationship Id="rId158" Type="http://schemas.openxmlformats.org/officeDocument/2006/relationships/hyperlink" Target="https://www.fangraphs.com/players/alejandro-kirk/22581/stats" TargetMode="External"/><Relationship Id="rId323" Type="http://schemas.openxmlformats.org/officeDocument/2006/relationships/hyperlink" Target="https://www.fangraphs.com/players/jakob-junis/13619/stats" TargetMode="External"/><Relationship Id="rId530" Type="http://schemas.openxmlformats.org/officeDocument/2006/relationships/hyperlink" Target="https://www.fangraphs.com/players/jesse-scholtens/19205/stats" TargetMode="External"/><Relationship Id="rId20" Type="http://schemas.openxmlformats.org/officeDocument/2006/relationships/hyperlink" Target="https://www.fangraphs.com/players/nolan-jones/20529/stats" TargetMode="External"/><Relationship Id="rId62" Type="http://schemas.openxmlformats.org/officeDocument/2006/relationships/hyperlink" Target="https://www.fangraphs.com/players/kerry-carpenter/25961/stats" TargetMode="External"/><Relationship Id="rId365" Type="http://schemas.openxmlformats.org/officeDocument/2006/relationships/hyperlink" Target="https://www.fangraphs.com/players/bryce-miller/29837/stats" TargetMode="External"/><Relationship Id="rId225" Type="http://schemas.openxmlformats.org/officeDocument/2006/relationships/hyperlink" Target="https://www.fangraphs.com/players/gregory-santos/21894/stats" TargetMode="External"/><Relationship Id="rId267" Type="http://schemas.openxmlformats.org/officeDocument/2006/relationships/hyperlink" Target="https://www.fangraphs.com/players/kyle-bradish/24586/stats" TargetMode="External"/><Relationship Id="rId432" Type="http://schemas.openxmlformats.org/officeDocument/2006/relationships/hyperlink" Target="https://www.fangraphs.com/players/michael-tonkin/10315/stats" TargetMode="External"/><Relationship Id="rId474" Type="http://schemas.openxmlformats.org/officeDocument/2006/relationships/hyperlink" Target="https://www.fangraphs.com/players/jhony-brito/25386/stats" TargetMode="External"/><Relationship Id="rId127" Type="http://schemas.openxmlformats.org/officeDocument/2006/relationships/hyperlink" Target="https://www.fangraphs.com/players/ty-france/17982/stats" TargetMode="External"/><Relationship Id="rId31" Type="http://schemas.openxmlformats.org/officeDocument/2006/relationships/hyperlink" Target="https://www.fangraphs.com/players/luis-robert/20043/stats" TargetMode="External"/><Relationship Id="rId73" Type="http://schemas.openxmlformats.org/officeDocument/2006/relationships/hyperlink" Target="https://www.fangraphs.com/players/james-outman/24770/stats" TargetMode="External"/><Relationship Id="rId169" Type="http://schemas.openxmlformats.org/officeDocument/2006/relationships/hyperlink" Target="https://www.fangraphs.com/players/mj-melendez/22197/stats" TargetMode="External"/><Relationship Id="rId334" Type="http://schemas.openxmlformats.org/officeDocument/2006/relationships/hyperlink" Target="https://www.fangraphs.com/players/elvis-peguero/21652/stats" TargetMode="External"/><Relationship Id="rId376" Type="http://schemas.openxmlformats.org/officeDocument/2006/relationships/hyperlink" Target="https://www.fangraphs.com/players/zack-littell/15823/stats" TargetMode="External"/><Relationship Id="rId541" Type="http://schemas.openxmlformats.org/officeDocument/2006/relationships/hyperlink" Target="https://www.fangraphs.com/players/luis-ortiz/27646/stats" TargetMode="External"/><Relationship Id="rId4" Type="http://schemas.openxmlformats.org/officeDocument/2006/relationships/hyperlink" Target="https://www.fangraphs.com/players/yordan-alvarez/19556/stats" TargetMode="External"/><Relationship Id="rId180" Type="http://schemas.openxmlformats.org/officeDocument/2006/relationships/hyperlink" Target="https://www.fangraphs.com/players/jose-abreu/15676/stats" TargetMode="External"/><Relationship Id="rId236" Type="http://schemas.openxmlformats.org/officeDocument/2006/relationships/hyperlink" Target="https://www.fangraphs.com/players/kevin-ginkel/19876/stats" TargetMode="External"/><Relationship Id="rId278" Type="http://schemas.openxmlformats.org/officeDocument/2006/relationships/hyperlink" Target="https://www.fangraphs.com/players/will-smith/8048/stats" TargetMode="External"/><Relationship Id="rId401" Type="http://schemas.openxmlformats.org/officeDocument/2006/relationships/hyperlink" Target="https://www.fangraphs.com/players/tucker-davidson/19871/stats" TargetMode="External"/><Relationship Id="rId443" Type="http://schemas.openxmlformats.org/officeDocument/2006/relationships/hyperlink" Target="https://www.fangraphs.com/players/jacob-webb/19274/stats" TargetMode="External"/><Relationship Id="rId303" Type="http://schemas.openxmlformats.org/officeDocument/2006/relationships/hyperlink" Target="https://www.fangraphs.com/players/aaron-civale/19479/stats" TargetMode="External"/><Relationship Id="rId485" Type="http://schemas.openxmlformats.org/officeDocument/2006/relationships/hyperlink" Target="https://www.fangraphs.com/players/rich-hill/4806/stats" TargetMode="External"/><Relationship Id="rId42" Type="http://schemas.openxmlformats.org/officeDocument/2006/relationships/hyperlink" Target="https://www.fangraphs.com/players/seiya-suzuki/30116/stats" TargetMode="External"/><Relationship Id="rId84" Type="http://schemas.openxmlformats.org/officeDocument/2006/relationships/hyperlink" Target="https://www.fangraphs.com/players/andrew-mccutchen/9847/stats" TargetMode="External"/><Relationship Id="rId138" Type="http://schemas.openxmlformats.org/officeDocument/2006/relationships/hyperlink" Target="https://www.fangraphs.com/players/thairo-estrada/16426/stats" TargetMode="External"/><Relationship Id="rId345" Type="http://schemas.openxmlformats.org/officeDocument/2006/relationships/hyperlink" Target="https://www.fangraphs.com/players/shane-bieber/19427/stats" TargetMode="External"/><Relationship Id="rId387" Type="http://schemas.openxmlformats.org/officeDocument/2006/relationships/hyperlink" Target="https://www.fangraphs.com/players/osvaldo-bido/23150/stats" TargetMode="External"/><Relationship Id="rId510" Type="http://schemas.openxmlformats.org/officeDocument/2006/relationships/hyperlink" Target="https://www.fangraphs.com/players/wandy-peralta/14295/stats" TargetMode="External"/><Relationship Id="rId552" Type="http://schemas.openxmlformats.org/officeDocument/2006/relationships/hyperlink" Target="https://www.fangraphs.com/players/carlos-rodon/16137/stats" TargetMode="External"/><Relationship Id="rId191" Type="http://schemas.openxmlformats.org/officeDocument/2006/relationships/hyperlink" Target="https://www.fangraphs.com/players/zach-mckinstry/19392/stats" TargetMode="External"/><Relationship Id="rId205" Type="http://schemas.openxmlformats.org/officeDocument/2006/relationships/hyperlink" Target="https://www.fangraphs.com/players/myles-straw/17620/stats" TargetMode="External"/><Relationship Id="rId247" Type="http://schemas.openxmlformats.org/officeDocument/2006/relationships/hyperlink" Target="https://www.fangraphs.com/players/brusdar-graterol/20367/stats" TargetMode="External"/><Relationship Id="rId412" Type="http://schemas.openxmlformats.org/officeDocument/2006/relationships/hyperlink" Target="https://www.fangraphs.com/players/javier-assad/21741/stats" TargetMode="External"/><Relationship Id="rId107" Type="http://schemas.openxmlformats.org/officeDocument/2006/relationships/hyperlink" Target="https://www.fangraphs.com/players/lane-thomas/16939/stats" TargetMode="External"/><Relationship Id="rId289" Type="http://schemas.openxmlformats.org/officeDocument/2006/relationships/hyperlink" Target="https://www.fangraphs.com/players/erik-swanson/16587/stats" TargetMode="External"/><Relationship Id="rId454" Type="http://schemas.openxmlformats.org/officeDocument/2006/relationships/hyperlink" Target="https://www.fangraphs.com/players/zach-davies/13183/stats" TargetMode="External"/><Relationship Id="rId496" Type="http://schemas.openxmlformats.org/officeDocument/2006/relationships/hyperlink" Target="https://www.fangraphs.com/players/julio-teheran/6797/stats" TargetMode="External"/><Relationship Id="rId11" Type="http://schemas.openxmlformats.org/officeDocument/2006/relationships/hyperlink" Target="https://www.fangraphs.com/players/jose-altuve/5417/stats" TargetMode="External"/><Relationship Id="rId53" Type="http://schemas.openxmlformats.org/officeDocument/2006/relationships/hyperlink" Target="https://www.fangraphs.com/players/rafael-devers/17350/stats" TargetMode="External"/><Relationship Id="rId149" Type="http://schemas.openxmlformats.org/officeDocument/2006/relationships/hyperlink" Target="https://www.fangraphs.com/players/geraldo-perdomo/22799/stats" TargetMode="External"/><Relationship Id="rId314" Type="http://schemas.openxmlformats.org/officeDocument/2006/relationships/hyperlink" Target="https://www.fangraphs.com/players/eduardo-rodriguez/13164/stats" TargetMode="External"/><Relationship Id="rId356" Type="http://schemas.openxmlformats.org/officeDocument/2006/relationships/hyperlink" Target="https://www.fangraphs.com/players/taylor-rogers/13449/stats" TargetMode="External"/><Relationship Id="rId398" Type="http://schemas.openxmlformats.org/officeDocument/2006/relationships/hyperlink" Target="https://www.fangraphs.com/players/keynan-middleton/15264/stats" TargetMode="External"/><Relationship Id="rId521" Type="http://schemas.openxmlformats.org/officeDocument/2006/relationships/hyperlink" Target="https://www.fangraphs.com/players/ross-stripling/13273/stats" TargetMode="External"/><Relationship Id="rId563" Type="http://schemas.openxmlformats.org/officeDocument/2006/relationships/hyperlink" Target="https://www.fangraphs.com/players/noah-syndergaard/11762/stats" TargetMode="External"/><Relationship Id="rId95" Type="http://schemas.openxmlformats.org/officeDocument/2006/relationships/hyperlink" Target="https://www.fangraphs.com/players/austin-hays/19363/stats" TargetMode="External"/><Relationship Id="rId160" Type="http://schemas.openxmlformats.org/officeDocument/2006/relationships/hyperlink" Target="https://www.fangraphs.com/players/joey-meneses/14366/stats" TargetMode="External"/><Relationship Id="rId216" Type="http://schemas.openxmlformats.org/officeDocument/2006/relationships/hyperlink" Target="https://www.fangraphs.com/players/matt-brash/25756/stats" TargetMode="External"/><Relationship Id="rId423" Type="http://schemas.openxmlformats.org/officeDocument/2006/relationships/hyperlink" Target="https://www.fangraphs.com/players/giovanny-gallegos/14986/stats" TargetMode="External"/><Relationship Id="rId258" Type="http://schemas.openxmlformats.org/officeDocument/2006/relationships/hyperlink" Target="https://www.fangraphs.com/players/cole-ragans/21846/stats" TargetMode="External"/><Relationship Id="rId465" Type="http://schemas.openxmlformats.org/officeDocument/2006/relationships/hyperlink" Target="https://www.fangraphs.com/players/brandon-williamson/25463/stats" TargetMode="External"/><Relationship Id="rId22" Type="http://schemas.openxmlformats.org/officeDocument/2006/relationships/hyperlink" Target="https://www.fangraphs.com/players/jp-crawford/15491/stats" TargetMode="External"/><Relationship Id="rId64" Type="http://schemas.openxmlformats.org/officeDocument/2006/relationships/hyperlink" Target="https://www.fangraphs.com/players/jake-burger/22275/stats" TargetMode="External"/><Relationship Id="rId118" Type="http://schemas.openxmlformats.org/officeDocument/2006/relationships/hyperlink" Target="https://www.fangraphs.com/players/alec-bohm/21618/stats" TargetMode="External"/><Relationship Id="rId325" Type="http://schemas.openxmlformats.org/officeDocument/2006/relationships/hyperlink" Target="https://www.fangraphs.com/players/steven-matz/13361/stats" TargetMode="External"/><Relationship Id="rId367" Type="http://schemas.openxmlformats.org/officeDocument/2006/relationships/hyperlink" Target="https://www.fangraphs.com/players/jason-adam/11861/stats" TargetMode="External"/><Relationship Id="rId532" Type="http://schemas.openxmlformats.org/officeDocument/2006/relationships/hyperlink" Target="https://www.fangraphs.com/players/jared-shuster/27472/stats" TargetMode="External"/><Relationship Id="rId171" Type="http://schemas.openxmlformats.org/officeDocument/2006/relationships/hyperlink" Target="https://www.fangraphs.com/players/ramon-laureano/17128/stats" TargetMode="External"/><Relationship Id="rId227" Type="http://schemas.openxmlformats.org/officeDocument/2006/relationships/hyperlink" Target="https://www.fangraphs.com/players/josh-hader/14212/stats" TargetMode="External"/><Relationship Id="rId269" Type="http://schemas.openxmlformats.org/officeDocument/2006/relationships/hyperlink" Target="https://www.fangraphs.com/players/sam-moll/14874/stats" TargetMode="External"/><Relationship Id="rId434" Type="http://schemas.openxmlformats.org/officeDocument/2006/relationships/hyperlink" Target="https://www.fangraphs.com/players/tanner-houck/19879/stats" TargetMode="External"/><Relationship Id="rId476" Type="http://schemas.openxmlformats.org/officeDocument/2006/relationships/hyperlink" Target="https://www.fangraphs.com/players/adrian-martinez/21023/stats" TargetMode="External"/><Relationship Id="rId33" Type="http://schemas.openxmlformats.org/officeDocument/2006/relationships/hyperlink" Target="https://www.fangraphs.com/players/josh-naylor/18839/stats" TargetMode="External"/><Relationship Id="rId129" Type="http://schemas.openxmlformats.org/officeDocument/2006/relationships/hyperlink" Target="https://www.fangraphs.com/players/andrew-vaughn/26197/stats" TargetMode="External"/><Relationship Id="rId280" Type="http://schemas.openxmlformats.org/officeDocument/2006/relationships/hyperlink" Target="https://www.fangraphs.com/players/yimi-garcia/12095/stats" TargetMode="External"/><Relationship Id="rId336" Type="http://schemas.openxmlformats.org/officeDocument/2006/relationships/hyperlink" Target="https://www.fangraphs.com/players/corbin-burnes/19361/stats" TargetMode="External"/><Relationship Id="rId501" Type="http://schemas.openxmlformats.org/officeDocument/2006/relationships/hyperlink" Target="https://www.fangraphs.com/players/tylor-megill/21318/stats" TargetMode="External"/><Relationship Id="rId543" Type="http://schemas.openxmlformats.org/officeDocument/2006/relationships/hyperlink" Target="https://www.fangraphs.com/players/luke-weaver/16918/stats" TargetMode="External"/><Relationship Id="rId75" Type="http://schemas.openxmlformats.org/officeDocument/2006/relationships/hyperlink" Target="https://www.fangraphs.com/players/lars-nootbaar/21454/stats" TargetMode="External"/><Relationship Id="rId140" Type="http://schemas.openxmlformats.org/officeDocument/2006/relationships/hyperlink" Target="https://www.fangraphs.com/players/jeff-mcneil/15362/stats" TargetMode="External"/><Relationship Id="rId182" Type="http://schemas.openxmlformats.org/officeDocument/2006/relationships/hyperlink" Target="https://www.fangraphs.com/players/salvador-perez/7304/stats" TargetMode="External"/><Relationship Id="rId378" Type="http://schemas.openxmlformats.org/officeDocument/2006/relationships/hyperlink" Target="https://www.fangraphs.com/players/yu-darvish/13074/stats" TargetMode="External"/><Relationship Id="rId403" Type="http://schemas.openxmlformats.org/officeDocument/2006/relationships/hyperlink" Target="https://www.fangraphs.com/players/miles-mikolas/9803/stats" TargetMode="External"/><Relationship Id="rId6" Type="http://schemas.openxmlformats.org/officeDocument/2006/relationships/hyperlink" Target="https://www.fangraphs.com/players/mookie-betts/13611/stats" TargetMode="External"/><Relationship Id="rId238" Type="http://schemas.openxmlformats.org/officeDocument/2006/relationships/hyperlink" Target="https://www.fangraphs.com/players/emmanuel-clase/21032/stats" TargetMode="External"/><Relationship Id="rId445" Type="http://schemas.openxmlformats.org/officeDocument/2006/relationships/hyperlink" Target="https://www.fangraphs.com/players/johan-oviedo/22487/stats" TargetMode="External"/><Relationship Id="rId487" Type="http://schemas.openxmlformats.org/officeDocument/2006/relationships/hyperlink" Target="https://www.fangraphs.com/players/tommy-henry/26285/stats" TargetMode="External"/><Relationship Id="rId291" Type="http://schemas.openxmlformats.org/officeDocument/2006/relationships/hyperlink" Target="https://www.fangraphs.com/players/tanner-bibee/30134/stats" TargetMode="External"/><Relationship Id="rId305" Type="http://schemas.openxmlformats.org/officeDocument/2006/relationships/hyperlink" Target="https://www.fangraphs.com/players/marcus-stroman/13431/stats" TargetMode="External"/><Relationship Id="rId347" Type="http://schemas.openxmlformats.org/officeDocument/2006/relationships/hyperlink" Target="https://www.fangraphs.com/players/charlie-morton/4676/stats" TargetMode="External"/><Relationship Id="rId512" Type="http://schemas.openxmlformats.org/officeDocument/2006/relationships/hyperlink" Target="https://www.fangraphs.com/players/dakota-hudson/19206/stats" TargetMode="External"/><Relationship Id="rId44" Type="http://schemas.openxmlformats.org/officeDocument/2006/relationships/hyperlink" Target="https://www.fangraphs.com/players/randy-arozarena/19290/stats" TargetMode="External"/><Relationship Id="rId86" Type="http://schemas.openxmlformats.org/officeDocument/2006/relationships/hyperlink" Target="https://www.fangraphs.com/players/bobby-witt-jr/25764/stats" TargetMode="External"/><Relationship Id="rId151" Type="http://schemas.openxmlformats.org/officeDocument/2006/relationships/hyperlink" Target="https://www.fangraphs.com/players/alex-verdugo/17027/stats" TargetMode="External"/><Relationship Id="rId389" Type="http://schemas.openxmlformats.org/officeDocument/2006/relationships/hyperlink" Target="https://www.fangraphs.com/players/yusei-kikuchi/20633/stats" TargetMode="External"/><Relationship Id="rId554" Type="http://schemas.openxmlformats.org/officeDocument/2006/relationships/hyperlink" Target="https://www.fangraphs.com/players/carlos-carrasco/6632/stats" TargetMode="External"/><Relationship Id="rId193" Type="http://schemas.openxmlformats.org/officeDocument/2006/relationships/hyperlink" Target="https://www.fangraphs.com/players/will-brennan/25660/stats" TargetMode="External"/><Relationship Id="rId207" Type="http://schemas.openxmlformats.org/officeDocument/2006/relationships/hyperlink" Target="https://www.fangraphs.com/players/martin-maldonado/6887/stats" TargetMode="External"/><Relationship Id="rId249" Type="http://schemas.openxmlformats.org/officeDocument/2006/relationships/hyperlink" Target="https://www.fangraphs.com/players/hoby-milner/13346/stats" TargetMode="External"/><Relationship Id="rId414" Type="http://schemas.openxmlformats.org/officeDocument/2006/relationships/hyperlink" Target="https://www.fangraphs.com/players/miguel-castro/15684/stats" TargetMode="External"/><Relationship Id="rId456" Type="http://schemas.openxmlformats.org/officeDocument/2006/relationships/hyperlink" Target="https://www.fangraphs.com/players/andre-pallante/26108/stats" TargetMode="External"/><Relationship Id="rId498" Type="http://schemas.openxmlformats.org/officeDocument/2006/relationships/hyperlink" Target="https://www.fangraphs.com/players/nick-sandlin/20517/stats" TargetMode="External"/><Relationship Id="rId13" Type="http://schemas.openxmlformats.org/officeDocument/2006/relationships/hyperlink" Target="https://www.fangraphs.com/players/kyle-tucker/18345/stats" TargetMode="External"/><Relationship Id="rId109" Type="http://schemas.openxmlformats.org/officeDocument/2006/relationships/hyperlink" Target="https://www.fangraphs.com/players/trea-turner/16252/stats" TargetMode="External"/><Relationship Id="rId260" Type="http://schemas.openxmlformats.org/officeDocument/2006/relationships/hyperlink" Target="https://www.fangraphs.com/players/jhoan-duran/21029/stats" TargetMode="External"/><Relationship Id="rId316" Type="http://schemas.openxmlformats.org/officeDocument/2006/relationships/hyperlink" Target="https://www.fangraphs.com/players/brooks-raley/10061/stats" TargetMode="External"/><Relationship Id="rId523" Type="http://schemas.openxmlformats.org/officeDocument/2006/relationships/hyperlink" Target="https://www.fangraphs.com/players/albert-abreu/17485/stats" TargetMode="External"/><Relationship Id="rId55" Type="http://schemas.openxmlformats.org/officeDocument/2006/relationships/hyperlink" Target="https://www.fangraphs.com/players/jose-ramirez/13510/stats" TargetMode="External"/><Relationship Id="rId97" Type="http://schemas.openxmlformats.org/officeDocument/2006/relationships/hyperlink" Target="https://www.fangraphs.com/players/cal-raleigh/21534/stats" TargetMode="External"/><Relationship Id="rId120" Type="http://schemas.openxmlformats.org/officeDocument/2006/relationships/hyperlink" Target="https://www.fangraphs.com/players/teoscar-hernandez/13066/stats" TargetMode="External"/><Relationship Id="rId358" Type="http://schemas.openxmlformats.org/officeDocument/2006/relationships/hyperlink" Target="https://www.fangraphs.com/players/nick-martinez/12730/stats" TargetMode="External"/><Relationship Id="rId565" Type="http://schemas.openxmlformats.org/officeDocument/2006/relationships/hyperlink" Target="https://www.fangraphs.com/players/dominic-leone/13763/stats" TargetMode="External"/><Relationship Id="rId162" Type="http://schemas.openxmlformats.org/officeDocument/2006/relationships/hyperlink" Target="https://www.fangraphs.com/players/willy-adames/15986/stats" TargetMode="External"/><Relationship Id="rId218" Type="http://schemas.openxmlformats.org/officeDocument/2006/relationships/hyperlink" Target="https://www.fangraphs.com/players/aroldis-chapman/10233/stats" TargetMode="External"/><Relationship Id="rId425" Type="http://schemas.openxmlformats.org/officeDocument/2006/relationships/hyperlink" Target="https://www.fangraphs.com/players/george-soriano/21863/stats" TargetMode="External"/><Relationship Id="rId467" Type="http://schemas.openxmlformats.org/officeDocument/2006/relationships/hyperlink" Target="https://www.fangraphs.com/players/andrew-heaney/15423/stats" TargetMode="External"/><Relationship Id="rId271" Type="http://schemas.openxmlformats.org/officeDocument/2006/relationships/hyperlink" Target="https://www.fangraphs.com/players/colin-holderman/22361/stats" TargetMode="External"/><Relationship Id="rId24" Type="http://schemas.openxmlformats.org/officeDocument/2006/relationships/hyperlink" Target="https://www.fangraphs.com/players/chas-mccormick/19599/stats" TargetMode="External"/><Relationship Id="rId66" Type="http://schemas.openxmlformats.org/officeDocument/2006/relationships/hyperlink" Target="https://www.fangraphs.com/players/xander-bogaerts/12161/stats" TargetMode="External"/><Relationship Id="rId131" Type="http://schemas.openxmlformats.org/officeDocument/2006/relationships/hyperlink" Target="https://www.fangraphs.com/players/eugenio-suarez/12552/stats" TargetMode="External"/><Relationship Id="rId327" Type="http://schemas.openxmlformats.org/officeDocument/2006/relationships/hyperlink" Target="https://www.fangraphs.com/players/tyler-rogers/15541/stats" TargetMode="External"/><Relationship Id="rId369" Type="http://schemas.openxmlformats.org/officeDocument/2006/relationships/hyperlink" Target="https://www.fangraphs.com/players/jose-berrios/14168/stats" TargetMode="External"/><Relationship Id="rId534" Type="http://schemas.openxmlformats.org/officeDocument/2006/relationships/hyperlink" Target="https://www.fangraphs.com/players/austin-gomber/16561/stats" TargetMode="External"/><Relationship Id="rId173" Type="http://schemas.openxmlformats.org/officeDocument/2006/relationships/hyperlink" Target="https://www.fangraphs.com/players/dominic-smith/15653/stats" TargetMode="External"/><Relationship Id="rId229" Type="http://schemas.openxmlformats.org/officeDocument/2006/relationships/hyperlink" Target="https://www.fangraphs.com/players/camilo-doval/21992/stats" TargetMode="External"/><Relationship Id="rId380" Type="http://schemas.openxmlformats.org/officeDocument/2006/relationships/hyperlink" Target="https://www.fangraphs.com/players/aaron-nola/16149/stats" TargetMode="External"/><Relationship Id="rId436" Type="http://schemas.openxmlformats.org/officeDocument/2006/relationships/hyperlink" Target="https://www.fangraphs.com/players/kyle-nelson/20515/stats" TargetMode="External"/><Relationship Id="rId240" Type="http://schemas.openxmlformats.org/officeDocument/2006/relationships/hyperlink" Target="https://www.fangraphs.com/players/dauri-moreta/21101/stats" TargetMode="External"/><Relationship Id="rId478" Type="http://schemas.openxmlformats.org/officeDocument/2006/relationships/hyperlink" Target="https://www.fangraphs.com/players/scott-mcgough/12056/stats" TargetMode="External"/><Relationship Id="rId35" Type="http://schemas.openxmlformats.org/officeDocument/2006/relationships/hyperlink" Target="https://www.fangraphs.com/players/willson-contreras/11609/stats" TargetMode="External"/><Relationship Id="rId77" Type="http://schemas.openxmlformats.org/officeDocument/2006/relationships/hyperlink" Target="https://www.fangraphs.com/players/spencer-steer/26323/stats" TargetMode="External"/><Relationship Id="rId100" Type="http://schemas.openxmlformats.org/officeDocument/2006/relationships/hyperlink" Target="https://www.fangraphs.com/players/josh-jung/26299/stats" TargetMode="External"/><Relationship Id="rId282" Type="http://schemas.openxmlformats.org/officeDocument/2006/relationships/hyperlink" Target="https://www.fangraphs.com/players/scott-barlow/14993/stats" TargetMode="External"/><Relationship Id="rId338" Type="http://schemas.openxmlformats.org/officeDocument/2006/relationships/hyperlink" Target="https://www.fangraphs.com/players/kutter-crawford/20531/stats" TargetMode="External"/><Relationship Id="rId503" Type="http://schemas.openxmlformats.org/officeDocument/2006/relationships/hyperlink" Target="https://www.fangraphs.com/players/tyler-wells/20000/stats" TargetMode="External"/><Relationship Id="rId545" Type="http://schemas.openxmlformats.org/officeDocument/2006/relationships/hyperlink" Target="https://www.fangraphs.com/players/brent-honeywell/16466/stats" TargetMode="External"/><Relationship Id="rId8" Type="http://schemas.openxmlformats.org/officeDocument/2006/relationships/hyperlink" Target="https://www.fangraphs.com/players/freddie-freeman/5361/stats" TargetMode="External"/><Relationship Id="rId142" Type="http://schemas.openxmlformats.org/officeDocument/2006/relationships/hyperlink" Target="https://www.fangraphs.com/players/steven-kwan/24610/stats" TargetMode="External"/><Relationship Id="rId184" Type="http://schemas.openxmlformats.org/officeDocument/2006/relationships/hyperlink" Target="https://www.fangraphs.com/players/tyler-stephenson/17988/stats" TargetMode="External"/><Relationship Id="rId391" Type="http://schemas.openxmlformats.org/officeDocument/2006/relationships/hyperlink" Target="https://www.fangraphs.com/players/reid-detmers/27468/stats" TargetMode="External"/><Relationship Id="rId405" Type="http://schemas.openxmlformats.org/officeDocument/2006/relationships/hyperlink" Target="https://www.fangraphs.com/players/marco-gonzales/15467/stats" TargetMode="External"/><Relationship Id="rId447" Type="http://schemas.openxmlformats.org/officeDocument/2006/relationships/hyperlink" Target="https://www.fangraphs.com/players/dean-kremer/19350/stats" TargetMode="External"/><Relationship Id="rId251" Type="http://schemas.openxmlformats.org/officeDocument/2006/relationships/hyperlink" Target="https://www.fangraphs.com/players/ryan-brasier/5615/stats" TargetMode="External"/><Relationship Id="rId489" Type="http://schemas.openxmlformats.org/officeDocument/2006/relationships/hyperlink" Target="https://www.fangraphs.com/players/brock-burke/17968/stats" TargetMode="External"/><Relationship Id="rId46" Type="http://schemas.openxmlformats.org/officeDocument/2006/relationships/hyperlink" Target="https://www.fangraphs.com/players/brandon-marsh/20202/stats" TargetMode="External"/><Relationship Id="rId293" Type="http://schemas.openxmlformats.org/officeDocument/2006/relationships/hyperlink" Target="https://www.fangraphs.com/players/jose-quintana/11423/stats" TargetMode="External"/><Relationship Id="rId307" Type="http://schemas.openxmlformats.org/officeDocument/2006/relationships/hyperlink" Target="https://www.fangraphs.com/players/gregory-soto/19677/stats" TargetMode="External"/><Relationship Id="rId349" Type="http://schemas.openxmlformats.org/officeDocument/2006/relationships/hyperlink" Target="https://www.fangraphs.com/players/nathan-eovaldi/9132/stats" TargetMode="External"/><Relationship Id="rId514" Type="http://schemas.openxmlformats.org/officeDocument/2006/relationships/hyperlink" Target="https://www.fangraphs.com/players/taylor-clarke/17611/stats" TargetMode="External"/><Relationship Id="rId556" Type="http://schemas.openxmlformats.org/officeDocument/2006/relationships/hyperlink" Target="https://www.fangraphs.com/players/ronel-blanco/19407/stats" TargetMode="External"/><Relationship Id="rId88" Type="http://schemas.openxmlformats.org/officeDocument/2006/relationships/hyperlink" Target="https://www.fangraphs.com/players/justin-turner/5235/stats" TargetMode="External"/><Relationship Id="rId111" Type="http://schemas.openxmlformats.org/officeDocument/2006/relationships/hyperlink" Target="https://www.fangraphs.com/players/ezequiel-duran/23733/stats" TargetMode="External"/><Relationship Id="rId153" Type="http://schemas.openxmlformats.org/officeDocument/2006/relationships/hyperlink" Target="https://www.fangraphs.com/players/andres-gimenez/19950/stats" TargetMode="External"/><Relationship Id="rId195" Type="http://schemas.openxmlformats.org/officeDocument/2006/relationships/hyperlink" Target="https://www.fangraphs.com/players/connor-wong/19896/stats" TargetMode="External"/><Relationship Id="rId209" Type="http://schemas.openxmlformats.org/officeDocument/2006/relationships/hyperlink" Target="https://www.fangraphs.com/players/javier-baez/12979/stats" TargetMode="External"/><Relationship Id="rId360" Type="http://schemas.openxmlformats.org/officeDocument/2006/relationships/hyperlink" Target="https://www.fangraphs.com/players/huascar-brazoban/6107/stats" TargetMode="External"/><Relationship Id="rId416" Type="http://schemas.openxmlformats.org/officeDocument/2006/relationships/hyperlink" Target="https://www.fangraphs.com/players/david-peterson/20302/stats" TargetMode="External"/><Relationship Id="rId220" Type="http://schemas.openxmlformats.org/officeDocument/2006/relationships/hyperlink" Target="https://www.fangraphs.com/players/shawn-armstrong/12857/stats" TargetMode="External"/><Relationship Id="rId458" Type="http://schemas.openxmlformats.org/officeDocument/2006/relationships/hyperlink" Target="https://www.fangraphs.com/players/jose-cuas/17701/stats" TargetMode="External"/><Relationship Id="rId15" Type="http://schemas.openxmlformats.org/officeDocument/2006/relationships/hyperlink" Target="https://www.fangraphs.com/players/brandon-belt/10264/stats" TargetMode="External"/><Relationship Id="rId57" Type="http://schemas.openxmlformats.org/officeDocument/2006/relationships/hyperlink" Target="https://www.fangraphs.com/players/ryan-noda/23312/stats" TargetMode="External"/><Relationship Id="rId262" Type="http://schemas.openxmlformats.org/officeDocument/2006/relationships/hyperlink" Target="https://www.fangraphs.com/players/griffin-jax/20253/stats" TargetMode="External"/><Relationship Id="rId318" Type="http://schemas.openxmlformats.org/officeDocument/2006/relationships/hyperlink" Target="https://www.fangraphs.com/players/braxton-garrett/21844/stats" TargetMode="External"/><Relationship Id="rId525" Type="http://schemas.openxmlformats.org/officeDocument/2006/relationships/hyperlink" Target="https://www.fangraphs.com/players/patrick-corbin/9323/stats" TargetMode="External"/><Relationship Id="rId567" Type="http://schemas.openxmlformats.org/officeDocument/2006/relationships/hyperlink" Target="https://www.fangraphs.com/players/quinn-priester/25977/stats" TargetMode="External"/><Relationship Id="rId99" Type="http://schemas.openxmlformats.org/officeDocument/2006/relationships/hyperlink" Target="https://www.fangraphs.com/players/joc-pederson/11899/stats" TargetMode="External"/><Relationship Id="rId122" Type="http://schemas.openxmlformats.org/officeDocument/2006/relationships/hyperlink" Target="https://www.fangraphs.com/players/josh-bell/13145/stats" TargetMode="External"/><Relationship Id="rId164" Type="http://schemas.openxmlformats.org/officeDocument/2006/relationships/hyperlink" Target="https://www.fangraphs.com/players/adam-frazier/15223/stats" TargetMode="External"/><Relationship Id="rId371" Type="http://schemas.openxmlformats.org/officeDocument/2006/relationships/hyperlink" Target="https://www.fangraphs.com/players/shohei-ohtani/19755/stats" TargetMode="External"/><Relationship Id="rId427" Type="http://schemas.openxmlformats.org/officeDocument/2006/relationships/hyperlink" Target="https://www.fangraphs.com/players/ryan-yarbrough/16502/stats" TargetMode="External"/><Relationship Id="rId469" Type="http://schemas.openxmlformats.org/officeDocument/2006/relationships/hyperlink" Target="https://www.fangraphs.com/players/james-paxton/11828/stats" TargetMode="External"/><Relationship Id="rId26" Type="http://schemas.openxmlformats.org/officeDocument/2006/relationships/hyperlink" Target="https://www.fangraphs.com/players/josh-lowe/19953/stats" TargetMode="External"/><Relationship Id="rId231" Type="http://schemas.openxmlformats.org/officeDocument/2006/relationships/hyperlink" Target="https://www.fangraphs.com/players/sonny-gray/12768/stats" TargetMode="External"/><Relationship Id="rId273" Type="http://schemas.openxmlformats.org/officeDocument/2006/relationships/hyperlink" Target="https://www.fangraphs.com/players/pablo-lopez/17085/stats" TargetMode="External"/><Relationship Id="rId329" Type="http://schemas.openxmlformats.org/officeDocument/2006/relationships/hyperlink" Target="https://www.fangraphs.com/players/mark-leiter-jr/15551/stats" TargetMode="External"/><Relationship Id="rId480" Type="http://schemas.openxmlformats.org/officeDocument/2006/relationships/hyperlink" Target="https://www.fangraphs.com/players/taj-bradley/22543/stats" TargetMode="External"/><Relationship Id="rId536" Type="http://schemas.openxmlformats.org/officeDocument/2006/relationships/hyperlink" Target="https://www.fangraphs.com/players/yonny-chirinos/16401/stats" TargetMode="External"/><Relationship Id="rId68" Type="http://schemas.openxmlformats.org/officeDocument/2006/relationships/hyperlink" Target="https://www.fangraphs.com/players/anthony-santander/14551/stats" TargetMode="External"/><Relationship Id="rId133" Type="http://schemas.openxmlformats.org/officeDocument/2006/relationships/hyperlink" Target="https://www.fangraphs.com/players/nico-hoerner/21479/stats" TargetMode="External"/><Relationship Id="rId175" Type="http://schemas.openxmlformats.org/officeDocument/2006/relationships/hyperlink" Target="https://www.fangraphs.com/players/giancarlo-stanton/4949/stats" TargetMode="External"/><Relationship Id="rId340" Type="http://schemas.openxmlformats.org/officeDocument/2006/relationships/hyperlink" Target="https://www.fangraphs.com/players/cionel-perez/19614/stats" TargetMode="External"/><Relationship Id="rId200" Type="http://schemas.openxmlformats.org/officeDocument/2006/relationships/hyperlink" Target="https://www.fangraphs.com/players/michael-massey/27684/stats" TargetMode="External"/><Relationship Id="rId382" Type="http://schemas.openxmlformats.org/officeDocument/2006/relationships/hyperlink" Target="https://www.fangraphs.com/players/mason-thompson/21850/stats" TargetMode="External"/><Relationship Id="rId438" Type="http://schemas.openxmlformats.org/officeDocument/2006/relationships/hyperlink" Target="https://www.fangraphs.com/players/rafael-montero/12760/stats" TargetMode="External"/><Relationship Id="rId242" Type="http://schemas.openxmlformats.org/officeDocument/2006/relationships/hyperlink" Target="https://www.fangraphs.com/players/kevin-gausman/14107/stats" TargetMode="External"/><Relationship Id="rId284" Type="http://schemas.openxmlformats.org/officeDocument/2006/relationships/hyperlink" Target="https://www.fangraphs.com/players/brent-suter/13942/stats" TargetMode="External"/><Relationship Id="rId491" Type="http://schemas.openxmlformats.org/officeDocument/2006/relationships/hyperlink" Target="https://www.fangraphs.com/players/jordan-weems/13190/stats" TargetMode="External"/><Relationship Id="rId505" Type="http://schemas.openxmlformats.org/officeDocument/2006/relationships/hyperlink" Target="https://www.fangraphs.com/players/martin-perez/6902/stats" TargetMode="External"/><Relationship Id="rId37" Type="http://schemas.openxmlformats.org/officeDocument/2006/relationships/hyperlink" Target="https://www.fangraphs.com/players/adley-rutschman/26288/stats" TargetMode="External"/><Relationship Id="rId79" Type="http://schemas.openxmlformats.org/officeDocument/2006/relationships/hyperlink" Target="https://www.fangraphs.com/players/brandon-lowe/18882/stats" TargetMode="External"/><Relationship Id="rId102" Type="http://schemas.openxmlformats.org/officeDocument/2006/relationships/hyperlink" Target="https://www.fangraphs.com/players/bryan-reynolds/19326/stats" TargetMode="External"/><Relationship Id="rId144" Type="http://schemas.openxmlformats.org/officeDocument/2006/relationships/hyperlink" Target="https://www.fangraphs.com/players/eddie-rosario/12155/stats" TargetMode="External"/><Relationship Id="rId547" Type="http://schemas.openxmlformats.org/officeDocument/2006/relationships/hyperlink" Target="https://www.fangraphs.com/players/josh-fleming/20418/stats" TargetMode="External"/><Relationship Id="rId90" Type="http://schemas.openxmlformats.org/officeDocument/2006/relationships/hyperlink" Target="https://www.fangraphs.com/players/manny-machado/11493/stats" TargetMode="External"/><Relationship Id="rId186" Type="http://schemas.openxmlformats.org/officeDocument/2006/relationships/hyperlink" Target="https://www.fangraphs.com/players/elly-de-la-cruz/26668/stats" TargetMode="External"/><Relationship Id="rId351" Type="http://schemas.openxmlformats.org/officeDocument/2006/relationships/hyperlink" Target="https://www.fangraphs.com/players/pierce-johnson/13435/stats" TargetMode="External"/><Relationship Id="rId393" Type="http://schemas.openxmlformats.org/officeDocument/2006/relationships/hyperlink" Target="https://www.fangraphs.com/players/joe-ryan/21390/stats" TargetMode="External"/><Relationship Id="rId407" Type="http://schemas.openxmlformats.org/officeDocument/2006/relationships/hyperlink" Target="https://www.fangraphs.com/players/chris-bassitt/12304/stats" TargetMode="External"/><Relationship Id="rId449" Type="http://schemas.openxmlformats.org/officeDocument/2006/relationships/hyperlink" Target="https://www.fangraphs.com/players/adam-ottavino/1247/stats" TargetMode="External"/><Relationship Id="rId211" Type="http://schemas.openxmlformats.org/officeDocument/2006/relationships/hyperlink" Target="https://www.fangraphs.com/players/tim-anderson/15172/stats" TargetMode="External"/><Relationship Id="rId253" Type="http://schemas.openxmlformats.org/officeDocument/2006/relationships/hyperlink" Target="https://www.fangraphs.com/players/zack-wheeler/10310/stats" TargetMode="External"/><Relationship Id="rId295" Type="http://schemas.openxmlformats.org/officeDocument/2006/relationships/hyperlink" Target="https://www.fangraphs.com/players/alexis-diaz/21132/stats" TargetMode="External"/><Relationship Id="rId309" Type="http://schemas.openxmlformats.org/officeDocument/2006/relationships/hyperlink" Target="https://www.fangraphs.com/players/joe-jimenez/15761/stats" TargetMode="External"/><Relationship Id="rId460" Type="http://schemas.openxmlformats.org/officeDocument/2006/relationships/hyperlink" Target="https://www.fangraphs.com/players/jameson-taillon/11674/stats" TargetMode="External"/><Relationship Id="rId516" Type="http://schemas.openxmlformats.org/officeDocument/2006/relationships/hyperlink" Target="https://www.fangraphs.com/players/jp-sears/23429/stats" TargetMode="External"/><Relationship Id="rId48" Type="http://schemas.openxmlformats.org/officeDocument/2006/relationships/hyperlink" Target="https://www.fangraphs.com/players/william-contreras/20503/stats" TargetMode="External"/><Relationship Id="rId113" Type="http://schemas.openxmlformats.org/officeDocument/2006/relationships/hyperlink" Target="https://www.fangraphs.com/players/taylor-ward/17548/stats" TargetMode="External"/><Relationship Id="rId320" Type="http://schemas.openxmlformats.org/officeDocument/2006/relationships/hyperlink" Target="https://www.fangraphs.com/players/dylan-cease/18525/stats" TargetMode="External"/><Relationship Id="rId558" Type="http://schemas.openxmlformats.org/officeDocument/2006/relationships/hyperlink" Target="https://www.fangraphs.com/players/alek-manoah/26410/stats" TargetMode="External"/><Relationship Id="rId155" Type="http://schemas.openxmlformats.org/officeDocument/2006/relationships/hyperlink" Target="https://www.fangraphs.com/players/mauricio-dubon/16530/stats" TargetMode="External"/><Relationship Id="rId197" Type="http://schemas.openxmlformats.org/officeDocument/2006/relationships/hyperlink" Target="https://www.fangraphs.com/players/jurickson-profar/10815/stats" TargetMode="External"/><Relationship Id="rId362" Type="http://schemas.openxmlformats.org/officeDocument/2006/relationships/hyperlink" Target="https://www.fangraphs.com/players/paul-blackburn/14739/stats" TargetMode="External"/><Relationship Id="rId418" Type="http://schemas.openxmlformats.org/officeDocument/2006/relationships/hyperlink" Target="https://www.fangraphs.com/players/matthew-boyd/15440/stats" TargetMode="External"/><Relationship Id="rId222" Type="http://schemas.openxmlformats.org/officeDocument/2006/relationships/hyperlink" Target="https://www.fangraphs.com/players/tim-mayza/15042/stats" TargetMode="External"/><Relationship Id="rId264" Type="http://schemas.openxmlformats.org/officeDocument/2006/relationships/hyperlink" Target="https://www.fangraphs.com/players/matt-strahm/13799/stats" TargetMode="External"/><Relationship Id="rId471" Type="http://schemas.openxmlformats.org/officeDocument/2006/relationships/hyperlink" Target="https://www.fangraphs.com/players/julio-urias/14765/stats" TargetMode="External"/><Relationship Id="rId17" Type="http://schemas.openxmlformats.org/officeDocument/2006/relationships/hyperlink" Target="https://www.fangraphs.com/players/edouard-julien/27534/stats" TargetMode="External"/><Relationship Id="rId59" Type="http://schemas.openxmlformats.org/officeDocument/2006/relationships/hyperlink" Target="https://www.fangraphs.com/players/christian-yelich/11477/stats" TargetMode="External"/><Relationship Id="rId124" Type="http://schemas.openxmlformats.org/officeDocument/2006/relationships/hyperlink" Target="https://www.fangraphs.com/players/jd-davis/16219/stats" TargetMode="External"/><Relationship Id="rId527" Type="http://schemas.openxmlformats.org/officeDocument/2006/relationships/hyperlink" Target="https://www.fangraphs.com/players/ken-waldichuk/27681/stats" TargetMode="External"/><Relationship Id="rId569" Type="http://schemas.openxmlformats.org/officeDocument/2006/relationships/hyperlink" Target="https://www.fangraphs.com/players/corey-kluber/2429/stats" TargetMode="External"/><Relationship Id="rId70" Type="http://schemas.openxmlformats.org/officeDocument/2006/relationships/hyperlink" Target="https://www.fangraphs.com/players/christopher-morel/21897/stats" TargetMode="External"/><Relationship Id="rId166" Type="http://schemas.openxmlformats.org/officeDocument/2006/relationships/hyperlink" Target="https://www.fangraphs.com/players/hunter-renfroe/15464/stats" TargetMode="External"/><Relationship Id="rId331" Type="http://schemas.openxmlformats.org/officeDocument/2006/relationships/hyperlink" Target="https://www.fangraphs.com/players/mitch-keller/17594/stats" TargetMode="External"/><Relationship Id="rId373" Type="http://schemas.openxmlformats.org/officeDocument/2006/relationships/hyperlink" Target="https://www.fangraphs.com/players/alex-cobb/6562/stats" TargetMode="External"/><Relationship Id="rId429" Type="http://schemas.openxmlformats.org/officeDocument/2006/relationships/hyperlink" Target="https://www.fangraphs.com/players/clarke-schmidt/19899/stats" TargetMode="External"/><Relationship Id="rId1" Type="http://schemas.openxmlformats.org/officeDocument/2006/relationships/hyperlink" Target="https://www.fangraphs.com/players/shohei-ohtani/19755/stats" TargetMode="External"/><Relationship Id="rId233" Type="http://schemas.openxmlformats.org/officeDocument/2006/relationships/hyperlink" Target="https://www.fangraphs.com/players/fernando-cruz/7048/stats" TargetMode="External"/><Relationship Id="rId440" Type="http://schemas.openxmlformats.org/officeDocument/2006/relationships/hyperlink" Target="https://www.fangraphs.com/players/jon-gray/14916/stats" TargetMode="External"/><Relationship Id="rId28" Type="http://schemas.openxmlformats.org/officeDocument/2006/relationships/hyperlink" Target="https://www.fangraphs.com/players/luke-raley/19354/stats" TargetMode="External"/><Relationship Id="rId275" Type="http://schemas.openxmlformats.org/officeDocument/2006/relationships/hyperlink" Target="https://www.fangraphs.com/players/caleb-ferguson/19349/stats" TargetMode="External"/><Relationship Id="rId300" Type="http://schemas.openxmlformats.org/officeDocument/2006/relationships/hyperlink" Target="https://www.fangraphs.com/players/tyler-holton/26231/stats" TargetMode="External"/><Relationship Id="rId482" Type="http://schemas.openxmlformats.org/officeDocument/2006/relationships/hyperlink" Target="https://www.fangraphs.com/players/seranthony-dominguez/19249/stats" TargetMode="External"/><Relationship Id="rId538" Type="http://schemas.openxmlformats.org/officeDocument/2006/relationships/hyperlink" Target="https://www.fangraphs.com/players/hayden-wesneski/27581/stats" TargetMode="External"/><Relationship Id="rId81" Type="http://schemas.openxmlformats.org/officeDocument/2006/relationships/hyperlink" Target="https://www.fangraphs.com/players/donovan-solano/8623/stats" TargetMode="External"/><Relationship Id="rId135" Type="http://schemas.openxmlformats.org/officeDocument/2006/relationships/hyperlink" Target="https://www.fangraphs.com/players/dj-lemahieu/9874/stats" TargetMode="External"/><Relationship Id="rId177" Type="http://schemas.openxmlformats.org/officeDocument/2006/relationships/hyperlink" Target="https://www.fangraphs.com/players/ryan-mcmahon/15112/stats" TargetMode="External"/><Relationship Id="rId342" Type="http://schemas.openxmlformats.org/officeDocument/2006/relationships/hyperlink" Target="https://www.fangraphs.com/players/justin-verlander/8700/stats" TargetMode="External"/><Relationship Id="rId384" Type="http://schemas.openxmlformats.org/officeDocument/2006/relationships/hyperlink" Target="https://www.fangraphs.com/players/ian-gibaut/17871/stats" TargetMode="External"/><Relationship Id="rId202" Type="http://schemas.openxmlformats.org/officeDocument/2006/relationships/hyperlink" Target="https://www.fangraphs.com/players/enrique-hernandez/10472/stats" TargetMode="External"/><Relationship Id="rId244" Type="http://schemas.openxmlformats.org/officeDocument/2006/relationships/hyperlink" Target="https://www.fangraphs.com/players/zach-eflin/13774/stats" TargetMode="External"/><Relationship Id="rId39" Type="http://schemas.openxmlformats.org/officeDocument/2006/relationships/hyperlink" Target="https://www.fangraphs.com/players/austin-riley/18360/stats" TargetMode="External"/><Relationship Id="rId286" Type="http://schemas.openxmlformats.org/officeDocument/2006/relationships/hyperlink" Target="https://www.fangraphs.com/players/joel-payamps/14332/stats" TargetMode="External"/><Relationship Id="rId451" Type="http://schemas.openxmlformats.org/officeDocument/2006/relationships/hyperlink" Target="https://www.fangraphs.com/players/brayan-bello/23920/stats" TargetMode="External"/><Relationship Id="rId493" Type="http://schemas.openxmlformats.org/officeDocument/2006/relationships/hyperlink" Target="https://www.fangraphs.com/players/hyun-jin-ryu/14444/stats" TargetMode="External"/><Relationship Id="rId507" Type="http://schemas.openxmlformats.org/officeDocument/2006/relationships/hyperlink" Target="https://www.fangraphs.com/players/hogan-harris/21520/stats" TargetMode="External"/><Relationship Id="rId549" Type="http://schemas.openxmlformats.org/officeDocument/2006/relationships/hyperlink" Target="https://www.fangraphs.com/players/chase-anderson/6895/stats" TargetMode="External"/><Relationship Id="rId50" Type="http://schemas.openxmlformats.org/officeDocument/2006/relationships/hyperlink" Target="https://www.fangraphs.com/players/adolis-garcia/19287/stats" TargetMode="External"/><Relationship Id="rId104" Type="http://schemas.openxmlformats.org/officeDocument/2006/relationships/hyperlink" Target="https://www.fangraphs.com/players/masataka-yoshida/31837/stats" TargetMode="External"/><Relationship Id="rId146" Type="http://schemas.openxmlformats.org/officeDocument/2006/relationships/hyperlink" Target="https://www.fangraphs.com/players/jonathan-india/21523/stats" TargetMode="External"/><Relationship Id="rId188" Type="http://schemas.openxmlformats.org/officeDocument/2006/relationships/hyperlink" Target="https://www.fangraphs.com/players/luis-garcia/20391/stats" TargetMode="External"/><Relationship Id="rId311" Type="http://schemas.openxmlformats.org/officeDocument/2006/relationships/hyperlink" Target="https://www.fangraphs.com/players/andrew-nardi/25942/stats" TargetMode="External"/><Relationship Id="rId353" Type="http://schemas.openxmlformats.org/officeDocument/2006/relationships/hyperlink" Target="https://www.fangraphs.com/players/ranger-suarez/17277/stats" TargetMode="External"/><Relationship Id="rId395" Type="http://schemas.openxmlformats.org/officeDocument/2006/relationships/hyperlink" Target="https://www.fangraphs.com/players/patrick-sandoval/19447/stats" TargetMode="External"/><Relationship Id="rId409" Type="http://schemas.openxmlformats.org/officeDocument/2006/relationships/hyperlink" Target="https://www.fangraphs.com/players/carlos-hernandez/22713/stats" TargetMode="External"/><Relationship Id="rId560" Type="http://schemas.openxmlformats.org/officeDocument/2006/relationships/hyperlink" Target="https://www.fangraphs.com/players/jaime-barria/18356/stats" TargetMode="External"/><Relationship Id="rId92" Type="http://schemas.openxmlformats.org/officeDocument/2006/relationships/hyperlink" Target="https://www.fangraphs.com/players/luis-rengifo/19858/stats" TargetMode="External"/><Relationship Id="rId213" Type="http://schemas.openxmlformats.org/officeDocument/2006/relationships/hyperlink" Target="https://www.fangraphs.com/players/felix-bautista/20666/stats" TargetMode="External"/><Relationship Id="rId420" Type="http://schemas.openxmlformats.org/officeDocument/2006/relationships/hyperlink" Target="https://www.fangraphs.com/players/jack-flaherty/17479/stats" TargetMode="External"/><Relationship Id="rId255" Type="http://schemas.openxmlformats.org/officeDocument/2006/relationships/hyperlink" Target="https://www.fangraphs.com/players/evan-phillips/17734/stats" TargetMode="External"/><Relationship Id="rId297" Type="http://schemas.openxmlformats.org/officeDocument/2006/relationships/hyperlink" Target="https://www.fangraphs.com/players/david-robertson/8241/stats" TargetMode="External"/><Relationship Id="rId462" Type="http://schemas.openxmlformats.org/officeDocument/2006/relationships/hyperlink" Target="https://www.fangraphs.com/players/buck-farmer/14814/stats" TargetMode="External"/><Relationship Id="rId518" Type="http://schemas.openxmlformats.org/officeDocument/2006/relationships/hyperlink" Target="https://www.fangraphs.com/players/brandon-pfaadt/27782/stats" TargetMode="External"/><Relationship Id="rId115" Type="http://schemas.openxmlformats.org/officeDocument/2006/relationships/hyperlink" Target="https://www.fangraphs.com/players/connor-joe/16572/stats" TargetMode="External"/><Relationship Id="rId157" Type="http://schemas.openxmlformats.org/officeDocument/2006/relationships/hyperlink" Target="https://www.fangraphs.com/players/carlos-correa/14162/stats" TargetMode="External"/><Relationship Id="rId322" Type="http://schemas.openxmlformats.org/officeDocument/2006/relationships/hyperlink" Target="https://www.fangraphs.com/players/phil-maton/18064/stats" TargetMode="External"/><Relationship Id="rId364" Type="http://schemas.openxmlformats.org/officeDocument/2006/relationships/hyperlink" Target="https://www.fangraphs.com/players/nick-pivetta/15454/stats" TargetMode="External"/><Relationship Id="rId61" Type="http://schemas.openxmlformats.org/officeDocument/2006/relationships/hyperlink" Target="https://www.fangraphs.com/players/pete-alonso/19251/stats" TargetMode="External"/><Relationship Id="rId199" Type="http://schemas.openxmlformats.org/officeDocument/2006/relationships/hyperlink" Target="https://www.fangraphs.com/players/jace-peterson/12325/stats" TargetMode="External"/><Relationship Id="rId19" Type="http://schemas.openxmlformats.org/officeDocument/2006/relationships/hyperlink" Target="https://www.fangraphs.com/players/jd-martinez/6184/stats" TargetMode="External"/><Relationship Id="rId224" Type="http://schemas.openxmlformats.org/officeDocument/2006/relationships/hyperlink" Target="https://www.fangraphs.com/players/clay-holmes/13649/stats" TargetMode="External"/><Relationship Id="rId266" Type="http://schemas.openxmlformats.org/officeDocument/2006/relationships/hyperlink" Target="https://www.fangraphs.com/players/zac-gallen/19291/stats" TargetMode="External"/><Relationship Id="rId431" Type="http://schemas.openxmlformats.org/officeDocument/2006/relationships/hyperlink" Target="https://www.fangraphs.com/players/edward-cabrera/21690/stats" TargetMode="External"/><Relationship Id="rId473" Type="http://schemas.openxmlformats.org/officeDocument/2006/relationships/hyperlink" Target="https://www.fangraphs.com/players/tanner-banks/16990/stats" TargetMode="External"/><Relationship Id="rId529" Type="http://schemas.openxmlformats.org/officeDocument/2006/relationships/hyperlink" Target="https://www.fangraphs.com/players/jake-irvin/21504/stats" TargetMode="External"/><Relationship Id="rId30" Type="http://schemas.openxmlformats.org/officeDocument/2006/relationships/hyperlink" Target="https://www.fangraphs.com/players/sean-murphy/19352/stats" TargetMode="External"/><Relationship Id="rId126" Type="http://schemas.openxmlformats.org/officeDocument/2006/relationships/hyperlink" Target="https://www.fangraphs.com/players/dansby-swanson/18314/stats" TargetMode="External"/><Relationship Id="rId168" Type="http://schemas.openxmlformats.org/officeDocument/2006/relationships/hyperlink" Target="https://www.fangraphs.com/players/jake-cronenworth/18036/stats" TargetMode="External"/><Relationship Id="rId333" Type="http://schemas.openxmlformats.org/officeDocument/2006/relationships/hyperlink" Target="https://www.fangraphs.com/players/luis-castillo/15689/stats" TargetMode="External"/><Relationship Id="rId540" Type="http://schemas.openxmlformats.org/officeDocument/2006/relationships/hyperlink" Target="https://www.fangraphs.com/players/lance-lynn/2520/stats" TargetMode="External"/><Relationship Id="rId72" Type="http://schemas.openxmlformats.org/officeDocument/2006/relationships/hyperlink" Target="https://www.fangraphs.com/players/nolan-gorman/22263/stats" TargetMode="External"/><Relationship Id="rId375" Type="http://schemas.openxmlformats.org/officeDocument/2006/relationships/hyperlink" Target="https://www.fangraphs.com/players/brad-hand/9111/stats" TargetMode="External"/><Relationship Id="rId3" Type="http://schemas.openxmlformats.org/officeDocument/2006/relationships/hyperlink" Target="https://www.fangraphs.com/players/ronald-acuna-jr/18401/stats" TargetMode="External"/><Relationship Id="rId235" Type="http://schemas.openxmlformats.org/officeDocument/2006/relationships/hyperlink" Target="https://www.fangraphs.com/players/spencer-strider/27498/stats" TargetMode="External"/><Relationship Id="rId277" Type="http://schemas.openxmlformats.org/officeDocument/2006/relationships/hyperlink" Target="https://www.fangraphs.com/players/gabe-speier/17170/stats" TargetMode="External"/><Relationship Id="rId400" Type="http://schemas.openxmlformats.org/officeDocument/2006/relationships/hyperlink" Target="https://www.fangraphs.com/players/hunter-greene/22182/stats" TargetMode="External"/><Relationship Id="rId442" Type="http://schemas.openxmlformats.org/officeDocument/2006/relationships/hyperlink" Target="https://www.fangraphs.com/players/jose-hernandez/22318/stats" TargetMode="External"/><Relationship Id="rId484" Type="http://schemas.openxmlformats.org/officeDocument/2006/relationships/hyperlink" Target="https://www.fangraphs.com/players/alex-faedo/19874/stats" TargetMode="External"/><Relationship Id="rId137" Type="http://schemas.openxmlformats.org/officeDocument/2006/relationships/hyperlink" Target="https://www.fangraphs.com/players/kebryan-hayes/18577/stats" TargetMode="External"/><Relationship Id="rId302" Type="http://schemas.openxmlformats.org/officeDocument/2006/relationships/hyperlink" Target="https://www.fangraphs.com/players/jordan-montgomery/16511/stats" TargetMode="External"/><Relationship Id="rId344" Type="http://schemas.openxmlformats.org/officeDocument/2006/relationships/hyperlink" Target="https://www.fangraphs.com/players/logan-gilbert/22250/stats" TargetMode="External"/><Relationship Id="rId41" Type="http://schemas.openxmlformats.org/officeDocument/2006/relationships/hyperlink" Target="https://www.fangraphs.com/players/jorge-soler/14221/stats" TargetMode="External"/><Relationship Id="rId83" Type="http://schemas.openxmlformats.org/officeDocument/2006/relationships/hyperlink" Target="https://www.fangraphs.com/players/jordan-walker/27475/stats" TargetMode="External"/><Relationship Id="rId179" Type="http://schemas.openxmlformats.org/officeDocument/2006/relationships/hyperlink" Target="https://www.fangraphs.com/players/shea-langeliers/25816/stats" TargetMode="External"/><Relationship Id="rId386" Type="http://schemas.openxmlformats.org/officeDocument/2006/relationships/hyperlink" Target="https://www.fangraphs.com/players/collin-mchugh/7531/stats" TargetMode="External"/><Relationship Id="rId551" Type="http://schemas.openxmlformats.org/officeDocument/2006/relationships/hyperlink" Target="https://www.fangraphs.com/players/jorge-lopez/14527/stats" TargetMode="External"/><Relationship Id="rId190" Type="http://schemas.openxmlformats.org/officeDocument/2006/relationships/hyperlink" Target="https://www.fangraphs.com/players/elvis-andrus/8709/stats" TargetMode="External"/><Relationship Id="rId204" Type="http://schemas.openxmlformats.org/officeDocument/2006/relationships/hyperlink" Target="https://www.fangraphs.com/players/ezequiel-tovar/24064/stats" TargetMode="External"/><Relationship Id="rId246" Type="http://schemas.openxmlformats.org/officeDocument/2006/relationships/hyperlink" Target="https://www.fangraphs.com/players/adbert-alzolay/17859/stats" TargetMode="External"/><Relationship Id="rId288" Type="http://schemas.openxmlformats.org/officeDocument/2006/relationships/hyperlink" Target="https://www.fangraphs.com/players/framber-valdez/17295/stats" TargetMode="External"/><Relationship Id="rId411" Type="http://schemas.openxmlformats.org/officeDocument/2006/relationships/hyperlink" Target="https://www.fangraphs.com/players/brady-singer/25377/stats" TargetMode="External"/><Relationship Id="rId453" Type="http://schemas.openxmlformats.org/officeDocument/2006/relationships/hyperlink" Target="https://www.fangraphs.com/players/cristian-javier/17606/stats" TargetMode="External"/><Relationship Id="rId509" Type="http://schemas.openxmlformats.org/officeDocument/2006/relationships/hyperlink" Target="https://www.fangraphs.com/players/erasmo-ramirez/10314/stats" TargetMode="External"/><Relationship Id="rId106" Type="http://schemas.openxmlformats.org/officeDocument/2006/relationships/hyperlink" Target="https://www.fangraphs.com/players/nick-castellanos/11737/stats" TargetMode="External"/><Relationship Id="rId313" Type="http://schemas.openxmlformats.org/officeDocument/2006/relationships/hyperlink" Target="https://www.fangraphs.com/players/kodai-senga/31838/stats" TargetMode="External"/><Relationship Id="rId495" Type="http://schemas.openxmlformats.org/officeDocument/2006/relationships/hyperlink" Target="https://www.fangraphs.com/players/drew-verhagen/13424/stats" TargetMode="External"/><Relationship Id="rId10" Type="http://schemas.openxmlformats.org/officeDocument/2006/relationships/hyperlink" Target="https://www.fangraphs.com/players/juan-soto/20123/stats" TargetMode="External"/><Relationship Id="rId52" Type="http://schemas.openxmlformats.org/officeDocument/2006/relationships/hyperlink" Target="https://www.fangraphs.com/players/max-kepler/12144/stats" TargetMode="External"/><Relationship Id="rId94" Type="http://schemas.openxmlformats.org/officeDocument/2006/relationships/hyperlink" Target="https://www.fangraphs.com/players/jack-suwinski/22244/stats" TargetMode="External"/><Relationship Id="rId148" Type="http://schemas.openxmlformats.org/officeDocument/2006/relationships/hyperlink" Target="https://www.fangraphs.com/players/matt-vierling/21558/stats" TargetMode="External"/><Relationship Id="rId355" Type="http://schemas.openxmlformats.org/officeDocument/2006/relationships/hyperlink" Target="https://www.fangraphs.com/players/josh-winckowski/22387/stats" TargetMode="External"/><Relationship Id="rId397" Type="http://schemas.openxmlformats.org/officeDocument/2006/relationships/hyperlink" Target="https://www.fangraphs.com/players/andrew-abbott/29911/stats" TargetMode="External"/><Relationship Id="rId520" Type="http://schemas.openxmlformats.org/officeDocument/2006/relationships/hyperlink" Target="https://www.fangraphs.com/players/brandon-bielak/19866/stats" TargetMode="External"/><Relationship Id="rId562" Type="http://schemas.openxmlformats.org/officeDocument/2006/relationships/hyperlink" Target="https://www.fangraphs.com/players/luis-severino/15890/stats" TargetMode="External"/><Relationship Id="rId215" Type="http://schemas.openxmlformats.org/officeDocument/2006/relationships/hyperlink" Target="https://www.fangraphs.com/players/tanner-scott/17586/stats" TargetMode="External"/><Relationship Id="rId257" Type="http://schemas.openxmlformats.org/officeDocument/2006/relationships/hyperlink" Target="https://www.fangraphs.com/players/gerrit-cole/13125/stats" TargetMode="External"/><Relationship Id="rId422" Type="http://schemas.openxmlformats.org/officeDocument/2006/relationships/hyperlink" Target="https://www.fangraphs.com/players/bryan-woo/30279/stats" TargetMode="External"/><Relationship Id="rId464" Type="http://schemas.openxmlformats.org/officeDocument/2006/relationships/hyperlink" Target="https://www.fangraphs.com/players/kirby-yates/9073/stats" TargetMode="External"/><Relationship Id="rId299" Type="http://schemas.openxmlformats.org/officeDocument/2006/relationships/hyperlink" Target="https://www.fangraphs.com/players/jesus-luzardo/19959/stats" TargetMode="External"/><Relationship Id="rId63" Type="http://schemas.openxmlformats.org/officeDocument/2006/relationships/hyperlink" Target="https://www.fangraphs.com/players/francisco-lindor/12916/stats" TargetMode="External"/><Relationship Id="rId159" Type="http://schemas.openxmlformats.org/officeDocument/2006/relationships/hyperlink" Target="https://www.fangraphs.com/players/garrett-cooper/15279/stats" TargetMode="External"/><Relationship Id="rId366" Type="http://schemas.openxmlformats.org/officeDocument/2006/relationships/hyperlink" Target="https://www.fangraphs.com/players/cristopher-sanchez/20778/stats" TargetMode="External"/><Relationship Id="rId226" Type="http://schemas.openxmlformats.org/officeDocument/2006/relationships/hyperlink" Target="https://www.fangraphs.com/players/devin-williams/15816/stats" TargetMode="External"/><Relationship Id="rId433" Type="http://schemas.openxmlformats.org/officeDocument/2006/relationships/hyperlink" Target="https://www.fangraphs.com/players/cole-irvin/19244/stats" TargetMode="External"/><Relationship Id="rId74" Type="http://schemas.openxmlformats.org/officeDocument/2006/relationships/hyperlink" Target="https://www.fangraphs.com/players/max-muncy/13301/stats" TargetMode="External"/><Relationship Id="rId377" Type="http://schemas.openxmlformats.org/officeDocument/2006/relationships/hyperlink" Target="https://www.fangraphs.com/players/kenta-maeda/18498/stats" TargetMode="External"/><Relationship Id="rId500" Type="http://schemas.openxmlformats.org/officeDocument/2006/relationships/hyperlink" Target="https://www.fangraphs.com/players/chase-silseth/30074/stats" TargetMode="External"/><Relationship Id="rId5" Type="http://schemas.openxmlformats.org/officeDocument/2006/relationships/hyperlink" Target="https://www.fangraphs.com/players/corey-seager/13624/stats" TargetMode="External"/><Relationship Id="rId237" Type="http://schemas.openxmlformats.org/officeDocument/2006/relationships/hyperlink" Target="https://www.fangraphs.com/players/aj-minter/18655/stats" TargetMode="External"/><Relationship Id="rId444" Type="http://schemas.openxmlformats.org/officeDocument/2006/relationships/hyperlink" Target="https://www.fangraphs.com/players/nestor-cortes/17874/stats" TargetMode="External"/><Relationship Id="rId290" Type="http://schemas.openxmlformats.org/officeDocument/2006/relationships/hyperlink" Target="https://www.fangraphs.com/players/bobby-miller/27483/stats" TargetMode="External"/><Relationship Id="rId304" Type="http://schemas.openxmlformats.org/officeDocument/2006/relationships/hyperlink" Target="https://www.fangraphs.com/players/paul-sewald/13892/stats" TargetMode="External"/><Relationship Id="rId388" Type="http://schemas.openxmlformats.org/officeDocument/2006/relationships/hyperlink" Target="https://www.fangraphs.com/players/eury-perez/27768/stats" TargetMode="External"/><Relationship Id="rId511" Type="http://schemas.openxmlformats.org/officeDocument/2006/relationships/hyperlink" Target="https://www.fangraphs.com/players/graham-ashcraft/27552/stats" TargetMode="External"/><Relationship Id="rId85" Type="http://schemas.openxmlformats.org/officeDocument/2006/relationships/hyperlink" Target="https://www.fangraphs.com/players/michael-harris-ii/25931/stats" TargetMode="External"/><Relationship Id="rId150" Type="http://schemas.openxmlformats.org/officeDocument/2006/relationships/hyperlink" Target="https://www.fangraphs.com/players/cedric-mullins-ii/17929/stats" TargetMode="External"/><Relationship Id="rId248" Type="http://schemas.openxmlformats.org/officeDocument/2006/relationships/hyperlink" Target="https://www.fangraphs.com/players/kevin-kelly/25679/stats" TargetMode="External"/><Relationship Id="rId455" Type="http://schemas.openxmlformats.org/officeDocument/2006/relationships/hyperlink" Target="https://www.fangraphs.com/players/kyle-finnegan/15009/stats" TargetMode="External"/><Relationship Id="rId12" Type="http://schemas.openxmlformats.org/officeDocument/2006/relationships/hyperlink" Target="https://www.fangraphs.com/players/bryce-harper/11579/stats" TargetMode="External"/><Relationship Id="rId108" Type="http://schemas.openxmlformats.org/officeDocument/2006/relationships/hyperlink" Target="https://www.fangraphs.com/players/jesus-sanchez/19913/stats" TargetMode="External"/><Relationship Id="rId315" Type="http://schemas.openxmlformats.org/officeDocument/2006/relationships/hyperlink" Target="https://www.fangraphs.com/players/pedro-avila/18864/stats" TargetMode="External"/><Relationship Id="rId522" Type="http://schemas.openxmlformats.org/officeDocument/2006/relationships/hyperlink" Target="https://www.fangraphs.com/players/bailey-falter/20070/stats" TargetMode="External"/><Relationship Id="rId96" Type="http://schemas.openxmlformats.org/officeDocument/2006/relationships/hyperlink" Target="https://www.fangraphs.com/players/ha-seong-kim/27506/stats" TargetMode="External"/><Relationship Id="rId161" Type="http://schemas.openxmlformats.org/officeDocument/2006/relationships/hyperlink" Target="https://www.fangraphs.com/players/yan-gomes/9627/stats" TargetMode="External"/><Relationship Id="rId399" Type="http://schemas.openxmlformats.org/officeDocument/2006/relationships/hyperlink" Target="https://www.fangraphs.com/players/trevor-richards/19309/stats" TargetMode="External"/><Relationship Id="rId259" Type="http://schemas.openxmlformats.org/officeDocument/2006/relationships/hyperlink" Target="https://www.fangraphs.com/players/trevor-gott/15046/stats" TargetMode="External"/><Relationship Id="rId466" Type="http://schemas.openxmlformats.org/officeDocument/2006/relationships/hyperlink" Target="https://www.fangraphs.com/players/domingo-german/17149/stats" TargetMode="External"/><Relationship Id="rId23" Type="http://schemas.openxmlformats.org/officeDocument/2006/relationships/hyperlink" Target="https://www.fangraphs.com/players/corbin-carroll/25878/stats" TargetMode="External"/><Relationship Id="rId119" Type="http://schemas.openxmlformats.org/officeDocument/2006/relationships/hyperlink" Target="https://www.fangraphs.com/players/eloy-jimenez/17484/stats" TargetMode="External"/><Relationship Id="rId326" Type="http://schemas.openxmlformats.org/officeDocument/2006/relationships/hyperlink" Target="https://www.fangraphs.com/players/josh-sborz/18323/stats" TargetMode="External"/><Relationship Id="rId533" Type="http://schemas.openxmlformats.org/officeDocument/2006/relationships/hyperlink" Target="https://www.fangraphs.com/players/jose-urquidy/18413/stat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players/caleb-ferguson/19349/stats" TargetMode="External"/><Relationship Id="rId2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32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531" Type="http://schemas.openxmlformats.org/officeDocument/2006/relationships/hyperlink" Target="https://www.fangraphs.com/players/julio-teheran/6797/stats" TargetMode="External"/><Relationship Id="rId629" Type="http://schemas.openxmlformats.org/officeDocument/2006/relationships/hyperlink" Target="https://www.fangraphs.com/players/chase-anderson/6895/stats" TargetMode="External"/><Relationship Id="rId170" Type="http://schemas.openxmlformats.org/officeDocument/2006/relationships/hyperlink" Target="https://www.fangraphs.com/players/paul-sewald/13892/stats" TargetMode="External"/><Relationship Id="rId268" Type="http://schemas.openxmlformats.org/officeDocument/2006/relationships/hyperlink" Target="https://www.fangraphs.com/players/taylor-rogers/13449/stats" TargetMode="External"/><Relationship Id="rId47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32" Type="http://schemas.openxmlformats.org/officeDocument/2006/relationships/hyperlink" Target="https://www.fangraphs.com/players/camilo-doval/21992/stats" TargetMode="External"/><Relationship Id="rId12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335" Type="http://schemas.openxmlformats.org/officeDocument/2006/relationships/hyperlink" Target="https://www.fangraphs.com/players/reid-detmers/27468/stats" TargetMode="External"/><Relationship Id="rId54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TargetMode="External"/><Relationship Id="rId181" Type="http://schemas.openxmlformats.org/officeDocument/2006/relationships/hyperlink" Target="https://www.fangraphs.com/players/brandon-woodruff/16162/stats" TargetMode="External"/><Relationship Id="rId40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27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TargetMode="External"/><Relationship Id="rId486" Type="http://schemas.openxmlformats.org/officeDocument/2006/relationships/hyperlink" Target="https://www.fangraphs.com/players/wade-miley/8779/stats" TargetMode="External"/><Relationship Id="rId4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13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34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55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TargetMode="External"/><Relationship Id="rId19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206" Type="http://schemas.openxmlformats.org/officeDocument/2006/relationships/hyperlink" Target="https://www.fangraphs.com/players/jakob-junis/13619/stats" TargetMode="External"/><Relationship Id="rId41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49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TargetMode="External"/><Relationship Id="rId620" Type="http://schemas.openxmlformats.org/officeDocument/2006/relationships/hyperlink" Target="https://www.fangraphs.com/players/jordan-lyles/7593/stats" TargetMode="External"/><Relationship Id="rId357" Type="http://schemas.openxmlformats.org/officeDocument/2006/relationships/hyperlink" Target="https://www.fangraphs.com/players/miles-mikolas/9803/stats" TargetMode="External"/><Relationship Id="rId54" Type="http://schemas.openxmlformats.org/officeDocument/2006/relationships/hyperlink" Target="https://www.fangraphs.com/players/dauri-moreta/21101/stats" TargetMode="External"/><Relationship Id="rId217" Type="http://schemas.openxmlformats.org/officeDocument/2006/relationships/hyperlink" Target="https://www.fangraphs.com/players/mark-leiter-jr/15551/stats" TargetMode="External"/><Relationship Id="rId56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424" Type="http://schemas.openxmlformats.org/officeDocument/2006/relationships/hyperlink" Target="https://www.fangraphs.com/players/michael-lorenzen/14843/stats" TargetMode="External"/><Relationship Id="rId63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TargetMode="External"/><Relationship Id="rId270" Type="http://schemas.openxmlformats.org/officeDocument/2006/relationships/hyperlink" Target="https://www.fangraphs.com/players/shane-mcclanahan/21483/stats" TargetMode="External"/><Relationship Id="rId65" Type="http://schemas.openxmlformats.org/officeDocument/2006/relationships/hyperlink" Target="https://www.fangraphs.com/players/adbert-alzolay/17859/stats" TargetMode="External"/><Relationship Id="rId13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36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TargetMode="External"/><Relationship Id="rId575" Type="http://schemas.openxmlformats.org/officeDocument/2006/relationships/hyperlink" Target="https://www.fangraphs.com/players/roansy-contreras/22810/stats" TargetMode="External"/><Relationship Id="rId22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43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64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28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TargetMode="External"/><Relationship Id="rId502" Type="http://schemas.openxmlformats.org/officeDocument/2006/relationships/hyperlink" Target="https://www.fangraphs.com/players/taj-bradley/22543/stats" TargetMode="External"/><Relationship Id="rId76" Type="http://schemas.openxmlformats.org/officeDocument/2006/relationships/hyperlink" Target="https://www.fangraphs.com/players/max-fried/13743/stats" TargetMode="External"/><Relationship Id="rId14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379" Type="http://schemas.openxmlformats.org/officeDocument/2006/relationships/hyperlink" Target="https://www.fangraphs.com/players/miguel-castro/15684/stats" TargetMode="External"/><Relationship Id="rId58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7" Type="http://schemas.openxmlformats.org/officeDocument/2006/relationships/hyperlink" Target="https://www.fangraphs.com/players/matt-brash/25756/stats" TargetMode="External"/><Relationship Id="rId239" Type="http://schemas.openxmlformats.org/officeDocument/2006/relationships/hyperlink" Target="https://www.fangraphs.com/players/cionel-perez/19614/stats" TargetMode="External"/><Relationship Id="rId446" Type="http://schemas.openxmlformats.org/officeDocument/2006/relationships/hyperlink" Target="https://www.fangraphs.com/players/brayan-bello/23920/stats" TargetMode="External"/><Relationship Id="rId65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292" Type="http://schemas.openxmlformats.org/officeDocument/2006/relationships/hyperlink" Target="https://www.fangraphs.com/players/adrian-houser/12718/stats" TargetMode="External"/><Relationship Id="rId306" Type="http://schemas.openxmlformats.org/officeDocument/2006/relationships/hyperlink" Target="https://www.fangraphs.com/players/zack-littell/15823/stats" TargetMode="External"/><Relationship Id="rId8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513" Type="http://schemas.openxmlformats.org/officeDocument/2006/relationships/hyperlink" Target="https://www.fangraphs.com/players/kendall-graveman/15514/stats" TargetMode="External"/><Relationship Id="rId597" Type="http://schemas.openxmlformats.org/officeDocument/2006/relationships/hyperlink" Target="https://www.fangraphs.com/players/ben-lively/14932/stats" TargetMode="External"/><Relationship Id="rId152" Type="http://schemas.openxmlformats.org/officeDocument/2006/relationships/hyperlink" Target="https://www.fangraphs.com/players/jose-quintana/11423/stats" TargetMode="External"/><Relationship Id="rId45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TargetMode="External"/><Relationship Id="rId66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14" Type="http://schemas.openxmlformats.org/officeDocument/2006/relationships/hyperlink" Target="https://www.fangraphs.com/players/shawn-armstrong/12857/stats" TargetMode="External"/><Relationship Id="rId317" Type="http://schemas.openxmlformats.org/officeDocument/2006/relationships/hyperlink" Target="https://www.fangraphs.com/players/mason-thompson/21850/stats" TargetMode="External"/><Relationship Id="rId524" Type="http://schemas.openxmlformats.org/officeDocument/2006/relationships/hyperlink" Target="https://www.fangraphs.com/players/andre-jackson/21298/stats" TargetMode="External"/><Relationship Id="rId98" Type="http://schemas.openxmlformats.org/officeDocument/2006/relationships/hyperlink" Target="https://www.fangraphs.com/players/raisel-iglesias/17130/stats" TargetMode="External"/><Relationship Id="rId16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37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TargetMode="External"/><Relationship Id="rId23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468" Type="http://schemas.openxmlformats.org/officeDocument/2006/relationships/hyperlink" Target="https://www.fangraphs.com/players/derek-law/13133/stats" TargetMode="External"/><Relationship Id="rId2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TargetMode="External"/><Relationship Id="rId32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535" Type="http://schemas.openxmlformats.org/officeDocument/2006/relationships/hyperlink" Target="https://www.fangraphs.com/players/nick-sandlin/20517/stats" TargetMode="External"/><Relationship Id="rId17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TargetMode="External"/><Relationship Id="rId381" Type="http://schemas.openxmlformats.org/officeDocument/2006/relationships/hyperlink" Target="https://www.fangraphs.com/players/max-scherzer/3137/stats" TargetMode="External"/><Relationship Id="rId60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241" Type="http://schemas.openxmlformats.org/officeDocument/2006/relationships/hyperlink" Target="https://www.fangraphs.com/players/merrill-kelly/11156/stats" TargetMode="External"/><Relationship Id="rId47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36" Type="http://schemas.openxmlformats.org/officeDocument/2006/relationships/hyperlink" Target="https://www.fangraphs.com/players/sonny-gray/12768/stats" TargetMode="External"/><Relationship Id="rId339" Type="http://schemas.openxmlformats.org/officeDocument/2006/relationships/hyperlink" Target="https://www.fangraphs.com/players/joe-ryan/21390/stats" TargetMode="External"/><Relationship Id="rId54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10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185" Type="http://schemas.openxmlformats.org/officeDocument/2006/relationships/hyperlink" Target="https://www.fangraphs.com/players/jose-leclerc/14524/stats" TargetMode="External"/><Relationship Id="rId406" Type="http://schemas.openxmlformats.org/officeDocument/2006/relationships/hyperlink" Target="https://www.fangraphs.com/players/clarke-schmidt/19899/stats" TargetMode="External"/><Relationship Id="rId39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61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252" Type="http://schemas.openxmlformats.org/officeDocument/2006/relationships/hyperlink" Target="https://www.fangraphs.com/players/charlie-morton/4676/stats" TargetMode="External"/><Relationship Id="rId4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11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TargetMode="External"/><Relationship Id="rId557" Type="http://schemas.openxmlformats.org/officeDocument/2006/relationships/hyperlink" Target="https://www.fangraphs.com/players/wandy-peralta/14295/stats" TargetMode="External"/><Relationship Id="rId19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41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62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TargetMode="External"/><Relationship Id="rId263" Type="http://schemas.openxmlformats.org/officeDocument/2006/relationships/hyperlink" Target="https://www.fangraphs.com/players/ranger-suarez/17277/stats" TargetMode="External"/><Relationship Id="rId470" Type="http://schemas.openxmlformats.org/officeDocument/2006/relationships/hyperlink" Target="https://www.fangraphs.com/players/kirby-yates/9073/stats" TargetMode="External"/><Relationship Id="rId5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123" Type="http://schemas.openxmlformats.org/officeDocument/2006/relationships/hyperlink" Target="https://www.fangraphs.com/players/will-smith/8048/stats" TargetMode="External"/><Relationship Id="rId33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56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TargetMode="External"/><Relationship Id="rId42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635" Type="http://schemas.openxmlformats.org/officeDocument/2006/relationships/hyperlink" Target="https://www.fangraphs.com/players/joey-wentz/19962/stats" TargetMode="External"/><Relationship Id="rId23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274" Type="http://schemas.openxmlformats.org/officeDocument/2006/relationships/hyperlink" Target="https://www.fangraphs.com/players/grayson-rodriguez/24492/stats" TargetMode="External"/><Relationship Id="rId48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2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69" Type="http://schemas.openxmlformats.org/officeDocument/2006/relationships/hyperlink" Target="https://www.fangraphs.com/players/kevin-kelly/25679/stats" TargetMode="External"/><Relationship Id="rId134" Type="http://schemas.openxmlformats.org/officeDocument/2006/relationships/hyperlink" Target="https://www.fangraphs.com/players/brent-suter/13942/stats" TargetMode="External"/><Relationship Id="rId537" Type="http://schemas.openxmlformats.org/officeDocument/2006/relationships/hyperlink" Target="https://www.fangraphs.com/players/drew-smyly/11760/stats" TargetMode="External"/><Relationship Id="rId579" Type="http://schemas.openxmlformats.org/officeDocument/2006/relationships/hyperlink" Target="https://www.fangraphs.com/players/ross-stripling/13273/stats" TargetMode="External"/><Relationship Id="rId80" Type="http://schemas.openxmlformats.org/officeDocument/2006/relationships/hyperlink" Target="https://www.fangraphs.com/players/justin-topa/15145/stats" TargetMode="External"/><Relationship Id="rId17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341" Type="http://schemas.openxmlformats.org/officeDocument/2006/relationships/hyperlink" Target="https://www.fangraphs.com/players/michael-fulmer/13218/stats" TargetMode="External"/><Relationship Id="rId38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TargetMode="External"/><Relationship Id="rId43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59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TargetMode="External"/><Relationship Id="rId60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TargetMode="External"/><Relationship Id="rId64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201" Type="http://schemas.openxmlformats.org/officeDocument/2006/relationships/hyperlink" Target="https://www.fangraphs.com/players/dylan-cease/18525/stats" TargetMode="External"/><Relationship Id="rId243" Type="http://schemas.openxmlformats.org/officeDocument/2006/relationships/hyperlink" Target="https://www.fangraphs.com/players/justin-verlander/8700/stats" TargetMode="External"/><Relationship Id="rId28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450" Type="http://schemas.openxmlformats.org/officeDocument/2006/relationships/hyperlink" Target="https://www.fangraphs.com/players/cristian-javier/17606/stats" TargetMode="External"/><Relationship Id="rId506" Type="http://schemas.openxmlformats.org/officeDocument/2006/relationships/hyperlink" Target="https://www.fangraphs.com/players/seranthony-dominguez/19249/stats" TargetMode="External"/><Relationship Id="rId38" Type="http://schemas.openxmlformats.org/officeDocument/2006/relationships/hyperlink" Target="https://www.fangraphs.com/players/danny-coulombe/13293/stats" TargetMode="External"/><Relationship Id="rId10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31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492" Type="http://schemas.openxmlformats.org/officeDocument/2006/relationships/hyperlink" Target="https://www.fangraphs.com/players/zack-greinke/1943/stats" TargetMode="External"/><Relationship Id="rId54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9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TargetMode="External"/><Relationship Id="rId14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187" Type="http://schemas.openxmlformats.org/officeDocument/2006/relationships/hyperlink" Target="https://www.fangraphs.com/players/kodai-senga/31838/stats" TargetMode="External"/><Relationship Id="rId352" Type="http://schemas.openxmlformats.org/officeDocument/2006/relationships/hyperlink" Target="https://www.fangraphs.com/players/hunter-greene/22182/stats" TargetMode="External"/><Relationship Id="rId39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TargetMode="External"/><Relationship Id="rId408" Type="http://schemas.openxmlformats.org/officeDocument/2006/relationships/hyperlink" Target="https://www.fangraphs.com/players/bryce-elder/27779/stats" TargetMode="External"/><Relationship Id="rId615" Type="http://schemas.openxmlformats.org/officeDocument/2006/relationships/hyperlink" Target="https://www.fangraphs.com/players/luis-ortiz/27646/stats" TargetMode="External"/><Relationship Id="rId21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254" Type="http://schemas.openxmlformats.org/officeDocument/2006/relationships/hyperlink" Target="https://www.fangraphs.com/players/eli-morgan/20203/stats" TargetMode="External"/><Relationship Id="rId657" Type="http://schemas.openxmlformats.org/officeDocument/2006/relationships/hyperlink" Target="https://www.fangraphs.com/players/michael-kopech/17282/stats" TargetMode="External"/><Relationship Id="rId4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11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TargetMode="External"/><Relationship Id="rId296" Type="http://schemas.openxmlformats.org/officeDocument/2006/relationships/hyperlink" Target="https://www.fangraphs.com/players/tristan-beck/21584/stats" TargetMode="External"/><Relationship Id="rId461" Type="http://schemas.openxmlformats.org/officeDocument/2006/relationships/hyperlink" Target="https://www.fangraphs.com/players/jose-cisnero/6399/stats" TargetMode="External"/><Relationship Id="rId51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559" Type="http://schemas.openxmlformats.org/officeDocument/2006/relationships/hyperlink" Target="https://www.fangraphs.com/players/graham-ashcraft/27552/stats" TargetMode="External"/><Relationship Id="rId6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156" Type="http://schemas.openxmlformats.org/officeDocument/2006/relationships/hyperlink" Target="https://www.fangraphs.com/players/alexis-diaz/21132/stats" TargetMode="External"/><Relationship Id="rId19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321" Type="http://schemas.openxmlformats.org/officeDocument/2006/relationships/hyperlink" Target="https://www.fangraphs.com/players/ian-gibaut/17871/stats" TargetMode="External"/><Relationship Id="rId363" Type="http://schemas.openxmlformats.org/officeDocument/2006/relationships/hyperlink" Target="https://www.fangraphs.com/players/matthew-liberatore/22294/stats" TargetMode="External"/><Relationship Id="rId419" Type="http://schemas.openxmlformats.org/officeDocument/2006/relationships/hyperlink" Target="https://www.fangraphs.com/players/kyle-nelson/20515/stats" TargetMode="External"/><Relationship Id="rId57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TargetMode="External"/><Relationship Id="rId62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TargetMode="External"/><Relationship Id="rId223" Type="http://schemas.openxmlformats.org/officeDocument/2006/relationships/hyperlink" Target="https://www.fangraphs.com/players/craig-kimbrel/6655/stats" TargetMode="External"/><Relationship Id="rId43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18" Type="http://schemas.openxmlformats.org/officeDocument/2006/relationships/hyperlink" Target="https://www.fangraphs.com/players/tim-mayza/15042/stats" TargetMode="External"/><Relationship Id="rId265" Type="http://schemas.openxmlformats.org/officeDocument/2006/relationships/hyperlink" Target="https://www.fangraphs.com/players/reynaldo-lopez/16400/stats" TargetMode="External"/><Relationship Id="rId472" Type="http://schemas.openxmlformats.org/officeDocument/2006/relationships/hyperlink" Target="https://www.fangraphs.com/players/brandon-williamson/25463/stats" TargetMode="External"/><Relationship Id="rId52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TargetMode="External"/><Relationship Id="rId125" Type="http://schemas.openxmlformats.org/officeDocument/2006/relationships/hyperlink" Target="https://www.fangraphs.com/players/ryan-pressly/7005/stats" TargetMode="External"/><Relationship Id="rId16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33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37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TargetMode="External"/><Relationship Id="rId581" Type="http://schemas.openxmlformats.org/officeDocument/2006/relationships/hyperlink" Target="https://www.fangraphs.com/players/bailey-falter/20070/stats" TargetMode="External"/><Relationship Id="rId71" Type="http://schemas.openxmlformats.org/officeDocument/2006/relationships/hyperlink" Target="https://www.fangraphs.com/players/hoby-milner/13346/stats" TargetMode="External"/><Relationship Id="rId23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637" Type="http://schemas.openxmlformats.org/officeDocument/2006/relationships/hyperlink" Target="https://www.fangraphs.com/players/carlos-carrasco/6632/stats" TargetMode="External"/><Relationship Id="rId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2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276" Type="http://schemas.openxmlformats.org/officeDocument/2006/relationships/hyperlink" Target="https://www.fangraphs.com/players/huascar-brazoban/6107/stats" TargetMode="External"/><Relationship Id="rId44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48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539" Type="http://schemas.openxmlformats.org/officeDocument/2006/relationships/hyperlink" Target="https://www.fangraphs.com/players/chase-silseth/30074/stats" TargetMode="External"/><Relationship Id="rId40" Type="http://schemas.openxmlformats.org/officeDocument/2006/relationships/hyperlink" Target="https://www.fangraphs.com/players/fernando-cruz/7048/stats" TargetMode="External"/><Relationship Id="rId136" Type="http://schemas.openxmlformats.org/officeDocument/2006/relationships/hyperlink" Target="https://www.fangraphs.com/players/jordan-romano/16122/stats" TargetMode="External"/><Relationship Id="rId17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30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343" Type="http://schemas.openxmlformats.org/officeDocument/2006/relationships/hyperlink" Target="https://www.fangraphs.com/players/patrick-sandoval/19447/stats" TargetMode="External"/><Relationship Id="rId55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82" Type="http://schemas.openxmlformats.org/officeDocument/2006/relationships/hyperlink" Target="https://www.fangraphs.com/players/evan-phillips/17734/stats" TargetMode="External"/><Relationship Id="rId203" Type="http://schemas.openxmlformats.org/officeDocument/2006/relationships/hyperlink" Target="https://www.fangraphs.com/players/matt-moore/1890/stats" TargetMode="External"/><Relationship Id="rId38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59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TargetMode="External"/><Relationship Id="rId60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TargetMode="External"/><Relationship Id="rId648" Type="http://schemas.openxmlformats.org/officeDocument/2006/relationships/hyperlink" Target="https://www.fangraphs.com/players/jaime-barria/18356/stats" TargetMode="External"/><Relationship Id="rId24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28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TargetMode="External"/><Relationship Id="rId410" Type="http://schemas.openxmlformats.org/officeDocument/2006/relationships/hyperlink" Target="https://www.fangraphs.com/players/edward-cabrera/21690/stats" TargetMode="External"/><Relationship Id="rId452" Type="http://schemas.openxmlformats.org/officeDocument/2006/relationships/hyperlink" Target="https://www.fangraphs.com/players/zach-davies/13183/stats" TargetMode="External"/><Relationship Id="rId494" Type="http://schemas.openxmlformats.org/officeDocument/2006/relationships/hyperlink" Target="https://www.fangraphs.com/players/adrian-martinez/21023/stats" TargetMode="External"/><Relationship Id="rId508" Type="http://schemas.openxmlformats.org/officeDocument/2006/relationships/hyperlink" Target="https://www.fangraphs.com/players/emmet-sheehan/29839/stats" TargetMode="External"/><Relationship Id="rId10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TargetMode="External"/><Relationship Id="rId14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TargetMode="External"/><Relationship Id="rId31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354" Type="http://schemas.openxmlformats.org/officeDocument/2006/relationships/hyperlink" Target="https://www.fangraphs.com/players/tucker-davidson/19871/stats" TargetMode="External"/><Relationship Id="rId5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93" Type="http://schemas.openxmlformats.org/officeDocument/2006/relationships/hyperlink" Target="https://www.fangraphs.com/players/griffin-jax/20253/stats" TargetMode="External"/><Relationship Id="rId189" Type="http://schemas.openxmlformats.org/officeDocument/2006/relationships/hyperlink" Target="https://www.fangraphs.com/players/eduardo-rodriguez/13164/stats" TargetMode="External"/><Relationship Id="rId39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TargetMode="External"/><Relationship Id="rId561" Type="http://schemas.openxmlformats.org/officeDocument/2006/relationships/hyperlink" Target="https://www.fangraphs.com/players/dakota-hudson/19206/stats" TargetMode="External"/><Relationship Id="rId617" Type="http://schemas.openxmlformats.org/officeDocument/2006/relationships/hyperlink" Target="https://www.fangraphs.com/players/mason-englert/22288/stats" TargetMode="External"/><Relationship Id="rId659" Type="http://schemas.openxmlformats.org/officeDocument/2006/relationships/hyperlink" Target="https://www.fangraphs.com/players/quinn-priester/25977/stats" TargetMode="External"/><Relationship Id="rId21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256" Type="http://schemas.openxmlformats.org/officeDocument/2006/relationships/hyperlink" Target="https://www.fangraphs.com/players/nathan-eovaldi/9132/stats" TargetMode="External"/><Relationship Id="rId298" Type="http://schemas.openxmlformats.org/officeDocument/2006/relationships/hyperlink" Target="https://www.fangraphs.com/players/shohei-ohtani/19755/stats" TargetMode="External"/><Relationship Id="rId421" Type="http://schemas.openxmlformats.org/officeDocument/2006/relationships/hyperlink" Target="https://www.fangraphs.com/players/phil-bickford/18519/stats" TargetMode="External"/><Relationship Id="rId463" Type="http://schemas.openxmlformats.org/officeDocument/2006/relationships/hyperlink" Target="https://www.fangraphs.com/players/jameson-taillon/11674/stats" TargetMode="External"/><Relationship Id="rId51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11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TargetMode="External"/><Relationship Id="rId158" Type="http://schemas.openxmlformats.org/officeDocument/2006/relationships/hyperlink" Target="https://www.fangraphs.com/players/chris-stratton/13761/stats" TargetMode="External"/><Relationship Id="rId323" Type="http://schemas.openxmlformats.org/officeDocument/2006/relationships/hyperlink" Target="https://www.fangraphs.com/players/steven-okert/13580/stats" TargetMode="External"/><Relationship Id="rId53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TargetMode="External"/><Relationship Id="rId20" Type="http://schemas.openxmlformats.org/officeDocument/2006/relationships/hyperlink" Target="https://www.fangraphs.com/players/sam-hentges/18548/stats" TargetMode="External"/><Relationship Id="rId6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TargetMode="External"/><Relationship Id="rId365" Type="http://schemas.openxmlformats.org/officeDocument/2006/relationships/hyperlink" Target="https://www.fangraphs.com/players/chris-bassitt/12304/stats" TargetMode="External"/><Relationship Id="rId57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TargetMode="External"/><Relationship Id="rId62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TargetMode="External"/><Relationship Id="rId225" Type="http://schemas.openxmlformats.org/officeDocument/2006/relationships/hyperlink" Target="https://www.fangraphs.com/players/luis-castillo/15689/stats" TargetMode="External"/><Relationship Id="rId26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432" Type="http://schemas.openxmlformats.org/officeDocument/2006/relationships/hyperlink" Target="https://www.fangraphs.com/players/nestor-cortes/17874/stats" TargetMode="External"/><Relationship Id="rId474" Type="http://schemas.openxmlformats.org/officeDocument/2006/relationships/hyperlink" Target="https://www.fangraphs.com/players/domingo-german/17149/stats" TargetMode="External"/><Relationship Id="rId127" Type="http://schemas.openxmlformats.org/officeDocument/2006/relationships/hyperlink" Target="https://www.fangraphs.com/players/yimi-garcia/12095/stats" TargetMode="External"/><Relationship Id="rId3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73" Type="http://schemas.openxmlformats.org/officeDocument/2006/relationships/hyperlink" Target="https://www.fangraphs.com/players/michael-king/19853/stats" TargetMode="External"/><Relationship Id="rId169" Type="http://schemas.openxmlformats.org/officeDocument/2006/relationships/hyperlink" Target="https://www.fangraphs.com/players/aaron-civale/19479/stats" TargetMode="External"/><Relationship Id="rId33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37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541" Type="http://schemas.openxmlformats.org/officeDocument/2006/relationships/hyperlink" Target="https://www.fangraphs.com/players/tylor-megill/21318/stats" TargetMode="External"/><Relationship Id="rId58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639" Type="http://schemas.openxmlformats.org/officeDocument/2006/relationships/hyperlink" Target="https://www.fangraphs.com/players/trevor-williams/16977/stats" TargetMode="External"/><Relationship Id="rId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18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23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278" Type="http://schemas.openxmlformats.org/officeDocument/2006/relationships/hyperlink" Target="https://www.fangraphs.com/players/carlos-estevez/14542/stats" TargetMode="External"/><Relationship Id="rId401" Type="http://schemas.openxmlformats.org/officeDocument/2006/relationships/hyperlink" Target="https://www.fangraphs.com/players/hunter-brown/25880/stats" TargetMode="External"/><Relationship Id="rId44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TargetMode="External"/><Relationship Id="rId650" Type="http://schemas.openxmlformats.org/officeDocument/2006/relationships/hyperlink" Target="https://www.fangraphs.com/players/kyle-muller/20167/stats" TargetMode="External"/><Relationship Id="rId30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48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TargetMode="External"/><Relationship Id="rId42" Type="http://schemas.openxmlformats.org/officeDocument/2006/relationships/hyperlink" Target="https://www.fangraphs.com/players/yennier-cano/25911/stats" TargetMode="External"/><Relationship Id="rId84" Type="http://schemas.openxmlformats.org/officeDocument/2006/relationships/hyperlink" Target="https://www.fangraphs.com/players/logan-webb/17995/stats" TargetMode="External"/><Relationship Id="rId138" Type="http://schemas.openxmlformats.org/officeDocument/2006/relationships/hyperlink" Target="https://www.fangraphs.com/players/joel-payamps/14332/stats" TargetMode="External"/><Relationship Id="rId345" Type="http://schemas.openxmlformats.org/officeDocument/2006/relationships/hyperlink" Target="https://www.fangraphs.com/players/logan-allen/27589/stats" TargetMode="External"/><Relationship Id="rId38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510" Type="http://schemas.openxmlformats.org/officeDocument/2006/relationships/hyperlink" Target="https://www.fangraphs.com/players/alex-faedo/19874/stats" TargetMode="External"/><Relationship Id="rId552" Type="http://schemas.openxmlformats.org/officeDocument/2006/relationships/hyperlink" Target="https://www.fangraphs.com/players/hogan-harris/21520/stats" TargetMode="External"/><Relationship Id="rId59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608" Type="http://schemas.openxmlformats.org/officeDocument/2006/relationships/hyperlink" Target="https://www.fangraphs.com/players/peter-lambert/17969/stats" TargetMode="External"/><Relationship Id="rId191" Type="http://schemas.openxmlformats.org/officeDocument/2006/relationships/hyperlink" Target="https://www.fangraphs.com/players/pedro-avila/18864/stats" TargetMode="External"/><Relationship Id="rId20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24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TargetMode="External"/><Relationship Id="rId412" Type="http://schemas.openxmlformats.org/officeDocument/2006/relationships/hyperlink" Target="https://www.fangraphs.com/players/michael-tonkin/10315/stats" TargetMode="External"/><Relationship Id="rId107" Type="http://schemas.openxmlformats.org/officeDocument/2006/relationships/hyperlink" Target="https://www.fangraphs.com/players/hunter-harvey/15507/stats" TargetMode="External"/><Relationship Id="rId28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454" Type="http://schemas.openxmlformats.org/officeDocument/2006/relationships/hyperlink" Target="https://www.fangraphs.com/players/kyle-finnegan/15009/stats" TargetMode="External"/><Relationship Id="rId496" Type="http://schemas.openxmlformats.org/officeDocument/2006/relationships/hyperlink" Target="https://www.fangraphs.com/players/luis-medina/21649/stats" TargetMode="External"/><Relationship Id="rId661" Type="http://schemas.openxmlformats.org/officeDocument/2006/relationships/hyperlink" Target="https://www.fangraphs.com/players/johnny-cueto/6893/stats" TargetMode="External"/><Relationship Id="rId11" Type="http://schemas.openxmlformats.org/officeDocument/2006/relationships/hyperlink" Target="https://www.fangraphs.com/players/aroldis-chapman/10233/stats" TargetMode="External"/><Relationship Id="rId5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TargetMode="External"/><Relationship Id="rId14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31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35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39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52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563" Type="http://schemas.openxmlformats.org/officeDocument/2006/relationships/hyperlink" Target="https://www.fangraphs.com/players/ryne-nelson/26253/stats" TargetMode="External"/><Relationship Id="rId619" Type="http://schemas.openxmlformats.org/officeDocument/2006/relationships/hyperlink" Target="https://www.fangraphs.com/players/luke-weaver/16918/stats" TargetMode="External"/><Relationship Id="rId95" Type="http://schemas.openxmlformats.org/officeDocument/2006/relationships/hyperlink" Target="https://www.fangraphs.com/players/jordan-hicks/19618/stats" TargetMode="External"/><Relationship Id="rId160" Type="http://schemas.openxmlformats.org/officeDocument/2006/relationships/hyperlink" Target="https://www.fangraphs.com/players/jake-bird/21267/stats" TargetMode="External"/><Relationship Id="rId21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TargetMode="External"/><Relationship Id="rId42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258" Type="http://schemas.openxmlformats.org/officeDocument/2006/relationships/hyperlink" Target="https://www.fangraphs.com/players/michael-wacha/14078/stats" TargetMode="External"/><Relationship Id="rId465" Type="http://schemas.openxmlformats.org/officeDocument/2006/relationships/hyperlink" Target="https://www.fangraphs.com/players/shintaro-fujinami/31839/stats" TargetMode="External"/><Relationship Id="rId630" Type="http://schemas.openxmlformats.org/officeDocument/2006/relationships/hyperlink" Target="https://www.fangraphs.com/players/connor-seabold/19695/stats" TargetMode="External"/><Relationship Id="rId22" Type="http://schemas.openxmlformats.org/officeDocument/2006/relationships/hyperlink" Target="https://www.fangraphs.com/players/clay-holmes/13649/stats" TargetMode="External"/><Relationship Id="rId6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11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TargetMode="External"/><Relationship Id="rId325" Type="http://schemas.openxmlformats.org/officeDocument/2006/relationships/hyperlink" Target="https://www.fangraphs.com/players/collin-mchugh/7531/stats" TargetMode="External"/><Relationship Id="rId367" Type="http://schemas.openxmlformats.org/officeDocument/2006/relationships/hyperlink" Target="https://www.fangraphs.com/players/mike-clevinger/12808/stats" TargetMode="External"/><Relationship Id="rId53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57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171" Type="http://schemas.openxmlformats.org/officeDocument/2006/relationships/hyperlink" Target="https://www.fangraphs.com/players/marcus-stroman/13431/stats" TargetMode="External"/><Relationship Id="rId227" Type="http://schemas.openxmlformats.org/officeDocument/2006/relationships/hyperlink" Target="https://www.fangraphs.com/players/elvis-peguero/21652/stats" TargetMode="External"/><Relationship Id="rId26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434" Type="http://schemas.openxmlformats.org/officeDocument/2006/relationships/hyperlink" Target="https://www.fangraphs.com/players/johan-oviedo/22487/stats" TargetMode="External"/><Relationship Id="rId476" Type="http://schemas.openxmlformats.org/officeDocument/2006/relationships/hyperlink" Target="https://www.fangraphs.com/players/andrew-heaney/15423/stats" TargetMode="External"/><Relationship Id="rId641" Type="http://schemas.openxmlformats.org/officeDocument/2006/relationships/hyperlink" Target="https://www.fangraphs.com/players/ronel-blanco/19407/stats" TargetMode="External"/><Relationship Id="rId3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129" Type="http://schemas.openxmlformats.org/officeDocument/2006/relationships/hyperlink" Target="https://www.fangraphs.com/players/brennan-bernardino/16835/stats" TargetMode="External"/><Relationship Id="rId280" Type="http://schemas.openxmlformats.org/officeDocument/2006/relationships/hyperlink" Target="https://www.fangraphs.com/players/paul-blackburn/14739/stats" TargetMode="External"/><Relationship Id="rId33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TargetMode="External"/><Relationship Id="rId50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543" Type="http://schemas.openxmlformats.org/officeDocument/2006/relationships/hyperlink" Target="https://www.fangraphs.com/players/joan-adon/22925/stats" TargetMode="External"/><Relationship Id="rId75" Type="http://schemas.openxmlformats.org/officeDocument/2006/relationships/hyperlink" Target="https://www.fangraphs.com/players/ryan-brasier/5615/stats" TargetMode="External"/><Relationship Id="rId140" Type="http://schemas.openxmlformats.org/officeDocument/2006/relationships/hyperlink" Target="https://www.fangraphs.com/players/enyel-de-los-santos/18403/stats" TargetMode="External"/><Relationship Id="rId18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37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403" Type="http://schemas.openxmlformats.org/officeDocument/2006/relationships/hyperlink" Target="https://www.fangraphs.com/players/ryan-yarbrough/16502/stats" TargetMode="External"/><Relationship Id="rId585" Type="http://schemas.openxmlformats.org/officeDocument/2006/relationships/hyperlink" Target="https://www.fangraphs.com/players/patrick-corbin/9323/stats" TargetMode="External"/><Relationship Id="rId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23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44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48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610" Type="http://schemas.openxmlformats.org/officeDocument/2006/relationships/hyperlink" Target="https://www.fangraphs.com/players/hayden-wesneski/27581/stats" TargetMode="External"/><Relationship Id="rId652" Type="http://schemas.openxmlformats.org/officeDocument/2006/relationships/hyperlink" Target="https://www.fangraphs.com/players/luis-severino/15890/stats" TargetMode="External"/><Relationship Id="rId29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TargetMode="External"/><Relationship Id="rId305" Type="http://schemas.openxmlformats.org/officeDocument/2006/relationships/hyperlink" Target="https://www.fangraphs.com/players/brad-hand/9111/stats" TargetMode="External"/><Relationship Id="rId347" Type="http://schemas.openxmlformats.org/officeDocument/2006/relationships/hyperlink" Target="https://www.fangraphs.com/players/andrew-abbott/29911/stats" TargetMode="External"/><Relationship Id="rId512" Type="http://schemas.openxmlformats.org/officeDocument/2006/relationships/hyperlink" Target="https://www.fangraphs.com/players/rich-hill/4806/stats" TargetMode="External"/><Relationship Id="rId44" Type="http://schemas.openxmlformats.org/officeDocument/2006/relationships/hyperlink" Target="https://www.fangraphs.com/players/spencer-strider/27498/stats" TargetMode="External"/><Relationship Id="rId86" Type="http://schemas.openxmlformats.org/officeDocument/2006/relationships/hyperlink" Target="https://www.fangraphs.com/players/gerrit-cole/13125/stats" TargetMode="External"/><Relationship Id="rId15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38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TargetMode="External"/><Relationship Id="rId554" Type="http://schemas.openxmlformats.org/officeDocument/2006/relationships/hyperlink" Target="https://www.fangraphs.com/players/louie-varland/27691/stats" TargetMode="External"/><Relationship Id="rId59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TargetMode="External"/><Relationship Id="rId193" Type="http://schemas.openxmlformats.org/officeDocument/2006/relationships/hyperlink" Target="https://www.fangraphs.com/players/brooks-raley/10061/stats" TargetMode="External"/><Relationship Id="rId20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24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414" Type="http://schemas.openxmlformats.org/officeDocument/2006/relationships/hyperlink" Target="https://www.fangraphs.com/players/cole-irvin/19244/stats" TargetMode="External"/><Relationship Id="rId456" Type="http://schemas.openxmlformats.org/officeDocument/2006/relationships/hyperlink" Target="https://www.fangraphs.com/players/andre-pallante/26108/stats" TargetMode="External"/><Relationship Id="rId498" Type="http://schemas.openxmlformats.org/officeDocument/2006/relationships/hyperlink" Target="https://www.fangraphs.com/players/scott-mcgough/12056/stats" TargetMode="External"/><Relationship Id="rId62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TargetMode="External"/><Relationship Id="rId663" Type="http://schemas.openxmlformats.org/officeDocument/2006/relationships/hyperlink" Target="https://www.fangraphs.com/players/corey-kluber/2429/stats" TargetMode="External"/><Relationship Id="rId1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109" Type="http://schemas.openxmlformats.org/officeDocument/2006/relationships/hyperlink" Target="https://www.fangraphs.com/players/colin-holderman/22361/stats" TargetMode="External"/><Relationship Id="rId260" Type="http://schemas.openxmlformats.org/officeDocument/2006/relationships/hyperlink" Target="https://www.fangraphs.com/players/pierce-johnson/13435/stats" TargetMode="External"/><Relationship Id="rId31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TargetMode="External"/><Relationship Id="rId52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5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9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12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TargetMode="External"/><Relationship Id="rId35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TargetMode="External"/><Relationship Id="rId565" Type="http://schemas.openxmlformats.org/officeDocument/2006/relationships/hyperlink" Target="https://www.fangraphs.com/players/taylor-clarke/17611/stats" TargetMode="External"/><Relationship Id="rId162" Type="http://schemas.openxmlformats.org/officeDocument/2006/relationships/hyperlink" Target="https://www.fangraphs.com/players/jesus-luzardo/19959/stats" TargetMode="External"/><Relationship Id="rId21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425" Type="http://schemas.openxmlformats.org/officeDocument/2006/relationships/hyperlink" Target="https://www.fangraphs.com/players/jon-gray/14916/stats" TargetMode="External"/><Relationship Id="rId46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632" Type="http://schemas.openxmlformats.org/officeDocument/2006/relationships/hyperlink" Target="https://www.fangraphs.com/players/jorge-lopez/14527/stats" TargetMode="External"/><Relationship Id="rId27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TargetMode="External"/><Relationship Id="rId24" Type="http://schemas.openxmlformats.org/officeDocument/2006/relationships/hyperlink" Target="https://www.fangraphs.com/players/gregory-santos/21894/stats" TargetMode="External"/><Relationship Id="rId6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131" Type="http://schemas.openxmlformats.org/officeDocument/2006/relationships/hyperlink" Target="https://www.fangraphs.com/players/scott-barlow/14993/stats" TargetMode="External"/><Relationship Id="rId327" Type="http://schemas.openxmlformats.org/officeDocument/2006/relationships/hyperlink" Target="https://www.fangraphs.com/players/osvaldo-bido/23150/stats" TargetMode="External"/><Relationship Id="rId369" Type="http://schemas.openxmlformats.org/officeDocument/2006/relationships/hyperlink" Target="https://www.fangraphs.com/players/carlos-hernandez/22713/stats" TargetMode="External"/><Relationship Id="rId53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57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173" Type="http://schemas.openxmlformats.org/officeDocument/2006/relationships/hyperlink" Target="https://www.fangraphs.com/players/aaron-bummer/16258/stats" TargetMode="External"/><Relationship Id="rId229" Type="http://schemas.openxmlformats.org/officeDocument/2006/relationships/hyperlink" Target="https://www.fangraphs.com/players/kyle-hendricks/12049/stats" TargetMode="External"/><Relationship Id="rId38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436" Type="http://schemas.openxmlformats.org/officeDocument/2006/relationships/hyperlink" Target="https://www.fangraphs.com/players/xzavion-curry/25595/stats" TargetMode="External"/><Relationship Id="rId601" Type="http://schemas.openxmlformats.org/officeDocument/2006/relationships/hyperlink" Target="https://www.fangraphs.com/players/jose-urquidy/18413/stats" TargetMode="External"/><Relationship Id="rId643" Type="http://schemas.openxmlformats.org/officeDocument/2006/relationships/hyperlink" Target="https://www.fangraphs.com/players/adam-wainwright/2233/stats" TargetMode="External"/><Relationship Id="rId24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478" Type="http://schemas.openxmlformats.org/officeDocument/2006/relationships/hyperlink" Target="https://www.fangraphs.com/players/jp-france/21212/stats" TargetMode="External"/><Relationship Id="rId3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7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100" Type="http://schemas.openxmlformats.org/officeDocument/2006/relationships/hyperlink" Target="https://www.fangraphs.com/players/zac-gallen/19291/stats" TargetMode="External"/><Relationship Id="rId282" Type="http://schemas.openxmlformats.org/officeDocument/2006/relationships/hyperlink" Target="https://www.fangraphs.com/players/bailey-ober/21224/stats" TargetMode="External"/><Relationship Id="rId33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50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TargetMode="External"/><Relationship Id="rId545" Type="http://schemas.openxmlformats.org/officeDocument/2006/relationships/hyperlink" Target="https://www.fangraphs.com/players/tyler-wells/20000/stats" TargetMode="External"/><Relationship Id="rId587" Type="http://schemas.openxmlformats.org/officeDocument/2006/relationships/hyperlink" Target="https://www.fangraphs.com/players/bryan-hoeing/26304/stats" TargetMode="External"/><Relationship Id="rId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TargetMode="External"/><Relationship Id="rId142" Type="http://schemas.openxmlformats.org/officeDocument/2006/relationships/hyperlink" Target="https://www.fangraphs.com/players/framber-valdez/17295/stats" TargetMode="External"/><Relationship Id="rId18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391" Type="http://schemas.openxmlformats.org/officeDocument/2006/relationships/hyperlink" Target="https://www.fangraphs.com/players/alex-lange/19883/stats" TargetMode="External"/><Relationship Id="rId40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44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612" Type="http://schemas.openxmlformats.org/officeDocument/2006/relationships/hyperlink" Target="https://www.fangraphs.com/players/andres-machado/14681/stats" TargetMode="External"/><Relationship Id="rId25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TargetMode="External"/><Relationship Id="rId48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TargetMode="External"/><Relationship Id="rId654" Type="http://schemas.openxmlformats.org/officeDocument/2006/relationships/hyperlink" Target="https://www.fangraphs.com/players/noah-syndergaard/11762/stats" TargetMode="External"/><Relationship Id="rId46" Type="http://schemas.openxmlformats.org/officeDocument/2006/relationships/hyperlink" Target="https://www.fangraphs.com/players/kevin-ginkel/19876/stats" TargetMode="External"/><Relationship Id="rId29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307" Type="http://schemas.openxmlformats.org/officeDocument/2006/relationships/hyperlink" Target="https://www.fangraphs.com/players/kenta-maeda/18498/stats" TargetMode="External"/><Relationship Id="rId349" Type="http://schemas.openxmlformats.org/officeDocument/2006/relationships/hyperlink" Target="https://www.fangraphs.com/players/keynan-middleton/15264/stats" TargetMode="External"/><Relationship Id="rId514" Type="http://schemas.openxmlformats.org/officeDocument/2006/relationships/hyperlink" Target="https://www.fangraphs.com/players/tommy-henry/26285/stats" TargetMode="External"/><Relationship Id="rId556" Type="http://schemas.openxmlformats.org/officeDocument/2006/relationships/hyperlink" Target="https://www.fangraphs.com/players/erasmo-ramirez/10314/stats" TargetMode="External"/><Relationship Id="rId88" Type="http://schemas.openxmlformats.org/officeDocument/2006/relationships/hyperlink" Target="https://www.fangraphs.com/players/cole-ragans/21846/stats" TargetMode="External"/><Relationship Id="rId111" Type="http://schemas.openxmlformats.org/officeDocument/2006/relationships/hyperlink" Target="https://www.fangraphs.com/players/lucas-erceg/19360/stats" TargetMode="External"/><Relationship Id="rId15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TargetMode="External"/><Relationship Id="rId195" Type="http://schemas.openxmlformats.org/officeDocument/2006/relationships/hyperlink" Target="https://www.fangraphs.com/players/ryan-walker/20423/stats" TargetMode="External"/><Relationship Id="rId209" Type="http://schemas.openxmlformats.org/officeDocument/2006/relationships/hyperlink" Target="https://www.fangraphs.com/players/steven-matz/13361/stats" TargetMode="External"/><Relationship Id="rId36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416" Type="http://schemas.openxmlformats.org/officeDocument/2006/relationships/hyperlink" Target="https://www.fangraphs.com/players/tanner-houck/19879/stats" TargetMode="External"/><Relationship Id="rId59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22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458" Type="http://schemas.openxmlformats.org/officeDocument/2006/relationships/hyperlink" Target="https://www.fangraphs.com/players/ryne-stanek/15947/stats" TargetMode="External"/><Relationship Id="rId623" Type="http://schemas.openxmlformats.org/officeDocument/2006/relationships/hyperlink" Target="https://www.fangraphs.com/players/ty-blach/14361/stats" TargetMode="External"/><Relationship Id="rId1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TargetMode="External"/><Relationship Id="rId57" Type="http://schemas.openxmlformats.org/officeDocument/2006/relationships/hyperlink" Target="https://www.fangraphs.com/players/kevin-gausman/14107/stats" TargetMode="External"/><Relationship Id="rId26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31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525" Type="http://schemas.openxmlformats.org/officeDocument/2006/relationships/hyperlink" Target="https://www.fangraphs.com/players/hyun-jin-ryu/14444/stats" TargetMode="External"/><Relationship Id="rId567" Type="http://schemas.openxmlformats.org/officeDocument/2006/relationships/hyperlink" Target="https://www.fangraphs.com/players/james-kaprielian/18331/stats" TargetMode="External"/><Relationship Id="rId9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12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TargetMode="External"/><Relationship Id="rId164" Type="http://schemas.openxmlformats.org/officeDocument/2006/relationships/hyperlink" Target="https://www.fangraphs.com/players/tyler-holton/26231/stats" TargetMode="External"/><Relationship Id="rId371" Type="http://schemas.openxmlformats.org/officeDocument/2006/relationships/hyperlink" Target="https://www.fangraphs.com/players/griffin-canning/19867/stats" TargetMode="External"/><Relationship Id="rId427" Type="http://schemas.openxmlformats.org/officeDocument/2006/relationships/hyperlink" Target="https://www.fangraphs.com/players/alex-wood/13781/stats" TargetMode="External"/><Relationship Id="rId46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63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26" Type="http://schemas.openxmlformats.org/officeDocument/2006/relationships/hyperlink" Target="https://www.fangraphs.com/players/devin-williams/15816/stats" TargetMode="External"/><Relationship Id="rId231" Type="http://schemas.openxmlformats.org/officeDocument/2006/relationships/hyperlink" Target="https://www.fangraphs.com/players/corbin-burnes/19361/stats" TargetMode="External"/><Relationship Id="rId27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329" Type="http://schemas.openxmlformats.org/officeDocument/2006/relationships/hyperlink" Target="https://www.fangraphs.com/players/eury-perez/27768/stats" TargetMode="External"/><Relationship Id="rId480" Type="http://schemas.openxmlformats.org/officeDocument/2006/relationships/hyperlink" Target="https://www.fangraphs.com/players/james-paxton/11828/stats" TargetMode="External"/><Relationship Id="rId53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6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TargetMode="External"/><Relationship Id="rId13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175" Type="http://schemas.openxmlformats.org/officeDocument/2006/relationships/hyperlink" Target="https://www.fangraphs.com/players/gregory-soto/19677/stats" TargetMode="External"/><Relationship Id="rId34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TargetMode="External"/><Relationship Id="rId57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20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382" Type="http://schemas.openxmlformats.org/officeDocument/2006/relationships/hyperlink" Target="https://www.fangraphs.com/players/david-peterson/20302/stats" TargetMode="External"/><Relationship Id="rId438" Type="http://schemas.openxmlformats.org/officeDocument/2006/relationships/hyperlink" Target="https://www.fangraphs.com/players/dean-kremer/19350/stats" TargetMode="External"/><Relationship Id="rId603" Type="http://schemas.openxmlformats.org/officeDocument/2006/relationships/hyperlink" Target="https://www.fangraphs.com/players/austin-gomber/16561/stats" TargetMode="External"/><Relationship Id="rId645" Type="http://schemas.openxmlformats.org/officeDocument/2006/relationships/hyperlink" Target="https://www.fangraphs.com/players/alek-manoah/26410/stats" TargetMode="External"/><Relationship Id="rId24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284" Type="http://schemas.openxmlformats.org/officeDocument/2006/relationships/hyperlink" Target="https://www.fangraphs.com/players/nick-pivetta/15454/stats" TargetMode="External"/><Relationship Id="rId49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50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3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TargetMode="External"/><Relationship Id="rId7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102" Type="http://schemas.openxmlformats.org/officeDocument/2006/relationships/hyperlink" Target="https://www.fangraphs.com/players/kyle-bradish/24586/stats" TargetMode="External"/><Relationship Id="rId144" Type="http://schemas.openxmlformats.org/officeDocument/2006/relationships/hyperlink" Target="https://www.fangraphs.com/players/erik-swanson/16587/stats" TargetMode="External"/><Relationship Id="rId547" Type="http://schemas.openxmlformats.org/officeDocument/2006/relationships/hyperlink" Target="https://www.fangraphs.com/players/alex-young/18333/stats" TargetMode="External"/><Relationship Id="rId589" Type="http://schemas.openxmlformats.org/officeDocument/2006/relationships/hyperlink" Target="https://www.fangraphs.com/players/ken-waldichuk/27681/stats" TargetMode="External"/><Relationship Id="rId90" Type="http://schemas.openxmlformats.org/officeDocument/2006/relationships/hyperlink" Target="https://www.fangraphs.com/players/jhoan-duran/21029/stats" TargetMode="External"/><Relationship Id="rId18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35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393" Type="http://schemas.openxmlformats.org/officeDocument/2006/relationships/hyperlink" Target="https://www.fangraphs.com/players/bryan-woo/30279/stats" TargetMode="External"/><Relationship Id="rId40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44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TargetMode="External"/><Relationship Id="rId614" Type="http://schemas.openxmlformats.org/officeDocument/2006/relationships/hyperlink" Target="https://www.fangraphs.com/players/lance-lynn/2520/stats" TargetMode="External"/><Relationship Id="rId656" Type="http://schemas.openxmlformats.org/officeDocument/2006/relationships/hyperlink" Target="https://www.fangraphs.com/players/dominic-leone/13763/stats" TargetMode="External"/><Relationship Id="rId211" Type="http://schemas.openxmlformats.org/officeDocument/2006/relationships/hyperlink" Target="https://www.fangraphs.com/players/josh-sborz/18323/stats" TargetMode="External"/><Relationship Id="rId25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29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309" Type="http://schemas.openxmlformats.org/officeDocument/2006/relationships/hyperlink" Target="https://www.fangraphs.com/players/yu-darvish/13074/stats" TargetMode="External"/><Relationship Id="rId460" Type="http://schemas.openxmlformats.org/officeDocument/2006/relationships/hyperlink" Target="https://www.fangraphs.com/players/jose-cuas/17701/stats" TargetMode="External"/><Relationship Id="rId516" Type="http://schemas.openxmlformats.org/officeDocument/2006/relationships/hyperlink" Target="https://www.fangraphs.com/players/mackenzie-gore/22201/stats" TargetMode="External"/><Relationship Id="rId48" Type="http://schemas.openxmlformats.org/officeDocument/2006/relationships/hyperlink" Target="https://www.fangraphs.com/players/aj-minter/18655/stats" TargetMode="External"/><Relationship Id="rId113" Type="http://schemas.openxmlformats.org/officeDocument/2006/relationships/hyperlink" Target="https://www.fangraphs.com/players/pablo-lopez/17085/stats" TargetMode="External"/><Relationship Id="rId32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55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15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197" Type="http://schemas.openxmlformats.org/officeDocument/2006/relationships/hyperlink" Target="https://www.fangraphs.com/players/braxton-garrett/21844/stats" TargetMode="External"/><Relationship Id="rId36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TargetMode="External"/><Relationship Id="rId418" Type="http://schemas.openxmlformats.org/officeDocument/2006/relationships/hyperlink" Target="https://www.fangraphs.com/players/genesis-cabrera/17490/stats" TargetMode="External"/><Relationship Id="rId625" Type="http://schemas.openxmlformats.org/officeDocument/2006/relationships/hyperlink" Target="https://www.fangraphs.com/players/josh-fleming/20418/stats" TargetMode="External"/><Relationship Id="rId22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26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47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1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59" Type="http://schemas.openxmlformats.org/officeDocument/2006/relationships/hyperlink" Target="https://www.fangraphs.com/players/bryan-abreu/16609/stats" TargetMode="External"/><Relationship Id="rId12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527" Type="http://schemas.openxmlformats.org/officeDocument/2006/relationships/hyperlink" Target="https://www.fangraphs.com/players/tyler-anderson/12880/stats" TargetMode="External"/><Relationship Id="rId569" Type="http://schemas.openxmlformats.org/officeDocument/2006/relationships/hyperlink" Target="https://www.fangraphs.com/players/jp-sears/23429/stats" TargetMode="External"/><Relationship Id="rId7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TargetMode="External"/><Relationship Id="rId166" Type="http://schemas.openxmlformats.org/officeDocument/2006/relationships/hyperlink" Target="https://www.fangraphs.com/players/trevor-stephan/19932/stats" TargetMode="External"/><Relationship Id="rId331" Type="http://schemas.openxmlformats.org/officeDocument/2006/relationships/hyperlink" Target="https://www.fangraphs.com/players/yusei-kikuchi/20633/stats" TargetMode="External"/><Relationship Id="rId373" Type="http://schemas.openxmlformats.org/officeDocument/2006/relationships/hyperlink" Target="https://www.fangraphs.com/players/brady-singer/25377/stats" TargetMode="External"/><Relationship Id="rId429" Type="http://schemas.openxmlformats.org/officeDocument/2006/relationships/hyperlink" Target="https://www.fangraphs.com/players/jose-hernandez/22318/stats" TargetMode="External"/><Relationship Id="rId58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63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1" Type="http://schemas.openxmlformats.org/officeDocument/2006/relationships/hyperlink" Target="https://www.fangraphs.com/players/felix-bautista/20666/stats" TargetMode="External"/><Relationship Id="rId233" Type="http://schemas.openxmlformats.org/officeDocument/2006/relationships/hyperlink" Target="https://www.fangraphs.com/players/hector-neris/11804/stats" TargetMode="External"/><Relationship Id="rId440" Type="http://schemas.openxmlformats.org/officeDocument/2006/relationships/hyperlink" Target="https://www.fangraphs.com/players/steven-wilson/20353/stats" TargetMode="External"/><Relationship Id="rId28" Type="http://schemas.openxmlformats.org/officeDocument/2006/relationships/hyperlink" Target="https://www.fangraphs.com/players/josh-hader/14212/stats" TargetMode="External"/><Relationship Id="rId27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300" Type="http://schemas.openxmlformats.org/officeDocument/2006/relationships/hyperlink" Target="https://www.fangraphs.com/players/reese-olson/24968/stats" TargetMode="External"/><Relationship Id="rId482" Type="http://schemas.openxmlformats.org/officeDocument/2006/relationships/hyperlink" Target="https://www.fangraphs.com/players/cody-bradford/27597/stats" TargetMode="External"/><Relationship Id="rId53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8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TargetMode="External"/><Relationship Id="rId13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TargetMode="External"/><Relationship Id="rId177" Type="http://schemas.openxmlformats.org/officeDocument/2006/relationships/hyperlink" Target="https://www.fangraphs.com/players/aj-puk/19343/stats" TargetMode="External"/><Relationship Id="rId34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384" Type="http://schemas.openxmlformats.org/officeDocument/2006/relationships/hyperlink" Target="https://www.fangraphs.com/players/anthony-desclafani/13050/stats" TargetMode="External"/><Relationship Id="rId591" Type="http://schemas.openxmlformats.org/officeDocument/2006/relationships/hyperlink" Target="https://www.fangraphs.com/players/kyle-freeland/16256/stats" TargetMode="External"/><Relationship Id="rId605" Type="http://schemas.openxmlformats.org/officeDocument/2006/relationships/hyperlink" Target="https://www.fangraphs.com/players/tony-gonsolin/19388/stats" TargetMode="External"/><Relationship Id="rId20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TargetMode="External"/><Relationship Id="rId244" Type="http://schemas.openxmlformats.org/officeDocument/2006/relationships/hyperlink" Target="https://www.fangraphs.com/players/freddy-peralta/18679/stats" TargetMode="External"/><Relationship Id="rId647" Type="http://schemas.openxmlformats.org/officeDocument/2006/relationships/hyperlink" Target="https://www.fangraphs.com/players/ryan-weathers/23796/stats" TargetMode="External"/><Relationship Id="rId3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286" Type="http://schemas.openxmlformats.org/officeDocument/2006/relationships/hyperlink" Target="https://www.fangraphs.com/players/bryce-miller/29837/stats" TargetMode="External"/><Relationship Id="rId45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49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TargetMode="External"/><Relationship Id="rId50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549" Type="http://schemas.openxmlformats.org/officeDocument/2006/relationships/hyperlink" Target="https://www.fangraphs.com/players/martin-perez/6902/stats" TargetMode="External"/><Relationship Id="rId50" Type="http://schemas.openxmlformats.org/officeDocument/2006/relationships/hyperlink" Target="https://www.fangraphs.com/players/emmanuel-clase/21032/stats" TargetMode="External"/><Relationship Id="rId104" Type="http://schemas.openxmlformats.org/officeDocument/2006/relationships/hyperlink" Target="https://www.fangraphs.com/players/emilio-pagan/14771/stats" TargetMode="External"/><Relationship Id="rId146" Type="http://schemas.openxmlformats.org/officeDocument/2006/relationships/hyperlink" Target="https://www.fangraphs.com/players/bobby-miller/27483/stats" TargetMode="External"/><Relationship Id="rId18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TargetMode="External"/><Relationship Id="rId311" Type="http://schemas.openxmlformats.org/officeDocument/2006/relationships/hyperlink" Target="https://www.fangraphs.com/players/sandy-alcantara/18684/stats" TargetMode="External"/><Relationship Id="rId35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395" Type="http://schemas.openxmlformats.org/officeDocument/2006/relationships/hyperlink" Target="https://www.fangraphs.com/players/giovanny-gallegos/14986/stats" TargetMode="External"/><Relationship Id="rId40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56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92" Type="http://schemas.openxmlformats.org/officeDocument/2006/relationships/hyperlink" Target="https://www.fangraphs.com/players/robert-stephenson/13594/stats" TargetMode="External"/><Relationship Id="rId213" Type="http://schemas.openxmlformats.org/officeDocument/2006/relationships/hyperlink" Target="https://www.fangraphs.com/players/tyler-rogers/15541/stats" TargetMode="External"/><Relationship Id="rId42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61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65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TargetMode="External"/><Relationship Id="rId25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29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46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518" Type="http://schemas.openxmlformats.org/officeDocument/2006/relationships/hyperlink" Target="https://www.fangraphs.com/players/brock-burke/17968/stats" TargetMode="External"/><Relationship Id="rId115" Type="http://schemas.openxmlformats.org/officeDocument/2006/relationships/hyperlink" Target="https://www.fangraphs.com/players/colin-poche/19403/stats" TargetMode="External"/><Relationship Id="rId15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32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36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TargetMode="External"/><Relationship Id="rId61" Type="http://schemas.openxmlformats.org/officeDocument/2006/relationships/hyperlink" Target="https://www.fangraphs.com/players/zach-eflin/13774/stats" TargetMode="External"/><Relationship Id="rId199" Type="http://schemas.openxmlformats.org/officeDocument/2006/relationships/hyperlink" Target="https://www.fangraphs.com/players/tom-cosgrove/23443/stats" TargetMode="External"/><Relationship Id="rId571" Type="http://schemas.openxmlformats.org/officeDocument/2006/relationships/hyperlink" Target="https://www.fangraphs.com/players/daniel-lynch/21537/stats" TargetMode="External"/><Relationship Id="rId627" Type="http://schemas.openxmlformats.org/officeDocument/2006/relationships/hyperlink" Target="https://www.fangraphs.com/players/alec-marsh/27451/stats" TargetMode="External"/><Relationship Id="rId1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22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TargetMode="External"/><Relationship Id="rId266" Type="http://schemas.openxmlformats.org/officeDocument/2006/relationships/hyperlink" Target="https://www.fangraphs.com/players/josh-winckowski/22387/stats" TargetMode="External"/><Relationship Id="rId431" Type="http://schemas.openxmlformats.org/officeDocument/2006/relationships/hyperlink" Target="https://www.fangraphs.com/players/jacob-webb/19274/stats" TargetMode="External"/><Relationship Id="rId47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529" Type="http://schemas.openxmlformats.org/officeDocument/2006/relationships/hyperlink" Target="https://www.fangraphs.com/players/drew-verhagen/13424/stats" TargetMode="External"/><Relationship Id="rId30" Type="http://schemas.openxmlformats.org/officeDocument/2006/relationships/hyperlink" Target="https://www.fangraphs.com/players/jason-foley/19531/stats" TargetMode="External"/><Relationship Id="rId12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168" Type="http://schemas.openxmlformats.org/officeDocument/2006/relationships/hyperlink" Target="https://www.fangraphs.com/players/jordan-montgomery/16511/stats" TargetMode="External"/><Relationship Id="rId333" Type="http://schemas.openxmlformats.org/officeDocument/2006/relationships/hyperlink" Target="https://www.fangraphs.com/players/bryse-wilson/19990/stats" TargetMode="External"/><Relationship Id="rId54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TargetMode="External"/><Relationship Id="rId7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TargetMode="External"/><Relationship Id="rId375" Type="http://schemas.openxmlformats.org/officeDocument/2006/relationships/hyperlink" Target="https://www.fangraphs.com/players/javier-assad/21741/stats" TargetMode="External"/><Relationship Id="rId582" Type="http://schemas.openxmlformats.org/officeDocument/2006/relationships/hyperlink" Target="https://www.fangraphs.com/players/albert-abreu/17485/stats" TargetMode="External"/><Relationship Id="rId63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TargetMode="External"/><Relationship Id="rId3" Type="http://schemas.openxmlformats.org/officeDocument/2006/relationships/hyperlink" Target="https://www.fangraphs.com/players/tarik-skubal/22267/stats" TargetMode="External"/><Relationship Id="rId235" Type="http://schemas.openxmlformats.org/officeDocument/2006/relationships/hyperlink" Target="https://www.fangraphs.com/players/kutter-crawford/20531/stats" TargetMode="External"/><Relationship Id="rId27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40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442" Type="http://schemas.openxmlformats.org/officeDocument/2006/relationships/hyperlink" Target="https://www.fangraphs.com/players/adam-ottavino/1247/stats" TargetMode="External"/><Relationship Id="rId484" Type="http://schemas.openxmlformats.org/officeDocument/2006/relationships/hyperlink" Target="https://www.fangraphs.com/players/julio-urias/14765/stats" TargetMode="External"/><Relationship Id="rId13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302" Type="http://schemas.openxmlformats.org/officeDocument/2006/relationships/hyperlink" Target="https://www.fangraphs.com/players/alex-cobb/6562/stats" TargetMode="External"/><Relationship Id="rId34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TargetMode="External"/><Relationship Id="rId4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8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TargetMode="External"/><Relationship Id="rId179" Type="http://schemas.openxmlformats.org/officeDocument/2006/relationships/hyperlink" Target="https://www.fangraphs.com/players/joe-jimenez/15761/stats" TargetMode="External"/><Relationship Id="rId386" Type="http://schemas.openxmlformats.org/officeDocument/2006/relationships/hyperlink" Target="https://www.fangraphs.com/players/matthew-boyd/15440/stats" TargetMode="External"/><Relationship Id="rId551" Type="http://schemas.openxmlformats.org/officeDocument/2006/relationships/hyperlink" Target="https://www.fangraphs.com/players/touki-toussaint/16929/stats" TargetMode="External"/><Relationship Id="rId593" Type="http://schemas.openxmlformats.org/officeDocument/2006/relationships/hyperlink" Target="https://www.fangraphs.com/players/jake-irvin/21504/stats" TargetMode="External"/><Relationship Id="rId607" Type="http://schemas.openxmlformats.org/officeDocument/2006/relationships/hyperlink" Target="https://www.fangraphs.com/players/yonny-chirinos/16401/stats" TargetMode="External"/><Relationship Id="rId64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TargetMode="External"/><Relationship Id="rId19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204" Type="http://schemas.openxmlformats.org/officeDocument/2006/relationships/hyperlink" Target="https://www.fangraphs.com/players/phil-maton/18064/stats" TargetMode="External"/><Relationship Id="rId246" Type="http://schemas.openxmlformats.org/officeDocument/2006/relationships/hyperlink" Target="https://www.fangraphs.com/players/logan-gilbert/22250/stats" TargetMode="External"/><Relationship Id="rId288" Type="http://schemas.openxmlformats.org/officeDocument/2006/relationships/hyperlink" Target="https://www.fangraphs.com/players/cristopher-sanchez/20778/stats" TargetMode="External"/><Relationship Id="rId41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45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50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TargetMode="External"/><Relationship Id="rId66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106" Type="http://schemas.openxmlformats.org/officeDocument/2006/relationships/hyperlink" Target="https://www.fangraphs.com/players/sam-moll/14874/stats" TargetMode="External"/><Relationship Id="rId313" Type="http://schemas.openxmlformats.org/officeDocument/2006/relationships/hyperlink" Target="https://www.fangraphs.com/players/aaron-nola/16149/stats" TargetMode="External"/><Relationship Id="rId49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TargetMode="External"/><Relationship Id="rId1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TargetMode="External"/><Relationship Id="rId52" Type="http://schemas.openxmlformats.org/officeDocument/2006/relationships/hyperlink" Target="https://www.fangraphs.com/players/tyler-glasnow/14374/stats" TargetMode="External"/><Relationship Id="rId9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TargetMode="External"/><Relationship Id="rId148" Type="http://schemas.openxmlformats.org/officeDocument/2006/relationships/hyperlink" Target="https://www.fangraphs.com/players/tanner-bibee/30134/stats" TargetMode="External"/><Relationship Id="rId355" Type="http://schemas.openxmlformats.org/officeDocument/2006/relationships/hyperlink" Target="https://www.fangraphs.com/players/dane-dunning/19409/stats" TargetMode="External"/><Relationship Id="rId397" Type="http://schemas.openxmlformats.org/officeDocument/2006/relationships/hyperlink" Target="https://www.fangraphs.com/players/lucas-sims/13470/stats" TargetMode="External"/><Relationship Id="rId520" Type="http://schemas.openxmlformats.org/officeDocument/2006/relationships/hyperlink" Target="https://www.fangraphs.com/players/colin-rea/12317/stats" TargetMode="External"/><Relationship Id="rId56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TargetMode="External"/><Relationship Id="rId61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215" Type="http://schemas.openxmlformats.org/officeDocument/2006/relationships/hyperlink" Target="https://www.fangraphs.com/players/justin-lawrence/17639/stats" TargetMode="External"/><Relationship Id="rId25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422" Type="http://schemas.openxmlformats.org/officeDocument/2006/relationships/hyperlink" Target="https://www.fangraphs.com/players/rafael-montero/12760/stats" TargetMode="External"/><Relationship Id="rId46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29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TargetMode="External"/><Relationship Id="rId63" Type="http://schemas.openxmlformats.org/officeDocument/2006/relationships/hyperlink" Target="https://www.fangraphs.com/players/justin-steele/17312/stats" TargetMode="External"/><Relationship Id="rId159" Type="http://schemas.openxmlformats.org/officeDocument/2006/relationships/hyperlink" Target="https://www.fangraphs.com/players/david-robertson/8241/stats" TargetMode="External"/><Relationship Id="rId36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573" Type="http://schemas.openxmlformats.org/officeDocument/2006/relationships/hyperlink" Target="https://www.fangraphs.com/players/brandon-pfaadt/27782/stats" TargetMode="External"/><Relationship Id="rId22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TargetMode="External"/><Relationship Id="rId43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64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7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377" Type="http://schemas.openxmlformats.org/officeDocument/2006/relationships/hyperlink" Target="https://www.fangraphs.com/players/luis-garcia/6984/stats" TargetMode="External"/><Relationship Id="rId500" Type="http://schemas.openxmlformats.org/officeDocument/2006/relationships/hyperlink" Target="https://www.fangraphs.com/players/cal-quantrill/19312/stats" TargetMode="External"/><Relationship Id="rId584" Type="http://schemas.openxmlformats.org/officeDocument/2006/relationships/hyperlink" Target="https://www.fangraphs.com/players/lucas-giolito/15474/stats" TargetMode="External"/><Relationship Id="rId5" Type="http://schemas.openxmlformats.org/officeDocument/2006/relationships/hyperlink" Target="https://www.fangraphs.com/players/tanner-scott/17586/stats" TargetMode="External"/><Relationship Id="rId237" Type="http://schemas.openxmlformats.org/officeDocument/2006/relationships/hyperlink" Target="https://www.fangraphs.com/players/seth-lugo/12447/stats" TargetMode="External"/><Relationship Id="rId444" Type="http://schemas.openxmlformats.org/officeDocument/2006/relationships/hyperlink" Target="https://www.fangraphs.com/players/taijuan-walker/11836/stats" TargetMode="External"/><Relationship Id="rId65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TargetMode="External"/><Relationship Id="rId290" Type="http://schemas.openxmlformats.org/officeDocument/2006/relationships/hyperlink" Target="https://www.fangraphs.com/players/jason-adam/11861/stats" TargetMode="External"/><Relationship Id="rId304" Type="http://schemas.openxmlformats.org/officeDocument/2006/relationships/hyperlink" Target="https://www.fangraphs.com/players/andrew-chafin/12988/stats" TargetMode="External"/><Relationship Id="rId388" Type="http://schemas.openxmlformats.org/officeDocument/2006/relationships/hyperlink" Target="https://www.fangraphs.com/players/michael-grove/23221/stats" TargetMode="External"/><Relationship Id="rId51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60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TargetMode="External"/><Relationship Id="rId8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TargetMode="External"/><Relationship Id="rId150" Type="http://schemas.openxmlformats.org/officeDocument/2006/relationships/hyperlink" Target="https://www.fangraphs.com/players/julian-merryweather/16703/stats" TargetMode="External"/><Relationship Id="rId595" Type="http://schemas.openxmlformats.org/officeDocument/2006/relationships/hyperlink" Target="https://www.fangraphs.com/players/jesse-scholtens/19205/stats" TargetMode="External"/><Relationship Id="rId248" Type="http://schemas.openxmlformats.org/officeDocument/2006/relationships/hyperlink" Target="https://www.fangraphs.com/players/shane-bieber/19427/stats" TargetMode="External"/><Relationship Id="rId45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66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12" Type="http://schemas.openxmlformats.org/officeDocument/2006/relationships/hyperlink" Target="https://www.fangraphs.com/players/david-bednar/19569/stats" TargetMode="External"/><Relationship Id="rId10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315" Type="http://schemas.openxmlformats.org/officeDocument/2006/relationships/hyperlink" Target="https://www.fangraphs.com/players/clayton-kershaw/2036/stats" TargetMode="External"/><Relationship Id="rId522" Type="http://schemas.openxmlformats.org/officeDocument/2006/relationships/hyperlink" Target="https://www.fangraphs.com/players/jordan-weems/13190/stats" TargetMode="External"/><Relationship Id="rId96" Type="http://schemas.openxmlformats.org/officeDocument/2006/relationships/hyperlink" Target="https://www.fangraphs.com/players/matt-strahm/13799/stats" TargetMode="External"/><Relationship Id="rId16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TargetMode="External"/><Relationship Id="rId399" Type="http://schemas.openxmlformats.org/officeDocument/2006/relationships/hyperlink" Target="https://www.fangraphs.com/players/george-soriano/21863/stats" TargetMode="External"/><Relationship Id="rId25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TargetMode="External"/><Relationship Id="rId466" Type="http://schemas.openxmlformats.org/officeDocument/2006/relationships/hyperlink" Target="https://www.fangraphs.com/players/buck-farmer/14814/stats" TargetMode="External"/><Relationship Id="rId2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TargetMode="External"/><Relationship Id="rId119" Type="http://schemas.openxmlformats.org/officeDocument/2006/relationships/hyperlink" Target="https://www.fangraphs.com/players/george-kirby/25436/stats" TargetMode="External"/><Relationship Id="rId32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533" Type="http://schemas.openxmlformats.org/officeDocument/2006/relationships/hyperlink" Target="https://www.fangraphs.com/players/josiah-gray/24580/stats" TargetMode="External"/><Relationship Id="rId17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47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60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337" Type="http://schemas.openxmlformats.org/officeDocument/2006/relationships/hyperlink" Target="https://www.fangraphs.com/players/kyle-gibson/10123/stats" TargetMode="External"/><Relationship Id="rId34" Type="http://schemas.openxmlformats.org/officeDocument/2006/relationships/hyperlink" Target="https://www.fangraphs.com/players/ian-hamilton/19261/stats" TargetMode="External"/><Relationship Id="rId54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TargetMode="External"/><Relationship Id="rId183" Type="http://schemas.openxmlformats.org/officeDocument/2006/relationships/hyperlink" Target="https://www.fangraphs.com/players/andrew-nardi/25942/stats" TargetMode="External"/><Relationship Id="rId390" Type="http://schemas.openxmlformats.org/officeDocument/2006/relationships/hyperlink" Target="https://www.fangraphs.com/players/jack-flaherty/17479/stats" TargetMode="External"/><Relationship Id="rId404" Type="http://schemas.openxmlformats.org/officeDocument/2006/relationships/hyperlink" Target="https://www.fangraphs.com/players/mike-baumann/20206/stats" TargetMode="External"/><Relationship Id="rId611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TargetMode="External"/><Relationship Id="rId250" Type="http://schemas.openxmlformats.org/officeDocument/2006/relationships/hyperlink" Target="https://www.fangraphs.com/players/zack-thompson/25918/stats" TargetMode="External"/><Relationship Id="rId488" Type="http://schemas.openxmlformats.org/officeDocument/2006/relationships/hyperlink" Target="https://www.fangraphs.com/players/tanner-banks/16990/stats" TargetMode="External"/><Relationship Id="rId4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TargetMode="External"/><Relationship Id="rId11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TargetMode="External"/><Relationship Id="rId34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TargetMode="External"/><Relationship Id="rId55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TargetMode="External"/><Relationship Id="rId19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TargetMode="External"/><Relationship Id="rId208" Type="http://schemas.openxmlformats.org/officeDocument/2006/relationships/hyperlink" Target="https://www.fangraphs.com/players/jake-diekman/5003/stats" TargetMode="External"/><Relationship Id="rId41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TargetMode="External"/><Relationship Id="rId622" Type="http://schemas.openxmlformats.org/officeDocument/2006/relationships/hyperlink" Target="https://www.fangraphs.com/players/brent-honeywell/16466/stats" TargetMode="External"/><Relationship Id="rId261" Type="http://schemas.openxmlformats.org/officeDocument/2006/relationships/hyperlink" Target="https://www.fangraphs.com/players/sean-manaea/15873/stats" TargetMode="External"/><Relationship Id="rId49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56" Type="http://schemas.openxmlformats.org/officeDocument/2006/relationships/hyperlink" Target="https://www.fangraphs.com/players/dylan-floro/13394/stats" TargetMode="External"/><Relationship Id="rId359" Type="http://schemas.openxmlformats.org/officeDocument/2006/relationships/hyperlink" Target="https://www.fangraphs.com/players/garrett-whitlock/20191/stats" TargetMode="External"/><Relationship Id="rId56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TargetMode="External"/><Relationship Id="rId121" Type="http://schemas.openxmlformats.org/officeDocument/2006/relationships/hyperlink" Target="https://www.fangraphs.com/players/gabe-speier/17170/stats" TargetMode="External"/><Relationship Id="rId219" Type="http://schemas.openxmlformats.org/officeDocument/2006/relationships/hyperlink" Target="https://www.fangraphs.com/players/chris-sale/10603/stats" TargetMode="External"/><Relationship Id="rId42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TargetMode="External"/><Relationship Id="rId633" Type="http://schemas.openxmlformats.org/officeDocument/2006/relationships/hyperlink" Target="https://www.fangraphs.com/players/carlos-rodon/16137/stats" TargetMode="External"/><Relationship Id="rId67" Type="http://schemas.openxmlformats.org/officeDocument/2006/relationships/hyperlink" Target="https://www.fangraphs.com/players/brusdar-graterol/20367/stats" TargetMode="External"/><Relationship Id="rId272" Type="http://schemas.openxmlformats.org/officeDocument/2006/relationships/hyperlink" Target="https://www.fangraphs.com/players/nick-martinez/12730/stats" TargetMode="External"/><Relationship Id="rId577" Type="http://schemas.openxmlformats.org/officeDocument/2006/relationships/hyperlink" Target="https://www.fangraphs.com/players/brandon-bielak/19866/stats" TargetMode="External"/><Relationship Id="rId132" Type="http://schemas.openxmlformats.org/officeDocument/2006/relationships/hyperlink" Target="https://www.fangraphs.com/players/blake-snell/13543/stats" TargetMode="External"/><Relationship Id="rId437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TargetMode="External"/><Relationship Id="rId644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TargetMode="External"/><Relationship Id="rId28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TargetMode="External"/><Relationship Id="rId490" Type="http://schemas.openxmlformats.org/officeDocument/2006/relationships/hyperlink" Target="https://www.fangraphs.com/players/jhony-brito/25386/stats" TargetMode="External"/><Relationship Id="rId504" Type="http://schemas.openxmlformats.org/officeDocument/2006/relationships/hyperlink" Target="https://www.fangraphs.com/players/matt-manning/20369/stats" TargetMode="External"/><Relationship Id="rId78" Type="http://schemas.openxmlformats.org/officeDocument/2006/relationships/hyperlink" Target="https://www.fangraphs.com/players/zack-wheeler/10310/stats" TargetMode="External"/><Relationship Id="rId143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350" Type="http://schemas.openxmlformats.org/officeDocument/2006/relationships/hyperlink" Target="https://www.fangraphs.com/players/trevor-richards/19309/stats" TargetMode="External"/><Relationship Id="rId58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TargetMode="External"/><Relationship Id="rId9" Type="http://schemas.openxmlformats.org/officeDocument/2006/relationships/hyperlink" Target="https://www.fangraphs.com/players/chris-martin/11847/stats" TargetMode="External"/><Relationship Id="rId210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TargetMode="External"/><Relationship Id="rId448" Type="http://schemas.openxmlformats.org/officeDocument/2006/relationships/hyperlink" Target="https://www.fangraphs.com/players/drew-smith/17755/stats" TargetMode="External"/><Relationship Id="rId655" Type="http://schemas.openxmlformats.org/officeDocument/2006/relationships/hyperlink" Target="https://www.fangraphs.com/players/chris-flexen/13896/stats" TargetMode="External"/><Relationship Id="rId294" Type="http://schemas.openxmlformats.org/officeDocument/2006/relationships/hyperlink" Target="https://www.fangraphs.com/players/jose-berrios/14168/stats" TargetMode="External"/><Relationship Id="rId308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TargetMode="External"/><Relationship Id="rId51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TargetMode="External"/><Relationship Id="rId89" Type="http://schemas.openxmlformats.org/officeDocument/2006/relationships/hyperlink" Target="https://www.fangraphs.com/players/trevor-gott/15046/stats" TargetMode="External"/><Relationship Id="rId154" Type="http://schemas.openxmlformats.org/officeDocument/2006/relationships/hyperlink" Target="https://www.fangraphs.com/players/joe-musgrove/12970/stats" TargetMode="External"/><Relationship Id="rId361" Type="http://schemas.openxmlformats.org/officeDocument/2006/relationships/hyperlink" Target="https://www.fangraphs.com/players/marco-gonzales/15467/stats" TargetMode="External"/><Relationship Id="rId599" Type="http://schemas.openxmlformats.org/officeDocument/2006/relationships/hyperlink" Target="https://www.fangraphs.com/players/jared-shuster/27472/stats" TargetMode="External"/><Relationship Id="rId459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TargetMode="External"/><Relationship Id="rId16" Type="http://schemas.openxmlformats.org/officeDocument/2006/relationships/hyperlink" Target="https://www.fangraphs.com/players/jeff-hoffman/17432/stats" TargetMode="External"/><Relationship Id="rId221" Type="http://schemas.openxmlformats.org/officeDocument/2006/relationships/hyperlink" Target="https://www.fangraphs.com/players/mitch-keller/17594/stats" TargetMode="External"/><Relationship Id="rId319" Type="http://schemas.openxmlformats.org/officeDocument/2006/relationships/hyperlink" Target="https://www.fangraphs.com/players/gavin-williams/30122/stats" TargetMode="External"/><Relationship Id="rId526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TargetMode="External"/><Relationship Id="rId165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TargetMode="External"/><Relationship Id="rId372" Type="http://schemas.openxmlformats.org/officeDocument/2006/relationships/hyperlink" Target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ngraphs.com/guts.aspx?type=cn&amp;sort=7,d" TargetMode="External"/><Relationship Id="rId13" Type="http://schemas.openxmlformats.org/officeDocument/2006/relationships/hyperlink" Target="https://www.fangraphs.com/guts.aspx?type=cn&amp;sort=12,d" TargetMode="External"/><Relationship Id="rId3" Type="http://schemas.openxmlformats.org/officeDocument/2006/relationships/hyperlink" Target="https://www.fangraphs.com/guts.aspx?type=cn&amp;sort=2,d" TargetMode="External"/><Relationship Id="rId7" Type="http://schemas.openxmlformats.org/officeDocument/2006/relationships/hyperlink" Target="https://www.fangraphs.com/guts.aspx?type=cn&amp;sort=6,d" TargetMode="External"/><Relationship Id="rId12" Type="http://schemas.openxmlformats.org/officeDocument/2006/relationships/hyperlink" Target="https://www.fangraphs.com/guts.aspx?type=cn&amp;sort=11,d" TargetMode="External"/><Relationship Id="rId2" Type="http://schemas.openxmlformats.org/officeDocument/2006/relationships/hyperlink" Target="https://www.fangraphs.com/guts.aspx?type=cn&amp;sort=1,d" TargetMode="External"/><Relationship Id="rId1" Type="http://schemas.openxmlformats.org/officeDocument/2006/relationships/hyperlink" Target="https://www.fangraphs.com/guts.aspx?type=cn&amp;sort=0,d" TargetMode="External"/><Relationship Id="rId6" Type="http://schemas.openxmlformats.org/officeDocument/2006/relationships/hyperlink" Target="https://www.fangraphs.com/guts.aspx?type=cn&amp;sort=5,d" TargetMode="External"/><Relationship Id="rId11" Type="http://schemas.openxmlformats.org/officeDocument/2006/relationships/hyperlink" Target="https://www.fangraphs.com/guts.aspx?type=cn&amp;sort=10,d" TargetMode="External"/><Relationship Id="rId5" Type="http://schemas.openxmlformats.org/officeDocument/2006/relationships/hyperlink" Target="https://www.fangraphs.com/guts.aspx?type=cn&amp;sort=4,d" TargetMode="External"/><Relationship Id="rId10" Type="http://schemas.openxmlformats.org/officeDocument/2006/relationships/hyperlink" Target="https://www.fangraphs.com/guts.aspx?type=cn&amp;sort=9,d" TargetMode="External"/><Relationship Id="rId4" Type="http://schemas.openxmlformats.org/officeDocument/2006/relationships/hyperlink" Target="https://www.fangraphs.com/guts.aspx?type=cn&amp;sort=3,d" TargetMode="External"/><Relationship Id="rId9" Type="http://schemas.openxmlformats.org/officeDocument/2006/relationships/hyperlink" Target="https://www.fangraphs.com/guts.aspx?type=cn&amp;sort=8,d" TargetMode="External"/><Relationship Id="rId14" Type="http://schemas.openxmlformats.org/officeDocument/2006/relationships/hyperlink" Target="https://www.fangraphs.com/guts.aspx?type=cn&amp;sort=13,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AB9D-7B9E-436F-BA71-11C6F0F139B2}">
  <dimension ref="A1:AN213"/>
  <sheetViews>
    <sheetView topLeftCell="M1" workbookViewId="0">
      <selection activeCell="B1" sqref="B1:B1048576"/>
    </sheetView>
  </sheetViews>
  <sheetFormatPr defaultRowHeight="14.4" x14ac:dyDescent="0.3"/>
  <sheetData>
    <row r="1" spans="1:40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18</v>
      </c>
      <c r="S1" s="3" t="s">
        <v>19</v>
      </c>
      <c r="T1" s="3" t="s">
        <v>20</v>
      </c>
      <c r="U1" s="3" t="s">
        <v>266</v>
      </c>
      <c r="V1" s="3" t="s">
        <v>267</v>
      </c>
      <c r="W1" s="3" t="s">
        <v>268</v>
      </c>
      <c r="X1" s="3" t="s">
        <v>269</v>
      </c>
      <c r="Y1" s="3" t="s">
        <v>270</v>
      </c>
      <c r="Z1" s="3" t="s">
        <v>271</v>
      </c>
      <c r="AA1" s="3" t="s">
        <v>272</v>
      </c>
      <c r="AB1" s="3" t="s">
        <v>273</v>
      </c>
      <c r="AC1" s="3" t="s">
        <v>274</v>
      </c>
      <c r="AD1" s="3" t="s">
        <v>275</v>
      </c>
      <c r="AE1" s="3" t="s">
        <v>276</v>
      </c>
      <c r="AF1" s="3" t="s">
        <v>277</v>
      </c>
      <c r="AG1" s="3" t="s">
        <v>278</v>
      </c>
      <c r="AH1" s="3" t="s">
        <v>279</v>
      </c>
      <c r="AI1" s="3" t="s">
        <v>280</v>
      </c>
      <c r="AJ1" s="3" t="s">
        <v>281</v>
      </c>
      <c r="AK1" s="3" t="s">
        <v>282</v>
      </c>
      <c r="AL1" s="3" t="s">
        <v>283</v>
      </c>
      <c r="AM1" s="4" t="s">
        <v>17</v>
      </c>
      <c r="AN1" s="3" t="s">
        <v>265</v>
      </c>
    </row>
    <row r="2" spans="1:40" ht="15" thickBot="1" x14ac:dyDescent="0.35">
      <c r="A2" s="5">
        <v>3</v>
      </c>
      <c r="B2" s="7" t="s">
        <v>25</v>
      </c>
      <c r="C2" s="7" t="s">
        <v>26</v>
      </c>
      <c r="D2" s="8">
        <v>735</v>
      </c>
      <c r="E2" s="9">
        <v>0.109</v>
      </c>
      <c r="F2" s="9">
        <v>0.114</v>
      </c>
      <c r="G2" s="8">
        <v>0.95</v>
      </c>
      <c r="H2" s="10">
        <v>0.33700000000000002</v>
      </c>
      <c r="I2" s="8">
        <v>0.41599999999999998</v>
      </c>
      <c r="J2" s="8">
        <v>0.59599999999999997</v>
      </c>
      <c r="K2" s="8">
        <v>1.012</v>
      </c>
      <c r="L2" s="10">
        <v>0.25800000000000001</v>
      </c>
      <c r="M2" s="8">
        <v>7.3</v>
      </c>
      <c r="N2" s="8">
        <v>0.33800000000000002</v>
      </c>
      <c r="O2" s="10">
        <v>2.2000000000000002</v>
      </c>
      <c r="P2" s="8">
        <v>-1.6</v>
      </c>
      <c r="Q2" s="8">
        <v>7</v>
      </c>
      <c r="R2" s="8">
        <v>66.7</v>
      </c>
      <c r="S2" s="8">
        <v>0.42799999999999999</v>
      </c>
      <c r="T2" s="8">
        <v>170</v>
      </c>
      <c r="U2" s="8">
        <v>159</v>
      </c>
      <c r="V2" s="8">
        <v>643</v>
      </c>
      <c r="W2" s="8">
        <v>217</v>
      </c>
      <c r="X2" s="8">
        <v>137</v>
      </c>
      <c r="Y2" s="8">
        <v>35</v>
      </c>
      <c r="Z2" s="8">
        <v>4</v>
      </c>
      <c r="AA2" s="8">
        <v>41</v>
      </c>
      <c r="AB2" s="8">
        <v>149</v>
      </c>
      <c r="AC2" s="8">
        <v>106</v>
      </c>
      <c r="AD2" s="8">
        <v>80</v>
      </c>
      <c r="AE2" s="8">
        <v>3</v>
      </c>
      <c r="AF2" s="8">
        <v>84</v>
      </c>
      <c r="AG2" s="8">
        <v>9</v>
      </c>
      <c r="AH2" s="8">
        <v>3</v>
      </c>
      <c r="AI2" s="8">
        <v>0</v>
      </c>
      <c r="AJ2" s="8">
        <v>15</v>
      </c>
      <c r="AK2" s="8">
        <v>73</v>
      </c>
      <c r="AL2" s="8">
        <v>14</v>
      </c>
      <c r="AM2" s="10">
        <v>156</v>
      </c>
      <c r="AN2">
        <f>(AD2+AG2)*Sheet2!$D$4+X2*Sheet2!$F$4+Y2*Sheet2!$G$4+Z2*Sheet2!$H$4+AA2*Sheet2!$I$4+Sheet2!$J$4*AK2+AL2*Sheet2!$K$4+Sheet2!$L$4*D2</f>
        <v>1175.1000000000001</v>
      </c>
    </row>
    <row r="3" spans="1:40" ht="15" thickBot="1" x14ac:dyDescent="0.35">
      <c r="A3" s="5">
        <v>8</v>
      </c>
      <c r="B3" s="7" t="s">
        <v>35</v>
      </c>
      <c r="C3" s="7" t="s">
        <v>32</v>
      </c>
      <c r="D3" s="8">
        <v>730</v>
      </c>
      <c r="E3" s="9">
        <v>9.9000000000000005E-2</v>
      </c>
      <c r="F3" s="9">
        <v>0.16600000000000001</v>
      </c>
      <c r="G3" s="8">
        <v>0.6</v>
      </c>
      <c r="H3" s="10">
        <v>0.33100000000000002</v>
      </c>
      <c r="I3" s="8">
        <v>0.41</v>
      </c>
      <c r="J3" s="8">
        <v>0.56699999999999995</v>
      </c>
      <c r="K3" s="8">
        <v>0.97599999999999998</v>
      </c>
      <c r="L3" s="10">
        <v>0.23499999999999999</v>
      </c>
      <c r="M3" s="8">
        <v>6</v>
      </c>
      <c r="N3" s="8">
        <v>0.37</v>
      </c>
      <c r="O3" s="10">
        <v>1.4</v>
      </c>
      <c r="P3" s="8">
        <v>1</v>
      </c>
      <c r="Q3" s="8">
        <v>2.7</v>
      </c>
      <c r="R3" s="8">
        <v>55.9</v>
      </c>
      <c r="S3" s="8">
        <v>0.41099999999999998</v>
      </c>
      <c r="T3" s="8">
        <v>163</v>
      </c>
      <c r="U3" s="8">
        <v>161</v>
      </c>
      <c r="V3" s="8">
        <v>637</v>
      </c>
      <c r="W3" s="8">
        <v>211</v>
      </c>
      <c r="X3" s="8">
        <v>121</v>
      </c>
      <c r="Y3" s="8">
        <v>59</v>
      </c>
      <c r="Z3" s="8">
        <v>2</v>
      </c>
      <c r="AA3" s="8">
        <v>29</v>
      </c>
      <c r="AB3" s="8">
        <v>131</v>
      </c>
      <c r="AC3" s="8">
        <v>102</v>
      </c>
      <c r="AD3" s="8">
        <v>72</v>
      </c>
      <c r="AE3" s="8">
        <v>12</v>
      </c>
      <c r="AF3" s="8">
        <v>121</v>
      </c>
      <c r="AG3" s="8">
        <v>16</v>
      </c>
      <c r="AH3" s="8">
        <v>5</v>
      </c>
      <c r="AI3" s="8">
        <v>0</v>
      </c>
      <c r="AJ3" s="8">
        <v>14</v>
      </c>
      <c r="AK3" s="8">
        <v>23</v>
      </c>
      <c r="AL3" s="8">
        <v>1</v>
      </c>
      <c r="AM3" s="10">
        <v>145</v>
      </c>
      <c r="AN3">
        <f>(AD3+AG3)*Sheet2!$D$4+X3*Sheet2!$F$4+Y3*Sheet2!$G$4+Z3*Sheet2!$H$4+AA3*Sheet2!$I$4+Sheet2!$J$4*AK3+AL3*Sheet2!$K$4+Sheet2!$L$4*D3</f>
        <v>1094.7</v>
      </c>
    </row>
    <row r="4" spans="1:40" ht="15" thickBot="1" x14ac:dyDescent="0.35">
      <c r="A4" s="5">
        <v>9</v>
      </c>
      <c r="B4" s="7" t="s">
        <v>36</v>
      </c>
      <c r="C4" s="7" t="s">
        <v>26</v>
      </c>
      <c r="D4" s="8">
        <v>720</v>
      </c>
      <c r="E4" s="9">
        <v>0.14399999999999999</v>
      </c>
      <c r="F4" s="9">
        <v>0.23200000000000001</v>
      </c>
      <c r="G4" s="8">
        <v>0.62</v>
      </c>
      <c r="H4" s="10">
        <v>0.28299999999999997</v>
      </c>
      <c r="I4" s="8">
        <v>0.38900000000000001</v>
      </c>
      <c r="J4" s="8">
        <v>0.60399999999999998</v>
      </c>
      <c r="K4" s="8">
        <v>0.99299999999999999</v>
      </c>
      <c r="L4" s="10">
        <v>0.32100000000000001</v>
      </c>
      <c r="M4" s="8">
        <v>3.1</v>
      </c>
      <c r="N4" s="8">
        <v>0.30199999999999999</v>
      </c>
      <c r="O4" s="10">
        <v>2.2999999999999998</v>
      </c>
      <c r="P4" s="8">
        <v>0.4</v>
      </c>
      <c r="Q4" s="8">
        <v>-1.2</v>
      </c>
      <c r="R4" s="8">
        <v>56.4</v>
      </c>
      <c r="S4" s="8">
        <v>0.41299999999999998</v>
      </c>
      <c r="T4" s="8">
        <v>160</v>
      </c>
      <c r="U4" s="8">
        <v>162</v>
      </c>
      <c r="V4" s="8">
        <v>608</v>
      </c>
      <c r="W4" s="8">
        <v>172</v>
      </c>
      <c r="X4" s="8">
        <v>88</v>
      </c>
      <c r="Y4" s="8">
        <v>27</v>
      </c>
      <c r="Z4" s="8">
        <v>3</v>
      </c>
      <c r="AA4" s="8">
        <v>54</v>
      </c>
      <c r="AB4" s="8">
        <v>127</v>
      </c>
      <c r="AC4" s="8">
        <v>139</v>
      </c>
      <c r="AD4" s="8">
        <v>104</v>
      </c>
      <c r="AE4" s="8">
        <v>8</v>
      </c>
      <c r="AF4" s="8">
        <v>167</v>
      </c>
      <c r="AG4" s="8">
        <v>4</v>
      </c>
      <c r="AH4" s="8">
        <v>4</v>
      </c>
      <c r="AI4" s="8">
        <v>0</v>
      </c>
      <c r="AJ4" s="8">
        <v>13</v>
      </c>
      <c r="AK4" s="8">
        <v>1</v>
      </c>
      <c r="AL4" s="8">
        <v>0</v>
      </c>
      <c r="AM4" s="10">
        <v>144</v>
      </c>
      <c r="AN4">
        <f>(AD4+AG4)*Sheet2!$D$4+X4*Sheet2!$F$4+Y4*Sheet2!$G$4+Z4*Sheet2!$H$4+AA4*Sheet2!$I$4+Sheet2!$J$4*AK4+AL4*Sheet2!$K$4+Sheet2!$L$4*D4</f>
        <v>1065</v>
      </c>
    </row>
    <row r="5" spans="1:40" ht="15" thickBot="1" x14ac:dyDescent="0.35">
      <c r="A5" s="5">
        <v>6</v>
      </c>
      <c r="B5" s="7" t="s">
        <v>31</v>
      </c>
      <c r="C5" s="7" t="s">
        <v>32</v>
      </c>
      <c r="D5" s="8">
        <v>693</v>
      </c>
      <c r="E5" s="9">
        <v>0.13900000000000001</v>
      </c>
      <c r="F5" s="9">
        <v>0.154</v>
      </c>
      <c r="G5" s="8">
        <v>0.9</v>
      </c>
      <c r="H5" s="10">
        <v>0.307</v>
      </c>
      <c r="I5" s="8">
        <v>0.40799999999999997</v>
      </c>
      <c r="J5" s="8">
        <v>0.57899999999999996</v>
      </c>
      <c r="K5" s="8">
        <v>0.98699999999999999</v>
      </c>
      <c r="L5" s="10">
        <v>0.27200000000000002</v>
      </c>
      <c r="M5" s="8">
        <v>4.7</v>
      </c>
      <c r="N5" s="8">
        <v>0.316</v>
      </c>
      <c r="O5" s="10">
        <v>2.2999999999999998</v>
      </c>
      <c r="P5" s="8">
        <v>1.2</v>
      </c>
      <c r="Q5" s="8">
        <v>0</v>
      </c>
      <c r="R5" s="8">
        <v>56.5</v>
      </c>
      <c r="S5" s="8">
        <v>0.41599999999999998</v>
      </c>
      <c r="T5" s="8">
        <v>167</v>
      </c>
      <c r="U5" s="8">
        <v>152</v>
      </c>
      <c r="V5" s="8">
        <v>584</v>
      </c>
      <c r="W5" s="8">
        <v>179</v>
      </c>
      <c r="X5" s="8">
        <v>99</v>
      </c>
      <c r="Y5" s="8">
        <v>40</v>
      </c>
      <c r="Z5" s="8">
        <v>1</v>
      </c>
      <c r="AA5" s="8">
        <v>39</v>
      </c>
      <c r="AB5" s="8">
        <v>126</v>
      </c>
      <c r="AC5" s="8">
        <v>107</v>
      </c>
      <c r="AD5" s="8">
        <v>96</v>
      </c>
      <c r="AE5" s="8">
        <v>3</v>
      </c>
      <c r="AF5" s="8">
        <v>107</v>
      </c>
      <c r="AG5" s="8">
        <v>8</v>
      </c>
      <c r="AH5" s="8">
        <v>5</v>
      </c>
      <c r="AI5" s="8">
        <v>0</v>
      </c>
      <c r="AJ5" s="8">
        <v>5</v>
      </c>
      <c r="AK5" s="8">
        <v>14</v>
      </c>
      <c r="AL5" s="8">
        <v>3</v>
      </c>
      <c r="AM5" s="10">
        <v>141</v>
      </c>
      <c r="AN5">
        <f>(AD5+AG5)*Sheet2!$D$4+X5*Sheet2!$F$4+Y5*Sheet2!$G$4+Z5*Sheet2!$H$4+AA5*Sheet2!$I$4+Sheet2!$J$4*AK5+AL5*Sheet2!$K$4+Sheet2!$L$4*D5</f>
        <v>1037.3</v>
      </c>
    </row>
    <row r="6" spans="1:40" ht="15" thickBot="1" x14ac:dyDescent="0.35">
      <c r="A6" s="5">
        <v>10</v>
      </c>
      <c r="B6" s="7" t="s">
        <v>37</v>
      </c>
      <c r="C6" s="7" t="s">
        <v>38</v>
      </c>
      <c r="D6" s="8">
        <v>708</v>
      </c>
      <c r="E6" s="9">
        <v>0.186</v>
      </c>
      <c r="F6" s="9">
        <v>0.182</v>
      </c>
      <c r="G6" s="8">
        <v>1.02</v>
      </c>
      <c r="H6" s="10">
        <v>0.27500000000000002</v>
      </c>
      <c r="I6" s="8">
        <v>0.41</v>
      </c>
      <c r="J6" s="8">
        <v>0.51900000000000002</v>
      </c>
      <c r="K6" s="8">
        <v>0.93</v>
      </c>
      <c r="L6" s="10">
        <v>0.245</v>
      </c>
      <c r="M6" s="8">
        <v>3.5</v>
      </c>
      <c r="N6" s="8">
        <v>0.29599999999999999</v>
      </c>
      <c r="O6" s="10">
        <v>-2.6</v>
      </c>
      <c r="P6" s="8">
        <v>-0.4</v>
      </c>
      <c r="Q6" s="8">
        <v>-1.3</v>
      </c>
      <c r="R6" s="8">
        <v>45</v>
      </c>
      <c r="S6" s="8">
        <v>0.39500000000000002</v>
      </c>
      <c r="T6" s="8">
        <v>155</v>
      </c>
      <c r="U6" s="8">
        <v>162</v>
      </c>
      <c r="V6" s="8">
        <v>568</v>
      </c>
      <c r="W6" s="8">
        <v>156</v>
      </c>
      <c r="X6" s="8">
        <v>88</v>
      </c>
      <c r="Y6" s="8">
        <v>32</v>
      </c>
      <c r="Z6" s="8">
        <v>1</v>
      </c>
      <c r="AA6" s="8">
        <v>35</v>
      </c>
      <c r="AB6" s="8">
        <v>97</v>
      </c>
      <c r="AC6" s="8">
        <v>109</v>
      </c>
      <c r="AD6" s="8">
        <v>132</v>
      </c>
      <c r="AE6" s="8">
        <v>11</v>
      </c>
      <c r="AF6" s="8">
        <v>129</v>
      </c>
      <c r="AG6" s="8">
        <v>2</v>
      </c>
      <c r="AH6" s="8">
        <v>5</v>
      </c>
      <c r="AI6" s="8">
        <v>1</v>
      </c>
      <c r="AJ6" s="8">
        <v>18</v>
      </c>
      <c r="AK6" s="8">
        <v>12</v>
      </c>
      <c r="AL6" s="8">
        <v>5</v>
      </c>
      <c r="AM6" s="10">
        <v>131</v>
      </c>
      <c r="AN6">
        <f>(AD6+AG6)*Sheet2!$D$4+X6*Sheet2!$F$4+Y6*Sheet2!$G$4+Z6*Sheet2!$H$4+AA6*Sheet2!$I$4+Sheet2!$J$4*AK6+AL6*Sheet2!$K$4+Sheet2!$L$4*D6</f>
        <v>989.10000000000014</v>
      </c>
    </row>
    <row r="7" spans="1:40" ht="15" thickBot="1" x14ac:dyDescent="0.35">
      <c r="A7" s="5">
        <v>1</v>
      </c>
      <c r="B7" s="7" t="s">
        <v>21</v>
      </c>
      <c r="C7" s="7" t="s">
        <v>22</v>
      </c>
      <c r="D7" s="8">
        <v>599</v>
      </c>
      <c r="E7" s="9">
        <v>0.152</v>
      </c>
      <c r="F7" s="9">
        <v>0.23899999999999999</v>
      </c>
      <c r="G7" s="8">
        <v>0.64</v>
      </c>
      <c r="H7" s="10">
        <v>0.30399999999999999</v>
      </c>
      <c r="I7" s="8">
        <v>0.41199999999999998</v>
      </c>
      <c r="J7" s="8">
        <v>0.65400000000000003</v>
      </c>
      <c r="K7" s="8">
        <v>1.0660000000000001</v>
      </c>
      <c r="L7" s="10">
        <v>0.35</v>
      </c>
      <c r="M7" s="8">
        <v>6.6</v>
      </c>
      <c r="N7" s="8">
        <v>0.34200000000000003</v>
      </c>
      <c r="O7" s="10">
        <v>1.7</v>
      </c>
      <c r="P7" s="8">
        <v>1.4</v>
      </c>
      <c r="Q7" s="8">
        <v>0.3</v>
      </c>
      <c r="R7" s="8">
        <v>57.3</v>
      </c>
      <c r="S7" s="8">
        <v>0.433</v>
      </c>
      <c r="T7" s="8">
        <v>180</v>
      </c>
      <c r="U7" s="8">
        <v>135</v>
      </c>
      <c r="V7" s="8">
        <v>497</v>
      </c>
      <c r="W7" s="8">
        <v>151</v>
      </c>
      <c r="X7" s="8">
        <v>73</v>
      </c>
      <c r="Y7" s="8">
        <v>26</v>
      </c>
      <c r="Z7" s="8">
        <v>8</v>
      </c>
      <c r="AA7" s="8">
        <v>44</v>
      </c>
      <c r="AB7" s="8">
        <v>102</v>
      </c>
      <c r="AC7" s="8">
        <v>95</v>
      </c>
      <c r="AD7" s="8">
        <v>91</v>
      </c>
      <c r="AE7" s="8">
        <v>21</v>
      </c>
      <c r="AF7" s="8">
        <v>143</v>
      </c>
      <c r="AG7" s="8">
        <v>3</v>
      </c>
      <c r="AH7" s="8">
        <v>3</v>
      </c>
      <c r="AI7" s="8">
        <v>0</v>
      </c>
      <c r="AJ7" s="8">
        <v>9</v>
      </c>
      <c r="AK7" s="8">
        <v>20</v>
      </c>
      <c r="AL7" s="8">
        <v>6</v>
      </c>
      <c r="AM7" s="10">
        <v>130</v>
      </c>
      <c r="AN7">
        <f>(AD7+AG7)*Sheet2!$D$4+X7*Sheet2!$F$4+Y7*Sheet2!$G$4+Z7*Sheet2!$H$4+AA7*Sheet2!$I$4+Sheet2!$J$4*AK7+AL7*Sheet2!$K$4+Sheet2!$L$4*D7</f>
        <v>961.8000000000003</v>
      </c>
    </row>
    <row r="8" spans="1:40" ht="15" thickBot="1" x14ac:dyDescent="0.35">
      <c r="A8" s="5">
        <v>49</v>
      </c>
      <c r="B8" s="7" t="s">
        <v>95</v>
      </c>
      <c r="C8" s="7" t="s">
        <v>30</v>
      </c>
      <c r="D8" s="8">
        <v>753</v>
      </c>
      <c r="E8" s="9">
        <v>9.6000000000000002E-2</v>
      </c>
      <c r="F8" s="9">
        <v>0.14599999999999999</v>
      </c>
      <c r="G8" s="8">
        <v>0.65</v>
      </c>
      <c r="H8" s="10">
        <v>0.27600000000000002</v>
      </c>
      <c r="I8" s="8">
        <v>0.34799999999999998</v>
      </c>
      <c r="J8" s="8">
        <v>0.47799999999999998</v>
      </c>
      <c r="K8" s="8">
        <v>0.82599999999999996</v>
      </c>
      <c r="L8" s="10">
        <v>0.20100000000000001</v>
      </c>
      <c r="M8" s="8">
        <v>5.5</v>
      </c>
      <c r="N8" s="8">
        <v>0.29099999999999998</v>
      </c>
      <c r="O8" s="10">
        <v>1</v>
      </c>
      <c r="P8" s="8">
        <v>1.4</v>
      </c>
      <c r="Q8" s="8">
        <v>0.1</v>
      </c>
      <c r="R8" s="8">
        <v>22.4</v>
      </c>
      <c r="S8" s="8">
        <v>0.35399999999999998</v>
      </c>
      <c r="T8" s="8">
        <v>124</v>
      </c>
      <c r="U8" s="8">
        <v>162</v>
      </c>
      <c r="V8" s="8">
        <v>670</v>
      </c>
      <c r="W8" s="8">
        <v>185</v>
      </c>
      <c r="X8" s="8">
        <v>112</v>
      </c>
      <c r="Y8" s="8">
        <v>40</v>
      </c>
      <c r="Z8" s="8">
        <v>4</v>
      </c>
      <c r="AA8" s="8">
        <v>29</v>
      </c>
      <c r="AB8" s="8">
        <v>122</v>
      </c>
      <c r="AC8" s="8">
        <v>100</v>
      </c>
      <c r="AD8" s="8">
        <v>72</v>
      </c>
      <c r="AE8" s="8">
        <v>1</v>
      </c>
      <c r="AF8" s="8">
        <v>110</v>
      </c>
      <c r="AG8" s="8">
        <v>5</v>
      </c>
      <c r="AH8" s="8">
        <v>5</v>
      </c>
      <c r="AI8" s="8">
        <v>0</v>
      </c>
      <c r="AJ8" s="8">
        <v>5</v>
      </c>
      <c r="AK8" s="8">
        <v>14</v>
      </c>
      <c r="AL8" s="8">
        <v>3</v>
      </c>
      <c r="AM8" s="10">
        <v>114</v>
      </c>
      <c r="AN8">
        <f>(AD8+AG8)*Sheet2!$D$4+X8*Sheet2!$F$4+Y8*Sheet2!$G$4+Z8*Sheet2!$H$4+AA8*Sheet2!$I$4+Sheet2!$J$4*AK8+AL8*Sheet2!$K$4+Sheet2!$L$4*D8</f>
        <v>887.40000000000009</v>
      </c>
    </row>
    <row r="9" spans="1:40" ht="15" thickBot="1" x14ac:dyDescent="0.35">
      <c r="A9" s="5">
        <v>39</v>
      </c>
      <c r="B9" s="7" t="s">
        <v>84</v>
      </c>
      <c r="C9" s="7" t="s">
        <v>26</v>
      </c>
      <c r="D9" s="8">
        <v>715</v>
      </c>
      <c r="E9" s="9">
        <v>8.3000000000000004E-2</v>
      </c>
      <c r="F9" s="9">
        <v>0.24099999999999999</v>
      </c>
      <c r="G9" s="8">
        <v>0.34</v>
      </c>
      <c r="H9" s="10">
        <v>0.28100000000000003</v>
      </c>
      <c r="I9" s="8">
        <v>0.34499999999999997</v>
      </c>
      <c r="J9" s="8">
        <v>0.51600000000000001</v>
      </c>
      <c r="K9" s="8">
        <v>0.86099999999999999</v>
      </c>
      <c r="L9" s="10">
        <v>0.23400000000000001</v>
      </c>
      <c r="M9" s="8">
        <v>4.0999999999999996</v>
      </c>
      <c r="N9" s="8">
        <v>0.32400000000000001</v>
      </c>
      <c r="O9" s="10">
        <v>4.3</v>
      </c>
      <c r="P9" s="8">
        <v>-1.1000000000000001</v>
      </c>
      <c r="Q9" s="8">
        <v>-1.1000000000000001</v>
      </c>
      <c r="R9" s="8">
        <v>26.3</v>
      </c>
      <c r="S9" s="8">
        <v>0.36299999999999999</v>
      </c>
      <c r="T9" s="8">
        <v>127</v>
      </c>
      <c r="U9" s="8">
        <v>159</v>
      </c>
      <c r="V9" s="8">
        <v>636</v>
      </c>
      <c r="W9" s="8">
        <v>179</v>
      </c>
      <c r="X9" s="8">
        <v>107</v>
      </c>
      <c r="Y9" s="8">
        <v>32</v>
      </c>
      <c r="Z9" s="8">
        <v>3</v>
      </c>
      <c r="AA9" s="8">
        <v>37</v>
      </c>
      <c r="AB9" s="8">
        <v>117</v>
      </c>
      <c r="AC9" s="8">
        <v>97</v>
      </c>
      <c r="AD9" s="8">
        <v>59</v>
      </c>
      <c r="AE9" s="8">
        <v>4</v>
      </c>
      <c r="AF9" s="8">
        <v>172</v>
      </c>
      <c r="AG9" s="8">
        <v>9</v>
      </c>
      <c r="AH9" s="8">
        <v>11</v>
      </c>
      <c r="AI9" s="8">
        <v>0</v>
      </c>
      <c r="AJ9" s="8">
        <v>18</v>
      </c>
      <c r="AK9" s="8">
        <v>3</v>
      </c>
      <c r="AL9" s="8">
        <v>1</v>
      </c>
      <c r="AM9" s="10">
        <v>113</v>
      </c>
      <c r="AN9">
        <f>(AD9+AG9)*Sheet2!$D$4+X9*Sheet2!$F$4+Y9*Sheet2!$G$4+Z9*Sheet2!$H$4+AA9*Sheet2!$I$4+Sheet2!$J$4*AK9+AL9*Sheet2!$K$4+Sheet2!$L$4*D9</f>
        <v>872.5</v>
      </c>
    </row>
    <row r="10" spans="1:40" ht="15" thickBot="1" x14ac:dyDescent="0.35">
      <c r="A10" s="5">
        <v>13</v>
      </c>
      <c r="B10" s="7" t="s">
        <v>42</v>
      </c>
      <c r="C10" s="7" t="s">
        <v>28</v>
      </c>
      <c r="D10" s="8">
        <v>674</v>
      </c>
      <c r="E10" s="9">
        <v>0.11899999999999999</v>
      </c>
      <c r="F10" s="9">
        <v>0.13600000000000001</v>
      </c>
      <c r="G10" s="8">
        <v>0.87</v>
      </c>
      <c r="H10" s="10">
        <v>0.28399999999999997</v>
      </c>
      <c r="I10" s="8">
        <v>0.36899999999999999</v>
      </c>
      <c r="J10" s="8">
        <v>0.51700000000000002</v>
      </c>
      <c r="K10" s="8">
        <v>0.88600000000000001</v>
      </c>
      <c r="L10" s="10">
        <v>0.23300000000000001</v>
      </c>
      <c r="M10" s="8">
        <v>6.4</v>
      </c>
      <c r="N10" s="8">
        <v>0.28899999999999998</v>
      </c>
      <c r="O10" s="10">
        <v>4.4000000000000004</v>
      </c>
      <c r="P10" s="8">
        <v>-0.2</v>
      </c>
      <c r="Q10" s="8">
        <v>2.6</v>
      </c>
      <c r="R10" s="8">
        <v>30</v>
      </c>
      <c r="S10" s="8">
        <v>0.372</v>
      </c>
      <c r="T10" s="8">
        <v>140</v>
      </c>
      <c r="U10" s="8">
        <v>157</v>
      </c>
      <c r="V10" s="8">
        <v>574</v>
      </c>
      <c r="W10" s="8">
        <v>163</v>
      </c>
      <c r="X10" s="8">
        <v>92</v>
      </c>
      <c r="Y10" s="8">
        <v>37</v>
      </c>
      <c r="Z10" s="8">
        <v>5</v>
      </c>
      <c r="AA10" s="8">
        <v>29</v>
      </c>
      <c r="AB10" s="8">
        <v>97</v>
      </c>
      <c r="AC10" s="8">
        <v>112</v>
      </c>
      <c r="AD10" s="8">
        <v>80</v>
      </c>
      <c r="AE10" s="8">
        <v>9</v>
      </c>
      <c r="AF10" s="8">
        <v>92</v>
      </c>
      <c r="AG10" s="8">
        <v>3</v>
      </c>
      <c r="AH10" s="8">
        <v>10</v>
      </c>
      <c r="AI10" s="8">
        <v>0</v>
      </c>
      <c r="AJ10" s="8">
        <v>11</v>
      </c>
      <c r="AK10" s="8">
        <v>30</v>
      </c>
      <c r="AL10" s="8">
        <v>5</v>
      </c>
      <c r="AM10" s="10">
        <v>112</v>
      </c>
      <c r="AN10">
        <f>(AD10+AG10)*Sheet2!$D$4+X10*Sheet2!$F$4+Y10*Sheet2!$G$4+Z10*Sheet2!$H$4+AA10*Sheet2!$I$4+Sheet2!$J$4*AK10+AL10*Sheet2!$K$4+Sheet2!$L$4*D10</f>
        <v>868.79999999999984</v>
      </c>
    </row>
    <row r="11" spans="1:40" ht="15" thickBot="1" x14ac:dyDescent="0.35">
      <c r="A11" s="5">
        <v>7</v>
      </c>
      <c r="B11" s="7" t="s">
        <v>33</v>
      </c>
      <c r="C11" s="7" t="s">
        <v>34</v>
      </c>
      <c r="D11" s="8">
        <v>600</v>
      </c>
      <c r="E11" s="9">
        <v>0.108</v>
      </c>
      <c r="F11" s="9">
        <v>0.157</v>
      </c>
      <c r="G11" s="8">
        <v>0.69</v>
      </c>
      <c r="H11" s="10">
        <v>0.33</v>
      </c>
      <c r="I11" s="8">
        <v>0.41</v>
      </c>
      <c r="J11" s="8">
        <v>0.52200000000000002</v>
      </c>
      <c r="K11" s="8">
        <v>0.93200000000000005</v>
      </c>
      <c r="L11" s="10">
        <v>0.192</v>
      </c>
      <c r="M11" s="8">
        <v>1.8</v>
      </c>
      <c r="N11" s="8">
        <v>0.36699999999999999</v>
      </c>
      <c r="O11" s="10">
        <v>-2.2000000000000002</v>
      </c>
      <c r="P11" s="8">
        <v>-2.9</v>
      </c>
      <c r="Q11" s="8">
        <v>-1.9</v>
      </c>
      <c r="R11" s="8">
        <v>41.5</v>
      </c>
      <c r="S11" s="8">
        <v>0.40200000000000002</v>
      </c>
      <c r="T11" s="8">
        <v>164</v>
      </c>
      <c r="U11" s="8">
        <v>137</v>
      </c>
      <c r="V11" s="8">
        <v>525</v>
      </c>
      <c r="W11" s="8">
        <v>173</v>
      </c>
      <c r="X11" s="8">
        <v>116</v>
      </c>
      <c r="Y11" s="8">
        <v>35</v>
      </c>
      <c r="Z11" s="8">
        <v>0</v>
      </c>
      <c r="AA11" s="8">
        <v>22</v>
      </c>
      <c r="AB11" s="8">
        <v>95</v>
      </c>
      <c r="AC11" s="8">
        <v>78</v>
      </c>
      <c r="AD11" s="8">
        <v>65</v>
      </c>
      <c r="AE11" s="8">
        <v>0</v>
      </c>
      <c r="AF11" s="8">
        <v>94</v>
      </c>
      <c r="AG11" s="8">
        <v>8</v>
      </c>
      <c r="AH11" s="8">
        <v>2</v>
      </c>
      <c r="AI11" s="8">
        <v>0</v>
      </c>
      <c r="AJ11" s="8">
        <v>16</v>
      </c>
      <c r="AK11" s="8">
        <v>0</v>
      </c>
      <c r="AL11" s="8">
        <v>1</v>
      </c>
      <c r="AM11" s="10">
        <v>115</v>
      </c>
      <c r="AN11">
        <f>(AD11+AG11)*Sheet2!$D$4+X11*Sheet2!$F$4+Y11*Sheet2!$G$4+Z11*Sheet2!$H$4+AA11*Sheet2!$I$4+Sheet2!$J$4*AK11+AL11*Sheet2!$K$4+Sheet2!$L$4*D11</f>
        <v>840.80000000000018</v>
      </c>
    </row>
    <row r="12" spans="1:40" ht="15" thickBot="1" x14ac:dyDescent="0.35">
      <c r="A12" s="5">
        <v>23</v>
      </c>
      <c r="B12" s="7" t="s">
        <v>58</v>
      </c>
      <c r="C12" s="7" t="s">
        <v>59</v>
      </c>
      <c r="D12" s="8">
        <v>645</v>
      </c>
      <c r="E12" s="9">
        <v>8.7999999999999995E-2</v>
      </c>
      <c r="F12" s="9">
        <v>0.19400000000000001</v>
      </c>
      <c r="G12" s="8">
        <v>0.46</v>
      </c>
      <c r="H12" s="10">
        <v>0.28499999999999998</v>
      </c>
      <c r="I12" s="8">
        <v>0.36199999999999999</v>
      </c>
      <c r="J12" s="8">
        <v>0.50600000000000001</v>
      </c>
      <c r="K12" s="8">
        <v>0.86799999999999999</v>
      </c>
      <c r="L12" s="10">
        <v>0.221</v>
      </c>
      <c r="M12" s="8">
        <v>9.3000000000000007</v>
      </c>
      <c r="N12" s="8">
        <v>0.32500000000000001</v>
      </c>
      <c r="O12" s="10">
        <v>6</v>
      </c>
      <c r="P12" s="8">
        <v>2.4</v>
      </c>
      <c r="Q12" s="8">
        <v>7.4</v>
      </c>
      <c r="R12" s="8">
        <v>27.8</v>
      </c>
      <c r="S12" s="8">
        <v>0.37</v>
      </c>
      <c r="T12" s="8">
        <v>133</v>
      </c>
      <c r="U12" s="8">
        <v>155</v>
      </c>
      <c r="V12" s="8">
        <v>565</v>
      </c>
      <c r="W12" s="8">
        <v>161</v>
      </c>
      <c r="X12" s="8">
        <v>96</v>
      </c>
      <c r="Y12" s="8">
        <v>30</v>
      </c>
      <c r="Z12" s="8">
        <v>10</v>
      </c>
      <c r="AA12" s="8">
        <v>25</v>
      </c>
      <c r="AB12" s="8">
        <v>116</v>
      </c>
      <c r="AC12" s="8">
        <v>76</v>
      </c>
      <c r="AD12" s="8">
        <v>57</v>
      </c>
      <c r="AE12" s="8">
        <v>1</v>
      </c>
      <c r="AF12" s="8">
        <v>125</v>
      </c>
      <c r="AG12" s="8">
        <v>13</v>
      </c>
      <c r="AH12" s="8">
        <v>4</v>
      </c>
      <c r="AI12" s="8">
        <v>6</v>
      </c>
      <c r="AJ12" s="8">
        <v>7</v>
      </c>
      <c r="AK12" s="8">
        <v>54</v>
      </c>
      <c r="AL12" s="8">
        <v>5</v>
      </c>
      <c r="AM12" s="10">
        <v>106</v>
      </c>
      <c r="AN12">
        <f>(AD12+AG12)*Sheet2!$D$4+X12*Sheet2!$F$4+Y12*Sheet2!$G$4+Z12*Sheet2!$H$4+AA12*Sheet2!$I$4+Sheet2!$J$4*AK12+AL12*Sheet2!$K$4+Sheet2!$L$4*D12</f>
        <v>837.90000000000009</v>
      </c>
    </row>
    <row r="13" spans="1:40" ht="15" thickBot="1" x14ac:dyDescent="0.35">
      <c r="A13" s="5">
        <v>45</v>
      </c>
      <c r="B13" s="7" t="s">
        <v>90</v>
      </c>
      <c r="C13" s="7" t="s">
        <v>28</v>
      </c>
      <c r="D13" s="8">
        <v>724</v>
      </c>
      <c r="E13" s="9">
        <v>0.127</v>
      </c>
      <c r="F13" s="9">
        <v>0.12</v>
      </c>
      <c r="G13" s="8">
        <v>1.06</v>
      </c>
      <c r="H13" s="10">
        <v>0.26200000000000001</v>
      </c>
      <c r="I13" s="8">
        <v>0.36299999999999999</v>
      </c>
      <c r="J13" s="8">
        <v>0.441</v>
      </c>
      <c r="K13" s="8">
        <v>0.80400000000000005</v>
      </c>
      <c r="L13" s="10">
        <v>0.17799999999999999</v>
      </c>
      <c r="M13" s="8">
        <v>3.7</v>
      </c>
      <c r="N13" s="8">
        <v>0.27</v>
      </c>
      <c r="O13" s="10">
        <v>-1.5</v>
      </c>
      <c r="P13" s="8">
        <v>-2.2000000000000002</v>
      </c>
      <c r="Q13" s="8">
        <v>-1.4</v>
      </c>
      <c r="R13" s="8">
        <v>19.7</v>
      </c>
      <c r="S13" s="8">
        <v>0.35099999999999998</v>
      </c>
      <c r="T13" s="8">
        <v>125</v>
      </c>
      <c r="U13" s="8">
        <v>161</v>
      </c>
      <c r="V13" s="8">
        <v>622</v>
      </c>
      <c r="W13" s="8">
        <v>163</v>
      </c>
      <c r="X13" s="8">
        <v>106</v>
      </c>
      <c r="Y13" s="8">
        <v>28</v>
      </c>
      <c r="Z13" s="8">
        <v>4</v>
      </c>
      <c r="AA13" s="8">
        <v>25</v>
      </c>
      <c r="AB13" s="8">
        <v>103</v>
      </c>
      <c r="AC13" s="8">
        <v>98</v>
      </c>
      <c r="AD13" s="8">
        <v>92</v>
      </c>
      <c r="AE13" s="8">
        <v>1</v>
      </c>
      <c r="AF13" s="8">
        <v>87</v>
      </c>
      <c r="AG13" s="8">
        <v>8</v>
      </c>
      <c r="AH13" s="8">
        <v>2</v>
      </c>
      <c r="AI13" s="8">
        <v>0</v>
      </c>
      <c r="AJ13" s="8">
        <v>22</v>
      </c>
      <c r="AK13" s="8">
        <v>3</v>
      </c>
      <c r="AL13" s="8">
        <v>1</v>
      </c>
      <c r="AM13" s="10">
        <v>108</v>
      </c>
      <c r="AN13">
        <f>(AD13+AG13)*Sheet2!$D$4+X13*Sheet2!$F$4+Y13*Sheet2!$G$4+Z13*Sheet2!$H$4+AA13*Sheet2!$I$4+Sheet2!$J$4*AK13+AL13*Sheet2!$K$4+Sheet2!$L$4*D13</f>
        <v>837.70000000000039</v>
      </c>
    </row>
    <row r="14" spans="1:40" ht="15" thickBot="1" x14ac:dyDescent="0.35">
      <c r="A14" s="5">
        <v>43</v>
      </c>
      <c r="B14" s="7" t="s">
        <v>88</v>
      </c>
      <c r="C14" s="7" t="s">
        <v>57</v>
      </c>
      <c r="D14" s="8">
        <v>714</v>
      </c>
      <c r="E14" s="9">
        <v>6.6000000000000003E-2</v>
      </c>
      <c r="F14" s="9">
        <v>0.245</v>
      </c>
      <c r="G14" s="8">
        <v>0.27</v>
      </c>
      <c r="H14" s="10">
        <v>0.27500000000000002</v>
      </c>
      <c r="I14" s="8">
        <v>0.33300000000000002</v>
      </c>
      <c r="J14" s="8">
        <v>0.48499999999999999</v>
      </c>
      <c r="K14" s="8">
        <v>0.81799999999999995</v>
      </c>
      <c r="L14" s="10">
        <v>0.20899999999999999</v>
      </c>
      <c r="M14" s="8">
        <v>6</v>
      </c>
      <c r="N14" s="8">
        <v>0.33</v>
      </c>
      <c r="O14" s="10">
        <v>4.5</v>
      </c>
      <c r="P14" s="8">
        <v>0.6</v>
      </c>
      <c r="Q14" s="8">
        <v>1.9</v>
      </c>
      <c r="R14" s="8">
        <v>17.2</v>
      </c>
      <c r="S14" s="8">
        <v>0.34699999999999998</v>
      </c>
      <c r="T14" s="8">
        <v>126</v>
      </c>
      <c r="U14" s="8">
        <v>155</v>
      </c>
      <c r="V14" s="8">
        <v>654</v>
      </c>
      <c r="W14" s="8">
        <v>180</v>
      </c>
      <c r="X14" s="8">
        <v>109</v>
      </c>
      <c r="Y14" s="8">
        <v>37</v>
      </c>
      <c r="Z14" s="8">
        <v>2</v>
      </c>
      <c r="AA14" s="8">
        <v>32</v>
      </c>
      <c r="AB14" s="8">
        <v>102</v>
      </c>
      <c r="AC14" s="8">
        <v>103</v>
      </c>
      <c r="AD14" s="8">
        <v>47</v>
      </c>
      <c r="AE14" s="8">
        <v>6</v>
      </c>
      <c r="AF14" s="8">
        <v>175</v>
      </c>
      <c r="AG14" s="8">
        <v>11</v>
      </c>
      <c r="AH14" s="8">
        <v>2</v>
      </c>
      <c r="AI14" s="8">
        <v>0</v>
      </c>
      <c r="AJ14" s="8">
        <v>14</v>
      </c>
      <c r="AK14" s="8">
        <v>37</v>
      </c>
      <c r="AL14" s="8">
        <v>10</v>
      </c>
      <c r="AM14" s="10">
        <v>104</v>
      </c>
      <c r="AN14">
        <f>(AD14+AG14)*Sheet2!$D$4+X14*Sheet2!$F$4+Y14*Sheet2!$G$4+Z14*Sheet2!$H$4+AA14*Sheet2!$I$4+Sheet2!$J$4*AK14+AL14*Sheet2!$K$4+Sheet2!$L$4*D14</f>
        <v>835.19999999999993</v>
      </c>
    </row>
    <row r="15" spans="1:40" ht="15" thickBot="1" x14ac:dyDescent="0.35">
      <c r="A15" s="5">
        <v>55</v>
      </c>
      <c r="B15" s="7" t="s">
        <v>101</v>
      </c>
      <c r="C15" s="7" t="s">
        <v>75</v>
      </c>
      <c r="D15" s="8">
        <v>691</v>
      </c>
      <c r="E15" s="9">
        <v>0.106</v>
      </c>
      <c r="F15" s="9">
        <v>0.106</v>
      </c>
      <c r="G15" s="8">
        <v>1</v>
      </c>
      <c r="H15" s="10">
        <v>0.28199999999999997</v>
      </c>
      <c r="I15" s="8">
        <v>0.35599999999999998</v>
      </c>
      <c r="J15" s="8">
        <v>0.47499999999999998</v>
      </c>
      <c r="K15" s="8">
        <v>0.83099999999999996</v>
      </c>
      <c r="L15" s="10">
        <v>0.193</v>
      </c>
      <c r="M15" s="8">
        <v>5.7</v>
      </c>
      <c r="N15" s="8">
        <v>0.28499999999999998</v>
      </c>
      <c r="O15" s="10">
        <v>2.9</v>
      </c>
      <c r="P15" s="8">
        <v>2.2999999999999998</v>
      </c>
      <c r="Q15" s="8">
        <v>1.8</v>
      </c>
      <c r="R15" s="8">
        <v>15.8</v>
      </c>
      <c r="S15" s="8">
        <v>0.34599999999999997</v>
      </c>
      <c r="T15" s="8">
        <v>123</v>
      </c>
      <c r="U15" s="8">
        <v>156</v>
      </c>
      <c r="V15" s="8">
        <v>611</v>
      </c>
      <c r="W15" s="8">
        <v>172</v>
      </c>
      <c r="X15" s="8">
        <v>107</v>
      </c>
      <c r="Y15" s="8">
        <v>36</v>
      </c>
      <c r="Z15" s="8">
        <v>5</v>
      </c>
      <c r="AA15" s="8">
        <v>24</v>
      </c>
      <c r="AB15" s="8">
        <v>87</v>
      </c>
      <c r="AC15" s="8">
        <v>80</v>
      </c>
      <c r="AD15" s="8">
        <v>73</v>
      </c>
      <c r="AE15" s="8">
        <v>22</v>
      </c>
      <c r="AF15" s="8">
        <v>73</v>
      </c>
      <c r="AG15" s="8">
        <v>1</v>
      </c>
      <c r="AH15" s="8">
        <v>6</v>
      </c>
      <c r="AI15" s="8">
        <v>0</v>
      </c>
      <c r="AJ15" s="8">
        <v>8</v>
      </c>
      <c r="AK15" s="8">
        <v>28</v>
      </c>
      <c r="AL15" s="8">
        <v>6</v>
      </c>
      <c r="AM15" s="10">
        <v>100</v>
      </c>
      <c r="AN15">
        <f>(AD15+AG15)*Sheet2!$D$4+X15*Sheet2!$F$4+Y15*Sheet2!$G$4+Z15*Sheet2!$H$4+AA15*Sheet2!$I$4+Sheet2!$J$4*AK15+AL15*Sheet2!$K$4+Sheet2!$L$4*D15</f>
        <v>832.80000000000018</v>
      </c>
    </row>
    <row r="16" spans="1:40" ht="15" thickBot="1" x14ac:dyDescent="0.35">
      <c r="A16" s="5">
        <v>69</v>
      </c>
      <c r="B16" s="7" t="s">
        <v>117</v>
      </c>
      <c r="C16" s="7" t="s">
        <v>41</v>
      </c>
      <c r="D16" s="8">
        <v>720</v>
      </c>
      <c r="E16" s="9">
        <v>0.17499999999999999</v>
      </c>
      <c r="F16" s="9">
        <v>0.29899999999999999</v>
      </c>
      <c r="G16" s="8">
        <v>0.59</v>
      </c>
      <c r="H16" s="10">
        <v>0.19700000000000001</v>
      </c>
      <c r="I16" s="8">
        <v>0.34300000000000003</v>
      </c>
      <c r="J16" s="8">
        <v>0.47399999999999998</v>
      </c>
      <c r="K16" s="8">
        <v>0.81699999999999995</v>
      </c>
      <c r="L16" s="10">
        <v>0.27700000000000002</v>
      </c>
      <c r="M16" s="8">
        <v>2.2000000000000002</v>
      </c>
      <c r="N16" s="8">
        <v>0.20899999999999999</v>
      </c>
      <c r="O16" s="10">
        <v>-0.8</v>
      </c>
      <c r="P16" s="8">
        <v>2.2000000000000002</v>
      </c>
      <c r="Q16" s="8">
        <v>-2.2000000000000002</v>
      </c>
      <c r="R16" s="8">
        <v>19</v>
      </c>
      <c r="S16" s="8">
        <v>0.35</v>
      </c>
      <c r="T16" s="8">
        <v>119</v>
      </c>
      <c r="U16" s="8">
        <v>160</v>
      </c>
      <c r="V16" s="8">
        <v>585</v>
      </c>
      <c r="W16" s="8">
        <v>115</v>
      </c>
      <c r="X16" s="8">
        <v>48</v>
      </c>
      <c r="Y16" s="8">
        <v>19</v>
      </c>
      <c r="Z16" s="8">
        <v>1</v>
      </c>
      <c r="AA16" s="8">
        <v>47</v>
      </c>
      <c r="AB16" s="8">
        <v>108</v>
      </c>
      <c r="AC16" s="8">
        <v>104</v>
      </c>
      <c r="AD16" s="8">
        <v>126</v>
      </c>
      <c r="AE16" s="8">
        <v>5</v>
      </c>
      <c r="AF16" s="8">
        <v>215</v>
      </c>
      <c r="AG16" s="8">
        <v>6</v>
      </c>
      <c r="AH16" s="8">
        <v>3</v>
      </c>
      <c r="AI16" s="8">
        <v>0</v>
      </c>
      <c r="AJ16" s="8">
        <v>4</v>
      </c>
      <c r="AK16" s="8">
        <v>0</v>
      </c>
      <c r="AL16" s="8">
        <v>2</v>
      </c>
      <c r="AM16" s="10">
        <v>107</v>
      </c>
      <c r="AN16">
        <f>(AD16+AG16)*Sheet2!$D$4+X16*Sheet2!$F$4+Y16*Sheet2!$G$4+Z16*Sheet2!$H$4+AA16*Sheet2!$I$4+Sheet2!$J$4*AK16+AL16*Sheet2!$K$4+Sheet2!$L$4*D16</f>
        <v>832.59999999999991</v>
      </c>
    </row>
    <row r="17" spans="1:40" ht="15" thickBot="1" x14ac:dyDescent="0.35">
      <c r="A17" s="5">
        <v>5</v>
      </c>
      <c r="B17" s="7" t="s">
        <v>29</v>
      </c>
      <c r="C17" s="7" t="s">
        <v>30</v>
      </c>
      <c r="D17" s="8">
        <v>536</v>
      </c>
      <c r="E17" s="9">
        <v>9.0999999999999998E-2</v>
      </c>
      <c r="F17" s="9">
        <v>0.16400000000000001</v>
      </c>
      <c r="G17" s="8">
        <v>0.56000000000000005</v>
      </c>
      <c r="H17" s="10">
        <v>0.32700000000000001</v>
      </c>
      <c r="I17" s="8">
        <v>0.39</v>
      </c>
      <c r="J17" s="8">
        <v>0.623</v>
      </c>
      <c r="K17" s="8">
        <v>1.0129999999999999</v>
      </c>
      <c r="L17" s="10">
        <v>0.29599999999999999</v>
      </c>
      <c r="M17" s="8">
        <v>2.4</v>
      </c>
      <c r="N17" s="8">
        <v>0.34</v>
      </c>
      <c r="O17" s="10">
        <v>-4.4000000000000004</v>
      </c>
      <c r="P17" s="8">
        <v>0</v>
      </c>
      <c r="Q17" s="8">
        <v>-1</v>
      </c>
      <c r="R17" s="8">
        <v>44.6</v>
      </c>
      <c r="S17" s="8">
        <v>0.41899999999999998</v>
      </c>
      <c r="T17" s="8">
        <v>169</v>
      </c>
      <c r="U17" s="8">
        <v>119</v>
      </c>
      <c r="V17" s="8">
        <v>477</v>
      </c>
      <c r="W17" s="8">
        <v>156</v>
      </c>
      <c r="X17" s="8">
        <v>81</v>
      </c>
      <c r="Y17" s="8">
        <v>42</v>
      </c>
      <c r="Z17" s="8">
        <v>0</v>
      </c>
      <c r="AA17" s="8">
        <v>33</v>
      </c>
      <c r="AB17" s="8">
        <v>88</v>
      </c>
      <c r="AC17" s="8">
        <v>96</v>
      </c>
      <c r="AD17" s="8">
        <v>49</v>
      </c>
      <c r="AE17" s="8">
        <v>9</v>
      </c>
      <c r="AF17" s="8">
        <v>88</v>
      </c>
      <c r="AG17" s="8">
        <v>4</v>
      </c>
      <c r="AH17" s="8">
        <v>6</v>
      </c>
      <c r="AI17" s="8">
        <v>0</v>
      </c>
      <c r="AJ17" s="8">
        <v>9</v>
      </c>
      <c r="AK17" s="8">
        <v>2</v>
      </c>
      <c r="AL17" s="8">
        <v>1</v>
      </c>
      <c r="AM17" s="10">
        <v>110</v>
      </c>
      <c r="AN17">
        <f>(AD17+AG17)*Sheet2!$D$4+X17*Sheet2!$F$4+Y17*Sheet2!$G$4+Z17*Sheet2!$H$4+AA17*Sheet2!$I$4+Sheet2!$J$4*AK17+AL17*Sheet2!$K$4+Sheet2!$L$4*D17</f>
        <v>810.60000000000036</v>
      </c>
    </row>
    <row r="18" spans="1:40" ht="15" thickBot="1" x14ac:dyDescent="0.35">
      <c r="A18" s="5">
        <v>27</v>
      </c>
      <c r="B18" s="7" t="s">
        <v>64</v>
      </c>
      <c r="C18" s="7" t="s">
        <v>65</v>
      </c>
      <c r="D18" s="8">
        <v>682</v>
      </c>
      <c r="E18" s="9">
        <v>0.109</v>
      </c>
      <c r="F18" s="9">
        <v>0.214</v>
      </c>
      <c r="G18" s="8">
        <v>0.51</v>
      </c>
      <c r="H18" s="10">
        <v>0.27400000000000002</v>
      </c>
      <c r="I18" s="8">
        <v>0.36299999999999999</v>
      </c>
      <c r="J18" s="8">
        <v>0.46600000000000003</v>
      </c>
      <c r="K18" s="8">
        <v>0.82899999999999996</v>
      </c>
      <c r="L18" s="10">
        <v>0.193</v>
      </c>
      <c r="M18" s="8">
        <v>4</v>
      </c>
      <c r="N18" s="8">
        <v>0.32400000000000001</v>
      </c>
      <c r="O18" s="10">
        <v>-1.1000000000000001</v>
      </c>
      <c r="P18" s="8">
        <v>0.6</v>
      </c>
      <c r="Q18" s="8">
        <v>-2.1</v>
      </c>
      <c r="R18" s="8">
        <v>22.9</v>
      </c>
      <c r="S18" s="8">
        <v>0.35899999999999999</v>
      </c>
      <c r="T18" s="8">
        <v>130</v>
      </c>
      <c r="U18" s="8">
        <v>152</v>
      </c>
      <c r="V18" s="8">
        <v>592</v>
      </c>
      <c r="W18" s="8">
        <v>162</v>
      </c>
      <c r="X18" s="8">
        <v>102</v>
      </c>
      <c r="Y18" s="8">
        <v>30</v>
      </c>
      <c r="Z18" s="8">
        <v>6</v>
      </c>
      <c r="AA18" s="8">
        <v>24</v>
      </c>
      <c r="AB18" s="8">
        <v>89</v>
      </c>
      <c r="AC18" s="8">
        <v>68</v>
      </c>
      <c r="AD18" s="8">
        <v>74</v>
      </c>
      <c r="AE18" s="8">
        <v>0</v>
      </c>
      <c r="AF18" s="8">
        <v>146</v>
      </c>
      <c r="AG18" s="8">
        <v>11</v>
      </c>
      <c r="AH18" s="8">
        <v>4</v>
      </c>
      <c r="AI18" s="8">
        <v>1</v>
      </c>
      <c r="AJ18" s="8">
        <v>6</v>
      </c>
      <c r="AK18" s="8">
        <v>3</v>
      </c>
      <c r="AL18" s="8">
        <v>3</v>
      </c>
      <c r="AM18" s="10">
        <v>106</v>
      </c>
      <c r="AN18">
        <f>(AD18+AG18)*Sheet2!$D$4+X18*Sheet2!$F$4+Y18*Sheet2!$G$4+Z18*Sheet2!$H$4+AA18*Sheet2!$I$4+Sheet2!$J$4*AK18+AL18*Sheet2!$K$4+Sheet2!$L$4*D18</f>
        <v>806.59999999999991</v>
      </c>
    </row>
    <row r="19" spans="1:40" ht="15" thickBot="1" x14ac:dyDescent="0.35">
      <c r="A19" s="5">
        <v>58</v>
      </c>
      <c r="B19" s="7" t="s">
        <v>104</v>
      </c>
      <c r="C19" s="7" t="s">
        <v>78</v>
      </c>
      <c r="D19" s="8">
        <v>687</v>
      </c>
      <c r="E19" s="9">
        <v>0.127</v>
      </c>
      <c r="F19" s="9">
        <v>0.23400000000000001</v>
      </c>
      <c r="G19" s="8">
        <v>0.54</v>
      </c>
      <c r="H19" s="10">
        <v>0.26800000000000002</v>
      </c>
      <c r="I19" s="8">
        <v>0.36299999999999999</v>
      </c>
      <c r="J19" s="8">
        <v>0.44700000000000001</v>
      </c>
      <c r="K19" s="8">
        <v>0.81</v>
      </c>
      <c r="L19" s="10">
        <v>0.17899999999999999</v>
      </c>
      <c r="M19" s="8">
        <v>3.6</v>
      </c>
      <c r="N19" s="8">
        <v>0.32700000000000001</v>
      </c>
      <c r="O19" s="10">
        <v>2.5</v>
      </c>
      <c r="P19" s="8">
        <v>0.2</v>
      </c>
      <c r="Q19" s="8">
        <v>-0.1</v>
      </c>
      <c r="R19" s="8">
        <v>18.100000000000001</v>
      </c>
      <c r="S19" s="8">
        <v>0.35</v>
      </c>
      <c r="T19" s="8">
        <v>122</v>
      </c>
      <c r="U19" s="8">
        <v>154</v>
      </c>
      <c r="V19" s="8">
        <v>593</v>
      </c>
      <c r="W19" s="8">
        <v>159</v>
      </c>
      <c r="X19" s="8">
        <v>103</v>
      </c>
      <c r="Y19" s="8">
        <v>31</v>
      </c>
      <c r="Z19" s="8">
        <v>0</v>
      </c>
      <c r="AA19" s="8">
        <v>25</v>
      </c>
      <c r="AB19" s="8">
        <v>89</v>
      </c>
      <c r="AC19" s="8">
        <v>80</v>
      </c>
      <c r="AD19" s="8">
        <v>87</v>
      </c>
      <c r="AE19" s="8">
        <v>6</v>
      </c>
      <c r="AF19" s="8">
        <v>161</v>
      </c>
      <c r="AG19" s="8">
        <v>3</v>
      </c>
      <c r="AH19" s="8">
        <v>3</v>
      </c>
      <c r="AI19" s="8">
        <v>0</v>
      </c>
      <c r="AJ19" s="8">
        <v>12</v>
      </c>
      <c r="AK19" s="8">
        <v>11</v>
      </c>
      <c r="AL19" s="8">
        <v>2</v>
      </c>
      <c r="AM19" s="10">
        <v>102</v>
      </c>
      <c r="AN19">
        <f>(AD19+AG19)*Sheet2!$D$4+X19*Sheet2!$F$4+Y19*Sheet2!$G$4+Z19*Sheet2!$H$4+AA19*Sheet2!$I$4+Sheet2!$J$4*AK19+AL19*Sheet2!$K$4+Sheet2!$L$4*D19</f>
        <v>805</v>
      </c>
    </row>
    <row r="20" spans="1:40" ht="15" thickBot="1" x14ac:dyDescent="0.35">
      <c r="A20" s="5">
        <v>37</v>
      </c>
      <c r="B20" s="7" t="s">
        <v>80</v>
      </c>
      <c r="C20" s="7" t="s">
        <v>81</v>
      </c>
      <c r="D20" s="8">
        <v>687</v>
      </c>
      <c r="E20" s="9">
        <v>0.13400000000000001</v>
      </c>
      <c r="F20" s="9">
        <v>0.14699999999999999</v>
      </c>
      <c r="G20" s="8">
        <v>0.91</v>
      </c>
      <c r="H20" s="10">
        <v>0.27700000000000002</v>
      </c>
      <c r="I20" s="8">
        <v>0.374</v>
      </c>
      <c r="J20" s="8">
        <v>0.435</v>
      </c>
      <c r="K20" s="8">
        <v>0.80900000000000005</v>
      </c>
      <c r="L20" s="10">
        <v>0.158</v>
      </c>
      <c r="M20" s="8">
        <v>1.8</v>
      </c>
      <c r="N20" s="8">
        <v>0.30299999999999999</v>
      </c>
      <c r="O20" s="10">
        <v>0.3</v>
      </c>
      <c r="P20" s="8">
        <v>-1.1000000000000001</v>
      </c>
      <c r="Q20" s="8">
        <v>-2.2000000000000002</v>
      </c>
      <c r="R20" s="8">
        <v>19</v>
      </c>
      <c r="S20" s="8">
        <v>0.35199999999999998</v>
      </c>
      <c r="T20" s="8">
        <v>127</v>
      </c>
      <c r="U20" s="8">
        <v>154</v>
      </c>
      <c r="V20" s="8">
        <v>588</v>
      </c>
      <c r="W20" s="8">
        <v>163</v>
      </c>
      <c r="X20" s="8">
        <v>111</v>
      </c>
      <c r="Y20" s="8">
        <v>31</v>
      </c>
      <c r="Z20" s="8">
        <v>1</v>
      </c>
      <c r="AA20" s="8">
        <v>20</v>
      </c>
      <c r="AB20" s="8">
        <v>84</v>
      </c>
      <c r="AC20" s="8">
        <v>80</v>
      </c>
      <c r="AD20" s="8">
        <v>92</v>
      </c>
      <c r="AE20" s="8">
        <v>6</v>
      </c>
      <c r="AF20" s="8">
        <v>101</v>
      </c>
      <c r="AG20" s="8">
        <v>2</v>
      </c>
      <c r="AH20" s="8">
        <v>5</v>
      </c>
      <c r="AI20" s="8">
        <v>0</v>
      </c>
      <c r="AJ20" s="8">
        <v>14</v>
      </c>
      <c r="AK20" s="8">
        <v>1</v>
      </c>
      <c r="AL20" s="8">
        <v>2</v>
      </c>
      <c r="AM20" s="10">
        <v>103</v>
      </c>
      <c r="AN20">
        <f>(AD20+AG20)*Sheet2!$D$4+X20*Sheet2!$F$4+Y20*Sheet2!$G$4+Z20*Sheet2!$H$4+AA20*Sheet2!$I$4+Sheet2!$J$4*AK20+AL20*Sheet2!$K$4+Sheet2!$L$4*D20</f>
        <v>802</v>
      </c>
    </row>
    <row r="21" spans="1:40" ht="15" thickBot="1" x14ac:dyDescent="0.35">
      <c r="A21" s="5">
        <v>53</v>
      </c>
      <c r="B21" s="7" t="s">
        <v>99</v>
      </c>
      <c r="C21" s="7" t="s">
        <v>68</v>
      </c>
      <c r="D21" s="8">
        <v>656</v>
      </c>
      <c r="E21" s="9">
        <v>9.5000000000000001E-2</v>
      </c>
      <c r="F21" s="9">
        <v>0.192</v>
      </c>
      <c r="G21" s="8">
        <v>0.49</v>
      </c>
      <c r="H21" s="10">
        <v>0.27100000000000002</v>
      </c>
      <c r="I21" s="8">
        <v>0.35099999999999998</v>
      </c>
      <c r="J21" s="8">
        <v>0.5</v>
      </c>
      <c r="K21" s="8">
        <v>0.85099999999999998</v>
      </c>
      <c r="L21" s="10">
        <v>0.22900000000000001</v>
      </c>
      <c r="M21" s="8">
        <v>3</v>
      </c>
      <c r="N21" s="8">
        <v>0.29199999999999998</v>
      </c>
      <c r="O21" s="10">
        <v>-2</v>
      </c>
      <c r="P21" s="8">
        <v>-1.2</v>
      </c>
      <c r="Q21" s="8">
        <v>-0.6</v>
      </c>
      <c r="R21" s="8">
        <v>22.2</v>
      </c>
      <c r="S21" s="8">
        <v>0.35899999999999999</v>
      </c>
      <c r="T21" s="8">
        <v>124</v>
      </c>
      <c r="U21" s="8">
        <v>153</v>
      </c>
      <c r="V21" s="8">
        <v>580</v>
      </c>
      <c r="W21" s="8">
        <v>157</v>
      </c>
      <c r="X21" s="8">
        <v>90</v>
      </c>
      <c r="Y21" s="8">
        <v>34</v>
      </c>
      <c r="Z21" s="8">
        <v>0</v>
      </c>
      <c r="AA21" s="8">
        <v>33</v>
      </c>
      <c r="AB21" s="8">
        <v>90</v>
      </c>
      <c r="AC21" s="8">
        <v>100</v>
      </c>
      <c r="AD21" s="8">
        <v>62</v>
      </c>
      <c r="AE21" s="8">
        <v>10</v>
      </c>
      <c r="AF21" s="8">
        <v>126</v>
      </c>
      <c r="AG21" s="8">
        <v>11</v>
      </c>
      <c r="AH21" s="8">
        <v>3</v>
      </c>
      <c r="AI21" s="8">
        <v>0</v>
      </c>
      <c r="AJ21" s="8">
        <v>15</v>
      </c>
      <c r="AK21" s="8">
        <v>5</v>
      </c>
      <c r="AL21" s="8">
        <v>1</v>
      </c>
      <c r="AM21" s="10">
        <v>102</v>
      </c>
      <c r="AN21">
        <f>(AD21+AG21)*Sheet2!$D$4+X21*Sheet2!$F$4+Y21*Sheet2!$G$4+Z21*Sheet2!$H$4+AA21*Sheet2!$I$4+Sheet2!$J$4*AK21+AL21*Sheet2!$K$4+Sheet2!$L$4*D21</f>
        <v>801.60000000000014</v>
      </c>
    </row>
    <row r="22" spans="1:40" ht="15" thickBot="1" x14ac:dyDescent="0.35">
      <c r="A22" s="5">
        <v>87</v>
      </c>
      <c r="B22" s="7" t="s">
        <v>137</v>
      </c>
      <c r="C22" s="7" t="s">
        <v>30</v>
      </c>
      <c r="D22" s="8">
        <v>724</v>
      </c>
      <c r="E22" s="9">
        <v>0.128</v>
      </c>
      <c r="F22" s="9">
        <v>0.22800000000000001</v>
      </c>
      <c r="G22" s="8">
        <v>0.56000000000000005</v>
      </c>
      <c r="H22" s="10">
        <v>0.26200000000000001</v>
      </c>
      <c r="I22" s="8">
        <v>0.36</v>
      </c>
      <c r="J22" s="8">
        <v>0.41399999999999998</v>
      </c>
      <c r="K22" s="8">
        <v>0.77500000000000002</v>
      </c>
      <c r="L22" s="10">
        <v>0.152</v>
      </c>
      <c r="M22" s="8">
        <v>3</v>
      </c>
      <c r="N22" s="8">
        <v>0.32900000000000001</v>
      </c>
      <c r="O22" s="10">
        <v>-4.8</v>
      </c>
      <c r="P22" s="8">
        <v>-1.9</v>
      </c>
      <c r="Q22" s="8">
        <v>-1.3</v>
      </c>
      <c r="R22" s="8">
        <v>13.2</v>
      </c>
      <c r="S22" s="8">
        <v>0.34</v>
      </c>
      <c r="T22" s="8">
        <v>114</v>
      </c>
      <c r="U22" s="8">
        <v>161</v>
      </c>
      <c r="V22" s="8">
        <v>623</v>
      </c>
      <c r="W22" s="8">
        <v>163</v>
      </c>
      <c r="X22" s="8">
        <v>105</v>
      </c>
      <c r="Y22" s="8">
        <v>38</v>
      </c>
      <c r="Z22" s="8">
        <v>3</v>
      </c>
      <c r="AA22" s="8">
        <v>17</v>
      </c>
      <c r="AB22" s="8">
        <v>89</v>
      </c>
      <c r="AC22" s="8">
        <v>82</v>
      </c>
      <c r="AD22" s="8">
        <v>93</v>
      </c>
      <c r="AE22" s="8">
        <v>2</v>
      </c>
      <c r="AF22" s="8">
        <v>165</v>
      </c>
      <c r="AG22" s="8">
        <v>5</v>
      </c>
      <c r="AH22" s="8">
        <v>3</v>
      </c>
      <c r="AI22" s="8">
        <v>0</v>
      </c>
      <c r="AJ22" s="8">
        <v>22</v>
      </c>
      <c r="AK22" s="8">
        <v>1</v>
      </c>
      <c r="AL22" s="8">
        <v>0</v>
      </c>
      <c r="AM22" s="10">
        <v>101</v>
      </c>
      <c r="AN22">
        <f>(AD22+AG22)*Sheet2!$D$4+X22*Sheet2!$F$4+Y22*Sheet2!$G$4+Z22*Sheet2!$H$4+AA22*Sheet2!$I$4+Sheet2!$J$4*AK22+AL22*Sheet2!$K$4+Sheet2!$L$4*D22</f>
        <v>800.6</v>
      </c>
    </row>
    <row r="23" spans="1:40" ht="15" thickBot="1" x14ac:dyDescent="0.35">
      <c r="A23" s="5">
        <v>63</v>
      </c>
      <c r="B23" s="7" t="s">
        <v>110</v>
      </c>
      <c r="C23" s="7" t="s">
        <v>65</v>
      </c>
      <c r="D23" s="8">
        <v>687</v>
      </c>
      <c r="E23" s="9">
        <v>9.6000000000000002E-2</v>
      </c>
      <c r="F23" s="9">
        <v>0.19900000000000001</v>
      </c>
      <c r="G23" s="8">
        <v>0.48</v>
      </c>
      <c r="H23" s="10">
        <v>0.254</v>
      </c>
      <c r="I23" s="8">
        <v>0.33600000000000002</v>
      </c>
      <c r="J23" s="8">
        <v>0.47</v>
      </c>
      <c r="K23" s="8">
        <v>0.80600000000000005</v>
      </c>
      <c r="L23" s="10">
        <v>0.216</v>
      </c>
      <c r="M23" s="8">
        <v>6.4</v>
      </c>
      <c r="N23" s="8">
        <v>0.27700000000000002</v>
      </c>
      <c r="O23" s="10">
        <v>2.7</v>
      </c>
      <c r="P23" s="8">
        <v>1.8</v>
      </c>
      <c r="Q23" s="8">
        <v>3.2</v>
      </c>
      <c r="R23" s="8">
        <v>15.5</v>
      </c>
      <c r="S23" s="8">
        <v>0.34599999999999997</v>
      </c>
      <c r="T23" s="8">
        <v>121</v>
      </c>
      <c r="U23" s="8">
        <v>160</v>
      </c>
      <c r="V23" s="8">
        <v>602</v>
      </c>
      <c r="W23" s="8">
        <v>153</v>
      </c>
      <c r="X23" s="8">
        <v>87</v>
      </c>
      <c r="Y23" s="8">
        <v>33</v>
      </c>
      <c r="Z23" s="8">
        <v>2</v>
      </c>
      <c r="AA23" s="8">
        <v>31</v>
      </c>
      <c r="AB23" s="8">
        <v>108</v>
      </c>
      <c r="AC23" s="8">
        <v>98</v>
      </c>
      <c r="AD23" s="8">
        <v>66</v>
      </c>
      <c r="AE23" s="8">
        <v>1</v>
      </c>
      <c r="AF23" s="8">
        <v>137</v>
      </c>
      <c r="AG23" s="8">
        <v>12</v>
      </c>
      <c r="AH23" s="8">
        <v>7</v>
      </c>
      <c r="AI23" s="8">
        <v>0</v>
      </c>
      <c r="AJ23" s="8">
        <v>8</v>
      </c>
      <c r="AK23" s="8">
        <v>31</v>
      </c>
      <c r="AL23" s="8">
        <v>4</v>
      </c>
      <c r="AM23" s="10">
        <v>99</v>
      </c>
      <c r="AN23">
        <f>(AD23+AG23)*Sheet2!$D$4+X23*Sheet2!$F$4+Y23*Sheet2!$G$4+Z23*Sheet2!$H$4+AA23*Sheet2!$I$4+Sheet2!$J$4*AK23+AL23*Sheet2!$K$4+Sheet2!$L$4*D23</f>
        <v>796.39999999999986</v>
      </c>
    </row>
    <row r="24" spans="1:40" ht="15" thickBot="1" x14ac:dyDescent="0.35">
      <c r="A24" s="5">
        <v>51</v>
      </c>
      <c r="B24" s="7" t="s">
        <v>97</v>
      </c>
      <c r="C24" s="7" t="s">
        <v>26</v>
      </c>
      <c r="D24" s="8">
        <v>660</v>
      </c>
      <c r="E24" s="9">
        <v>7.0000000000000007E-2</v>
      </c>
      <c r="F24" s="9">
        <v>0.16200000000000001</v>
      </c>
      <c r="G24" s="8">
        <v>0.43</v>
      </c>
      <c r="H24" s="10">
        <v>0.28000000000000003</v>
      </c>
      <c r="I24" s="8">
        <v>0.33600000000000002</v>
      </c>
      <c r="J24" s="8">
        <v>0.51300000000000001</v>
      </c>
      <c r="K24" s="8">
        <v>0.84899999999999998</v>
      </c>
      <c r="L24" s="10">
        <v>0.23300000000000001</v>
      </c>
      <c r="M24" s="8">
        <v>5.9</v>
      </c>
      <c r="N24" s="8">
        <v>0.28899999999999998</v>
      </c>
      <c r="O24" s="10">
        <v>2.6</v>
      </c>
      <c r="P24" s="8">
        <v>0.8</v>
      </c>
      <c r="Q24" s="8">
        <v>1</v>
      </c>
      <c r="R24" s="8">
        <v>21.9</v>
      </c>
      <c r="S24" s="8">
        <v>0.35799999999999998</v>
      </c>
      <c r="T24" s="8">
        <v>124</v>
      </c>
      <c r="U24" s="8">
        <v>148</v>
      </c>
      <c r="V24" s="8">
        <v>596</v>
      </c>
      <c r="W24" s="8">
        <v>167</v>
      </c>
      <c r="X24" s="8">
        <v>99</v>
      </c>
      <c r="Y24" s="8">
        <v>30</v>
      </c>
      <c r="Z24" s="8">
        <v>5</v>
      </c>
      <c r="AA24" s="8">
        <v>33</v>
      </c>
      <c r="AB24" s="8">
        <v>96</v>
      </c>
      <c r="AC24" s="8">
        <v>109</v>
      </c>
      <c r="AD24" s="8">
        <v>46</v>
      </c>
      <c r="AE24" s="8">
        <v>2</v>
      </c>
      <c r="AF24" s="8">
        <v>107</v>
      </c>
      <c r="AG24" s="8">
        <v>8</v>
      </c>
      <c r="AH24" s="8">
        <v>8</v>
      </c>
      <c r="AI24" s="8">
        <v>0</v>
      </c>
      <c r="AJ24" s="8">
        <v>9</v>
      </c>
      <c r="AK24" s="8">
        <v>13</v>
      </c>
      <c r="AL24" s="8">
        <v>1</v>
      </c>
      <c r="AM24" s="10">
        <v>102</v>
      </c>
      <c r="AN24">
        <f>(AD24+AG24)*Sheet2!$D$4+X24*Sheet2!$F$4+Y24*Sheet2!$G$4+Z24*Sheet2!$H$4+AA24*Sheet2!$I$4+Sheet2!$J$4*AK24+AL24*Sheet2!$K$4+Sheet2!$L$4*D24</f>
        <v>794.5</v>
      </c>
    </row>
    <row r="25" spans="1:40" ht="15" thickBot="1" x14ac:dyDescent="0.35">
      <c r="A25" s="5">
        <v>86</v>
      </c>
      <c r="B25" s="7" t="s">
        <v>135</v>
      </c>
      <c r="C25" s="7" t="s">
        <v>136</v>
      </c>
      <c r="D25" s="8">
        <v>694</v>
      </c>
      <c r="E25" s="9">
        <v>5.8000000000000003E-2</v>
      </c>
      <c r="F25" s="9">
        <v>0.17399999999999999</v>
      </c>
      <c r="G25" s="8">
        <v>0.33</v>
      </c>
      <c r="H25" s="10">
        <v>0.27600000000000002</v>
      </c>
      <c r="I25" s="8">
        <v>0.31900000000000001</v>
      </c>
      <c r="J25" s="8">
        <v>0.495</v>
      </c>
      <c r="K25" s="8">
        <v>0.81299999999999994</v>
      </c>
      <c r="L25" s="10">
        <v>0.218</v>
      </c>
      <c r="M25" s="8">
        <v>8.1</v>
      </c>
      <c r="N25" s="8">
        <v>0.29499999999999998</v>
      </c>
      <c r="O25" s="10">
        <v>4.0999999999999996</v>
      </c>
      <c r="P25" s="8">
        <v>0.6</v>
      </c>
      <c r="Q25" s="8">
        <v>2.2999999999999998</v>
      </c>
      <c r="R25" s="8">
        <v>14.4</v>
      </c>
      <c r="S25" s="8">
        <v>0.34300000000000003</v>
      </c>
      <c r="T25" s="8">
        <v>115</v>
      </c>
      <c r="U25" s="8">
        <v>158</v>
      </c>
      <c r="V25" s="8">
        <v>641</v>
      </c>
      <c r="W25" s="8">
        <v>177</v>
      </c>
      <c r="X25" s="8">
        <v>108</v>
      </c>
      <c r="Y25" s="8">
        <v>28</v>
      </c>
      <c r="Z25" s="8">
        <v>11</v>
      </c>
      <c r="AA25" s="8">
        <v>30</v>
      </c>
      <c r="AB25" s="8">
        <v>97</v>
      </c>
      <c r="AC25" s="8">
        <v>96</v>
      </c>
      <c r="AD25" s="8">
        <v>40</v>
      </c>
      <c r="AE25" s="8">
        <v>1</v>
      </c>
      <c r="AF25" s="8">
        <v>121</v>
      </c>
      <c r="AG25" s="8">
        <v>4</v>
      </c>
      <c r="AH25" s="8">
        <v>8</v>
      </c>
      <c r="AI25" s="8">
        <v>1</v>
      </c>
      <c r="AJ25" s="8">
        <v>11</v>
      </c>
      <c r="AK25" s="8">
        <v>49</v>
      </c>
      <c r="AL25" s="8">
        <v>15</v>
      </c>
      <c r="AM25" s="10">
        <v>99</v>
      </c>
      <c r="AN25">
        <f>(AD25+AG25)*Sheet2!$D$4+X25*Sheet2!$F$4+Y25*Sheet2!$G$4+Z25*Sheet2!$H$4+AA25*Sheet2!$I$4+Sheet2!$J$4*AK25+AL25*Sheet2!$K$4+Sheet2!$L$4*D25</f>
        <v>789.69999999999993</v>
      </c>
    </row>
    <row r="26" spans="1:40" ht="15" thickBot="1" x14ac:dyDescent="0.35">
      <c r="A26" s="5">
        <v>78</v>
      </c>
      <c r="B26" s="7" t="s">
        <v>126</v>
      </c>
      <c r="C26" s="7" t="s">
        <v>55</v>
      </c>
      <c r="D26" s="8">
        <v>691</v>
      </c>
      <c r="E26" s="9">
        <v>0.14299999999999999</v>
      </c>
      <c r="F26" s="9">
        <v>0.221</v>
      </c>
      <c r="G26" s="8">
        <v>0.65</v>
      </c>
      <c r="H26" s="10">
        <v>0.248</v>
      </c>
      <c r="I26" s="8">
        <v>0.36</v>
      </c>
      <c r="J26" s="8">
        <v>0.43099999999999999</v>
      </c>
      <c r="K26" s="8">
        <v>0.79100000000000004</v>
      </c>
      <c r="L26" s="10">
        <v>0.183</v>
      </c>
      <c r="M26" s="8">
        <v>5</v>
      </c>
      <c r="N26" s="8">
        <v>0.29899999999999999</v>
      </c>
      <c r="O26" s="10">
        <v>0.2</v>
      </c>
      <c r="P26" s="8">
        <v>1.5</v>
      </c>
      <c r="Q26" s="8">
        <v>0.1</v>
      </c>
      <c r="R26" s="8">
        <v>15.4</v>
      </c>
      <c r="S26" s="8">
        <v>0.34499999999999997</v>
      </c>
      <c r="T26" s="8">
        <v>118</v>
      </c>
      <c r="U26" s="8">
        <v>158</v>
      </c>
      <c r="V26" s="8">
        <v>580</v>
      </c>
      <c r="W26" s="8">
        <v>144</v>
      </c>
      <c r="X26" s="8">
        <v>84</v>
      </c>
      <c r="Y26" s="8">
        <v>35</v>
      </c>
      <c r="Z26" s="8">
        <v>4</v>
      </c>
      <c r="AA26" s="8">
        <v>21</v>
      </c>
      <c r="AB26" s="8">
        <v>86</v>
      </c>
      <c r="AC26" s="8">
        <v>84</v>
      </c>
      <c r="AD26" s="8">
        <v>99</v>
      </c>
      <c r="AE26" s="8">
        <v>2</v>
      </c>
      <c r="AF26" s="8">
        <v>153</v>
      </c>
      <c r="AG26" s="8">
        <v>6</v>
      </c>
      <c r="AH26" s="8">
        <v>6</v>
      </c>
      <c r="AI26" s="8">
        <v>0</v>
      </c>
      <c r="AJ26" s="8">
        <v>12</v>
      </c>
      <c r="AK26" s="8">
        <v>14</v>
      </c>
      <c r="AL26" s="8">
        <v>3</v>
      </c>
      <c r="AM26" s="10">
        <v>100</v>
      </c>
      <c r="AN26">
        <f>(AD26+AG26)*Sheet2!$D$4+X26*Sheet2!$F$4+Y26*Sheet2!$G$4+Z26*Sheet2!$H$4+AA26*Sheet2!$I$4+Sheet2!$J$4*AK26+AL26*Sheet2!$K$4+Sheet2!$L$4*D26</f>
        <v>788.40000000000032</v>
      </c>
    </row>
    <row r="27" spans="1:40" ht="15" thickBot="1" x14ac:dyDescent="0.35">
      <c r="A27" s="5">
        <v>40</v>
      </c>
      <c r="B27" s="7" t="s">
        <v>85</v>
      </c>
      <c r="C27" s="7" t="s">
        <v>59</v>
      </c>
      <c r="D27" s="8">
        <v>650</v>
      </c>
      <c r="E27" s="9">
        <v>0.109</v>
      </c>
      <c r="F27" s="9">
        <v>0.16800000000000001</v>
      </c>
      <c r="G27" s="8">
        <v>0.65</v>
      </c>
      <c r="H27" s="10">
        <v>0.27600000000000002</v>
      </c>
      <c r="I27" s="8">
        <v>0.35799999999999998</v>
      </c>
      <c r="J27" s="8">
        <v>0.48499999999999999</v>
      </c>
      <c r="K27" s="8">
        <v>0.84399999999999997</v>
      </c>
      <c r="L27" s="10">
        <v>0.20899999999999999</v>
      </c>
      <c r="M27" s="8">
        <v>5.8</v>
      </c>
      <c r="N27" s="8">
        <v>0.3</v>
      </c>
      <c r="O27" s="10">
        <v>-1.6</v>
      </c>
      <c r="P27" s="8">
        <v>-1</v>
      </c>
      <c r="Q27" s="8">
        <v>-0.6</v>
      </c>
      <c r="R27" s="8">
        <v>22.9</v>
      </c>
      <c r="S27" s="8">
        <v>0.36099999999999999</v>
      </c>
      <c r="T27" s="8">
        <v>127</v>
      </c>
      <c r="U27" s="8">
        <v>150</v>
      </c>
      <c r="V27" s="8">
        <v>569</v>
      </c>
      <c r="W27" s="8">
        <v>157</v>
      </c>
      <c r="X27" s="8">
        <v>97</v>
      </c>
      <c r="Y27" s="8">
        <v>26</v>
      </c>
      <c r="Z27" s="8">
        <v>9</v>
      </c>
      <c r="AA27" s="8">
        <v>25</v>
      </c>
      <c r="AB27" s="8">
        <v>94</v>
      </c>
      <c r="AC27" s="8">
        <v>82</v>
      </c>
      <c r="AD27" s="8">
        <v>71</v>
      </c>
      <c r="AE27" s="8">
        <v>2</v>
      </c>
      <c r="AF27" s="8">
        <v>109</v>
      </c>
      <c r="AG27" s="8">
        <v>5</v>
      </c>
      <c r="AH27" s="8">
        <v>5</v>
      </c>
      <c r="AI27" s="8">
        <v>0</v>
      </c>
      <c r="AJ27" s="8">
        <v>16</v>
      </c>
      <c r="AK27" s="8">
        <v>8</v>
      </c>
      <c r="AL27" s="8">
        <v>2</v>
      </c>
      <c r="AM27" s="10">
        <v>102</v>
      </c>
      <c r="AN27">
        <f>(AD27+AG27)*Sheet2!$D$4+X27*Sheet2!$F$4+Y27*Sheet2!$G$4+Z27*Sheet2!$H$4+AA27*Sheet2!$I$4+Sheet2!$J$4*AK27+AL27*Sheet2!$K$4+Sheet2!$L$4*D27</f>
        <v>788</v>
      </c>
    </row>
    <row r="28" spans="1:40" ht="15" thickBot="1" x14ac:dyDescent="0.35">
      <c r="A28" s="5">
        <v>77</v>
      </c>
      <c r="B28" s="7" t="s">
        <v>125</v>
      </c>
      <c r="C28" s="7" t="s">
        <v>73</v>
      </c>
      <c r="D28" s="8">
        <v>665</v>
      </c>
      <c r="E28" s="9">
        <v>0.10199999999999999</v>
      </c>
      <c r="F28" s="9">
        <v>0.20899999999999999</v>
      </c>
      <c r="G28" s="8">
        <v>0.49</v>
      </c>
      <c r="H28" s="10">
        <v>0.27100000000000002</v>
      </c>
      <c r="I28" s="8">
        <v>0.35599999999999998</v>
      </c>
      <c r="J28" s="8">
        <v>0.46400000000000002</v>
      </c>
      <c r="K28" s="8">
        <v>0.82</v>
      </c>
      <c r="L28" s="10">
        <v>0.192</v>
      </c>
      <c r="M28" s="8">
        <v>4.7</v>
      </c>
      <c r="N28" s="8">
        <v>0.318</v>
      </c>
      <c r="O28" s="10">
        <v>0.4</v>
      </c>
      <c r="P28" s="8">
        <v>0.9</v>
      </c>
      <c r="Q28" s="8">
        <v>0.4</v>
      </c>
      <c r="R28" s="8">
        <v>20.100000000000001</v>
      </c>
      <c r="S28" s="8">
        <v>0.35499999999999998</v>
      </c>
      <c r="T28" s="8">
        <v>118</v>
      </c>
      <c r="U28" s="8">
        <v>156</v>
      </c>
      <c r="V28" s="8">
        <v>582</v>
      </c>
      <c r="W28" s="8">
        <v>158</v>
      </c>
      <c r="X28" s="8">
        <v>95</v>
      </c>
      <c r="Y28" s="8">
        <v>37</v>
      </c>
      <c r="Z28" s="8">
        <v>3</v>
      </c>
      <c r="AA28" s="8">
        <v>23</v>
      </c>
      <c r="AB28" s="8">
        <v>74</v>
      </c>
      <c r="AC28" s="8">
        <v>86</v>
      </c>
      <c r="AD28" s="8">
        <v>68</v>
      </c>
      <c r="AE28" s="8">
        <v>0</v>
      </c>
      <c r="AF28" s="8">
        <v>139</v>
      </c>
      <c r="AG28" s="8">
        <v>11</v>
      </c>
      <c r="AH28" s="8">
        <v>4</v>
      </c>
      <c r="AI28" s="8">
        <v>0</v>
      </c>
      <c r="AJ28" s="8">
        <v>9</v>
      </c>
      <c r="AK28" s="8">
        <v>15</v>
      </c>
      <c r="AL28" s="8">
        <v>3</v>
      </c>
      <c r="AM28" s="10">
        <v>101</v>
      </c>
      <c r="AN28">
        <f>(AD28+AG28)*Sheet2!$D$4+X28*Sheet2!$F$4+Y28*Sheet2!$G$4+Z28*Sheet2!$H$4+AA28*Sheet2!$I$4+Sheet2!$J$4*AK28+AL28*Sheet2!$K$4+Sheet2!$L$4*D28</f>
        <v>787</v>
      </c>
    </row>
    <row r="29" spans="1:40" ht="15" thickBot="1" x14ac:dyDescent="0.35">
      <c r="A29" s="5">
        <v>25</v>
      </c>
      <c r="B29" s="7" t="s">
        <v>61</v>
      </c>
      <c r="C29" s="7" t="s">
        <v>62</v>
      </c>
      <c r="D29" s="8">
        <v>617</v>
      </c>
      <c r="E29" s="9">
        <v>5.7000000000000002E-2</v>
      </c>
      <c r="F29" s="9">
        <v>5.5E-2</v>
      </c>
      <c r="G29" s="8">
        <v>1.03</v>
      </c>
      <c r="H29" s="10">
        <v>0.35399999999999998</v>
      </c>
      <c r="I29" s="8">
        <v>0.39300000000000002</v>
      </c>
      <c r="J29" s="8">
        <v>0.46899999999999997</v>
      </c>
      <c r="K29" s="8">
        <v>0.86099999999999999</v>
      </c>
      <c r="L29" s="10">
        <v>0.115</v>
      </c>
      <c r="M29" s="8">
        <v>2.9</v>
      </c>
      <c r="N29" s="8">
        <v>0.36199999999999999</v>
      </c>
      <c r="O29" s="10">
        <v>0.3</v>
      </c>
      <c r="P29" s="8">
        <v>-1.2</v>
      </c>
      <c r="Q29" s="8">
        <v>-1.7</v>
      </c>
      <c r="R29" s="8">
        <v>25.9</v>
      </c>
      <c r="S29" s="8">
        <v>0.36899999999999999</v>
      </c>
      <c r="T29" s="8">
        <v>132</v>
      </c>
      <c r="U29" s="8">
        <v>147</v>
      </c>
      <c r="V29" s="8">
        <v>574</v>
      </c>
      <c r="W29" s="8">
        <v>203</v>
      </c>
      <c r="X29" s="8">
        <v>160</v>
      </c>
      <c r="Y29" s="8">
        <v>30</v>
      </c>
      <c r="Z29" s="8">
        <v>3</v>
      </c>
      <c r="AA29" s="8">
        <v>10</v>
      </c>
      <c r="AB29" s="8">
        <v>71</v>
      </c>
      <c r="AC29" s="8">
        <v>69</v>
      </c>
      <c r="AD29" s="8">
        <v>35</v>
      </c>
      <c r="AE29" s="8">
        <v>10</v>
      </c>
      <c r="AF29" s="8">
        <v>34</v>
      </c>
      <c r="AG29" s="8">
        <v>4</v>
      </c>
      <c r="AH29" s="8">
        <v>3</v>
      </c>
      <c r="AI29" s="8">
        <v>1</v>
      </c>
      <c r="AJ29" s="8">
        <v>18</v>
      </c>
      <c r="AK29" s="8">
        <v>3</v>
      </c>
      <c r="AL29" s="8">
        <v>2</v>
      </c>
      <c r="AM29" s="10">
        <v>101</v>
      </c>
      <c r="AN29">
        <f>(AD29+AG29)*Sheet2!$D$4+X29*Sheet2!$F$4+Y29*Sheet2!$G$4+Z29*Sheet2!$H$4+AA29*Sheet2!$I$4+Sheet2!$J$4*AK29+AL29*Sheet2!$K$4+Sheet2!$L$4*D29</f>
        <v>778.5</v>
      </c>
    </row>
    <row r="30" spans="1:40" ht="15" thickBot="1" x14ac:dyDescent="0.35">
      <c r="A30" s="5">
        <v>65</v>
      </c>
      <c r="B30" s="7" t="s">
        <v>113</v>
      </c>
      <c r="C30" s="7" t="s">
        <v>59</v>
      </c>
      <c r="D30" s="8">
        <v>661</v>
      </c>
      <c r="E30" s="9">
        <v>9.4E-2</v>
      </c>
      <c r="F30" s="9">
        <v>0.192</v>
      </c>
      <c r="G30" s="8">
        <v>0.49</v>
      </c>
      <c r="H30" s="10">
        <v>0.25800000000000001</v>
      </c>
      <c r="I30" s="8">
        <v>0.33300000000000002</v>
      </c>
      <c r="J30" s="8">
        <v>0.497</v>
      </c>
      <c r="K30" s="8">
        <v>0.83</v>
      </c>
      <c r="L30" s="10">
        <v>0.23899999999999999</v>
      </c>
      <c r="M30" s="8">
        <v>4.8</v>
      </c>
      <c r="N30" s="8">
        <v>0.27200000000000002</v>
      </c>
      <c r="O30" s="10">
        <v>0.4</v>
      </c>
      <c r="P30" s="8">
        <v>-0.9</v>
      </c>
      <c r="Q30" s="8">
        <v>1.1000000000000001</v>
      </c>
      <c r="R30" s="8">
        <v>17.899999999999999</v>
      </c>
      <c r="S30" s="8">
        <v>0.35099999999999998</v>
      </c>
      <c r="T30" s="8">
        <v>120</v>
      </c>
      <c r="U30" s="8">
        <v>157</v>
      </c>
      <c r="V30" s="8">
        <v>582</v>
      </c>
      <c r="W30" s="8">
        <v>150</v>
      </c>
      <c r="X30" s="8">
        <v>79</v>
      </c>
      <c r="Y30" s="8">
        <v>36</v>
      </c>
      <c r="Z30" s="8">
        <v>2</v>
      </c>
      <c r="AA30" s="8">
        <v>33</v>
      </c>
      <c r="AB30" s="8">
        <v>86</v>
      </c>
      <c r="AC30" s="8">
        <v>103</v>
      </c>
      <c r="AD30" s="8">
        <v>62</v>
      </c>
      <c r="AE30" s="8">
        <v>3</v>
      </c>
      <c r="AF30" s="8">
        <v>127</v>
      </c>
      <c r="AG30" s="8">
        <v>8</v>
      </c>
      <c r="AH30" s="8">
        <v>8</v>
      </c>
      <c r="AI30" s="8">
        <v>0</v>
      </c>
      <c r="AJ30" s="8">
        <v>13</v>
      </c>
      <c r="AK30" s="8">
        <v>11</v>
      </c>
      <c r="AL30" s="8">
        <v>0</v>
      </c>
      <c r="AM30" s="10">
        <v>98</v>
      </c>
      <c r="AN30">
        <f>(AD30+AG30)*Sheet2!$D$4+X30*Sheet2!$F$4+Y30*Sheet2!$G$4+Z30*Sheet2!$H$4+AA30*Sheet2!$I$4+Sheet2!$J$4*AK30+AL30*Sheet2!$K$4+Sheet2!$L$4*D30</f>
        <v>775.80000000000018</v>
      </c>
    </row>
    <row r="31" spans="1:40" ht="15" thickBot="1" x14ac:dyDescent="0.35">
      <c r="A31" s="5">
        <v>14</v>
      </c>
      <c r="B31" s="7" t="s">
        <v>43</v>
      </c>
      <c r="C31" s="7" t="s">
        <v>26</v>
      </c>
      <c r="D31" s="8">
        <v>592</v>
      </c>
      <c r="E31" s="9">
        <v>9.6000000000000002E-2</v>
      </c>
      <c r="F31" s="9">
        <v>0.22600000000000001</v>
      </c>
      <c r="G31" s="8">
        <v>0.43</v>
      </c>
      <c r="H31" s="10">
        <v>0.27400000000000002</v>
      </c>
      <c r="I31" s="8">
        <v>0.34599999999999997</v>
      </c>
      <c r="J31" s="8">
        <v>0.55800000000000005</v>
      </c>
      <c r="K31" s="8">
        <v>0.90500000000000003</v>
      </c>
      <c r="L31" s="10">
        <v>0.28499999999999998</v>
      </c>
      <c r="M31" s="8">
        <v>1.7</v>
      </c>
      <c r="N31" s="8">
        <v>0.29299999999999998</v>
      </c>
      <c r="O31" s="10">
        <v>-0.2</v>
      </c>
      <c r="P31" s="8">
        <v>0.8</v>
      </c>
      <c r="Q31" s="8">
        <v>-1</v>
      </c>
      <c r="R31" s="8">
        <v>30.8</v>
      </c>
      <c r="S31" s="8">
        <v>0.38100000000000001</v>
      </c>
      <c r="T31" s="8">
        <v>139</v>
      </c>
      <c r="U31" s="8">
        <v>144</v>
      </c>
      <c r="V31" s="8">
        <v>530</v>
      </c>
      <c r="W31" s="8">
        <v>145</v>
      </c>
      <c r="X31" s="8">
        <v>75</v>
      </c>
      <c r="Y31" s="8">
        <v>29</v>
      </c>
      <c r="Z31" s="8">
        <v>1</v>
      </c>
      <c r="AA31" s="8">
        <v>40</v>
      </c>
      <c r="AB31" s="8">
        <v>84</v>
      </c>
      <c r="AC31" s="8">
        <v>100</v>
      </c>
      <c r="AD31" s="8">
        <v>57</v>
      </c>
      <c r="AE31" s="8">
        <v>1</v>
      </c>
      <c r="AF31" s="8">
        <v>134</v>
      </c>
      <c r="AG31" s="8">
        <v>3</v>
      </c>
      <c r="AH31" s="8">
        <v>2</v>
      </c>
      <c r="AI31" s="8">
        <v>0</v>
      </c>
      <c r="AJ31" s="8">
        <v>9</v>
      </c>
      <c r="AK31" s="8">
        <v>0</v>
      </c>
      <c r="AL31" s="8">
        <v>0</v>
      </c>
      <c r="AM31" s="10">
        <v>103</v>
      </c>
      <c r="AN31">
        <f>(AD31+AG31)*Sheet2!$D$4+X31*Sheet2!$F$4+Y31*Sheet2!$G$4+Z31*Sheet2!$H$4+AA31*Sheet2!$I$4+Sheet2!$J$4*AK31+AL31*Sheet2!$K$4+Sheet2!$L$4*D31</f>
        <v>772.39999999999986</v>
      </c>
    </row>
    <row r="32" spans="1:40" ht="15" thickBot="1" x14ac:dyDescent="0.35">
      <c r="A32" s="5">
        <v>59</v>
      </c>
      <c r="B32" s="7" t="s">
        <v>105</v>
      </c>
      <c r="C32" s="7" t="s">
        <v>94</v>
      </c>
      <c r="D32" s="8">
        <v>632</v>
      </c>
      <c r="E32" s="9">
        <v>0.123</v>
      </c>
      <c r="F32" s="9">
        <v>0.222</v>
      </c>
      <c r="G32" s="8">
        <v>0.56000000000000005</v>
      </c>
      <c r="H32" s="10">
        <v>0.27800000000000002</v>
      </c>
      <c r="I32" s="8">
        <v>0.37</v>
      </c>
      <c r="J32" s="8">
        <v>0.44700000000000001</v>
      </c>
      <c r="K32" s="8">
        <v>0.81799999999999995</v>
      </c>
      <c r="L32" s="10">
        <v>0.16900000000000001</v>
      </c>
      <c r="M32" s="8">
        <v>6</v>
      </c>
      <c r="N32" s="8">
        <v>0.34200000000000003</v>
      </c>
      <c r="O32" s="10">
        <v>6.2</v>
      </c>
      <c r="P32" s="8">
        <v>-1.7</v>
      </c>
      <c r="Q32" s="8">
        <v>3</v>
      </c>
      <c r="R32" s="8">
        <v>18.399999999999999</v>
      </c>
      <c r="S32" s="8">
        <v>0.35299999999999998</v>
      </c>
      <c r="T32" s="8">
        <v>122</v>
      </c>
      <c r="U32" s="8">
        <v>144</v>
      </c>
      <c r="V32" s="8">
        <v>550</v>
      </c>
      <c r="W32" s="8">
        <v>153</v>
      </c>
      <c r="X32" s="8">
        <v>99</v>
      </c>
      <c r="Y32" s="8">
        <v>34</v>
      </c>
      <c r="Z32" s="8">
        <v>1</v>
      </c>
      <c r="AA32" s="8">
        <v>19</v>
      </c>
      <c r="AB32" s="8">
        <v>106</v>
      </c>
      <c r="AC32" s="8">
        <v>76</v>
      </c>
      <c r="AD32" s="8">
        <v>78</v>
      </c>
      <c r="AE32" s="8">
        <v>7</v>
      </c>
      <c r="AF32" s="8">
        <v>140</v>
      </c>
      <c r="AG32" s="8">
        <v>3</v>
      </c>
      <c r="AH32" s="8">
        <v>1</v>
      </c>
      <c r="AI32" s="8">
        <v>0</v>
      </c>
      <c r="AJ32" s="8">
        <v>15</v>
      </c>
      <c r="AK32" s="8">
        <v>28</v>
      </c>
      <c r="AL32" s="8">
        <v>3</v>
      </c>
      <c r="AM32" s="10">
        <v>95</v>
      </c>
      <c r="AN32">
        <f>(AD32+AG32)*Sheet2!$D$4+X32*Sheet2!$F$4+Y32*Sheet2!$G$4+Z32*Sheet2!$H$4+AA32*Sheet2!$I$4+Sheet2!$J$4*AK32+AL32*Sheet2!$K$4+Sheet2!$L$4*D32</f>
        <v>770.2</v>
      </c>
    </row>
    <row r="33" spans="1:40" ht="15" thickBot="1" x14ac:dyDescent="0.35">
      <c r="A33" s="5">
        <v>109</v>
      </c>
      <c r="B33" s="7" t="s">
        <v>160</v>
      </c>
      <c r="C33" s="7" t="s">
        <v>41</v>
      </c>
      <c r="D33" s="8">
        <v>691</v>
      </c>
      <c r="E33" s="9">
        <v>6.5000000000000002E-2</v>
      </c>
      <c r="F33" s="9">
        <v>0.217</v>
      </c>
      <c r="G33" s="8">
        <v>0.3</v>
      </c>
      <c r="H33" s="10">
        <v>0.26600000000000001</v>
      </c>
      <c r="I33" s="8">
        <v>0.32</v>
      </c>
      <c r="J33" s="8">
        <v>0.45900000000000002</v>
      </c>
      <c r="K33" s="8">
        <v>0.77800000000000002</v>
      </c>
      <c r="L33" s="10">
        <v>0.192</v>
      </c>
      <c r="M33" s="8">
        <v>7.4</v>
      </c>
      <c r="N33" s="8">
        <v>0.31</v>
      </c>
      <c r="O33" s="10">
        <v>2.7</v>
      </c>
      <c r="P33" s="8">
        <v>-0.2</v>
      </c>
      <c r="Q33" s="8">
        <v>4.8</v>
      </c>
      <c r="R33" s="8">
        <v>8.5</v>
      </c>
      <c r="S33" s="8">
        <v>0.33300000000000002</v>
      </c>
      <c r="T33" s="8">
        <v>108</v>
      </c>
      <c r="U33" s="8">
        <v>155</v>
      </c>
      <c r="V33" s="8">
        <v>639</v>
      </c>
      <c r="W33" s="8">
        <v>170</v>
      </c>
      <c r="X33" s="8">
        <v>104</v>
      </c>
      <c r="Y33" s="8">
        <v>35</v>
      </c>
      <c r="Z33" s="8">
        <v>5</v>
      </c>
      <c r="AA33" s="8">
        <v>26</v>
      </c>
      <c r="AB33" s="8">
        <v>102</v>
      </c>
      <c r="AC33" s="8">
        <v>76</v>
      </c>
      <c r="AD33" s="8">
        <v>45</v>
      </c>
      <c r="AE33" s="8">
        <v>2</v>
      </c>
      <c r="AF33" s="8">
        <v>150</v>
      </c>
      <c r="AG33" s="8">
        <v>6</v>
      </c>
      <c r="AH33" s="8">
        <v>1</v>
      </c>
      <c r="AI33" s="8">
        <v>0</v>
      </c>
      <c r="AJ33" s="8">
        <v>12</v>
      </c>
      <c r="AK33" s="8">
        <v>30</v>
      </c>
      <c r="AL33" s="8">
        <v>0</v>
      </c>
      <c r="AM33" s="10">
        <v>93</v>
      </c>
      <c r="AN33">
        <f>(AD33+AG33)*Sheet2!$D$4+X33*Sheet2!$F$4+Y33*Sheet2!$G$4+Z33*Sheet2!$H$4+AA33*Sheet2!$I$4+Sheet2!$J$4*AK33+AL33*Sheet2!$K$4+Sheet2!$L$4*D33</f>
        <v>767.5</v>
      </c>
    </row>
    <row r="34" spans="1:40" ht="15" thickBot="1" x14ac:dyDescent="0.35">
      <c r="A34" s="5">
        <v>22</v>
      </c>
      <c r="B34" s="7" t="s">
        <v>56</v>
      </c>
      <c r="C34" s="7" t="s">
        <v>57</v>
      </c>
      <c r="D34" s="8">
        <v>638</v>
      </c>
      <c r="E34" s="9">
        <v>0.14699999999999999</v>
      </c>
      <c r="F34" s="9">
        <v>0.19600000000000001</v>
      </c>
      <c r="G34" s="8">
        <v>0.75</v>
      </c>
      <c r="H34" s="10">
        <v>0.26600000000000001</v>
      </c>
      <c r="I34" s="8">
        <v>0.38</v>
      </c>
      <c r="J34" s="8">
        <v>0.438</v>
      </c>
      <c r="K34" s="8">
        <v>0.81799999999999995</v>
      </c>
      <c r="L34" s="10">
        <v>0.17199999999999999</v>
      </c>
      <c r="M34" s="8">
        <v>2.7</v>
      </c>
      <c r="N34" s="8">
        <v>0.314</v>
      </c>
      <c r="O34" s="10">
        <v>1.9</v>
      </c>
      <c r="P34" s="8">
        <v>0.7</v>
      </c>
      <c r="Q34" s="8">
        <v>-1</v>
      </c>
      <c r="R34" s="8">
        <v>21.5</v>
      </c>
      <c r="S34" s="8">
        <v>0.35899999999999999</v>
      </c>
      <c r="T34" s="8">
        <v>134</v>
      </c>
      <c r="U34" s="8">
        <v>145</v>
      </c>
      <c r="V34" s="8">
        <v>534</v>
      </c>
      <c r="W34" s="8">
        <v>142</v>
      </c>
      <c r="X34" s="8">
        <v>88</v>
      </c>
      <c r="Y34" s="8">
        <v>35</v>
      </c>
      <c r="Z34" s="8">
        <v>0</v>
      </c>
      <c r="AA34" s="8">
        <v>19</v>
      </c>
      <c r="AB34" s="8">
        <v>94</v>
      </c>
      <c r="AC34" s="8">
        <v>65</v>
      </c>
      <c r="AD34" s="8">
        <v>94</v>
      </c>
      <c r="AE34" s="8">
        <v>1</v>
      </c>
      <c r="AF34" s="8">
        <v>125</v>
      </c>
      <c r="AG34" s="8">
        <v>5</v>
      </c>
      <c r="AH34" s="8">
        <v>2</v>
      </c>
      <c r="AI34" s="8">
        <v>3</v>
      </c>
      <c r="AJ34" s="8">
        <v>7</v>
      </c>
      <c r="AK34" s="8">
        <v>2</v>
      </c>
      <c r="AL34" s="8">
        <v>0</v>
      </c>
      <c r="AM34" s="10">
        <v>99</v>
      </c>
      <c r="AN34">
        <f>(AD34+AG34)*Sheet2!$D$4+X34*Sheet2!$F$4+Y34*Sheet2!$G$4+Z34*Sheet2!$H$4+AA34*Sheet2!$I$4+Sheet2!$J$4*AK34+AL34*Sheet2!$K$4+Sheet2!$L$4*D34</f>
        <v>759.90000000000009</v>
      </c>
    </row>
    <row r="35" spans="1:40" ht="15" thickBot="1" x14ac:dyDescent="0.35">
      <c r="A35" s="5">
        <v>56</v>
      </c>
      <c r="B35" s="7" t="s">
        <v>102</v>
      </c>
      <c r="C35" s="7" t="s">
        <v>24</v>
      </c>
      <c r="D35" s="8">
        <v>672</v>
      </c>
      <c r="E35" s="9">
        <v>0.1</v>
      </c>
      <c r="F35" s="9">
        <v>0.14599999999999999</v>
      </c>
      <c r="G35" s="8">
        <v>0.68</v>
      </c>
      <c r="H35" s="10">
        <v>0.27300000000000002</v>
      </c>
      <c r="I35" s="8">
        <v>0.34699999999999998</v>
      </c>
      <c r="J35" s="8">
        <v>0.45300000000000001</v>
      </c>
      <c r="K35" s="8">
        <v>0.8</v>
      </c>
      <c r="L35" s="10">
        <v>0.18</v>
      </c>
      <c r="M35" s="8">
        <v>4.3</v>
      </c>
      <c r="N35" s="8">
        <v>0.28799999999999998</v>
      </c>
      <c r="O35" s="10">
        <v>-2</v>
      </c>
      <c r="P35" s="8">
        <v>-1.5</v>
      </c>
      <c r="Q35" s="8">
        <v>-1.3</v>
      </c>
      <c r="R35" s="8">
        <v>15.1</v>
      </c>
      <c r="S35" s="8">
        <v>0.34599999999999997</v>
      </c>
      <c r="T35" s="8">
        <v>123</v>
      </c>
      <c r="U35" s="8">
        <v>158</v>
      </c>
      <c r="V35" s="8">
        <v>596</v>
      </c>
      <c r="W35" s="8">
        <v>163</v>
      </c>
      <c r="X35" s="8">
        <v>108</v>
      </c>
      <c r="Y35" s="8">
        <v>28</v>
      </c>
      <c r="Z35" s="8">
        <v>2</v>
      </c>
      <c r="AA35" s="8">
        <v>25</v>
      </c>
      <c r="AB35" s="8">
        <v>90</v>
      </c>
      <c r="AC35" s="8">
        <v>68</v>
      </c>
      <c r="AD35" s="8">
        <v>67</v>
      </c>
      <c r="AE35" s="8">
        <v>0</v>
      </c>
      <c r="AF35" s="8">
        <v>98</v>
      </c>
      <c r="AG35" s="8">
        <v>3</v>
      </c>
      <c r="AH35" s="8">
        <v>6</v>
      </c>
      <c r="AI35" s="8">
        <v>0</v>
      </c>
      <c r="AJ35" s="8">
        <v>19</v>
      </c>
      <c r="AK35" s="8">
        <v>13</v>
      </c>
      <c r="AL35" s="8">
        <v>6</v>
      </c>
      <c r="AM35" s="10">
        <v>97</v>
      </c>
      <c r="AN35">
        <f>(AD35+AG35)*Sheet2!$D$4+X35*Sheet2!$F$4+Y35*Sheet2!$G$4+Z35*Sheet2!$H$4+AA35*Sheet2!$I$4+Sheet2!$J$4*AK35+AL35*Sheet2!$K$4+Sheet2!$L$4*D35</f>
        <v>756.60000000000014</v>
      </c>
    </row>
    <row r="36" spans="1:40" ht="15" thickBot="1" x14ac:dyDescent="0.35">
      <c r="A36" s="5">
        <v>76</v>
      </c>
      <c r="B36" s="7" t="s">
        <v>124</v>
      </c>
      <c r="C36" s="7" t="s">
        <v>45</v>
      </c>
      <c r="D36" s="8">
        <v>682</v>
      </c>
      <c r="E36" s="9">
        <v>9.8000000000000004E-2</v>
      </c>
      <c r="F36" s="9">
        <v>0.14699999999999999</v>
      </c>
      <c r="G36" s="8">
        <v>0.67</v>
      </c>
      <c r="H36" s="10">
        <v>0.26400000000000001</v>
      </c>
      <c r="I36" s="8">
        <v>0.34499999999999997</v>
      </c>
      <c r="J36" s="8">
        <v>0.44400000000000001</v>
      </c>
      <c r="K36" s="8">
        <v>0.78800000000000003</v>
      </c>
      <c r="L36" s="10">
        <v>0.17899999999999999</v>
      </c>
      <c r="M36" s="8">
        <v>2.4</v>
      </c>
      <c r="N36" s="8">
        <v>0.27700000000000002</v>
      </c>
      <c r="O36" s="10">
        <v>-4</v>
      </c>
      <c r="P36" s="8">
        <v>-1.5</v>
      </c>
      <c r="Q36" s="8">
        <v>-1.6</v>
      </c>
      <c r="R36" s="8">
        <v>12.1</v>
      </c>
      <c r="S36" s="8">
        <v>0.34</v>
      </c>
      <c r="T36" s="8">
        <v>118</v>
      </c>
      <c r="U36" s="8">
        <v>156</v>
      </c>
      <c r="V36" s="8">
        <v>602</v>
      </c>
      <c r="W36" s="8">
        <v>159</v>
      </c>
      <c r="X36" s="8">
        <v>103</v>
      </c>
      <c r="Y36" s="8">
        <v>30</v>
      </c>
      <c r="Z36" s="8">
        <v>0</v>
      </c>
      <c r="AA36" s="8">
        <v>26</v>
      </c>
      <c r="AB36" s="8">
        <v>78</v>
      </c>
      <c r="AC36" s="8">
        <v>94</v>
      </c>
      <c r="AD36" s="8">
        <v>67</v>
      </c>
      <c r="AE36" s="8">
        <v>5</v>
      </c>
      <c r="AF36" s="8">
        <v>100</v>
      </c>
      <c r="AG36" s="8">
        <v>9</v>
      </c>
      <c r="AH36" s="8">
        <v>4</v>
      </c>
      <c r="AI36" s="8">
        <v>0</v>
      </c>
      <c r="AJ36" s="8">
        <v>23</v>
      </c>
      <c r="AK36" s="8">
        <v>5</v>
      </c>
      <c r="AL36" s="8">
        <v>3</v>
      </c>
      <c r="AM36" s="10">
        <v>95</v>
      </c>
      <c r="AN36">
        <f>(AD36+AG36)*Sheet2!$D$4+X36*Sheet2!$F$4+Y36*Sheet2!$G$4+Z36*Sheet2!$H$4+AA36*Sheet2!$I$4+Sheet2!$J$4*AK36+AL36*Sheet2!$K$4+Sheet2!$L$4*D36</f>
        <v>754.7</v>
      </c>
    </row>
    <row r="37" spans="1:40" ht="15" thickBot="1" x14ac:dyDescent="0.35">
      <c r="A37" s="5">
        <v>66</v>
      </c>
      <c r="B37" s="7" t="s">
        <v>114</v>
      </c>
      <c r="C37" s="7" t="s">
        <v>38</v>
      </c>
      <c r="D37" s="8">
        <v>665</v>
      </c>
      <c r="E37" s="9">
        <v>8.4000000000000005E-2</v>
      </c>
      <c r="F37" s="9">
        <v>0.16500000000000001</v>
      </c>
      <c r="G37" s="8">
        <v>0.51</v>
      </c>
      <c r="H37" s="10">
        <v>0.28499999999999998</v>
      </c>
      <c r="I37" s="8">
        <v>0.35</v>
      </c>
      <c r="J37" s="8">
        <v>0.44</v>
      </c>
      <c r="K37" s="8">
        <v>0.79</v>
      </c>
      <c r="L37" s="10">
        <v>0.154</v>
      </c>
      <c r="M37" s="8">
        <v>5.2</v>
      </c>
      <c r="N37" s="8">
        <v>0.31900000000000001</v>
      </c>
      <c r="O37" s="10">
        <v>-0.6</v>
      </c>
      <c r="P37" s="8">
        <v>-1.9</v>
      </c>
      <c r="Q37" s="8">
        <v>1.6</v>
      </c>
      <c r="R37" s="8">
        <v>13.5</v>
      </c>
      <c r="S37" s="8">
        <v>0.34300000000000003</v>
      </c>
      <c r="T37" s="8">
        <v>120</v>
      </c>
      <c r="U37" s="8">
        <v>155</v>
      </c>
      <c r="V37" s="8">
        <v>596</v>
      </c>
      <c r="W37" s="8">
        <v>170</v>
      </c>
      <c r="X37" s="8">
        <v>118</v>
      </c>
      <c r="Y37" s="8">
        <v>31</v>
      </c>
      <c r="Z37" s="8">
        <v>2</v>
      </c>
      <c r="AA37" s="8">
        <v>19</v>
      </c>
      <c r="AB37" s="8">
        <v>83</v>
      </c>
      <c r="AC37" s="8">
        <v>58</v>
      </c>
      <c r="AD37" s="8">
        <v>56</v>
      </c>
      <c r="AE37" s="8">
        <v>0</v>
      </c>
      <c r="AF37" s="8">
        <v>110</v>
      </c>
      <c r="AG37" s="8">
        <v>7</v>
      </c>
      <c r="AH37" s="8">
        <v>6</v>
      </c>
      <c r="AI37" s="8">
        <v>0</v>
      </c>
      <c r="AJ37" s="8">
        <v>21</v>
      </c>
      <c r="AK37" s="8">
        <v>19</v>
      </c>
      <c r="AL37" s="8">
        <v>2</v>
      </c>
      <c r="AM37" s="10">
        <v>95</v>
      </c>
      <c r="AN37">
        <f>(AD37+AG37)*Sheet2!$D$4+X37*Sheet2!$F$4+Y37*Sheet2!$G$4+Z37*Sheet2!$H$4+AA37*Sheet2!$I$4+Sheet2!$J$4*AK37+AL37*Sheet2!$K$4+Sheet2!$L$4*D37</f>
        <v>753.3</v>
      </c>
    </row>
    <row r="38" spans="1:40" ht="15" thickBot="1" x14ac:dyDescent="0.35">
      <c r="A38" s="5">
        <v>61</v>
      </c>
      <c r="B38" s="7" t="s">
        <v>107</v>
      </c>
      <c r="C38" s="7" t="s">
        <v>65</v>
      </c>
      <c r="D38" s="8">
        <v>658</v>
      </c>
      <c r="E38" s="9">
        <v>9.9000000000000005E-2</v>
      </c>
      <c r="F38" s="9">
        <v>0.22900000000000001</v>
      </c>
      <c r="G38" s="8">
        <v>0.43</v>
      </c>
      <c r="H38" s="10">
        <v>0.217</v>
      </c>
      <c r="I38" s="8">
        <v>0.318</v>
      </c>
      <c r="J38" s="8">
        <v>0.504</v>
      </c>
      <c r="K38" s="8">
        <v>0.82099999999999995</v>
      </c>
      <c r="L38" s="10">
        <v>0.28699999999999998</v>
      </c>
      <c r="M38" s="8">
        <v>3.8</v>
      </c>
      <c r="N38" s="8">
        <v>0.20499999999999999</v>
      </c>
      <c r="O38" s="10">
        <v>-0.7</v>
      </c>
      <c r="P38" s="8">
        <v>-0.4</v>
      </c>
      <c r="Q38" s="8">
        <v>-0.7</v>
      </c>
      <c r="R38" s="8">
        <v>14.9</v>
      </c>
      <c r="S38" s="8">
        <v>0.34599999999999997</v>
      </c>
      <c r="T38" s="8">
        <v>121</v>
      </c>
      <c r="U38" s="8">
        <v>154</v>
      </c>
      <c r="V38" s="8">
        <v>568</v>
      </c>
      <c r="W38" s="8">
        <v>123</v>
      </c>
      <c r="X38" s="8">
        <v>54</v>
      </c>
      <c r="Y38" s="8">
        <v>21</v>
      </c>
      <c r="Z38" s="8">
        <v>2</v>
      </c>
      <c r="AA38" s="8">
        <v>46</v>
      </c>
      <c r="AB38" s="8">
        <v>92</v>
      </c>
      <c r="AC38" s="8">
        <v>118</v>
      </c>
      <c r="AD38" s="8">
        <v>65</v>
      </c>
      <c r="AE38" s="8">
        <v>6</v>
      </c>
      <c r="AF38" s="8">
        <v>151</v>
      </c>
      <c r="AG38" s="8">
        <v>21</v>
      </c>
      <c r="AH38" s="8">
        <v>4</v>
      </c>
      <c r="AI38" s="8">
        <v>0</v>
      </c>
      <c r="AJ38" s="8">
        <v>17</v>
      </c>
      <c r="AK38" s="8">
        <v>4</v>
      </c>
      <c r="AL38" s="8">
        <v>1</v>
      </c>
      <c r="AM38" s="10">
        <v>95</v>
      </c>
      <c r="AN38">
        <f>(AD38+AG38)*Sheet2!$D$4+X38*Sheet2!$F$4+Y38*Sheet2!$G$4+Z38*Sheet2!$H$4+AA38*Sheet2!$I$4+Sheet2!$J$4*AK38+AL38*Sheet2!$K$4+Sheet2!$L$4*D38</f>
        <v>751.50000000000023</v>
      </c>
    </row>
    <row r="39" spans="1:40" ht="15" thickBot="1" x14ac:dyDescent="0.35">
      <c r="A39" s="5">
        <v>50</v>
      </c>
      <c r="B39" s="7" t="s">
        <v>96</v>
      </c>
      <c r="C39" s="7" t="s">
        <v>30</v>
      </c>
      <c r="D39" s="8">
        <v>632</v>
      </c>
      <c r="E39" s="9">
        <v>0.10299999999999999</v>
      </c>
      <c r="F39" s="9">
        <v>0.27700000000000002</v>
      </c>
      <c r="G39" s="8">
        <v>0.37</v>
      </c>
      <c r="H39" s="10">
        <v>0.245</v>
      </c>
      <c r="I39" s="8">
        <v>0.32800000000000001</v>
      </c>
      <c r="J39" s="8">
        <v>0.50800000000000001</v>
      </c>
      <c r="K39" s="8">
        <v>0.83599999999999997</v>
      </c>
      <c r="L39" s="10">
        <v>0.26300000000000001</v>
      </c>
      <c r="M39" s="8">
        <v>4.5</v>
      </c>
      <c r="N39" s="8">
        <v>0.28000000000000003</v>
      </c>
      <c r="O39" s="10">
        <v>2.8</v>
      </c>
      <c r="P39" s="8">
        <v>0.4</v>
      </c>
      <c r="Q39" s="8">
        <v>0.3</v>
      </c>
      <c r="R39" s="8">
        <v>18.8</v>
      </c>
      <c r="S39" s="8">
        <v>0.35399999999999998</v>
      </c>
      <c r="T39" s="8">
        <v>124</v>
      </c>
      <c r="U39" s="8">
        <v>148</v>
      </c>
      <c r="V39" s="8">
        <v>555</v>
      </c>
      <c r="W39" s="8">
        <v>136</v>
      </c>
      <c r="X39" s="8">
        <v>68</v>
      </c>
      <c r="Y39" s="8">
        <v>29</v>
      </c>
      <c r="Z39" s="8">
        <v>0</v>
      </c>
      <c r="AA39" s="8">
        <v>39</v>
      </c>
      <c r="AB39" s="8">
        <v>108</v>
      </c>
      <c r="AC39" s="8">
        <v>107</v>
      </c>
      <c r="AD39" s="8">
        <v>65</v>
      </c>
      <c r="AE39" s="8">
        <v>0</v>
      </c>
      <c r="AF39" s="8">
        <v>175</v>
      </c>
      <c r="AG39" s="8">
        <v>6</v>
      </c>
      <c r="AH39" s="8">
        <v>6</v>
      </c>
      <c r="AI39" s="8">
        <v>0</v>
      </c>
      <c r="AJ39" s="8">
        <v>12</v>
      </c>
      <c r="AK39" s="8">
        <v>9</v>
      </c>
      <c r="AL39" s="8">
        <v>1</v>
      </c>
      <c r="AM39" s="10">
        <v>96</v>
      </c>
      <c r="AN39">
        <f>(AD39+AG39)*Sheet2!$D$4+X39*Sheet2!$F$4+Y39*Sheet2!$G$4+Z39*Sheet2!$H$4+AA39*Sheet2!$I$4+Sheet2!$J$4*AK39+AL39*Sheet2!$K$4+Sheet2!$L$4*D39</f>
        <v>745.2</v>
      </c>
    </row>
    <row r="40" spans="1:40" ht="15" thickBot="1" x14ac:dyDescent="0.35">
      <c r="A40" s="5">
        <v>44</v>
      </c>
      <c r="B40" s="7" t="s">
        <v>89</v>
      </c>
      <c r="C40" s="7" t="s">
        <v>34</v>
      </c>
      <c r="D40" s="8">
        <v>654</v>
      </c>
      <c r="E40" s="9">
        <v>0.122</v>
      </c>
      <c r="F40" s="9">
        <v>0.23899999999999999</v>
      </c>
      <c r="G40" s="8">
        <v>0.51</v>
      </c>
      <c r="H40" s="10">
        <v>0.254</v>
      </c>
      <c r="I40" s="8">
        <v>0.36399999999999999</v>
      </c>
      <c r="J40" s="8">
        <v>0.42499999999999999</v>
      </c>
      <c r="K40" s="8">
        <v>0.78900000000000003</v>
      </c>
      <c r="L40" s="10">
        <v>0.17100000000000001</v>
      </c>
      <c r="M40" s="8">
        <v>5.6</v>
      </c>
      <c r="N40" s="8">
        <v>0.31</v>
      </c>
      <c r="O40" s="10">
        <v>2.2000000000000002</v>
      </c>
      <c r="P40" s="8">
        <v>0.9</v>
      </c>
      <c r="Q40" s="8">
        <v>-1.3</v>
      </c>
      <c r="R40" s="8">
        <v>15.3</v>
      </c>
      <c r="S40" s="8">
        <v>0.34699999999999998</v>
      </c>
      <c r="T40" s="8">
        <v>126</v>
      </c>
      <c r="U40" s="8">
        <v>151</v>
      </c>
      <c r="V40" s="8">
        <v>551</v>
      </c>
      <c r="W40" s="8">
        <v>140</v>
      </c>
      <c r="X40" s="8">
        <v>95</v>
      </c>
      <c r="Y40" s="8">
        <v>19</v>
      </c>
      <c r="Z40" s="8">
        <v>3</v>
      </c>
      <c r="AA40" s="8">
        <v>23</v>
      </c>
      <c r="AB40" s="8">
        <v>95</v>
      </c>
      <c r="AC40" s="8">
        <v>83</v>
      </c>
      <c r="AD40" s="8">
        <v>80</v>
      </c>
      <c r="AE40" s="8">
        <v>1</v>
      </c>
      <c r="AF40" s="8">
        <v>156</v>
      </c>
      <c r="AG40" s="8">
        <v>18</v>
      </c>
      <c r="AH40" s="8">
        <v>5</v>
      </c>
      <c r="AI40" s="8">
        <v>0</v>
      </c>
      <c r="AJ40" s="8">
        <v>10</v>
      </c>
      <c r="AK40" s="8">
        <v>22</v>
      </c>
      <c r="AL40" s="8">
        <v>10</v>
      </c>
      <c r="AM40" s="10">
        <v>95</v>
      </c>
      <c r="AN40">
        <f>(AD40+AG40)*Sheet2!$D$4+X40*Sheet2!$F$4+Y40*Sheet2!$G$4+Z40*Sheet2!$H$4+AA40*Sheet2!$I$4+Sheet2!$J$4*AK40+AL40*Sheet2!$K$4+Sheet2!$L$4*D40</f>
        <v>740.79999999999984</v>
      </c>
    </row>
    <row r="41" spans="1:40" ht="15" thickBot="1" x14ac:dyDescent="0.35">
      <c r="A41" s="5">
        <v>4</v>
      </c>
      <c r="B41" s="7" t="s">
        <v>27</v>
      </c>
      <c r="C41" s="7" t="s">
        <v>28</v>
      </c>
      <c r="D41" s="8">
        <v>496</v>
      </c>
      <c r="E41" s="9">
        <v>0.13900000000000001</v>
      </c>
      <c r="F41" s="9">
        <v>0.185</v>
      </c>
      <c r="G41" s="8">
        <v>0.75</v>
      </c>
      <c r="H41" s="10">
        <v>0.29299999999999998</v>
      </c>
      <c r="I41" s="8">
        <v>0.40699999999999997</v>
      </c>
      <c r="J41" s="8">
        <v>0.58299999999999996</v>
      </c>
      <c r="K41" s="8">
        <v>0.99</v>
      </c>
      <c r="L41" s="10">
        <v>0.28999999999999998</v>
      </c>
      <c r="M41" s="8">
        <v>1.8</v>
      </c>
      <c r="N41" s="8">
        <v>0.30599999999999999</v>
      </c>
      <c r="O41" s="10">
        <v>-2.7</v>
      </c>
      <c r="P41" s="8">
        <v>1.2</v>
      </c>
      <c r="Q41" s="8">
        <v>-1.1000000000000001</v>
      </c>
      <c r="R41" s="8">
        <v>40</v>
      </c>
      <c r="S41" s="8">
        <v>0.41499999999999998</v>
      </c>
      <c r="T41" s="8">
        <v>170</v>
      </c>
      <c r="U41" s="8">
        <v>114</v>
      </c>
      <c r="V41" s="8">
        <v>410</v>
      </c>
      <c r="W41" s="8">
        <v>120</v>
      </c>
      <c r="X41" s="8">
        <v>64</v>
      </c>
      <c r="Y41" s="8">
        <v>24</v>
      </c>
      <c r="Z41" s="8">
        <v>1</v>
      </c>
      <c r="AA41" s="8">
        <v>31</v>
      </c>
      <c r="AB41" s="8">
        <v>77</v>
      </c>
      <c r="AC41" s="8">
        <v>97</v>
      </c>
      <c r="AD41" s="8">
        <v>69</v>
      </c>
      <c r="AE41" s="8">
        <v>5</v>
      </c>
      <c r="AF41" s="8">
        <v>92</v>
      </c>
      <c r="AG41" s="8">
        <v>13</v>
      </c>
      <c r="AH41" s="8">
        <v>4</v>
      </c>
      <c r="AI41" s="8">
        <v>0</v>
      </c>
      <c r="AJ41" s="8">
        <v>7</v>
      </c>
      <c r="AK41" s="8">
        <v>0</v>
      </c>
      <c r="AL41" s="8">
        <v>0</v>
      </c>
      <c r="AM41" s="10">
        <v>100</v>
      </c>
      <c r="AN41">
        <f>(AD41+AG41)*Sheet2!$D$4+X41*Sheet2!$F$4+Y41*Sheet2!$G$4+Z41*Sheet2!$H$4+AA41*Sheet2!$I$4+Sheet2!$J$4*AK41+AL41*Sheet2!$K$4+Sheet2!$L$4*D41</f>
        <v>737.60000000000014</v>
      </c>
    </row>
    <row r="42" spans="1:40" ht="15" thickBot="1" x14ac:dyDescent="0.35">
      <c r="A42" s="5">
        <v>12</v>
      </c>
      <c r="B42" s="7" t="s">
        <v>40</v>
      </c>
      <c r="C42" s="7" t="s">
        <v>41</v>
      </c>
      <c r="D42" s="8">
        <v>546</v>
      </c>
      <c r="E42" s="9">
        <v>0.14699999999999999</v>
      </c>
      <c r="F42" s="9">
        <v>0.218</v>
      </c>
      <c r="G42" s="8">
        <v>0.67</v>
      </c>
      <c r="H42" s="10">
        <v>0.29299999999999998</v>
      </c>
      <c r="I42" s="8">
        <v>0.40100000000000002</v>
      </c>
      <c r="J42" s="8">
        <v>0.499</v>
      </c>
      <c r="K42" s="8">
        <v>0.9</v>
      </c>
      <c r="L42" s="10">
        <v>0.20599999999999999</v>
      </c>
      <c r="M42" s="8">
        <v>4.3</v>
      </c>
      <c r="N42" s="8">
        <v>0.35199999999999998</v>
      </c>
      <c r="O42" s="10">
        <v>-2.2999999999999998</v>
      </c>
      <c r="P42" s="8">
        <v>0.1</v>
      </c>
      <c r="Q42" s="8">
        <v>-0.3</v>
      </c>
      <c r="R42" s="8">
        <v>29.9</v>
      </c>
      <c r="S42" s="8">
        <v>0.38400000000000001</v>
      </c>
      <c r="T42" s="8">
        <v>142</v>
      </c>
      <c r="U42" s="8">
        <v>126</v>
      </c>
      <c r="V42" s="8">
        <v>457</v>
      </c>
      <c r="W42" s="8">
        <v>134</v>
      </c>
      <c r="X42" s="8">
        <v>83</v>
      </c>
      <c r="Y42" s="8">
        <v>29</v>
      </c>
      <c r="Z42" s="8">
        <v>1</v>
      </c>
      <c r="AA42" s="8">
        <v>21</v>
      </c>
      <c r="AB42" s="8">
        <v>84</v>
      </c>
      <c r="AC42" s="8">
        <v>72</v>
      </c>
      <c r="AD42" s="8">
        <v>80</v>
      </c>
      <c r="AE42" s="8">
        <v>8</v>
      </c>
      <c r="AF42" s="8">
        <v>119</v>
      </c>
      <c r="AG42" s="8">
        <v>5</v>
      </c>
      <c r="AH42" s="8">
        <v>4</v>
      </c>
      <c r="AI42" s="8">
        <v>0</v>
      </c>
      <c r="AJ42" s="8">
        <v>10</v>
      </c>
      <c r="AK42" s="8">
        <v>11</v>
      </c>
      <c r="AL42" s="8">
        <v>3</v>
      </c>
      <c r="AM42" s="10">
        <v>96</v>
      </c>
      <c r="AN42">
        <f>(AD42+AG42)*Sheet2!$D$4+X42*Sheet2!$F$4+Y42*Sheet2!$G$4+Z42*Sheet2!$H$4+AA42*Sheet2!$I$4+Sheet2!$J$4*AK42+AL42*Sheet2!$K$4+Sheet2!$L$4*D42</f>
        <v>737.40000000000009</v>
      </c>
    </row>
    <row r="43" spans="1:40" ht="15" thickBot="1" x14ac:dyDescent="0.35">
      <c r="A43" s="5">
        <v>107</v>
      </c>
      <c r="B43" s="7" t="s">
        <v>157</v>
      </c>
      <c r="C43" s="7" t="s">
        <v>158</v>
      </c>
      <c r="D43" s="8">
        <v>682</v>
      </c>
      <c r="E43" s="9">
        <v>5.2999999999999999E-2</v>
      </c>
      <c r="F43" s="9">
        <v>0.25800000000000001</v>
      </c>
      <c r="G43" s="8">
        <v>0.2</v>
      </c>
      <c r="H43" s="10">
        <v>0.26800000000000002</v>
      </c>
      <c r="I43" s="8">
        <v>0.315</v>
      </c>
      <c r="J43" s="8">
        <v>0.46800000000000003</v>
      </c>
      <c r="K43" s="8">
        <v>0.78300000000000003</v>
      </c>
      <c r="L43" s="10">
        <v>0.20100000000000001</v>
      </c>
      <c r="M43" s="8">
        <v>6</v>
      </c>
      <c r="N43" s="8">
        <v>0.32500000000000001</v>
      </c>
      <c r="O43" s="10">
        <v>3.2</v>
      </c>
      <c r="P43" s="8">
        <v>1.9</v>
      </c>
      <c r="Q43" s="8">
        <v>0.7</v>
      </c>
      <c r="R43" s="8">
        <v>8.8000000000000007</v>
      </c>
      <c r="S43" s="8">
        <v>0.33400000000000002</v>
      </c>
      <c r="T43" s="8">
        <v>109</v>
      </c>
      <c r="U43" s="8">
        <v>157</v>
      </c>
      <c r="V43" s="8">
        <v>628</v>
      </c>
      <c r="W43" s="8">
        <v>168</v>
      </c>
      <c r="X43" s="8">
        <v>101</v>
      </c>
      <c r="Y43" s="8">
        <v>36</v>
      </c>
      <c r="Z43" s="8">
        <v>3</v>
      </c>
      <c r="AA43" s="8">
        <v>28</v>
      </c>
      <c r="AB43" s="8">
        <v>101</v>
      </c>
      <c r="AC43" s="8">
        <v>86</v>
      </c>
      <c r="AD43" s="8">
        <v>36</v>
      </c>
      <c r="AE43" s="8">
        <v>0</v>
      </c>
      <c r="AF43" s="8">
        <v>176</v>
      </c>
      <c r="AG43" s="8">
        <v>11</v>
      </c>
      <c r="AH43" s="8">
        <v>7</v>
      </c>
      <c r="AI43" s="8">
        <v>0</v>
      </c>
      <c r="AJ43" s="8">
        <v>5</v>
      </c>
      <c r="AK43" s="8">
        <v>20</v>
      </c>
      <c r="AL43" s="8">
        <v>5</v>
      </c>
      <c r="AM43" s="10">
        <v>92</v>
      </c>
      <c r="AN43">
        <f>(AD43+AG43)*Sheet2!$D$4+X43*Sheet2!$F$4+Y43*Sheet2!$G$4+Z43*Sheet2!$H$4+AA43*Sheet2!$I$4+Sheet2!$J$4*AK43+AL43*Sheet2!$K$4+Sheet2!$L$4*D43</f>
        <v>735.8</v>
      </c>
    </row>
    <row r="44" spans="1:40" ht="15" thickBot="1" x14ac:dyDescent="0.35">
      <c r="A44" s="5">
        <v>48</v>
      </c>
      <c r="B44" s="7" t="s">
        <v>93</v>
      </c>
      <c r="C44" s="7" t="s">
        <v>94</v>
      </c>
      <c r="D44" s="8">
        <v>611</v>
      </c>
      <c r="E44" s="9">
        <v>0.10299999999999999</v>
      </c>
      <c r="F44" s="9">
        <v>0.20599999999999999</v>
      </c>
      <c r="G44" s="8">
        <v>0.5</v>
      </c>
      <c r="H44" s="10">
        <v>0.28899999999999998</v>
      </c>
      <c r="I44" s="8">
        <v>0.36699999999999999</v>
      </c>
      <c r="J44" s="8">
        <v>0.45700000000000002</v>
      </c>
      <c r="K44" s="8">
        <v>0.82499999999999996</v>
      </c>
      <c r="L44" s="10">
        <v>0.16900000000000001</v>
      </c>
      <c r="M44" s="8">
        <v>4</v>
      </c>
      <c r="N44" s="8">
        <v>0.34799999999999998</v>
      </c>
      <c r="O44" s="10">
        <v>0</v>
      </c>
      <c r="P44" s="8">
        <v>-2.9</v>
      </c>
      <c r="Q44" s="8">
        <v>-0.5</v>
      </c>
      <c r="R44" s="8">
        <v>19.7</v>
      </c>
      <c r="S44" s="8">
        <v>0.35699999999999998</v>
      </c>
      <c r="T44" s="8">
        <v>124</v>
      </c>
      <c r="U44" s="8">
        <v>141</v>
      </c>
      <c r="V44" s="8">
        <v>540</v>
      </c>
      <c r="W44" s="8">
        <v>156</v>
      </c>
      <c r="X44" s="8">
        <v>100</v>
      </c>
      <c r="Y44" s="8">
        <v>38</v>
      </c>
      <c r="Z44" s="8">
        <v>1</v>
      </c>
      <c r="AA44" s="8">
        <v>17</v>
      </c>
      <c r="AB44" s="8">
        <v>86</v>
      </c>
      <c r="AC44" s="8">
        <v>78</v>
      </c>
      <c r="AD44" s="8">
        <v>63</v>
      </c>
      <c r="AE44" s="8">
        <v>2</v>
      </c>
      <c r="AF44" s="8">
        <v>126</v>
      </c>
      <c r="AG44" s="8">
        <v>5</v>
      </c>
      <c r="AH44" s="8">
        <v>2</v>
      </c>
      <c r="AI44" s="8">
        <v>1</v>
      </c>
      <c r="AJ44" s="8">
        <v>23</v>
      </c>
      <c r="AK44" s="8">
        <v>6</v>
      </c>
      <c r="AL44" s="8">
        <v>1</v>
      </c>
      <c r="AM44" s="10">
        <v>94</v>
      </c>
      <c r="AN44">
        <f>(AD44+AG44)*Sheet2!$D$4+X44*Sheet2!$F$4+Y44*Sheet2!$G$4+Z44*Sheet2!$H$4+AA44*Sheet2!$I$4+Sheet2!$J$4*AK44+AL44*Sheet2!$K$4+Sheet2!$L$4*D44</f>
        <v>728.70000000000027</v>
      </c>
    </row>
    <row r="45" spans="1:40" ht="15" thickBot="1" x14ac:dyDescent="0.35">
      <c r="A45" s="5">
        <v>68</v>
      </c>
      <c r="B45" s="7" t="s">
        <v>116</v>
      </c>
      <c r="C45" s="7" t="s">
        <v>81</v>
      </c>
      <c r="D45" s="8">
        <v>656</v>
      </c>
      <c r="E45" s="9">
        <v>8.4000000000000005E-2</v>
      </c>
      <c r="F45" s="9">
        <v>0.23200000000000001</v>
      </c>
      <c r="G45" s="8">
        <v>0.36</v>
      </c>
      <c r="H45" s="10">
        <v>0.25700000000000001</v>
      </c>
      <c r="I45" s="8">
        <v>0.32500000000000001</v>
      </c>
      <c r="J45" s="8">
        <v>0.47199999999999998</v>
      </c>
      <c r="K45" s="8">
        <v>0.79700000000000004</v>
      </c>
      <c r="L45" s="10">
        <v>0.215</v>
      </c>
      <c r="M45" s="8">
        <v>3.5</v>
      </c>
      <c r="N45" s="8">
        <v>0.29899999999999999</v>
      </c>
      <c r="O45" s="10">
        <v>0.3</v>
      </c>
      <c r="P45" s="8">
        <v>0.3</v>
      </c>
      <c r="Q45" s="8">
        <v>-0.5</v>
      </c>
      <c r="R45" s="8">
        <v>12</v>
      </c>
      <c r="S45" s="8">
        <v>0.34</v>
      </c>
      <c r="T45" s="8">
        <v>119</v>
      </c>
      <c r="U45" s="8">
        <v>153</v>
      </c>
      <c r="V45" s="8">
        <v>591</v>
      </c>
      <c r="W45" s="8">
        <v>152</v>
      </c>
      <c r="X45" s="8">
        <v>82</v>
      </c>
      <c r="Y45" s="8">
        <v>41</v>
      </c>
      <c r="Z45" s="8">
        <v>1</v>
      </c>
      <c r="AA45" s="8">
        <v>28</v>
      </c>
      <c r="AB45" s="8">
        <v>81</v>
      </c>
      <c r="AC45" s="8">
        <v>95</v>
      </c>
      <c r="AD45" s="8">
        <v>55</v>
      </c>
      <c r="AE45" s="8">
        <v>1</v>
      </c>
      <c r="AF45" s="8">
        <v>152</v>
      </c>
      <c r="AG45" s="8">
        <v>6</v>
      </c>
      <c r="AH45" s="8">
        <v>4</v>
      </c>
      <c r="AI45" s="8">
        <v>0</v>
      </c>
      <c r="AJ45" s="8">
        <v>11</v>
      </c>
      <c r="AK45" s="8">
        <v>5</v>
      </c>
      <c r="AL45" s="8">
        <v>1</v>
      </c>
      <c r="AM45" s="10">
        <v>92</v>
      </c>
      <c r="AN45">
        <f>(AD45+AG45)*Sheet2!$D$4+X45*Sheet2!$F$4+Y45*Sheet2!$G$4+Z45*Sheet2!$H$4+AA45*Sheet2!$I$4+Sheet2!$J$4*AK45+AL45*Sheet2!$K$4+Sheet2!$L$4*D45</f>
        <v>725.60000000000014</v>
      </c>
    </row>
    <row r="46" spans="1:40" ht="15" thickBot="1" x14ac:dyDescent="0.35">
      <c r="A46" s="5">
        <v>106</v>
      </c>
      <c r="B46" s="7" t="s">
        <v>156</v>
      </c>
      <c r="C46" s="7" t="s">
        <v>41</v>
      </c>
      <c r="D46" s="8">
        <v>671</v>
      </c>
      <c r="E46" s="9">
        <v>5.3999999999999999E-2</v>
      </c>
      <c r="F46" s="9">
        <v>0.27600000000000002</v>
      </c>
      <c r="G46" s="8">
        <v>0.19</v>
      </c>
      <c r="H46" s="10">
        <v>0.27200000000000002</v>
      </c>
      <c r="I46" s="8">
        <v>0.311</v>
      </c>
      <c r="J46" s="8">
        <v>0.47599999999999998</v>
      </c>
      <c r="K46" s="8">
        <v>0.78800000000000003</v>
      </c>
      <c r="L46" s="10">
        <v>0.20399999999999999</v>
      </c>
      <c r="M46" s="8">
        <v>4.4000000000000004</v>
      </c>
      <c r="N46" s="8">
        <v>0.33700000000000002</v>
      </c>
      <c r="O46" s="10">
        <v>-3.8</v>
      </c>
      <c r="P46" s="8">
        <v>-1.2</v>
      </c>
      <c r="Q46" s="8">
        <v>0.3</v>
      </c>
      <c r="R46" s="8">
        <v>9</v>
      </c>
      <c r="S46" s="8">
        <v>0.33500000000000002</v>
      </c>
      <c r="T46" s="8">
        <v>109</v>
      </c>
      <c r="U46" s="8">
        <v>157</v>
      </c>
      <c r="V46" s="8">
        <v>626</v>
      </c>
      <c r="W46" s="8">
        <v>170</v>
      </c>
      <c r="X46" s="8">
        <v>102</v>
      </c>
      <c r="Y46" s="8">
        <v>37</v>
      </c>
      <c r="Z46" s="8">
        <v>2</v>
      </c>
      <c r="AA46" s="8">
        <v>29</v>
      </c>
      <c r="AB46" s="8">
        <v>79</v>
      </c>
      <c r="AC46" s="8">
        <v>106</v>
      </c>
      <c r="AD46" s="8">
        <v>36</v>
      </c>
      <c r="AE46" s="8">
        <v>0</v>
      </c>
      <c r="AF46" s="8">
        <v>185</v>
      </c>
      <c r="AG46" s="8">
        <v>3</v>
      </c>
      <c r="AH46" s="8">
        <v>6</v>
      </c>
      <c r="AI46" s="8">
        <v>0</v>
      </c>
      <c r="AJ46" s="8">
        <v>17</v>
      </c>
      <c r="AK46" s="8">
        <v>11</v>
      </c>
      <c r="AL46" s="8">
        <v>2</v>
      </c>
      <c r="AM46" s="10">
        <v>91</v>
      </c>
      <c r="AN46">
        <f>(AD46+AG46)*Sheet2!$D$4+X46*Sheet2!$F$4+Y46*Sheet2!$G$4+Z46*Sheet2!$H$4+AA46*Sheet2!$I$4+Sheet2!$J$4*AK46+AL46*Sheet2!$K$4+Sheet2!$L$4*D46</f>
        <v>724.5</v>
      </c>
    </row>
    <row r="47" spans="1:40" ht="15" thickBot="1" x14ac:dyDescent="0.35">
      <c r="A47" s="5">
        <v>133</v>
      </c>
      <c r="B47" s="7" t="s">
        <v>184</v>
      </c>
      <c r="C47" s="7" t="s">
        <v>55</v>
      </c>
      <c r="D47" s="8">
        <v>688</v>
      </c>
      <c r="E47" s="9">
        <v>7.0999999999999994E-2</v>
      </c>
      <c r="F47" s="9">
        <v>0.121</v>
      </c>
      <c r="G47" s="8">
        <v>0.59</v>
      </c>
      <c r="H47" s="10">
        <v>0.28299999999999997</v>
      </c>
      <c r="I47" s="8">
        <v>0.34599999999999997</v>
      </c>
      <c r="J47" s="8">
        <v>0.38300000000000001</v>
      </c>
      <c r="K47" s="8">
        <v>0.72899999999999998</v>
      </c>
      <c r="L47" s="10">
        <v>0.1</v>
      </c>
      <c r="M47" s="8">
        <v>6.8</v>
      </c>
      <c r="N47" s="8">
        <v>0.312</v>
      </c>
      <c r="O47" s="10">
        <v>4.9000000000000004</v>
      </c>
      <c r="P47" s="8">
        <v>0.7</v>
      </c>
      <c r="Q47" s="8">
        <v>4.0999999999999996</v>
      </c>
      <c r="R47" s="8">
        <v>2.1</v>
      </c>
      <c r="S47" s="8">
        <v>0.32200000000000001</v>
      </c>
      <c r="T47" s="8">
        <v>102</v>
      </c>
      <c r="U47" s="8">
        <v>150</v>
      </c>
      <c r="V47" s="8">
        <v>619</v>
      </c>
      <c r="W47" s="8">
        <v>175</v>
      </c>
      <c r="X47" s="8">
        <v>135</v>
      </c>
      <c r="Y47" s="8">
        <v>27</v>
      </c>
      <c r="Z47" s="8">
        <v>4</v>
      </c>
      <c r="AA47" s="8">
        <v>9</v>
      </c>
      <c r="AB47" s="8">
        <v>98</v>
      </c>
      <c r="AC47" s="8">
        <v>68</v>
      </c>
      <c r="AD47" s="8">
        <v>49</v>
      </c>
      <c r="AE47" s="8">
        <v>0</v>
      </c>
      <c r="AF47" s="8">
        <v>83</v>
      </c>
      <c r="AG47" s="8">
        <v>14</v>
      </c>
      <c r="AH47" s="8">
        <v>5</v>
      </c>
      <c r="AI47" s="8">
        <v>1</v>
      </c>
      <c r="AJ47" s="8">
        <v>12</v>
      </c>
      <c r="AK47" s="8">
        <v>43</v>
      </c>
      <c r="AL47" s="8">
        <v>7</v>
      </c>
      <c r="AM47" s="10">
        <v>86</v>
      </c>
      <c r="AN47">
        <f>(AD47+AG47)*Sheet2!$D$4+X47*Sheet2!$F$4+Y47*Sheet2!$G$4+Z47*Sheet2!$H$4+AA47*Sheet2!$I$4+Sheet2!$J$4*AK47+AL47*Sheet2!$K$4+Sheet2!$L$4*D47</f>
        <v>718.59999999999991</v>
      </c>
    </row>
    <row r="48" spans="1:40" ht="15" thickBot="1" x14ac:dyDescent="0.35">
      <c r="A48" s="5">
        <v>31</v>
      </c>
      <c r="B48" s="7" t="s">
        <v>70</v>
      </c>
      <c r="C48" s="7" t="s">
        <v>71</v>
      </c>
      <c r="D48" s="8">
        <v>595</v>
      </c>
      <c r="E48" s="9">
        <v>0.05</v>
      </c>
      <c r="F48" s="9">
        <v>0.28899999999999998</v>
      </c>
      <c r="G48" s="8">
        <v>0.17</v>
      </c>
      <c r="H48" s="10">
        <v>0.26400000000000001</v>
      </c>
      <c r="I48" s="8">
        <v>0.315</v>
      </c>
      <c r="J48" s="8">
        <v>0.54200000000000004</v>
      </c>
      <c r="K48" s="8">
        <v>0.85699999999999998</v>
      </c>
      <c r="L48" s="10">
        <v>0.27800000000000002</v>
      </c>
      <c r="M48" s="8">
        <v>5.7</v>
      </c>
      <c r="N48" s="8">
        <v>0.314</v>
      </c>
      <c r="O48" s="10">
        <v>-0.9</v>
      </c>
      <c r="P48" s="8">
        <v>1.4</v>
      </c>
      <c r="Q48" s="8">
        <v>1.5</v>
      </c>
      <c r="R48" s="8">
        <v>19.600000000000001</v>
      </c>
      <c r="S48" s="8">
        <v>0.35799999999999998</v>
      </c>
      <c r="T48" s="8">
        <v>128</v>
      </c>
      <c r="U48" s="8">
        <v>145</v>
      </c>
      <c r="V48" s="8">
        <v>546</v>
      </c>
      <c r="W48" s="8">
        <v>144</v>
      </c>
      <c r="X48" s="8">
        <v>69</v>
      </c>
      <c r="Y48" s="8">
        <v>36</v>
      </c>
      <c r="Z48" s="8">
        <v>1</v>
      </c>
      <c r="AA48" s="8">
        <v>38</v>
      </c>
      <c r="AB48" s="8">
        <v>90</v>
      </c>
      <c r="AC48" s="8">
        <v>80</v>
      </c>
      <c r="AD48" s="8">
        <v>30</v>
      </c>
      <c r="AE48" s="8">
        <v>5</v>
      </c>
      <c r="AF48" s="8">
        <v>172</v>
      </c>
      <c r="AG48" s="8">
        <v>12</v>
      </c>
      <c r="AH48" s="8">
        <v>2</v>
      </c>
      <c r="AI48" s="8">
        <v>0</v>
      </c>
      <c r="AJ48" s="8">
        <v>10</v>
      </c>
      <c r="AK48" s="8">
        <v>20</v>
      </c>
      <c r="AL48" s="8">
        <v>4</v>
      </c>
      <c r="AM48" s="10">
        <v>92</v>
      </c>
      <c r="AN48">
        <f>(AD48+AG48)*Sheet2!$D$4+X48*Sheet2!$F$4+Y48*Sheet2!$G$4+Z48*Sheet2!$H$4+AA48*Sheet2!$I$4+Sheet2!$J$4*AK48+AL48*Sheet2!$K$4+Sheet2!$L$4*D48</f>
        <v>716.19999999999982</v>
      </c>
    </row>
    <row r="49" spans="1:40" ht="15" thickBot="1" x14ac:dyDescent="0.35">
      <c r="A49" s="5">
        <v>142</v>
      </c>
      <c r="B49" s="7" t="s">
        <v>193</v>
      </c>
      <c r="C49" s="7" t="s">
        <v>75</v>
      </c>
      <c r="D49" s="8">
        <v>718</v>
      </c>
      <c r="E49" s="9">
        <v>9.7000000000000003E-2</v>
      </c>
      <c r="F49" s="9">
        <v>0.104</v>
      </c>
      <c r="G49" s="8">
        <v>0.93</v>
      </c>
      <c r="H49" s="10">
        <v>0.26800000000000002</v>
      </c>
      <c r="I49" s="8">
        <v>0.34</v>
      </c>
      <c r="J49" s="8">
        <v>0.37</v>
      </c>
      <c r="K49" s="8">
        <v>0.71</v>
      </c>
      <c r="L49" s="10">
        <v>0.10199999999999999</v>
      </c>
      <c r="M49" s="8">
        <v>6.3</v>
      </c>
      <c r="N49" s="8">
        <v>0.29399999999999998</v>
      </c>
      <c r="O49" s="10">
        <v>0</v>
      </c>
      <c r="P49" s="8">
        <v>0.1</v>
      </c>
      <c r="Q49" s="8">
        <v>1.4</v>
      </c>
      <c r="R49" s="8">
        <v>-3.2</v>
      </c>
      <c r="S49" s="8">
        <v>0.313</v>
      </c>
      <c r="T49" s="8">
        <v>100</v>
      </c>
      <c r="U49" s="8">
        <v>158</v>
      </c>
      <c r="V49" s="8">
        <v>638</v>
      </c>
      <c r="W49" s="8">
        <v>171</v>
      </c>
      <c r="X49" s="8">
        <v>123</v>
      </c>
      <c r="Y49" s="8">
        <v>36</v>
      </c>
      <c r="Z49" s="8">
        <v>7</v>
      </c>
      <c r="AA49" s="8">
        <v>5</v>
      </c>
      <c r="AB49" s="8">
        <v>93</v>
      </c>
      <c r="AC49" s="8">
        <v>54</v>
      </c>
      <c r="AD49" s="8">
        <v>70</v>
      </c>
      <c r="AE49" s="8">
        <v>2</v>
      </c>
      <c r="AF49" s="8">
        <v>75</v>
      </c>
      <c r="AG49" s="8">
        <v>3</v>
      </c>
      <c r="AH49" s="8">
        <v>6</v>
      </c>
      <c r="AI49" s="8">
        <v>1</v>
      </c>
      <c r="AJ49" s="8">
        <v>9</v>
      </c>
      <c r="AK49" s="8">
        <v>21</v>
      </c>
      <c r="AL49" s="8">
        <v>3</v>
      </c>
      <c r="AM49" s="10">
        <v>84</v>
      </c>
      <c r="AN49">
        <f>(AD49+AG49)*Sheet2!$D$4+X49*Sheet2!$F$4+Y49*Sheet2!$G$4+Z49*Sheet2!$H$4+AA49*Sheet2!$I$4+Sheet2!$J$4*AK49+AL49*Sheet2!$K$4+Sheet2!$L$4*D49</f>
        <v>708.40000000000009</v>
      </c>
    </row>
    <row r="50" spans="1:40" ht="15" thickBot="1" x14ac:dyDescent="0.35">
      <c r="A50" s="5">
        <v>102</v>
      </c>
      <c r="B50" s="7" t="s">
        <v>152</v>
      </c>
      <c r="C50" s="7" t="s">
        <v>133</v>
      </c>
      <c r="D50" s="8">
        <v>640</v>
      </c>
      <c r="E50" s="9">
        <v>8.3000000000000004E-2</v>
      </c>
      <c r="F50" s="9">
        <v>0.216</v>
      </c>
      <c r="G50" s="8">
        <v>0.38</v>
      </c>
      <c r="H50" s="10">
        <v>0.26300000000000001</v>
      </c>
      <c r="I50" s="8">
        <v>0.33</v>
      </c>
      <c r="J50" s="8">
        <v>0.46</v>
      </c>
      <c r="K50" s="8">
        <v>0.79</v>
      </c>
      <c r="L50" s="10">
        <v>0.19700000000000001</v>
      </c>
      <c r="M50" s="8">
        <v>5.8</v>
      </c>
      <c r="N50" s="8">
        <v>0.30399999999999999</v>
      </c>
      <c r="O50" s="10">
        <v>1.5</v>
      </c>
      <c r="P50" s="8">
        <v>-0.4</v>
      </c>
      <c r="Q50" s="8">
        <v>0.8</v>
      </c>
      <c r="R50" s="8">
        <v>10.199999999999999</v>
      </c>
      <c r="S50" s="8">
        <v>0.33800000000000002</v>
      </c>
      <c r="T50" s="8">
        <v>110</v>
      </c>
      <c r="U50" s="8">
        <v>145</v>
      </c>
      <c r="V50" s="8">
        <v>574</v>
      </c>
      <c r="W50" s="8">
        <v>151</v>
      </c>
      <c r="X50" s="8">
        <v>91</v>
      </c>
      <c r="Y50" s="8">
        <v>31</v>
      </c>
      <c r="Z50" s="8">
        <v>5</v>
      </c>
      <c r="AA50" s="8">
        <v>24</v>
      </c>
      <c r="AB50" s="8">
        <v>85</v>
      </c>
      <c r="AC50" s="8">
        <v>84</v>
      </c>
      <c r="AD50" s="8">
        <v>53</v>
      </c>
      <c r="AE50" s="8">
        <v>2</v>
      </c>
      <c r="AF50" s="8">
        <v>138</v>
      </c>
      <c r="AG50" s="8">
        <v>7</v>
      </c>
      <c r="AH50" s="8">
        <v>6</v>
      </c>
      <c r="AI50" s="8">
        <v>0</v>
      </c>
      <c r="AJ50" s="8">
        <v>13</v>
      </c>
      <c r="AK50" s="8">
        <v>12</v>
      </c>
      <c r="AL50" s="8">
        <v>1</v>
      </c>
      <c r="AM50" s="10">
        <v>88</v>
      </c>
      <c r="AN50">
        <f>(AD50+AG50)*Sheet2!$D$4+X50*Sheet2!$F$4+Y50*Sheet2!$G$4+Z50*Sheet2!$H$4+AA50*Sheet2!$I$4+Sheet2!$J$4*AK50+AL50*Sheet2!$K$4+Sheet2!$L$4*D50</f>
        <v>707.50000000000023</v>
      </c>
    </row>
    <row r="51" spans="1:40" ht="15" thickBot="1" x14ac:dyDescent="0.35">
      <c r="A51" s="5">
        <v>116</v>
      </c>
      <c r="B51" s="7" t="s">
        <v>167</v>
      </c>
      <c r="C51" s="7" t="s">
        <v>109</v>
      </c>
      <c r="D51" s="8">
        <v>684</v>
      </c>
      <c r="E51" s="9">
        <v>9.8000000000000004E-2</v>
      </c>
      <c r="F51" s="9">
        <v>0.25</v>
      </c>
      <c r="G51" s="8">
        <v>0.39</v>
      </c>
      <c r="H51" s="10">
        <v>0.23300000000000001</v>
      </c>
      <c r="I51" s="8">
        <v>0.313</v>
      </c>
      <c r="J51" s="8">
        <v>0.44600000000000001</v>
      </c>
      <c r="K51" s="8">
        <v>0.75800000000000001</v>
      </c>
      <c r="L51" s="10">
        <v>0.21299999999999999</v>
      </c>
      <c r="M51" s="8">
        <v>3.3</v>
      </c>
      <c r="N51" s="8">
        <v>0.26900000000000002</v>
      </c>
      <c r="O51" s="10">
        <v>1.7</v>
      </c>
      <c r="P51" s="8">
        <v>-0.5</v>
      </c>
      <c r="Q51" s="8">
        <v>-0.5</v>
      </c>
      <c r="R51" s="8">
        <v>4.2</v>
      </c>
      <c r="S51" s="8">
        <v>0.32600000000000001</v>
      </c>
      <c r="T51" s="8">
        <v>107</v>
      </c>
      <c r="U51" s="8">
        <v>159</v>
      </c>
      <c r="V51" s="8">
        <v>606</v>
      </c>
      <c r="W51" s="8">
        <v>141</v>
      </c>
      <c r="X51" s="8">
        <v>75</v>
      </c>
      <c r="Y51" s="8">
        <v>34</v>
      </c>
      <c r="Z51" s="8">
        <v>1</v>
      </c>
      <c r="AA51" s="8">
        <v>31</v>
      </c>
      <c r="AB51" s="8">
        <v>88</v>
      </c>
      <c r="AC51" s="8">
        <v>94</v>
      </c>
      <c r="AD51" s="8">
        <v>67</v>
      </c>
      <c r="AE51" s="8">
        <v>1</v>
      </c>
      <c r="AF51" s="8">
        <v>171</v>
      </c>
      <c r="AG51" s="8">
        <v>6</v>
      </c>
      <c r="AH51" s="8">
        <v>5</v>
      </c>
      <c r="AI51" s="8">
        <v>0</v>
      </c>
      <c r="AJ51" s="8">
        <v>15</v>
      </c>
      <c r="AK51" s="8">
        <v>3</v>
      </c>
      <c r="AL51" s="8">
        <v>0</v>
      </c>
      <c r="AM51" s="10">
        <v>88</v>
      </c>
      <c r="AN51">
        <f>(AD51+AG51)*Sheet2!$D$4+X51*Sheet2!$F$4+Y51*Sheet2!$G$4+Z51*Sheet2!$H$4+AA51*Sheet2!$I$4+Sheet2!$J$4*AK51+AL51*Sheet2!$K$4+Sheet2!$L$4*D51</f>
        <v>706.69999999999993</v>
      </c>
    </row>
    <row r="52" spans="1:40" ht="15" thickBot="1" x14ac:dyDescent="0.35">
      <c r="A52" s="5">
        <v>54</v>
      </c>
      <c r="B52" s="7" t="s">
        <v>100</v>
      </c>
      <c r="C52" s="7" t="s">
        <v>81</v>
      </c>
      <c r="D52" s="8">
        <v>622</v>
      </c>
      <c r="E52" s="9">
        <v>0.09</v>
      </c>
      <c r="F52" s="9">
        <v>0.25600000000000001</v>
      </c>
      <c r="G52" s="8">
        <v>0.35</v>
      </c>
      <c r="H52" s="10">
        <v>0.255</v>
      </c>
      <c r="I52" s="8">
        <v>0.32500000000000001</v>
      </c>
      <c r="J52" s="8">
        <v>0.48899999999999999</v>
      </c>
      <c r="K52" s="8">
        <v>0.81399999999999995</v>
      </c>
      <c r="L52" s="10">
        <v>0.23400000000000001</v>
      </c>
      <c r="M52" s="8">
        <v>6.9</v>
      </c>
      <c r="N52" s="8">
        <v>0.30599999999999999</v>
      </c>
      <c r="O52" s="10">
        <v>4.9000000000000004</v>
      </c>
      <c r="P52" s="8">
        <v>0.6</v>
      </c>
      <c r="Q52" s="8">
        <v>-0.3</v>
      </c>
      <c r="R52" s="8">
        <v>14.1</v>
      </c>
      <c r="S52" s="8">
        <v>0.34599999999999997</v>
      </c>
      <c r="T52" s="8">
        <v>123</v>
      </c>
      <c r="U52" s="8">
        <v>150</v>
      </c>
      <c r="V52" s="8">
        <v>560</v>
      </c>
      <c r="W52" s="8">
        <v>143</v>
      </c>
      <c r="X52" s="8">
        <v>77</v>
      </c>
      <c r="Y52" s="8">
        <v>29</v>
      </c>
      <c r="Z52" s="8">
        <v>9</v>
      </c>
      <c r="AA52" s="8">
        <v>28</v>
      </c>
      <c r="AB52" s="8">
        <v>100</v>
      </c>
      <c r="AC52" s="8">
        <v>82</v>
      </c>
      <c r="AD52" s="8">
        <v>56</v>
      </c>
      <c r="AE52" s="8">
        <v>1</v>
      </c>
      <c r="AF52" s="8">
        <v>159</v>
      </c>
      <c r="AG52" s="8">
        <v>3</v>
      </c>
      <c r="AH52" s="8">
        <v>3</v>
      </c>
      <c r="AI52" s="8">
        <v>0</v>
      </c>
      <c r="AJ52" s="8">
        <v>10</v>
      </c>
      <c r="AK52" s="8">
        <v>10</v>
      </c>
      <c r="AL52" s="8">
        <v>3</v>
      </c>
      <c r="AM52" s="10">
        <v>90</v>
      </c>
      <c r="AN52">
        <f>(AD52+AG52)*Sheet2!$D$4+X52*Sheet2!$F$4+Y52*Sheet2!$G$4+Z52*Sheet2!$H$4+AA52*Sheet2!$I$4+Sheet2!$J$4*AK52+AL52*Sheet2!$K$4+Sheet2!$L$4*D52</f>
        <v>705.8</v>
      </c>
    </row>
    <row r="53" spans="1:40" ht="15" thickBot="1" x14ac:dyDescent="0.35">
      <c r="A53" s="5">
        <v>21</v>
      </c>
      <c r="B53" s="7" t="s">
        <v>54</v>
      </c>
      <c r="C53" s="7" t="s">
        <v>55</v>
      </c>
      <c r="D53" s="8">
        <v>556</v>
      </c>
      <c r="E53" s="9">
        <v>7.1999999999999995E-2</v>
      </c>
      <c r="F53" s="9">
        <v>0.156</v>
      </c>
      <c r="G53" s="8">
        <v>0.46</v>
      </c>
      <c r="H53" s="10">
        <v>0.307</v>
      </c>
      <c r="I53" s="8">
        <v>0.35599999999999998</v>
      </c>
      <c r="J53" s="8">
        <v>0.52500000000000002</v>
      </c>
      <c r="K53" s="8">
        <v>0.88100000000000001</v>
      </c>
      <c r="L53" s="10">
        <v>0.218</v>
      </c>
      <c r="M53" s="8">
        <v>5.5</v>
      </c>
      <c r="N53" s="8">
        <v>0.31900000000000001</v>
      </c>
      <c r="O53" s="10">
        <v>1.5</v>
      </c>
      <c r="P53" s="8">
        <v>0.8</v>
      </c>
      <c r="Q53" s="8">
        <v>0.4</v>
      </c>
      <c r="R53" s="8">
        <v>23.9</v>
      </c>
      <c r="S53" s="8">
        <v>0.37</v>
      </c>
      <c r="T53" s="8">
        <v>134</v>
      </c>
      <c r="U53" s="8">
        <v>130</v>
      </c>
      <c r="V53" s="8">
        <v>499</v>
      </c>
      <c r="W53" s="8">
        <v>153</v>
      </c>
      <c r="X53" s="8">
        <v>97</v>
      </c>
      <c r="Y53" s="8">
        <v>29</v>
      </c>
      <c r="Z53" s="8">
        <v>1</v>
      </c>
      <c r="AA53" s="8">
        <v>26</v>
      </c>
      <c r="AB53" s="8">
        <v>95</v>
      </c>
      <c r="AC53" s="8">
        <v>97</v>
      </c>
      <c r="AD53" s="8">
        <v>40</v>
      </c>
      <c r="AE53" s="8">
        <v>3</v>
      </c>
      <c r="AF53" s="8">
        <v>87</v>
      </c>
      <c r="AG53" s="8">
        <v>5</v>
      </c>
      <c r="AH53" s="8">
        <v>12</v>
      </c>
      <c r="AI53" s="8">
        <v>0</v>
      </c>
      <c r="AJ53" s="8">
        <v>7</v>
      </c>
      <c r="AK53" s="8">
        <v>20</v>
      </c>
      <c r="AL53" s="8">
        <v>6</v>
      </c>
      <c r="AM53" s="10">
        <v>92</v>
      </c>
      <c r="AN53">
        <f>(AD53+AG53)*Sheet2!$D$4+X53*Sheet2!$F$4+Y53*Sheet2!$G$4+Z53*Sheet2!$H$4+AA53*Sheet2!$I$4+Sheet2!$J$4*AK53+AL53*Sheet2!$K$4+Sheet2!$L$4*D53</f>
        <v>705.7</v>
      </c>
    </row>
    <row r="54" spans="1:40" ht="15" thickBot="1" x14ac:dyDescent="0.35">
      <c r="A54" s="5">
        <v>88</v>
      </c>
      <c r="B54" s="7" t="s">
        <v>138</v>
      </c>
      <c r="C54" s="7" t="s">
        <v>68</v>
      </c>
      <c r="D54" s="8">
        <v>626</v>
      </c>
      <c r="E54" s="9">
        <v>8.1000000000000003E-2</v>
      </c>
      <c r="F54" s="9">
        <v>0.17599999999999999</v>
      </c>
      <c r="G54" s="8">
        <v>0.46</v>
      </c>
      <c r="H54" s="10">
        <v>0.27600000000000002</v>
      </c>
      <c r="I54" s="8">
        <v>0.34499999999999997</v>
      </c>
      <c r="J54" s="8">
        <v>0.45500000000000002</v>
      </c>
      <c r="K54" s="8">
        <v>0.8</v>
      </c>
      <c r="L54" s="10">
        <v>0.17899999999999999</v>
      </c>
      <c r="M54" s="8">
        <v>3.1</v>
      </c>
      <c r="N54" s="8">
        <v>0.30399999999999999</v>
      </c>
      <c r="O54" s="10">
        <v>-2.8</v>
      </c>
      <c r="P54" s="8">
        <v>0.2</v>
      </c>
      <c r="Q54" s="8">
        <v>-0.9</v>
      </c>
      <c r="R54" s="8">
        <v>14.2</v>
      </c>
      <c r="S54" s="8">
        <v>0.34599999999999997</v>
      </c>
      <c r="T54" s="8">
        <v>114</v>
      </c>
      <c r="U54" s="8">
        <v>146</v>
      </c>
      <c r="V54" s="8">
        <v>558</v>
      </c>
      <c r="W54" s="8">
        <v>154</v>
      </c>
      <c r="X54" s="8">
        <v>100</v>
      </c>
      <c r="Y54" s="8">
        <v>31</v>
      </c>
      <c r="Z54" s="8">
        <v>0</v>
      </c>
      <c r="AA54" s="8">
        <v>23</v>
      </c>
      <c r="AB54" s="8">
        <v>86</v>
      </c>
      <c r="AC54" s="8">
        <v>96</v>
      </c>
      <c r="AD54" s="8">
        <v>51</v>
      </c>
      <c r="AE54" s="8">
        <v>0</v>
      </c>
      <c r="AF54" s="8">
        <v>110</v>
      </c>
      <c r="AG54" s="8">
        <v>11</v>
      </c>
      <c r="AH54" s="8">
        <v>6</v>
      </c>
      <c r="AI54" s="8">
        <v>0</v>
      </c>
      <c r="AJ54" s="8">
        <v>10</v>
      </c>
      <c r="AK54" s="8">
        <v>4</v>
      </c>
      <c r="AL54" s="8">
        <v>1</v>
      </c>
      <c r="AM54" s="10">
        <v>90</v>
      </c>
      <c r="AN54">
        <f>(AD54+AG54)*Sheet2!$D$4+X54*Sheet2!$F$4+Y54*Sheet2!$G$4+Z54*Sheet2!$H$4+AA54*Sheet2!$I$4+Sheet2!$J$4*AK54+AL54*Sheet2!$K$4+Sheet2!$L$4*D54</f>
        <v>705.50000000000023</v>
      </c>
    </row>
    <row r="55" spans="1:40" ht="15" thickBot="1" x14ac:dyDescent="0.35">
      <c r="A55" s="5">
        <v>41</v>
      </c>
      <c r="B55" s="7" t="s">
        <v>86</v>
      </c>
      <c r="C55" s="7" t="s">
        <v>62</v>
      </c>
      <c r="D55" s="8">
        <v>580</v>
      </c>
      <c r="E55" s="9">
        <v>0.114</v>
      </c>
      <c r="F55" s="9">
        <v>0.24299999999999999</v>
      </c>
      <c r="G55" s="8">
        <v>0.47</v>
      </c>
      <c r="H55" s="10">
        <v>0.25</v>
      </c>
      <c r="I55" s="8">
        <v>0.34100000000000003</v>
      </c>
      <c r="J55" s="8">
        <v>0.51200000000000001</v>
      </c>
      <c r="K55" s="8">
        <v>0.85299999999999998</v>
      </c>
      <c r="L55" s="10">
        <v>0.26200000000000001</v>
      </c>
      <c r="M55" s="8">
        <v>1.8</v>
      </c>
      <c r="N55" s="8">
        <v>0.27200000000000002</v>
      </c>
      <c r="O55" s="10">
        <v>-0.7</v>
      </c>
      <c r="P55" s="8">
        <v>-2.2000000000000002</v>
      </c>
      <c r="Q55" s="8">
        <v>-0.8</v>
      </c>
      <c r="R55" s="8">
        <v>20.399999999999999</v>
      </c>
      <c r="S55" s="8">
        <v>0.36099999999999999</v>
      </c>
      <c r="T55" s="8">
        <v>126</v>
      </c>
      <c r="U55" s="8">
        <v>137</v>
      </c>
      <c r="V55" s="8">
        <v>504</v>
      </c>
      <c r="W55" s="8">
        <v>126</v>
      </c>
      <c r="X55" s="8">
        <v>66</v>
      </c>
      <c r="Y55" s="8">
        <v>24</v>
      </c>
      <c r="Z55" s="8">
        <v>0</v>
      </c>
      <c r="AA55" s="8">
        <v>36</v>
      </c>
      <c r="AB55" s="8">
        <v>77</v>
      </c>
      <c r="AC55" s="8">
        <v>75</v>
      </c>
      <c r="AD55" s="8">
        <v>66</v>
      </c>
      <c r="AE55" s="8">
        <v>4</v>
      </c>
      <c r="AF55" s="8">
        <v>141</v>
      </c>
      <c r="AG55" s="8">
        <v>6</v>
      </c>
      <c r="AH55" s="8">
        <v>4</v>
      </c>
      <c r="AI55" s="8">
        <v>0</v>
      </c>
      <c r="AJ55" s="8">
        <v>20</v>
      </c>
      <c r="AK55" s="8">
        <v>1</v>
      </c>
      <c r="AL55" s="8">
        <v>0</v>
      </c>
      <c r="AM55" s="10">
        <v>91</v>
      </c>
      <c r="AN55">
        <f>(AD55+AG55)*Sheet2!$D$4+X55*Sheet2!$F$4+Y55*Sheet2!$G$4+Z55*Sheet2!$H$4+AA55*Sheet2!$I$4+Sheet2!$J$4*AK55+AL55*Sheet2!$K$4+Sheet2!$L$4*D55</f>
        <v>704.2</v>
      </c>
    </row>
    <row r="56" spans="1:40" ht="15" thickBot="1" x14ac:dyDescent="0.35">
      <c r="A56" s="5">
        <v>2</v>
      </c>
      <c r="B56" s="7" t="s">
        <v>23</v>
      </c>
      <c r="C56" s="7" t="s">
        <v>24</v>
      </c>
      <c r="D56" s="8">
        <v>458</v>
      </c>
      <c r="E56" s="9">
        <v>0.192</v>
      </c>
      <c r="F56" s="9">
        <v>0.28399999999999997</v>
      </c>
      <c r="G56" s="8">
        <v>0.68</v>
      </c>
      <c r="H56" s="10">
        <v>0.26700000000000002</v>
      </c>
      <c r="I56" s="8">
        <v>0.40600000000000003</v>
      </c>
      <c r="J56" s="8">
        <v>0.61299999999999999</v>
      </c>
      <c r="K56" s="8">
        <v>1.0189999999999999</v>
      </c>
      <c r="L56" s="10">
        <v>0.34599999999999997</v>
      </c>
      <c r="M56" s="8">
        <v>2.6</v>
      </c>
      <c r="N56" s="8">
        <v>0.3</v>
      </c>
      <c r="O56" s="10">
        <v>0.3</v>
      </c>
      <c r="P56" s="8">
        <v>1.5</v>
      </c>
      <c r="Q56" s="8">
        <v>-0.8</v>
      </c>
      <c r="R56" s="8">
        <v>38.799999999999997</v>
      </c>
      <c r="S56" s="8">
        <v>0.42</v>
      </c>
      <c r="T56" s="8">
        <v>174</v>
      </c>
      <c r="U56" s="8">
        <v>106</v>
      </c>
      <c r="V56" s="8">
        <v>367</v>
      </c>
      <c r="W56" s="8">
        <v>98</v>
      </c>
      <c r="X56" s="8">
        <v>45</v>
      </c>
      <c r="Y56" s="8">
        <v>16</v>
      </c>
      <c r="Z56" s="8">
        <v>0</v>
      </c>
      <c r="AA56" s="8">
        <v>37</v>
      </c>
      <c r="AB56" s="8">
        <v>79</v>
      </c>
      <c r="AC56" s="8">
        <v>75</v>
      </c>
      <c r="AD56" s="8">
        <v>88</v>
      </c>
      <c r="AE56" s="8">
        <v>9</v>
      </c>
      <c r="AF56" s="8">
        <v>130</v>
      </c>
      <c r="AG56" s="8">
        <v>0</v>
      </c>
      <c r="AH56" s="8">
        <v>3</v>
      </c>
      <c r="AI56" s="8">
        <v>0</v>
      </c>
      <c r="AJ56" s="8">
        <v>5</v>
      </c>
      <c r="AK56" s="8">
        <v>3</v>
      </c>
      <c r="AL56" s="8">
        <v>1</v>
      </c>
      <c r="AM56" s="10">
        <v>95</v>
      </c>
      <c r="AN56">
        <f>(AD56+AG56)*Sheet2!$D$4+X56*Sheet2!$F$4+Y56*Sheet2!$G$4+Z56*Sheet2!$H$4+AA56*Sheet2!$I$4+Sheet2!$J$4*AK56+AL56*Sheet2!$K$4+Sheet2!$L$4*D56</f>
        <v>701.3</v>
      </c>
    </row>
    <row r="57" spans="1:40" ht="15" thickBot="1" x14ac:dyDescent="0.35">
      <c r="A57" s="5">
        <v>42</v>
      </c>
      <c r="B57" s="7" t="s">
        <v>87</v>
      </c>
      <c r="C57" s="7" t="s">
        <v>55</v>
      </c>
      <c r="D57" s="8">
        <v>583</v>
      </c>
      <c r="E57" s="9">
        <v>0.10100000000000001</v>
      </c>
      <c r="F57" s="9">
        <v>0.223</v>
      </c>
      <c r="G57" s="8">
        <v>0.45</v>
      </c>
      <c r="H57" s="10">
        <v>0.28499999999999998</v>
      </c>
      <c r="I57" s="8">
        <v>0.35699999999999998</v>
      </c>
      <c r="J57" s="8">
        <v>0.48499999999999999</v>
      </c>
      <c r="K57" s="8">
        <v>0.84199999999999997</v>
      </c>
      <c r="L57" s="10">
        <v>0.2</v>
      </c>
      <c r="M57" s="8">
        <v>4.5</v>
      </c>
      <c r="N57" s="8">
        <v>0.34100000000000003</v>
      </c>
      <c r="O57" s="10">
        <v>-1.5</v>
      </c>
      <c r="P57" s="8">
        <v>1</v>
      </c>
      <c r="Q57" s="8">
        <v>-2.9</v>
      </c>
      <c r="R57" s="8">
        <v>19.399999999999999</v>
      </c>
      <c r="S57" s="8">
        <v>0.35799999999999998</v>
      </c>
      <c r="T57" s="8">
        <v>126</v>
      </c>
      <c r="U57" s="8">
        <v>138</v>
      </c>
      <c r="V57" s="8">
        <v>515</v>
      </c>
      <c r="W57" s="8">
        <v>147</v>
      </c>
      <c r="X57" s="8">
        <v>90</v>
      </c>
      <c r="Y57" s="8">
        <v>31</v>
      </c>
      <c r="Z57" s="8">
        <v>6</v>
      </c>
      <c r="AA57" s="8">
        <v>20</v>
      </c>
      <c r="AB57" s="8">
        <v>75</v>
      </c>
      <c r="AC57" s="8">
        <v>74</v>
      </c>
      <c r="AD57" s="8">
        <v>59</v>
      </c>
      <c r="AE57" s="8">
        <v>3</v>
      </c>
      <c r="AF57" s="8">
        <v>130</v>
      </c>
      <c r="AG57" s="8">
        <v>2</v>
      </c>
      <c r="AH57" s="8">
        <v>7</v>
      </c>
      <c r="AI57" s="8">
        <v>0</v>
      </c>
      <c r="AJ57" s="8">
        <v>8</v>
      </c>
      <c r="AK57" s="8">
        <v>6</v>
      </c>
      <c r="AL57" s="8">
        <v>7</v>
      </c>
      <c r="AM57" s="10">
        <v>90</v>
      </c>
      <c r="AN57">
        <f>(AD57+AG57)*Sheet2!$D$4+X57*Sheet2!$F$4+Y57*Sheet2!$G$4+Z57*Sheet2!$H$4+AA57*Sheet2!$I$4+Sheet2!$J$4*AK57+AL57*Sheet2!$K$4+Sheet2!$L$4*D57</f>
        <v>690</v>
      </c>
    </row>
    <row r="58" spans="1:40" ht="15" thickBot="1" x14ac:dyDescent="0.35">
      <c r="A58" s="5">
        <v>93</v>
      </c>
      <c r="B58" s="7" t="s">
        <v>143</v>
      </c>
      <c r="C58" s="7" t="s">
        <v>38</v>
      </c>
      <c r="D58" s="8">
        <v>635</v>
      </c>
      <c r="E58" s="9">
        <v>8.3000000000000004E-2</v>
      </c>
      <c r="F58" s="9">
        <v>0.222</v>
      </c>
      <c r="G58" s="8">
        <v>0.38</v>
      </c>
      <c r="H58" s="10">
        <v>0.25700000000000001</v>
      </c>
      <c r="I58" s="8">
        <v>0.32200000000000001</v>
      </c>
      <c r="J58" s="8">
        <v>0.44900000000000001</v>
      </c>
      <c r="K58" s="8">
        <v>0.77</v>
      </c>
      <c r="L58" s="10">
        <v>0.191</v>
      </c>
      <c r="M58" s="8">
        <v>5.9</v>
      </c>
      <c r="N58" s="8">
        <v>0.29899999999999999</v>
      </c>
      <c r="O58" s="10">
        <v>0.8</v>
      </c>
      <c r="P58" s="8">
        <v>-0.7</v>
      </c>
      <c r="Q58" s="8">
        <v>3</v>
      </c>
      <c r="R58" s="8">
        <v>7</v>
      </c>
      <c r="S58" s="8">
        <v>0.33200000000000002</v>
      </c>
      <c r="T58" s="8">
        <v>113</v>
      </c>
      <c r="U58" s="8">
        <v>141</v>
      </c>
      <c r="V58" s="8">
        <v>575</v>
      </c>
      <c r="W58" s="8">
        <v>148</v>
      </c>
      <c r="X58" s="8">
        <v>89</v>
      </c>
      <c r="Y58" s="8">
        <v>33</v>
      </c>
      <c r="Z58" s="8">
        <v>1</v>
      </c>
      <c r="AA58" s="8">
        <v>25</v>
      </c>
      <c r="AB58" s="8">
        <v>91</v>
      </c>
      <c r="AC58" s="8">
        <v>78</v>
      </c>
      <c r="AD58" s="8">
        <v>53</v>
      </c>
      <c r="AE58" s="8">
        <v>0</v>
      </c>
      <c r="AF58" s="8">
        <v>141</v>
      </c>
      <c r="AG58" s="8">
        <v>3</v>
      </c>
      <c r="AH58" s="8">
        <v>3</v>
      </c>
      <c r="AI58" s="8">
        <v>1</v>
      </c>
      <c r="AJ58" s="8">
        <v>17</v>
      </c>
      <c r="AK58" s="8">
        <v>29</v>
      </c>
      <c r="AL58" s="8">
        <v>4</v>
      </c>
      <c r="AM58" s="10">
        <v>84</v>
      </c>
      <c r="AN58">
        <f>(AD58+AG58)*Sheet2!$D$4+X58*Sheet2!$F$4+Y58*Sheet2!$G$4+Z58*Sheet2!$H$4+AA58*Sheet2!$I$4+Sheet2!$J$4*AK58+AL58*Sheet2!$K$4+Sheet2!$L$4*D58</f>
        <v>689.59999999999991</v>
      </c>
    </row>
    <row r="59" spans="1:40" ht="15" thickBot="1" x14ac:dyDescent="0.35">
      <c r="A59" s="5">
        <v>16</v>
      </c>
      <c r="B59" s="7" t="s">
        <v>46</v>
      </c>
      <c r="C59" s="7" t="s">
        <v>34</v>
      </c>
      <c r="D59" s="8">
        <v>571</v>
      </c>
      <c r="E59" s="9">
        <v>0.10199999999999999</v>
      </c>
      <c r="F59" s="9">
        <v>0.182</v>
      </c>
      <c r="G59" s="8">
        <v>0.56000000000000005</v>
      </c>
      <c r="H59" s="10">
        <v>0.25</v>
      </c>
      <c r="I59" s="8">
        <v>0.35199999999999998</v>
      </c>
      <c r="J59" s="8">
        <v>0.48799999999999999</v>
      </c>
      <c r="K59" s="8">
        <v>0.84</v>
      </c>
      <c r="L59" s="10">
        <v>0.23799999999999999</v>
      </c>
      <c r="M59" s="8">
        <v>1.9</v>
      </c>
      <c r="N59" s="8">
        <v>0.25700000000000001</v>
      </c>
      <c r="O59" s="10">
        <v>-1.2</v>
      </c>
      <c r="P59" s="8">
        <v>1.1000000000000001</v>
      </c>
      <c r="Q59" s="8">
        <v>-0.9</v>
      </c>
      <c r="R59" s="8">
        <v>20.8</v>
      </c>
      <c r="S59" s="8">
        <v>0.36199999999999999</v>
      </c>
      <c r="T59" s="8">
        <v>137</v>
      </c>
      <c r="U59" s="8">
        <v>143</v>
      </c>
      <c r="V59" s="8">
        <v>492</v>
      </c>
      <c r="W59" s="8">
        <v>123</v>
      </c>
      <c r="X59" s="8">
        <v>68</v>
      </c>
      <c r="Y59" s="8">
        <v>24</v>
      </c>
      <c r="Z59" s="8">
        <v>0</v>
      </c>
      <c r="AA59" s="8">
        <v>31</v>
      </c>
      <c r="AB59" s="8">
        <v>71</v>
      </c>
      <c r="AC59" s="8">
        <v>98</v>
      </c>
      <c r="AD59" s="8">
        <v>58</v>
      </c>
      <c r="AE59" s="8">
        <v>0</v>
      </c>
      <c r="AF59" s="8">
        <v>104</v>
      </c>
      <c r="AG59" s="8">
        <v>20</v>
      </c>
      <c r="AH59" s="8">
        <v>1</v>
      </c>
      <c r="AI59" s="8">
        <v>0</v>
      </c>
      <c r="AJ59" s="8">
        <v>11</v>
      </c>
      <c r="AK59" s="8">
        <v>1</v>
      </c>
      <c r="AL59" s="8">
        <v>0</v>
      </c>
      <c r="AM59" s="10">
        <v>90</v>
      </c>
      <c r="AN59">
        <f>(AD59+AG59)*Sheet2!$D$4+X59*Sheet2!$F$4+Y59*Sheet2!$G$4+Z59*Sheet2!$H$4+AA59*Sheet2!$I$4+Sheet2!$J$4*AK59+AL59*Sheet2!$K$4+Sheet2!$L$4*D59</f>
        <v>689.40000000000009</v>
      </c>
    </row>
    <row r="60" spans="1:40" ht="15" thickBot="1" x14ac:dyDescent="0.35">
      <c r="A60" s="5">
        <v>125</v>
      </c>
      <c r="B60" s="7" t="s">
        <v>176</v>
      </c>
      <c r="C60" s="7" t="s">
        <v>45</v>
      </c>
      <c r="D60" s="8">
        <v>683</v>
      </c>
      <c r="E60" s="9">
        <v>8.7999999999999995E-2</v>
      </c>
      <c r="F60" s="9">
        <v>0.183</v>
      </c>
      <c r="G60" s="8">
        <v>0.48</v>
      </c>
      <c r="H60" s="10">
        <v>0.25800000000000001</v>
      </c>
      <c r="I60" s="8">
        <v>0.32700000000000001</v>
      </c>
      <c r="J60" s="8">
        <v>0.40500000000000003</v>
      </c>
      <c r="K60" s="8">
        <v>0.73199999999999998</v>
      </c>
      <c r="L60" s="10">
        <v>0.14699999999999999</v>
      </c>
      <c r="M60" s="8">
        <v>4.5999999999999996</v>
      </c>
      <c r="N60" s="8">
        <v>0.29099999999999998</v>
      </c>
      <c r="O60" s="10">
        <v>-0.4</v>
      </c>
      <c r="P60" s="8">
        <v>-1.8</v>
      </c>
      <c r="Q60" s="8">
        <v>0.5</v>
      </c>
      <c r="R60" s="8">
        <v>0.8</v>
      </c>
      <c r="S60" s="8">
        <v>0.32</v>
      </c>
      <c r="T60" s="8">
        <v>104</v>
      </c>
      <c r="U60" s="8">
        <v>154</v>
      </c>
      <c r="V60" s="8">
        <v>613</v>
      </c>
      <c r="W60" s="8">
        <v>158</v>
      </c>
      <c r="X60" s="8">
        <v>111</v>
      </c>
      <c r="Y60" s="8">
        <v>25</v>
      </c>
      <c r="Z60" s="8">
        <v>1</v>
      </c>
      <c r="AA60" s="8">
        <v>21</v>
      </c>
      <c r="AB60" s="8">
        <v>87</v>
      </c>
      <c r="AC60" s="8">
        <v>72</v>
      </c>
      <c r="AD60" s="8">
        <v>60</v>
      </c>
      <c r="AE60" s="8">
        <v>1</v>
      </c>
      <c r="AF60" s="8">
        <v>125</v>
      </c>
      <c r="AG60" s="8">
        <v>5</v>
      </c>
      <c r="AH60" s="8">
        <v>3</v>
      </c>
      <c r="AI60" s="8">
        <v>0</v>
      </c>
      <c r="AJ60" s="8">
        <v>20</v>
      </c>
      <c r="AK60" s="8">
        <v>20</v>
      </c>
      <c r="AL60" s="8">
        <v>5</v>
      </c>
      <c r="AM60" s="10">
        <v>84</v>
      </c>
      <c r="AN60">
        <f>(AD60+AG60)*Sheet2!$D$4+X60*Sheet2!$F$4+Y60*Sheet2!$G$4+Z60*Sheet2!$H$4+AA60*Sheet2!$I$4+Sheet2!$J$4*AK60+AL60*Sheet2!$K$4+Sheet2!$L$4*D60</f>
        <v>688.40000000000009</v>
      </c>
    </row>
    <row r="61" spans="1:40" ht="15" thickBot="1" x14ac:dyDescent="0.35">
      <c r="A61" s="5">
        <v>47</v>
      </c>
      <c r="B61" s="7" t="s">
        <v>92</v>
      </c>
      <c r="C61" s="7" t="s">
        <v>45</v>
      </c>
      <c r="D61" s="8">
        <v>601</v>
      </c>
      <c r="E61" s="9">
        <v>4.4999999999999998E-2</v>
      </c>
      <c r="F61" s="9">
        <v>0.191</v>
      </c>
      <c r="G61" s="8">
        <v>0.23</v>
      </c>
      <c r="H61" s="10">
        <v>0.30599999999999999</v>
      </c>
      <c r="I61" s="8">
        <v>0.33900000000000002</v>
      </c>
      <c r="J61" s="8">
        <v>0.47499999999999998</v>
      </c>
      <c r="K61" s="8">
        <v>0.81399999999999995</v>
      </c>
      <c r="L61" s="10">
        <v>0.16800000000000001</v>
      </c>
      <c r="M61" s="8">
        <v>3.6</v>
      </c>
      <c r="N61" s="8">
        <v>0.35499999999999998</v>
      </c>
      <c r="O61" s="10">
        <v>0.6</v>
      </c>
      <c r="P61" s="8">
        <v>-0.9</v>
      </c>
      <c r="Q61" s="8">
        <v>-1.4</v>
      </c>
      <c r="R61" s="8">
        <v>15.5</v>
      </c>
      <c r="S61" s="8">
        <v>0.34899999999999998</v>
      </c>
      <c r="T61" s="8">
        <v>125</v>
      </c>
      <c r="U61" s="8">
        <v>135</v>
      </c>
      <c r="V61" s="8">
        <v>571</v>
      </c>
      <c r="W61" s="8">
        <v>175</v>
      </c>
      <c r="X61" s="8">
        <v>122</v>
      </c>
      <c r="Y61" s="8">
        <v>30</v>
      </c>
      <c r="Z61" s="8">
        <v>3</v>
      </c>
      <c r="AA61" s="8">
        <v>20</v>
      </c>
      <c r="AB61" s="8">
        <v>69</v>
      </c>
      <c r="AC61" s="8">
        <v>73</v>
      </c>
      <c r="AD61" s="8">
        <v>27</v>
      </c>
      <c r="AE61" s="8">
        <v>0</v>
      </c>
      <c r="AF61" s="8">
        <v>115</v>
      </c>
      <c r="AG61" s="8">
        <v>2</v>
      </c>
      <c r="AH61" s="8">
        <v>1</v>
      </c>
      <c r="AI61" s="8">
        <v>0</v>
      </c>
      <c r="AJ61" s="8">
        <v>14</v>
      </c>
      <c r="AK61" s="8">
        <v>5</v>
      </c>
      <c r="AL61" s="8">
        <v>3</v>
      </c>
      <c r="AM61" s="10">
        <v>89</v>
      </c>
      <c r="AN61">
        <f>(AD61+AG61)*Sheet2!$D$4+X61*Sheet2!$F$4+Y61*Sheet2!$G$4+Z61*Sheet2!$H$4+AA61*Sheet2!$I$4+Sheet2!$J$4*AK61+AL61*Sheet2!$K$4+Sheet2!$L$4*D61</f>
        <v>685.80000000000018</v>
      </c>
    </row>
    <row r="62" spans="1:40" ht="15" thickBot="1" x14ac:dyDescent="0.35">
      <c r="A62" s="5">
        <v>136</v>
      </c>
      <c r="B62" s="7" t="s">
        <v>187</v>
      </c>
      <c r="C62" s="7" t="s">
        <v>41</v>
      </c>
      <c r="D62" s="8">
        <v>640</v>
      </c>
      <c r="E62" s="9">
        <v>6.0999999999999999E-2</v>
      </c>
      <c r="F62" s="9">
        <v>0.156</v>
      </c>
      <c r="G62" s="8">
        <v>0.39</v>
      </c>
      <c r="H62" s="10">
        <v>0.28000000000000003</v>
      </c>
      <c r="I62" s="8">
        <v>0.32900000000000001</v>
      </c>
      <c r="J62" s="8">
        <v>0.41899999999999998</v>
      </c>
      <c r="K62" s="8">
        <v>0.747</v>
      </c>
      <c r="L62" s="10">
        <v>0.13800000000000001</v>
      </c>
      <c r="M62" s="8">
        <v>6</v>
      </c>
      <c r="N62" s="8">
        <v>0.312</v>
      </c>
      <c r="O62" s="10">
        <v>1.8</v>
      </c>
      <c r="P62" s="8">
        <v>-0.2</v>
      </c>
      <c r="Q62" s="8">
        <v>3.7</v>
      </c>
      <c r="R62" s="8">
        <v>2.4</v>
      </c>
      <c r="S62" s="8">
        <v>0.32300000000000001</v>
      </c>
      <c r="T62" s="8">
        <v>101</v>
      </c>
      <c r="U62" s="8">
        <v>151</v>
      </c>
      <c r="V62" s="8">
        <v>585</v>
      </c>
      <c r="W62" s="8">
        <v>164</v>
      </c>
      <c r="X62" s="8">
        <v>115</v>
      </c>
      <c r="Y62" s="8">
        <v>32</v>
      </c>
      <c r="Z62" s="8">
        <v>2</v>
      </c>
      <c r="AA62" s="8">
        <v>15</v>
      </c>
      <c r="AB62" s="8">
        <v>78</v>
      </c>
      <c r="AC62" s="8">
        <v>62</v>
      </c>
      <c r="AD62" s="8">
        <v>39</v>
      </c>
      <c r="AE62" s="8">
        <v>1</v>
      </c>
      <c r="AF62" s="8">
        <v>100</v>
      </c>
      <c r="AG62" s="8">
        <v>7</v>
      </c>
      <c r="AH62" s="8">
        <v>8</v>
      </c>
      <c r="AI62" s="8">
        <v>1</v>
      </c>
      <c r="AJ62" s="8">
        <v>10</v>
      </c>
      <c r="AK62" s="8">
        <v>31</v>
      </c>
      <c r="AL62" s="8">
        <v>3</v>
      </c>
      <c r="AM62" s="10">
        <v>80</v>
      </c>
      <c r="AN62">
        <f>(AD62+AG62)*Sheet2!$D$4+X62*Sheet2!$F$4+Y62*Sheet2!$G$4+Z62*Sheet2!$H$4+AA62*Sheet2!$I$4+Sheet2!$J$4*AK62+AL62*Sheet2!$K$4+Sheet2!$L$4*D62</f>
        <v>671.7</v>
      </c>
    </row>
    <row r="63" spans="1:40" ht="15" thickBot="1" x14ac:dyDescent="0.35">
      <c r="A63" s="5">
        <v>120</v>
      </c>
      <c r="B63" s="7" t="s">
        <v>171</v>
      </c>
      <c r="C63" s="7" t="s">
        <v>57</v>
      </c>
      <c r="D63" s="8">
        <v>678</v>
      </c>
      <c r="E63" s="9">
        <v>5.6000000000000001E-2</v>
      </c>
      <c r="F63" s="9">
        <v>0.311</v>
      </c>
      <c r="G63" s="8">
        <v>0.18</v>
      </c>
      <c r="H63" s="10">
        <v>0.25800000000000001</v>
      </c>
      <c r="I63" s="8">
        <v>0.30499999999999999</v>
      </c>
      <c r="J63" s="8">
        <v>0.435</v>
      </c>
      <c r="K63" s="8">
        <v>0.74099999999999999</v>
      </c>
      <c r="L63" s="10">
        <v>0.17799999999999999</v>
      </c>
      <c r="M63" s="8">
        <v>3.7</v>
      </c>
      <c r="N63" s="8">
        <v>0.34200000000000003</v>
      </c>
      <c r="O63" s="10">
        <v>-4.0999999999999996</v>
      </c>
      <c r="P63" s="8">
        <v>1.8</v>
      </c>
      <c r="Q63" s="8">
        <v>-0.6</v>
      </c>
      <c r="R63" s="8">
        <v>-1.1000000000000001</v>
      </c>
      <c r="S63" s="8">
        <v>0.317</v>
      </c>
      <c r="T63" s="8">
        <v>105</v>
      </c>
      <c r="U63" s="8">
        <v>160</v>
      </c>
      <c r="V63" s="8">
        <v>625</v>
      </c>
      <c r="W63" s="8">
        <v>161</v>
      </c>
      <c r="X63" s="8">
        <v>104</v>
      </c>
      <c r="Y63" s="8">
        <v>29</v>
      </c>
      <c r="Z63" s="8">
        <v>2</v>
      </c>
      <c r="AA63" s="8">
        <v>26</v>
      </c>
      <c r="AB63" s="8">
        <v>70</v>
      </c>
      <c r="AC63" s="8">
        <v>93</v>
      </c>
      <c r="AD63" s="8">
        <v>38</v>
      </c>
      <c r="AE63" s="8">
        <v>2</v>
      </c>
      <c r="AF63" s="8">
        <v>211</v>
      </c>
      <c r="AG63" s="8">
        <v>8</v>
      </c>
      <c r="AH63" s="8">
        <v>7</v>
      </c>
      <c r="AI63" s="8">
        <v>0</v>
      </c>
      <c r="AJ63" s="8">
        <v>6</v>
      </c>
      <c r="AK63" s="8">
        <v>7</v>
      </c>
      <c r="AL63" s="8">
        <v>2</v>
      </c>
      <c r="AM63" s="10">
        <v>82</v>
      </c>
      <c r="AN63">
        <f>(AD63+AG63)*Sheet2!$D$4+X63*Sheet2!$F$4+Y63*Sheet2!$G$4+Z63*Sheet2!$H$4+AA63*Sheet2!$I$4+Sheet2!$J$4*AK63+AL63*Sheet2!$K$4+Sheet2!$L$4*D63</f>
        <v>670</v>
      </c>
    </row>
    <row r="64" spans="1:40" ht="15" thickBot="1" x14ac:dyDescent="0.35">
      <c r="A64" s="5">
        <v>96</v>
      </c>
      <c r="B64" s="7" t="s">
        <v>146</v>
      </c>
      <c r="C64" s="7" t="s">
        <v>38</v>
      </c>
      <c r="D64" s="8">
        <v>626</v>
      </c>
      <c r="E64" s="9">
        <v>0.12</v>
      </c>
      <c r="F64" s="9">
        <v>0.19800000000000001</v>
      </c>
      <c r="G64" s="8">
        <v>0.6</v>
      </c>
      <c r="H64" s="10">
        <v>0.26</v>
      </c>
      <c r="I64" s="8">
        <v>0.35099999999999998</v>
      </c>
      <c r="J64" s="8">
        <v>0.39800000000000002</v>
      </c>
      <c r="K64" s="8">
        <v>0.749</v>
      </c>
      <c r="L64" s="10">
        <v>0.13800000000000001</v>
      </c>
      <c r="M64" s="8">
        <v>5.0999999999999996</v>
      </c>
      <c r="N64" s="8">
        <v>0.30599999999999999</v>
      </c>
      <c r="O64" s="10">
        <v>2</v>
      </c>
      <c r="P64" s="8">
        <v>0.7</v>
      </c>
      <c r="Q64" s="8">
        <v>2.4</v>
      </c>
      <c r="R64" s="8">
        <v>6</v>
      </c>
      <c r="S64" s="8">
        <v>0.33</v>
      </c>
      <c r="T64" s="8">
        <v>112</v>
      </c>
      <c r="U64" s="8">
        <v>152</v>
      </c>
      <c r="V64" s="8">
        <v>538</v>
      </c>
      <c r="W64" s="8">
        <v>140</v>
      </c>
      <c r="X64" s="8">
        <v>100</v>
      </c>
      <c r="Y64" s="8">
        <v>23</v>
      </c>
      <c r="Z64" s="8">
        <v>0</v>
      </c>
      <c r="AA64" s="8">
        <v>17</v>
      </c>
      <c r="AB64" s="8">
        <v>84</v>
      </c>
      <c r="AC64" s="8">
        <v>60</v>
      </c>
      <c r="AD64" s="8">
        <v>75</v>
      </c>
      <c r="AE64" s="8">
        <v>1</v>
      </c>
      <c r="AF64" s="8">
        <v>124</v>
      </c>
      <c r="AG64" s="8">
        <v>3</v>
      </c>
      <c r="AH64" s="8">
        <v>5</v>
      </c>
      <c r="AI64" s="8">
        <v>5</v>
      </c>
      <c r="AJ64" s="8">
        <v>7</v>
      </c>
      <c r="AK64" s="8">
        <v>38</v>
      </c>
      <c r="AL64" s="8">
        <v>9</v>
      </c>
      <c r="AM64" s="10">
        <v>82</v>
      </c>
      <c r="AN64">
        <f>(AD64+AG64)*Sheet2!$D$4+X64*Sheet2!$F$4+Y64*Sheet2!$G$4+Z64*Sheet2!$H$4+AA64*Sheet2!$I$4+Sheet2!$J$4*AK64+AL64*Sheet2!$K$4+Sheet2!$L$4*D64</f>
        <v>669.09999999999991</v>
      </c>
    </row>
    <row r="65" spans="1:40" ht="15" thickBot="1" x14ac:dyDescent="0.35">
      <c r="A65" s="5">
        <v>131</v>
      </c>
      <c r="B65" s="7" t="s">
        <v>182</v>
      </c>
      <c r="C65" s="7" t="s">
        <v>57</v>
      </c>
      <c r="D65" s="8">
        <v>694</v>
      </c>
      <c r="E65" s="9">
        <v>0.10100000000000001</v>
      </c>
      <c r="F65" s="9">
        <v>0.308</v>
      </c>
      <c r="G65" s="8">
        <v>0.33</v>
      </c>
      <c r="H65" s="10">
        <v>0.23200000000000001</v>
      </c>
      <c r="I65" s="8">
        <v>0.32300000000000001</v>
      </c>
      <c r="J65" s="8">
        <v>0.39100000000000001</v>
      </c>
      <c r="K65" s="8">
        <v>0.71399999999999997</v>
      </c>
      <c r="L65" s="10">
        <v>0.159</v>
      </c>
      <c r="M65" s="8">
        <v>1.9</v>
      </c>
      <c r="N65" s="8">
        <v>0.314</v>
      </c>
      <c r="O65" s="10">
        <v>-2.5</v>
      </c>
      <c r="P65" s="8">
        <v>0.7</v>
      </c>
      <c r="Q65" s="8">
        <v>-1.4</v>
      </c>
      <c r="R65" s="8">
        <v>-2.9</v>
      </c>
      <c r="S65" s="8">
        <v>0.313</v>
      </c>
      <c r="T65" s="8">
        <v>102</v>
      </c>
      <c r="U65" s="8">
        <v>162</v>
      </c>
      <c r="V65" s="8">
        <v>598</v>
      </c>
      <c r="W65" s="8">
        <v>139</v>
      </c>
      <c r="X65" s="8">
        <v>88</v>
      </c>
      <c r="Y65" s="8">
        <v>29</v>
      </c>
      <c r="Z65" s="8">
        <v>0</v>
      </c>
      <c r="AA65" s="8">
        <v>22</v>
      </c>
      <c r="AB65" s="8">
        <v>68</v>
      </c>
      <c r="AC65" s="8">
        <v>96</v>
      </c>
      <c r="AD65" s="8">
        <v>70</v>
      </c>
      <c r="AE65" s="8">
        <v>0</v>
      </c>
      <c r="AF65" s="8">
        <v>214</v>
      </c>
      <c r="AG65" s="8">
        <v>15</v>
      </c>
      <c r="AH65" s="8">
        <v>11</v>
      </c>
      <c r="AI65" s="8">
        <v>0</v>
      </c>
      <c r="AJ65" s="8">
        <v>10</v>
      </c>
      <c r="AK65" s="8">
        <v>2</v>
      </c>
      <c r="AL65" s="8">
        <v>1</v>
      </c>
      <c r="AM65" s="10">
        <v>82</v>
      </c>
      <c r="AN65">
        <f>(AD65+AG65)*Sheet2!$D$4+X65*Sheet2!$F$4+Y65*Sheet2!$G$4+Z65*Sheet2!$H$4+AA65*Sheet2!$I$4+Sheet2!$J$4*AK65+AL65*Sheet2!$K$4+Sheet2!$L$4*D65</f>
        <v>668.00000000000011</v>
      </c>
    </row>
    <row r="66" spans="1:40" ht="15" thickBot="1" x14ac:dyDescent="0.35">
      <c r="A66" s="5">
        <v>126</v>
      </c>
      <c r="B66" s="7" t="s">
        <v>177</v>
      </c>
      <c r="C66" s="7" t="s">
        <v>55</v>
      </c>
      <c r="D66" s="8">
        <v>638</v>
      </c>
      <c r="E66" s="9">
        <v>0.10299999999999999</v>
      </c>
      <c r="F66" s="9">
        <v>0.24099999999999999</v>
      </c>
      <c r="G66" s="8">
        <v>0.43</v>
      </c>
      <c r="H66" s="10">
        <v>0.24399999999999999</v>
      </c>
      <c r="I66" s="8">
        <v>0.32800000000000001</v>
      </c>
      <c r="J66" s="8">
        <v>0.41599999999999998</v>
      </c>
      <c r="K66" s="8">
        <v>0.74399999999999999</v>
      </c>
      <c r="L66" s="10">
        <v>0.17199999999999999</v>
      </c>
      <c r="M66" s="8">
        <v>4.8</v>
      </c>
      <c r="N66" s="8">
        <v>0.29699999999999999</v>
      </c>
      <c r="O66" s="10">
        <v>3.2</v>
      </c>
      <c r="P66" s="8">
        <v>1.2</v>
      </c>
      <c r="Q66" s="8">
        <v>0.2</v>
      </c>
      <c r="R66" s="8">
        <v>3.3</v>
      </c>
      <c r="S66" s="8">
        <v>0.32500000000000001</v>
      </c>
      <c r="T66" s="8">
        <v>104</v>
      </c>
      <c r="U66" s="8">
        <v>147</v>
      </c>
      <c r="V66" s="8">
        <v>565</v>
      </c>
      <c r="W66" s="8">
        <v>138</v>
      </c>
      <c r="X66" s="8">
        <v>88</v>
      </c>
      <c r="Y66" s="8">
        <v>25</v>
      </c>
      <c r="Z66" s="8">
        <v>3</v>
      </c>
      <c r="AA66" s="8">
        <v>22</v>
      </c>
      <c r="AB66" s="8">
        <v>81</v>
      </c>
      <c r="AC66" s="8">
        <v>80</v>
      </c>
      <c r="AD66" s="8">
        <v>66</v>
      </c>
      <c r="AE66" s="8">
        <v>0</v>
      </c>
      <c r="AF66" s="8">
        <v>154</v>
      </c>
      <c r="AG66" s="8">
        <v>5</v>
      </c>
      <c r="AH66" s="8">
        <v>2</v>
      </c>
      <c r="AI66" s="8">
        <v>0</v>
      </c>
      <c r="AJ66" s="8">
        <v>9</v>
      </c>
      <c r="AK66" s="8">
        <v>9</v>
      </c>
      <c r="AL66" s="8">
        <v>1</v>
      </c>
      <c r="AM66" s="10">
        <v>81</v>
      </c>
      <c r="AN66">
        <f>(AD66+AG66)*Sheet2!$D$4+X66*Sheet2!$F$4+Y66*Sheet2!$G$4+Z66*Sheet2!$H$4+AA66*Sheet2!$I$4+Sheet2!$J$4*AK66+AL66*Sheet2!$K$4+Sheet2!$L$4*D66</f>
        <v>658.2</v>
      </c>
    </row>
    <row r="67" spans="1:40" ht="15" thickBot="1" x14ac:dyDescent="0.35">
      <c r="A67" s="5">
        <v>80</v>
      </c>
      <c r="B67" s="7" t="s">
        <v>128</v>
      </c>
      <c r="C67" s="6" t="s">
        <v>112</v>
      </c>
      <c r="D67" s="8">
        <v>576</v>
      </c>
      <c r="E67" s="9">
        <v>9.1999999999999998E-2</v>
      </c>
      <c r="F67" s="9">
        <v>0.22</v>
      </c>
      <c r="G67" s="8">
        <v>0.42</v>
      </c>
      <c r="H67" s="10">
        <v>0.251</v>
      </c>
      <c r="I67" s="8">
        <v>0.33600000000000002</v>
      </c>
      <c r="J67" s="8">
        <v>0.47099999999999997</v>
      </c>
      <c r="K67" s="8">
        <v>0.80700000000000005</v>
      </c>
      <c r="L67" s="10">
        <v>0.22</v>
      </c>
      <c r="M67" s="8">
        <v>5.3</v>
      </c>
      <c r="N67" s="8">
        <v>0.29199999999999998</v>
      </c>
      <c r="O67" s="10">
        <v>1.1000000000000001</v>
      </c>
      <c r="P67" s="8">
        <v>-0.1</v>
      </c>
      <c r="Q67" s="8">
        <v>0.2</v>
      </c>
      <c r="R67" s="8">
        <v>13.2</v>
      </c>
      <c r="S67" s="8">
        <v>0.34599999999999997</v>
      </c>
      <c r="T67" s="8">
        <v>117</v>
      </c>
      <c r="U67" s="8">
        <v>140</v>
      </c>
      <c r="V67" s="8">
        <v>505</v>
      </c>
      <c r="W67" s="8">
        <v>127</v>
      </c>
      <c r="X67" s="8">
        <v>63</v>
      </c>
      <c r="Y67" s="8">
        <v>39</v>
      </c>
      <c r="Z67" s="8">
        <v>3</v>
      </c>
      <c r="AA67" s="8">
        <v>22</v>
      </c>
      <c r="AB67" s="8">
        <v>77</v>
      </c>
      <c r="AC67" s="8">
        <v>70</v>
      </c>
      <c r="AD67" s="8">
        <v>53</v>
      </c>
      <c r="AE67" s="8">
        <v>1</v>
      </c>
      <c r="AF67" s="8">
        <v>127</v>
      </c>
      <c r="AG67" s="8">
        <v>13</v>
      </c>
      <c r="AH67" s="8">
        <v>4</v>
      </c>
      <c r="AI67" s="8">
        <v>0</v>
      </c>
      <c r="AJ67" s="8">
        <v>11</v>
      </c>
      <c r="AK67" s="8">
        <v>8</v>
      </c>
      <c r="AL67" s="8">
        <v>1</v>
      </c>
      <c r="AM67" s="10">
        <v>83</v>
      </c>
      <c r="AN67">
        <f>(AD67+AG67)*Sheet2!$D$4+X67*Sheet2!$F$4+Y67*Sheet2!$G$4+Z67*Sheet2!$H$4+AA67*Sheet2!$I$4+Sheet2!$J$4*AK67+AL67*Sheet2!$K$4+Sheet2!$L$4*D67</f>
        <v>653.70000000000005</v>
      </c>
    </row>
    <row r="68" spans="1:40" ht="15" thickBot="1" x14ac:dyDescent="0.35">
      <c r="A68" s="5">
        <v>74</v>
      </c>
      <c r="B68" s="7" t="s">
        <v>122</v>
      </c>
      <c r="C68" s="7" t="s">
        <v>32</v>
      </c>
      <c r="D68" s="8">
        <v>579</v>
      </c>
      <c r="E68" s="9">
        <v>0.14699999999999999</v>
      </c>
      <c r="F68" s="9">
        <v>0.26400000000000001</v>
      </c>
      <c r="G68" s="8">
        <v>0.56000000000000005</v>
      </c>
      <c r="H68" s="10">
        <v>0.21199999999999999</v>
      </c>
      <c r="I68" s="8">
        <v>0.33300000000000002</v>
      </c>
      <c r="J68" s="8">
        <v>0.47499999999999998</v>
      </c>
      <c r="K68" s="8">
        <v>0.80800000000000005</v>
      </c>
      <c r="L68" s="10">
        <v>0.26300000000000001</v>
      </c>
      <c r="M68" s="8">
        <v>2.9</v>
      </c>
      <c r="N68" s="8">
        <v>0.221</v>
      </c>
      <c r="O68" s="10">
        <v>1.9</v>
      </c>
      <c r="P68" s="8">
        <v>0.7</v>
      </c>
      <c r="Q68" s="8">
        <v>-1.7</v>
      </c>
      <c r="R68" s="8">
        <v>12.4</v>
      </c>
      <c r="S68" s="8">
        <v>0.34399999999999997</v>
      </c>
      <c r="T68" s="8">
        <v>118</v>
      </c>
      <c r="U68" s="8">
        <v>135</v>
      </c>
      <c r="V68" s="8">
        <v>482</v>
      </c>
      <c r="W68" s="8">
        <v>102</v>
      </c>
      <c r="X68" s="8">
        <v>48</v>
      </c>
      <c r="Y68" s="8">
        <v>17</v>
      </c>
      <c r="Z68" s="8">
        <v>1</v>
      </c>
      <c r="AA68" s="8">
        <v>36</v>
      </c>
      <c r="AB68" s="8">
        <v>95</v>
      </c>
      <c r="AC68" s="8">
        <v>105</v>
      </c>
      <c r="AD68" s="8">
        <v>85</v>
      </c>
      <c r="AE68" s="8">
        <v>4</v>
      </c>
      <c r="AF68" s="8">
        <v>153</v>
      </c>
      <c r="AG68" s="8">
        <v>6</v>
      </c>
      <c r="AH68" s="8">
        <v>6</v>
      </c>
      <c r="AI68" s="8">
        <v>0</v>
      </c>
      <c r="AJ68" s="8">
        <v>8</v>
      </c>
      <c r="AK68" s="8">
        <v>1</v>
      </c>
      <c r="AL68" s="8">
        <v>2</v>
      </c>
      <c r="AM68" s="10">
        <v>83</v>
      </c>
      <c r="AN68">
        <f>(AD68+AG68)*Sheet2!$D$4+X68*Sheet2!$F$4+Y68*Sheet2!$G$4+Z68*Sheet2!$H$4+AA68*Sheet2!$I$4+Sheet2!$J$4*AK68+AL68*Sheet2!$K$4+Sheet2!$L$4*D68</f>
        <v>652.29999999999995</v>
      </c>
    </row>
    <row r="69" spans="1:40" ht="15" thickBot="1" x14ac:dyDescent="0.35">
      <c r="A69" s="5">
        <v>82</v>
      </c>
      <c r="B69" s="7" t="s">
        <v>130</v>
      </c>
      <c r="C69" s="7" t="s">
        <v>73</v>
      </c>
      <c r="D69" s="8">
        <v>556</v>
      </c>
      <c r="E69" s="9">
        <v>8.5000000000000006E-2</v>
      </c>
      <c r="F69" s="9">
        <v>0.16200000000000001</v>
      </c>
      <c r="G69" s="8">
        <v>0.52</v>
      </c>
      <c r="H69" s="10">
        <v>0.27900000000000003</v>
      </c>
      <c r="I69" s="8">
        <v>0.35199999999999998</v>
      </c>
      <c r="J69" s="8">
        <v>0.46700000000000003</v>
      </c>
      <c r="K69" s="8">
        <v>0.81899999999999995</v>
      </c>
      <c r="L69" s="10">
        <v>0.189</v>
      </c>
      <c r="M69" s="8">
        <v>7.2</v>
      </c>
      <c r="N69" s="8">
        <v>0.308</v>
      </c>
      <c r="O69" s="10">
        <v>4.0999999999999996</v>
      </c>
      <c r="P69" s="8">
        <v>3.2</v>
      </c>
      <c r="Q69" s="8">
        <v>1.8</v>
      </c>
      <c r="R69" s="8">
        <v>15.8</v>
      </c>
      <c r="S69" s="8">
        <v>0.35299999999999998</v>
      </c>
      <c r="T69" s="8">
        <v>116</v>
      </c>
      <c r="U69" s="8">
        <v>138</v>
      </c>
      <c r="V69" s="8">
        <v>488</v>
      </c>
      <c r="W69" s="8">
        <v>136</v>
      </c>
      <c r="X69" s="8">
        <v>88</v>
      </c>
      <c r="Y69" s="8">
        <v>22</v>
      </c>
      <c r="Z69" s="8">
        <v>8</v>
      </c>
      <c r="AA69" s="8">
        <v>18</v>
      </c>
      <c r="AB69" s="8">
        <v>73</v>
      </c>
      <c r="AC69" s="8">
        <v>66</v>
      </c>
      <c r="AD69" s="8">
        <v>47</v>
      </c>
      <c r="AE69" s="8">
        <v>1</v>
      </c>
      <c r="AF69" s="8">
        <v>90</v>
      </c>
      <c r="AG69" s="8">
        <v>10</v>
      </c>
      <c r="AH69" s="8">
        <v>3</v>
      </c>
      <c r="AI69" s="8">
        <v>8</v>
      </c>
      <c r="AJ69" s="8">
        <v>0</v>
      </c>
      <c r="AK69" s="8">
        <v>27</v>
      </c>
      <c r="AL69" s="8">
        <v>6</v>
      </c>
      <c r="AM69" s="10">
        <v>84</v>
      </c>
      <c r="AN69">
        <f>(AD69+AG69)*Sheet2!$D$4+X69*Sheet2!$F$4+Y69*Sheet2!$G$4+Z69*Sheet2!$H$4+AA69*Sheet2!$I$4+Sheet2!$J$4*AK69+AL69*Sheet2!$K$4+Sheet2!$L$4*D69</f>
        <v>646.29999999999995</v>
      </c>
    </row>
    <row r="70" spans="1:40" ht="15" thickBot="1" x14ac:dyDescent="0.35">
      <c r="A70" s="5">
        <v>73</v>
      </c>
      <c r="B70" s="7" t="s">
        <v>121</v>
      </c>
      <c r="C70" s="7" t="s">
        <v>32</v>
      </c>
      <c r="D70" s="8">
        <v>567</v>
      </c>
      <c r="E70" s="9">
        <v>0.12</v>
      </c>
      <c r="F70" s="9">
        <v>0.31900000000000001</v>
      </c>
      <c r="G70" s="8">
        <v>0.38</v>
      </c>
      <c r="H70" s="10">
        <v>0.248</v>
      </c>
      <c r="I70" s="8">
        <v>0.35299999999999998</v>
      </c>
      <c r="J70" s="8">
        <v>0.437</v>
      </c>
      <c r="K70" s="8">
        <v>0.79</v>
      </c>
      <c r="L70" s="10">
        <v>0.188</v>
      </c>
      <c r="M70" s="8">
        <v>6.2</v>
      </c>
      <c r="N70" s="8">
        <v>0.34300000000000003</v>
      </c>
      <c r="O70" s="10">
        <v>3.2</v>
      </c>
      <c r="P70" s="8">
        <v>1.8</v>
      </c>
      <c r="Q70" s="8">
        <v>0.7</v>
      </c>
      <c r="R70" s="8">
        <v>12.2</v>
      </c>
      <c r="S70" s="8">
        <v>0.34399999999999997</v>
      </c>
      <c r="T70" s="8">
        <v>118</v>
      </c>
      <c r="U70" s="8">
        <v>151</v>
      </c>
      <c r="V70" s="8">
        <v>483</v>
      </c>
      <c r="W70" s="8">
        <v>120</v>
      </c>
      <c r="X70" s="8">
        <v>78</v>
      </c>
      <c r="Y70" s="8">
        <v>16</v>
      </c>
      <c r="Z70" s="8">
        <v>3</v>
      </c>
      <c r="AA70" s="8">
        <v>23</v>
      </c>
      <c r="AB70" s="8">
        <v>86</v>
      </c>
      <c r="AC70" s="8">
        <v>70</v>
      </c>
      <c r="AD70" s="8">
        <v>68</v>
      </c>
      <c r="AE70" s="8">
        <v>1</v>
      </c>
      <c r="AF70" s="8">
        <v>181</v>
      </c>
      <c r="AG70" s="8">
        <v>12</v>
      </c>
      <c r="AH70" s="8">
        <v>4</v>
      </c>
      <c r="AI70" s="8">
        <v>0</v>
      </c>
      <c r="AJ70" s="8">
        <v>4</v>
      </c>
      <c r="AK70" s="8">
        <v>16</v>
      </c>
      <c r="AL70" s="8">
        <v>3</v>
      </c>
      <c r="AM70" s="10">
        <v>81</v>
      </c>
      <c r="AN70">
        <f>(AD70+AG70)*Sheet2!$D$4+X70*Sheet2!$F$4+Y70*Sheet2!$G$4+Z70*Sheet2!$H$4+AA70*Sheet2!$I$4+Sheet2!$J$4*AK70+AL70*Sheet2!$K$4+Sheet2!$L$4*D70</f>
        <v>645.30000000000018</v>
      </c>
    </row>
    <row r="71" spans="1:40" ht="15" thickBot="1" x14ac:dyDescent="0.35">
      <c r="A71" s="5">
        <v>127</v>
      </c>
      <c r="B71" s="7" t="s">
        <v>178</v>
      </c>
      <c r="C71" s="7" t="s">
        <v>57</v>
      </c>
      <c r="D71" s="8">
        <v>665</v>
      </c>
      <c r="E71" s="9">
        <v>6.5000000000000002E-2</v>
      </c>
      <c r="F71" s="9">
        <v>0.17599999999999999</v>
      </c>
      <c r="G71" s="8">
        <v>0.37</v>
      </c>
      <c r="H71" s="10">
        <v>0.25</v>
      </c>
      <c r="I71" s="8">
        <v>0.33700000000000002</v>
      </c>
      <c r="J71" s="8">
        <v>0.36599999999999999</v>
      </c>
      <c r="K71" s="8">
        <v>0.70299999999999996</v>
      </c>
      <c r="L71" s="10">
        <v>0.11600000000000001</v>
      </c>
      <c r="M71" s="8">
        <v>2.5</v>
      </c>
      <c r="N71" s="8">
        <v>0.29399999999999998</v>
      </c>
      <c r="O71" s="10">
        <v>-5.8</v>
      </c>
      <c r="P71" s="8">
        <v>-2.8</v>
      </c>
      <c r="Q71" s="8">
        <v>-1.2</v>
      </c>
      <c r="R71" s="8">
        <v>-2</v>
      </c>
      <c r="S71" s="8">
        <v>0.315</v>
      </c>
      <c r="T71" s="8">
        <v>104</v>
      </c>
      <c r="U71" s="8">
        <v>158</v>
      </c>
      <c r="V71" s="8">
        <v>587</v>
      </c>
      <c r="W71" s="8">
        <v>147</v>
      </c>
      <c r="X71" s="8">
        <v>103</v>
      </c>
      <c r="Y71" s="8">
        <v>32</v>
      </c>
      <c r="Z71" s="8">
        <v>0</v>
      </c>
      <c r="AA71" s="8">
        <v>12</v>
      </c>
      <c r="AB71" s="8">
        <v>79</v>
      </c>
      <c r="AC71" s="8">
        <v>58</v>
      </c>
      <c r="AD71" s="8">
        <v>43</v>
      </c>
      <c r="AE71" s="8">
        <v>0</v>
      </c>
      <c r="AF71" s="8">
        <v>117</v>
      </c>
      <c r="AG71" s="8">
        <v>34</v>
      </c>
      <c r="AH71" s="8">
        <v>1</v>
      </c>
      <c r="AI71" s="8">
        <v>0</v>
      </c>
      <c r="AJ71" s="8">
        <v>25</v>
      </c>
      <c r="AK71" s="8">
        <v>1</v>
      </c>
      <c r="AL71" s="8">
        <v>0</v>
      </c>
      <c r="AM71" s="10">
        <v>79</v>
      </c>
      <c r="AN71">
        <f>(AD71+AG71)*Sheet2!$D$4+X71*Sheet2!$F$4+Y71*Sheet2!$G$4+Z71*Sheet2!$H$4+AA71*Sheet2!$I$4+Sheet2!$J$4*AK71+AL71*Sheet2!$K$4+Sheet2!$L$4*D71</f>
        <v>643.09999999999991</v>
      </c>
    </row>
    <row r="72" spans="1:40" ht="15" thickBot="1" x14ac:dyDescent="0.35">
      <c r="A72" s="5">
        <v>90</v>
      </c>
      <c r="B72" s="7" t="s">
        <v>140</v>
      </c>
      <c r="C72" s="7" t="s">
        <v>38</v>
      </c>
      <c r="D72" s="8">
        <v>601</v>
      </c>
      <c r="E72" s="9">
        <v>8.3000000000000004E-2</v>
      </c>
      <c r="F72" s="9">
        <v>0.18099999999999999</v>
      </c>
      <c r="G72" s="8">
        <v>0.46</v>
      </c>
      <c r="H72" s="10">
        <v>0.25800000000000001</v>
      </c>
      <c r="I72" s="8">
        <v>0.31900000000000001</v>
      </c>
      <c r="J72" s="8">
        <v>0.46200000000000002</v>
      </c>
      <c r="K72" s="8">
        <v>0.78200000000000003</v>
      </c>
      <c r="L72" s="10">
        <v>0.20399999999999999</v>
      </c>
      <c r="M72" s="8">
        <v>2.2999999999999998</v>
      </c>
      <c r="N72" s="8">
        <v>0.26800000000000002</v>
      </c>
      <c r="O72" s="10">
        <v>-0.7</v>
      </c>
      <c r="P72" s="8">
        <v>-1.5</v>
      </c>
      <c r="Q72" s="8">
        <v>-1.3</v>
      </c>
      <c r="R72" s="8">
        <v>7.7</v>
      </c>
      <c r="S72" s="8">
        <v>0.33400000000000002</v>
      </c>
      <c r="T72" s="8">
        <v>114</v>
      </c>
      <c r="U72" s="8">
        <v>138</v>
      </c>
      <c r="V72" s="8">
        <v>543</v>
      </c>
      <c r="W72" s="8">
        <v>140</v>
      </c>
      <c r="X72" s="8">
        <v>89</v>
      </c>
      <c r="Y72" s="8">
        <v>21</v>
      </c>
      <c r="Z72" s="8">
        <v>0</v>
      </c>
      <c r="AA72" s="8">
        <v>30</v>
      </c>
      <c r="AB72" s="8">
        <v>75</v>
      </c>
      <c r="AC72" s="8">
        <v>91</v>
      </c>
      <c r="AD72" s="8">
        <v>50</v>
      </c>
      <c r="AE72" s="8">
        <v>1</v>
      </c>
      <c r="AF72" s="8">
        <v>109</v>
      </c>
      <c r="AG72" s="8">
        <v>2</v>
      </c>
      <c r="AH72" s="8">
        <v>6</v>
      </c>
      <c r="AI72" s="8">
        <v>0</v>
      </c>
      <c r="AJ72" s="8">
        <v>20</v>
      </c>
      <c r="AK72" s="8">
        <v>3</v>
      </c>
      <c r="AL72" s="8">
        <v>2</v>
      </c>
      <c r="AM72" s="10">
        <v>81</v>
      </c>
      <c r="AN72">
        <f>(AD72+AG72)*Sheet2!$D$4+X72*Sheet2!$F$4+Y72*Sheet2!$G$4+Z72*Sheet2!$H$4+AA72*Sheet2!$I$4+Sheet2!$J$4*AK72+AL72*Sheet2!$K$4+Sheet2!$L$4*D72</f>
        <v>642</v>
      </c>
    </row>
    <row r="73" spans="1:40" ht="15" thickBot="1" x14ac:dyDescent="0.35">
      <c r="A73" s="5">
        <v>118</v>
      </c>
      <c r="B73" s="7" t="s">
        <v>169</v>
      </c>
      <c r="C73" s="7" t="s">
        <v>41</v>
      </c>
      <c r="D73" s="8">
        <v>611</v>
      </c>
      <c r="E73" s="9">
        <v>6.9000000000000006E-2</v>
      </c>
      <c r="F73" s="9">
        <v>0.154</v>
      </c>
      <c r="G73" s="8">
        <v>0.45</v>
      </c>
      <c r="H73" s="10">
        <v>0.27400000000000002</v>
      </c>
      <c r="I73" s="8">
        <v>0.32700000000000001</v>
      </c>
      <c r="J73" s="8">
        <v>0.437</v>
      </c>
      <c r="K73" s="8">
        <v>0.76500000000000001</v>
      </c>
      <c r="L73" s="10">
        <v>0.16300000000000001</v>
      </c>
      <c r="M73" s="8">
        <v>2.9</v>
      </c>
      <c r="N73" s="8">
        <v>0.29599999999999999</v>
      </c>
      <c r="O73" s="10">
        <v>-3.2</v>
      </c>
      <c r="P73" s="8">
        <v>-3.2</v>
      </c>
      <c r="Q73" s="8">
        <v>-0.8</v>
      </c>
      <c r="R73" s="8">
        <v>5.5</v>
      </c>
      <c r="S73" s="8">
        <v>0.32900000000000001</v>
      </c>
      <c r="T73" s="8">
        <v>105</v>
      </c>
      <c r="U73" s="8">
        <v>145</v>
      </c>
      <c r="V73" s="8">
        <v>558</v>
      </c>
      <c r="W73" s="8">
        <v>153</v>
      </c>
      <c r="X73" s="8">
        <v>102</v>
      </c>
      <c r="Y73" s="8">
        <v>31</v>
      </c>
      <c r="Z73" s="8">
        <v>0</v>
      </c>
      <c r="AA73" s="8">
        <v>20</v>
      </c>
      <c r="AB73" s="8">
        <v>74</v>
      </c>
      <c r="AC73" s="8">
        <v>97</v>
      </c>
      <c r="AD73" s="8">
        <v>42</v>
      </c>
      <c r="AE73" s="8">
        <v>1</v>
      </c>
      <c r="AF73" s="8">
        <v>94</v>
      </c>
      <c r="AG73" s="8">
        <v>5</v>
      </c>
      <c r="AH73" s="8">
        <v>6</v>
      </c>
      <c r="AI73" s="8">
        <v>0</v>
      </c>
      <c r="AJ73" s="8">
        <v>23</v>
      </c>
      <c r="AK73" s="8">
        <v>4</v>
      </c>
      <c r="AL73" s="8">
        <v>1</v>
      </c>
      <c r="AM73" s="10">
        <v>80</v>
      </c>
      <c r="AN73">
        <f>(AD73+AG73)*Sheet2!$D$4+X73*Sheet2!$F$4+Y73*Sheet2!$G$4+Z73*Sheet2!$H$4+AA73*Sheet2!$I$4+Sheet2!$J$4*AK73+AL73*Sheet2!$K$4+Sheet2!$L$4*D73</f>
        <v>640.79999999999995</v>
      </c>
    </row>
    <row r="74" spans="1:40" ht="15" thickBot="1" x14ac:dyDescent="0.35">
      <c r="A74" s="5">
        <v>177</v>
      </c>
      <c r="B74" s="7" t="s">
        <v>228</v>
      </c>
      <c r="C74" s="7" t="s">
        <v>53</v>
      </c>
      <c r="D74" s="8">
        <v>627</v>
      </c>
      <c r="E74" s="9">
        <v>0.108</v>
      </c>
      <c r="F74" s="9">
        <v>0.316</v>
      </c>
      <c r="G74" s="8">
        <v>0.34</v>
      </c>
      <c r="H74" s="10">
        <v>0.24</v>
      </c>
      <c r="I74" s="8">
        <v>0.32200000000000001</v>
      </c>
      <c r="J74" s="8">
        <v>0.43099999999999999</v>
      </c>
      <c r="K74" s="8">
        <v>0.753</v>
      </c>
      <c r="L74" s="10">
        <v>0.191</v>
      </c>
      <c r="M74" s="8">
        <v>3.9</v>
      </c>
      <c r="N74" s="8">
        <v>0.32600000000000001</v>
      </c>
      <c r="O74" s="10">
        <v>-1.6</v>
      </c>
      <c r="P74" s="8">
        <v>-2.1</v>
      </c>
      <c r="Q74" s="8">
        <v>-2.2000000000000002</v>
      </c>
      <c r="R74" s="8">
        <v>3.4</v>
      </c>
      <c r="S74" s="8">
        <v>0.32500000000000001</v>
      </c>
      <c r="T74" s="8">
        <v>88</v>
      </c>
      <c r="U74" s="8">
        <v>152</v>
      </c>
      <c r="V74" s="8">
        <v>555</v>
      </c>
      <c r="W74" s="8">
        <v>133</v>
      </c>
      <c r="X74" s="8">
        <v>76</v>
      </c>
      <c r="Y74" s="8">
        <v>31</v>
      </c>
      <c r="Z74" s="8">
        <v>3</v>
      </c>
      <c r="AA74" s="8">
        <v>23</v>
      </c>
      <c r="AB74" s="8">
        <v>80</v>
      </c>
      <c r="AC74" s="8">
        <v>70</v>
      </c>
      <c r="AD74" s="8">
        <v>68</v>
      </c>
      <c r="AE74" s="8">
        <v>2</v>
      </c>
      <c r="AF74" s="8">
        <v>198</v>
      </c>
      <c r="AG74" s="8">
        <v>1</v>
      </c>
      <c r="AH74" s="8">
        <v>3</v>
      </c>
      <c r="AI74" s="8">
        <v>0</v>
      </c>
      <c r="AJ74" s="8">
        <v>19</v>
      </c>
      <c r="AK74" s="8">
        <v>5</v>
      </c>
      <c r="AL74" s="8">
        <v>5</v>
      </c>
      <c r="AM74" s="10">
        <v>80</v>
      </c>
      <c r="AN74">
        <f>(AD74+AG74)*Sheet2!$D$4+X74*Sheet2!$F$4+Y74*Sheet2!$G$4+Z74*Sheet2!$H$4+AA74*Sheet2!$I$4+Sheet2!$J$4*AK74+AL74*Sheet2!$K$4+Sheet2!$L$4*D74</f>
        <v>639.79999999999995</v>
      </c>
    </row>
    <row r="75" spans="1:40" ht="15" thickBot="1" x14ac:dyDescent="0.35">
      <c r="A75" s="5">
        <v>104</v>
      </c>
      <c r="B75" s="7" t="s">
        <v>154</v>
      </c>
      <c r="C75" s="7" t="s">
        <v>68</v>
      </c>
      <c r="D75" s="8">
        <v>580</v>
      </c>
      <c r="E75" s="9">
        <v>5.8999999999999997E-2</v>
      </c>
      <c r="F75" s="9">
        <v>0.14000000000000001</v>
      </c>
      <c r="G75" s="8">
        <v>0.42</v>
      </c>
      <c r="H75" s="10">
        <v>0.28899999999999998</v>
      </c>
      <c r="I75" s="8">
        <v>0.33800000000000002</v>
      </c>
      <c r="J75" s="8">
        <v>0.44500000000000001</v>
      </c>
      <c r="K75" s="8">
        <v>0.78300000000000003</v>
      </c>
      <c r="L75" s="10">
        <v>0.156</v>
      </c>
      <c r="M75" s="8">
        <v>4.9000000000000004</v>
      </c>
      <c r="N75" s="8">
        <v>0.316</v>
      </c>
      <c r="O75" s="10">
        <v>-2.8</v>
      </c>
      <c r="P75" s="8">
        <v>-2.7</v>
      </c>
      <c r="Q75" s="8">
        <v>0.5</v>
      </c>
      <c r="R75" s="8">
        <v>9.6999999999999993</v>
      </c>
      <c r="S75" s="8">
        <v>0.33900000000000002</v>
      </c>
      <c r="T75" s="8">
        <v>109</v>
      </c>
      <c r="U75" s="8">
        <v>140</v>
      </c>
      <c r="V75" s="8">
        <v>537</v>
      </c>
      <c r="W75" s="8">
        <v>155</v>
      </c>
      <c r="X75" s="8">
        <v>104</v>
      </c>
      <c r="Y75" s="8">
        <v>33</v>
      </c>
      <c r="Z75" s="8">
        <v>3</v>
      </c>
      <c r="AA75" s="8">
        <v>15</v>
      </c>
      <c r="AB75" s="8">
        <v>71</v>
      </c>
      <c r="AC75" s="8">
        <v>72</v>
      </c>
      <c r="AD75" s="8">
        <v>34</v>
      </c>
      <c r="AE75" s="8">
        <v>0</v>
      </c>
      <c r="AF75" s="8">
        <v>81</v>
      </c>
      <c r="AG75" s="8">
        <v>7</v>
      </c>
      <c r="AH75" s="8">
        <v>2</v>
      </c>
      <c r="AI75" s="8">
        <v>0</v>
      </c>
      <c r="AJ75" s="8">
        <v>20</v>
      </c>
      <c r="AK75" s="8">
        <v>8</v>
      </c>
      <c r="AL75" s="8">
        <v>0</v>
      </c>
      <c r="AM75" s="10">
        <v>80</v>
      </c>
      <c r="AN75">
        <f>(AD75+AG75)*Sheet2!$D$4+X75*Sheet2!$F$4+Y75*Sheet2!$G$4+Z75*Sheet2!$H$4+AA75*Sheet2!$I$4+Sheet2!$J$4*AK75+AL75*Sheet2!$K$4+Sheet2!$L$4*D75</f>
        <v>639.1</v>
      </c>
    </row>
    <row r="76" spans="1:40" ht="15" thickBot="1" x14ac:dyDescent="0.35">
      <c r="A76" s="5">
        <v>114</v>
      </c>
      <c r="B76" s="7" t="s">
        <v>165</v>
      </c>
      <c r="C76" s="7" t="s">
        <v>78</v>
      </c>
      <c r="D76" s="8">
        <v>612</v>
      </c>
      <c r="E76" s="9">
        <v>6.7000000000000004E-2</v>
      </c>
      <c r="F76" s="9">
        <v>0.16500000000000001</v>
      </c>
      <c r="G76" s="8">
        <v>0.41</v>
      </c>
      <c r="H76" s="10">
        <v>0.26600000000000001</v>
      </c>
      <c r="I76" s="8">
        <v>0.315</v>
      </c>
      <c r="J76" s="8">
        <v>0.45900000000000002</v>
      </c>
      <c r="K76" s="8">
        <v>0.77400000000000002</v>
      </c>
      <c r="L76" s="10">
        <v>0.193</v>
      </c>
      <c r="M76" s="8">
        <v>2.9</v>
      </c>
      <c r="N76" s="8">
        <v>0.27900000000000003</v>
      </c>
      <c r="O76" s="10">
        <v>0.2</v>
      </c>
      <c r="P76" s="8">
        <v>-1.8</v>
      </c>
      <c r="Q76" s="8">
        <v>-1.7</v>
      </c>
      <c r="R76" s="8">
        <v>4.5</v>
      </c>
      <c r="S76" s="8">
        <v>0.32700000000000001</v>
      </c>
      <c r="T76" s="8">
        <v>107</v>
      </c>
      <c r="U76" s="8">
        <v>144</v>
      </c>
      <c r="V76" s="8">
        <v>560</v>
      </c>
      <c r="W76" s="8">
        <v>149</v>
      </c>
      <c r="X76" s="8">
        <v>95</v>
      </c>
      <c r="Y76" s="8">
        <v>26</v>
      </c>
      <c r="Z76" s="8">
        <v>2</v>
      </c>
      <c r="AA76" s="8">
        <v>26</v>
      </c>
      <c r="AB76" s="8">
        <v>71</v>
      </c>
      <c r="AC76" s="8">
        <v>93</v>
      </c>
      <c r="AD76" s="8">
        <v>41</v>
      </c>
      <c r="AE76" s="8">
        <v>5</v>
      </c>
      <c r="AF76" s="8">
        <v>101</v>
      </c>
      <c r="AG76" s="8">
        <v>3</v>
      </c>
      <c r="AH76" s="8">
        <v>8</v>
      </c>
      <c r="AI76" s="8">
        <v>0</v>
      </c>
      <c r="AJ76" s="8">
        <v>21</v>
      </c>
      <c r="AK76" s="8">
        <v>3</v>
      </c>
      <c r="AL76" s="8">
        <v>3</v>
      </c>
      <c r="AM76" s="10">
        <v>79</v>
      </c>
      <c r="AN76">
        <f>(AD76+AG76)*Sheet2!$D$4+X76*Sheet2!$F$4+Y76*Sheet2!$G$4+Z76*Sheet2!$H$4+AA76*Sheet2!$I$4+Sheet2!$J$4*AK76+AL76*Sheet2!$K$4+Sheet2!$L$4*D76</f>
        <v>638.30000000000018</v>
      </c>
    </row>
    <row r="77" spans="1:40" ht="15" thickBot="1" x14ac:dyDescent="0.35">
      <c r="A77" s="5">
        <v>160</v>
      </c>
      <c r="B77" s="7" t="s">
        <v>211</v>
      </c>
      <c r="C77" s="7" t="s">
        <v>158</v>
      </c>
      <c r="D77" s="8">
        <v>657</v>
      </c>
      <c r="E77" s="9">
        <v>5.8000000000000003E-2</v>
      </c>
      <c r="F77" s="9">
        <v>0.19800000000000001</v>
      </c>
      <c r="G77" s="8">
        <v>0.28999999999999998</v>
      </c>
      <c r="H77" s="10">
        <v>0.27500000000000002</v>
      </c>
      <c r="I77" s="8">
        <v>0.32100000000000001</v>
      </c>
      <c r="J77" s="8">
        <v>0.40100000000000002</v>
      </c>
      <c r="K77" s="8">
        <v>0.72199999999999998</v>
      </c>
      <c r="L77" s="10">
        <v>0.126</v>
      </c>
      <c r="M77" s="8">
        <v>1.6</v>
      </c>
      <c r="N77" s="8">
        <v>0.32900000000000001</v>
      </c>
      <c r="O77" s="10">
        <v>-1.7</v>
      </c>
      <c r="P77" s="8">
        <v>-1.3</v>
      </c>
      <c r="Q77" s="8">
        <v>-1.2</v>
      </c>
      <c r="R77" s="8">
        <v>-2.1</v>
      </c>
      <c r="S77" s="8">
        <v>0.314</v>
      </c>
      <c r="T77" s="8">
        <v>96</v>
      </c>
      <c r="U77" s="8">
        <v>154</v>
      </c>
      <c r="V77" s="8">
        <v>611</v>
      </c>
      <c r="W77" s="8">
        <v>168</v>
      </c>
      <c r="X77" s="8">
        <v>118</v>
      </c>
      <c r="Y77" s="8">
        <v>36</v>
      </c>
      <c r="Z77" s="8">
        <v>1</v>
      </c>
      <c r="AA77" s="8">
        <v>13</v>
      </c>
      <c r="AB77" s="8">
        <v>71</v>
      </c>
      <c r="AC77" s="8">
        <v>89</v>
      </c>
      <c r="AD77" s="8">
        <v>38</v>
      </c>
      <c r="AE77" s="8">
        <v>0</v>
      </c>
      <c r="AF77" s="8">
        <v>130</v>
      </c>
      <c r="AG77" s="8">
        <v>5</v>
      </c>
      <c r="AH77" s="8">
        <v>3</v>
      </c>
      <c r="AI77" s="8">
        <v>0</v>
      </c>
      <c r="AJ77" s="8">
        <v>15</v>
      </c>
      <c r="AK77" s="8">
        <v>0</v>
      </c>
      <c r="AL77" s="8">
        <v>0</v>
      </c>
      <c r="AM77" s="10">
        <v>78</v>
      </c>
      <c r="AN77">
        <f>(AD77+AG77)*Sheet2!$D$4+X77*Sheet2!$F$4+Y77*Sheet2!$G$4+Z77*Sheet2!$H$4+AA77*Sheet2!$I$4+Sheet2!$J$4*AK77+AL77*Sheet2!$K$4+Sheet2!$L$4*D77</f>
        <v>636.5</v>
      </c>
    </row>
    <row r="78" spans="1:40" ht="15" thickBot="1" x14ac:dyDescent="0.35">
      <c r="A78" s="5">
        <v>139</v>
      </c>
      <c r="B78" s="7" t="s">
        <v>190</v>
      </c>
      <c r="C78" s="6" t="s">
        <v>112</v>
      </c>
      <c r="D78" s="8">
        <v>619</v>
      </c>
      <c r="E78" s="9">
        <v>0.105</v>
      </c>
      <c r="F78" s="9">
        <v>0.16800000000000001</v>
      </c>
      <c r="G78" s="8">
        <v>0.63</v>
      </c>
      <c r="H78" s="10">
        <v>0.24</v>
      </c>
      <c r="I78" s="8">
        <v>0.318</v>
      </c>
      <c r="J78" s="8">
        <v>0.42899999999999999</v>
      </c>
      <c r="K78" s="8">
        <v>0.747</v>
      </c>
      <c r="L78" s="10">
        <v>0.189</v>
      </c>
      <c r="M78" s="8">
        <v>4</v>
      </c>
      <c r="N78" s="8">
        <v>0.255</v>
      </c>
      <c r="O78" s="10">
        <v>1.7</v>
      </c>
      <c r="P78" s="8">
        <v>0.4</v>
      </c>
      <c r="Q78" s="8">
        <v>0.1</v>
      </c>
      <c r="R78" s="8">
        <v>2.5</v>
      </c>
      <c r="S78" s="8">
        <v>0.32300000000000001</v>
      </c>
      <c r="T78" s="8">
        <v>101</v>
      </c>
      <c r="U78" s="8">
        <v>146</v>
      </c>
      <c r="V78" s="8">
        <v>550</v>
      </c>
      <c r="W78" s="8">
        <v>132</v>
      </c>
      <c r="X78" s="8">
        <v>75</v>
      </c>
      <c r="Y78" s="8">
        <v>33</v>
      </c>
      <c r="Z78" s="8">
        <v>1</v>
      </c>
      <c r="AA78" s="8">
        <v>23</v>
      </c>
      <c r="AB78" s="8">
        <v>78</v>
      </c>
      <c r="AC78" s="8">
        <v>86</v>
      </c>
      <c r="AD78" s="8">
        <v>65</v>
      </c>
      <c r="AE78" s="8">
        <v>0</v>
      </c>
      <c r="AF78" s="8">
        <v>104</v>
      </c>
      <c r="AG78" s="8">
        <v>0</v>
      </c>
      <c r="AH78" s="8">
        <v>4</v>
      </c>
      <c r="AI78" s="8">
        <v>0</v>
      </c>
      <c r="AJ78" s="8">
        <v>11</v>
      </c>
      <c r="AK78" s="8">
        <v>6</v>
      </c>
      <c r="AL78" s="8">
        <v>0</v>
      </c>
      <c r="AM78" s="10">
        <v>78</v>
      </c>
      <c r="AN78">
        <f>(AD78+AG78)*Sheet2!$D$4+X78*Sheet2!$F$4+Y78*Sheet2!$G$4+Z78*Sheet2!$H$4+AA78*Sheet2!$I$4+Sheet2!$J$4*AK78+AL78*Sheet2!$K$4+Sheet2!$L$4*D78</f>
        <v>634.5</v>
      </c>
    </row>
    <row r="79" spans="1:40" ht="15" thickBot="1" x14ac:dyDescent="0.35">
      <c r="A79" s="5">
        <v>140</v>
      </c>
      <c r="B79" s="7" t="s">
        <v>191</v>
      </c>
      <c r="C79" s="7" t="s">
        <v>65</v>
      </c>
      <c r="D79" s="8">
        <v>648</v>
      </c>
      <c r="E79" s="9">
        <v>0.06</v>
      </c>
      <c r="F79" s="9">
        <v>0.1</v>
      </c>
      <c r="G79" s="8">
        <v>0.6</v>
      </c>
      <c r="H79" s="10">
        <v>0.27</v>
      </c>
      <c r="I79" s="8">
        <v>0.33300000000000002</v>
      </c>
      <c r="J79" s="8">
        <v>0.378</v>
      </c>
      <c r="K79" s="8">
        <v>0.71099999999999997</v>
      </c>
      <c r="L79" s="10">
        <v>0.108</v>
      </c>
      <c r="M79" s="8">
        <v>5.2</v>
      </c>
      <c r="N79" s="8">
        <v>0.28799999999999998</v>
      </c>
      <c r="O79" s="10">
        <v>-0.4</v>
      </c>
      <c r="P79" s="8">
        <v>1.5</v>
      </c>
      <c r="Q79" s="8">
        <v>0.6</v>
      </c>
      <c r="R79" s="8">
        <v>-2.2999999999999998</v>
      </c>
      <c r="S79" s="8">
        <v>0.314</v>
      </c>
      <c r="T79" s="8">
        <v>100</v>
      </c>
      <c r="U79" s="8">
        <v>156</v>
      </c>
      <c r="V79" s="8">
        <v>585</v>
      </c>
      <c r="W79" s="8">
        <v>158</v>
      </c>
      <c r="X79" s="8">
        <v>119</v>
      </c>
      <c r="Y79" s="8">
        <v>25</v>
      </c>
      <c r="Z79" s="8">
        <v>4</v>
      </c>
      <c r="AA79" s="8">
        <v>10</v>
      </c>
      <c r="AB79" s="8">
        <v>75</v>
      </c>
      <c r="AC79" s="8">
        <v>55</v>
      </c>
      <c r="AD79" s="8">
        <v>39</v>
      </c>
      <c r="AE79" s="8">
        <v>0</v>
      </c>
      <c r="AF79" s="8">
        <v>65</v>
      </c>
      <c r="AG79" s="8">
        <v>18</v>
      </c>
      <c r="AH79" s="8">
        <v>3</v>
      </c>
      <c r="AI79" s="8">
        <v>3</v>
      </c>
      <c r="AJ79" s="8">
        <v>5</v>
      </c>
      <c r="AK79" s="8">
        <v>10</v>
      </c>
      <c r="AL79" s="8">
        <v>0</v>
      </c>
      <c r="AM79" s="10">
        <v>77</v>
      </c>
      <c r="AN79">
        <f>(AD79+AG79)*Sheet2!$D$4+X79*Sheet2!$F$4+Y79*Sheet2!$G$4+Z79*Sheet2!$H$4+AA79*Sheet2!$I$4+Sheet2!$J$4*AK79+AL79*Sheet2!$K$4+Sheet2!$L$4*D79</f>
        <v>630.5</v>
      </c>
    </row>
    <row r="80" spans="1:40" ht="15" thickBot="1" x14ac:dyDescent="0.35">
      <c r="A80" s="5">
        <v>71</v>
      </c>
      <c r="B80" s="7" t="s">
        <v>119</v>
      </c>
      <c r="C80" s="7" t="s">
        <v>32</v>
      </c>
      <c r="D80" s="8">
        <v>554</v>
      </c>
      <c r="E80" s="9">
        <v>0.114</v>
      </c>
      <c r="F80" s="9">
        <v>0.161</v>
      </c>
      <c r="G80" s="8">
        <v>0.71</v>
      </c>
      <c r="H80" s="10">
        <v>0.26100000000000001</v>
      </c>
      <c r="I80" s="8">
        <v>0.35899999999999999</v>
      </c>
      <c r="J80" s="8">
        <v>0.438</v>
      </c>
      <c r="K80" s="8">
        <v>0.79700000000000004</v>
      </c>
      <c r="L80" s="10">
        <v>0.17699999999999999</v>
      </c>
      <c r="M80" s="8">
        <v>4</v>
      </c>
      <c r="N80" s="8">
        <v>0.27700000000000002</v>
      </c>
      <c r="O80" s="10">
        <v>0.9</v>
      </c>
      <c r="P80" s="8">
        <v>1.6</v>
      </c>
      <c r="Q80" s="8">
        <v>-0.6</v>
      </c>
      <c r="R80" s="8">
        <v>12.2</v>
      </c>
      <c r="S80" s="8">
        <v>0.34499999999999997</v>
      </c>
      <c r="T80" s="8">
        <v>119</v>
      </c>
      <c r="U80" s="8">
        <v>126</v>
      </c>
      <c r="V80" s="8">
        <v>464</v>
      </c>
      <c r="W80" s="8">
        <v>121</v>
      </c>
      <c r="X80" s="8">
        <v>79</v>
      </c>
      <c r="Y80" s="8">
        <v>21</v>
      </c>
      <c r="Z80" s="8">
        <v>2</v>
      </c>
      <c r="AA80" s="8">
        <v>19</v>
      </c>
      <c r="AB80" s="8">
        <v>80</v>
      </c>
      <c r="AC80" s="8">
        <v>76</v>
      </c>
      <c r="AD80" s="8">
        <v>63</v>
      </c>
      <c r="AE80" s="8">
        <v>2</v>
      </c>
      <c r="AF80" s="8">
        <v>89</v>
      </c>
      <c r="AG80" s="8">
        <v>15</v>
      </c>
      <c r="AH80" s="8">
        <v>12</v>
      </c>
      <c r="AI80" s="8">
        <v>0</v>
      </c>
      <c r="AJ80" s="8">
        <v>8</v>
      </c>
      <c r="AK80" s="8">
        <v>3</v>
      </c>
      <c r="AL80" s="8">
        <v>0</v>
      </c>
      <c r="AM80" s="10">
        <v>80</v>
      </c>
      <c r="AN80">
        <f>(AD80+AG80)*Sheet2!$D$4+X80*Sheet2!$F$4+Y80*Sheet2!$G$4+Z80*Sheet2!$H$4+AA80*Sheet2!$I$4+Sheet2!$J$4*AK80+AL80*Sheet2!$K$4+Sheet2!$L$4*D80</f>
        <v>627.00000000000011</v>
      </c>
    </row>
    <row r="81" spans="1:40" ht="15" thickBot="1" x14ac:dyDescent="0.35">
      <c r="A81" s="5">
        <v>117</v>
      </c>
      <c r="B81" s="7" t="s">
        <v>168</v>
      </c>
      <c r="C81" s="7" t="s">
        <v>59</v>
      </c>
      <c r="D81" s="8">
        <v>592</v>
      </c>
      <c r="E81" s="9">
        <v>5.6000000000000001E-2</v>
      </c>
      <c r="F81" s="9">
        <v>0.17399999999999999</v>
      </c>
      <c r="G81" s="8">
        <v>0.32</v>
      </c>
      <c r="H81" s="10">
        <v>0.26100000000000001</v>
      </c>
      <c r="I81" s="8">
        <v>0.309</v>
      </c>
      <c r="J81" s="8">
        <v>0.46300000000000002</v>
      </c>
      <c r="K81" s="8">
        <v>0.77200000000000002</v>
      </c>
      <c r="L81" s="10">
        <v>0.20100000000000001</v>
      </c>
      <c r="M81" s="8">
        <v>3.9</v>
      </c>
      <c r="N81" s="8">
        <v>0.28199999999999997</v>
      </c>
      <c r="O81" s="10">
        <v>-1.1000000000000001</v>
      </c>
      <c r="P81" s="8">
        <v>-2.2000000000000002</v>
      </c>
      <c r="Q81" s="8">
        <v>0.1</v>
      </c>
      <c r="R81" s="8">
        <v>5.4</v>
      </c>
      <c r="S81" s="8">
        <v>0.32900000000000001</v>
      </c>
      <c r="T81" s="8">
        <v>106</v>
      </c>
      <c r="U81" s="8">
        <v>145</v>
      </c>
      <c r="V81" s="8">
        <v>551</v>
      </c>
      <c r="W81" s="8">
        <v>144</v>
      </c>
      <c r="X81" s="8">
        <v>83</v>
      </c>
      <c r="Y81" s="8">
        <v>35</v>
      </c>
      <c r="Z81" s="8">
        <v>2</v>
      </c>
      <c r="AA81" s="8">
        <v>24</v>
      </c>
      <c r="AB81" s="8">
        <v>65</v>
      </c>
      <c r="AC81" s="8">
        <v>82</v>
      </c>
      <c r="AD81" s="8">
        <v>33</v>
      </c>
      <c r="AE81" s="8">
        <v>1</v>
      </c>
      <c r="AF81" s="8">
        <v>103</v>
      </c>
      <c r="AG81" s="8">
        <v>6</v>
      </c>
      <c r="AH81" s="8">
        <v>2</v>
      </c>
      <c r="AI81" s="8">
        <v>0</v>
      </c>
      <c r="AJ81" s="8">
        <v>20</v>
      </c>
      <c r="AK81" s="8">
        <v>5</v>
      </c>
      <c r="AL81" s="8">
        <v>0</v>
      </c>
      <c r="AM81" s="10">
        <v>78</v>
      </c>
      <c r="AN81">
        <f>(AD81+AG81)*Sheet2!$D$4+X81*Sheet2!$F$4+Y81*Sheet2!$G$4+Z81*Sheet2!$H$4+AA81*Sheet2!$I$4+Sheet2!$J$4*AK81+AL81*Sheet2!$K$4+Sheet2!$L$4*D81</f>
        <v>624.10000000000014</v>
      </c>
    </row>
    <row r="82" spans="1:40" ht="15" thickBot="1" x14ac:dyDescent="0.35">
      <c r="A82" s="5">
        <v>29</v>
      </c>
      <c r="B82" s="7" t="s">
        <v>67</v>
      </c>
      <c r="C82" s="7" t="s">
        <v>68</v>
      </c>
      <c r="D82" s="8">
        <v>502</v>
      </c>
      <c r="E82" s="9">
        <v>0.13900000000000001</v>
      </c>
      <c r="F82" s="9">
        <v>0.251</v>
      </c>
      <c r="G82" s="8">
        <v>0.56000000000000005</v>
      </c>
      <c r="H82" s="10">
        <v>0.26300000000000001</v>
      </c>
      <c r="I82" s="8">
        <v>0.36699999999999999</v>
      </c>
      <c r="J82" s="8">
        <v>0.49</v>
      </c>
      <c r="K82" s="8">
        <v>0.85599999999999998</v>
      </c>
      <c r="L82" s="10">
        <v>0.22600000000000001</v>
      </c>
      <c r="M82" s="8">
        <v>2.2000000000000002</v>
      </c>
      <c r="N82" s="8">
        <v>0.317</v>
      </c>
      <c r="O82" s="10">
        <v>-2.2999999999999998</v>
      </c>
      <c r="P82" s="8">
        <v>1.2</v>
      </c>
      <c r="Q82" s="8">
        <v>-1</v>
      </c>
      <c r="R82" s="8">
        <v>20.399999999999999</v>
      </c>
      <c r="S82" s="8">
        <v>0.36699999999999999</v>
      </c>
      <c r="T82" s="8">
        <v>129</v>
      </c>
      <c r="U82" s="8">
        <v>132</v>
      </c>
      <c r="V82" s="8">
        <v>429</v>
      </c>
      <c r="W82" s="8">
        <v>113</v>
      </c>
      <c r="X82" s="8">
        <v>66</v>
      </c>
      <c r="Y82" s="8">
        <v>21</v>
      </c>
      <c r="Z82" s="8">
        <v>2</v>
      </c>
      <c r="AA82" s="8">
        <v>24</v>
      </c>
      <c r="AB82" s="8">
        <v>66</v>
      </c>
      <c r="AC82" s="8">
        <v>65</v>
      </c>
      <c r="AD82" s="8">
        <v>70</v>
      </c>
      <c r="AE82" s="8">
        <v>2</v>
      </c>
      <c r="AF82" s="8">
        <v>126</v>
      </c>
      <c r="AG82" s="8">
        <v>1</v>
      </c>
      <c r="AH82" s="8">
        <v>2</v>
      </c>
      <c r="AI82" s="8">
        <v>0</v>
      </c>
      <c r="AJ82" s="8">
        <v>7</v>
      </c>
      <c r="AK82" s="8">
        <v>0</v>
      </c>
      <c r="AL82" s="8">
        <v>0</v>
      </c>
      <c r="AM82" s="10">
        <v>82</v>
      </c>
      <c r="AN82">
        <f>(AD82+AG82)*Sheet2!$D$4+X82*Sheet2!$F$4+Y82*Sheet2!$G$4+Z82*Sheet2!$H$4+AA82*Sheet2!$I$4+Sheet2!$J$4*AK82+AL82*Sheet2!$K$4+Sheet2!$L$4*D82</f>
        <v>623.50000000000023</v>
      </c>
    </row>
    <row r="83" spans="1:40" ht="15" thickBot="1" x14ac:dyDescent="0.35">
      <c r="A83" s="5">
        <v>122</v>
      </c>
      <c r="B83" s="7" t="s">
        <v>173</v>
      </c>
      <c r="C83" s="6" t="s">
        <v>112</v>
      </c>
      <c r="D83" s="8">
        <v>617</v>
      </c>
      <c r="E83" s="9">
        <v>0.10199999999999999</v>
      </c>
      <c r="F83" s="9">
        <v>0.217</v>
      </c>
      <c r="G83" s="8">
        <v>0.47</v>
      </c>
      <c r="H83" s="10">
        <v>0.247</v>
      </c>
      <c r="I83" s="8">
        <v>0.32500000000000001</v>
      </c>
      <c r="J83" s="8">
        <v>0.41899999999999998</v>
      </c>
      <c r="K83" s="8">
        <v>0.74399999999999999</v>
      </c>
      <c r="L83" s="10">
        <v>0.17199999999999999</v>
      </c>
      <c r="M83" s="8">
        <v>0.7</v>
      </c>
      <c r="N83" s="8">
        <v>0.28699999999999998</v>
      </c>
      <c r="O83" s="10">
        <v>-2.8</v>
      </c>
      <c r="P83" s="8">
        <v>-0.6</v>
      </c>
      <c r="Q83" s="8">
        <v>-1.6</v>
      </c>
      <c r="R83" s="8">
        <v>2.2999999999999998</v>
      </c>
      <c r="S83" s="8">
        <v>0.32300000000000001</v>
      </c>
      <c r="T83" s="8">
        <v>105</v>
      </c>
      <c r="U83" s="8">
        <v>150</v>
      </c>
      <c r="V83" s="8">
        <v>547</v>
      </c>
      <c r="W83" s="8">
        <v>135</v>
      </c>
      <c r="X83" s="8">
        <v>85</v>
      </c>
      <c r="Y83" s="8">
        <v>28</v>
      </c>
      <c r="Z83" s="8">
        <v>0</v>
      </c>
      <c r="AA83" s="8">
        <v>22</v>
      </c>
      <c r="AB83" s="8">
        <v>52</v>
      </c>
      <c r="AC83" s="8">
        <v>74</v>
      </c>
      <c r="AD83" s="8">
        <v>63</v>
      </c>
      <c r="AE83" s="8">
        <v>2</v>
      </c>
      <c r="AF83" s="8">
        <v>134</v>
      </c>
      <c r="AG83" s="8">
        <v>2</v>
      </c>
      <c r="AH83" s="8">
        <v>3</v>
      </c>
      <c r="AI83" s="8">
        <v>0</v>
      </c>
      <c r="AJ83" s="8">
        <v>13</v>
      </c>
      <c r="AK83" s="8">
        <v>0</v>
      </c>
      <c r="AL83" s="8">
        <v>1</v>
      </c>
      <c r="AM83" s="10">
        <v>77</v>
      </c>
      <c r="AN83">
        <f>(AD83+AG83)*Sheet2!$D$4+X83*Sheet2!$F$4+Y83*Sheet2!$G$4+Z83*Sheet2!$H$4+AA83*Sheet2!$I$4+Sheet2!$J$4*AK83+AL83*Sheet2!$K$4+Sheet2!$L$4*D83</f>
        <v>622.79999999999995</v>
      </c>
    </row>
    <row r="84" spans="1:40" ht="15" thickBot="1" x14ac:dyDescent="0.35">
      <c r="A84" s="5">
        <v>129</v>
      </c>
      <c r="B84" s="7" t="s">
        <v>180</v>
      </c>
      <c r="C84" s="7" t="s">
        <v>71</v>
      </c>
      <c r="D84" s="8">
        <v>615</v>
      </c>
      <c r="E84" s="9">
        <v>5.8999999999999997E-2</v>
      </c>
      <c r="F84" s="9">
        <v>0.21</v>
      </c>
      <c r="G84" s="8">
        <v>0.28000000000000003</v>
      </c>
      <c r="H84" s="10">
        <v>0.25800000000000001</v>
      </c>
      <c r="I84" s="8">
        <v>0.314</v>
      </c>
      <c r="J84" s="8">
        <v>0.42899999999999999</v>
      </c>
      <c r="K84" s="8">
        <v>0.74299999999999999</v>
      </c>
      <c r="L84" s="10">
        <v>0.17100000000000001</v>
      </c>
      <c r="M84" s="8">
        <v>2.1</v>
      </c>
      <c r="N84" s="8">
        <v>0.29899999999999999</v>
      </c>
      <c r="O84" s="10">
        <v>-4.0999999999999996</v>
      </c>
      <c r="P84" s="8">
        <v>-0.9</v>
      </c>
      <c r="Q84" s="8">
        <v>-1.1000000000000001</v>
      </c>
      <c r="R84" s="8">
        <v>1.5</v>
      </c>
      <c r="S84" s="8">
        <v>0.32100000000000001</v>
      </c>
      <c r="T84" s="8">
        <v>103</v>
      </c>
      <c r="U84" s="8">
        <v>152</v>
      </c>
      <c r="V84" s="8">
        <v>566</v>
      </c>
      <c r="W84" s="8">
        <v>146</v>
      </c>
      <c r="X84" s="8">
        <v>93</v>
      </c>
      <c r="Y84" s="8">
        <v>30</v>
      </c>
      <c r="Z84" s="8">
        <v>2</v>
      </c>
      <c r="AA84" s="8">
        <v>21</v>
      </c>
      <c r="AB84" s="8">
        <v>67</v>
      </c>
      <c r="AC84" s="8">
        <v>80</v>
      </c>
      <c r="AD84" s="8">
        <v>36</v>
      </c>
      <c r="AE84" s="8">
        <v>0</v>
      </c>
      <c r="AF84" s="8">
        <v>129</v>
      </c>
      <c r="AG84" s="8">
        <v>11</v>
      </c>
      <c r="AH84" s="8">
        <v>2</v>
      </c>
      <c r="AI84" s="8">
        <v>0</v>
      </c>
      <c r="AJ84" s="8">
        <v>15</v>
      </c>
      <c r="AK84" s="8">
        <v>0</v>
      </c>
      <c r="AL84" s="8">
        <v>0</v>
      </c>
      <c r="AM84" s="10">
        <v>76</v>
      </c>
      <c r="AN84">
        <f>(AD84+AG84)*Sheet2!$D$4+X84*Sheet2!$F$4+Y84*Sheet2!$G$4+Z84*Sheet2!$H$4+AA84*Sheet2!$I$4+Sheet2!$J$4*AK84+AL84*Sheet2!$K$4+Sheet2!$L$4*D84</f>
        <v>616.30000000000007</v>
      </c>
    </row>
    <row r="85" spans="1:40" ht="15" thickBot="1" x14ac:dyDescent="0.35">
      <c r="A85" s="5">
        <v>85</v>
      </c>
      <c r="B85" s="7" t="s">
        <v>134</v>
      </c>
      <c r="C85" s="7" t="s">
        <v>26</v>
      </c>
      <c r="D85" s="8">
        <v>539</v>
      </c>
      <c r="E85" s="9">
        <v>4.5999999999999999E-2</v>
      </c>
      <c r="F85" s="9">
        <v>0.187</v>
      </c>
      <c r="G85" s="8">
        <v>0.25</v>
      </c>
      <c r="H85" s="10">
        <v>0.29299999999999998</v>
      </c>
      <c r="I85" s="8">
        <v>0.33100000000000002</v>
      </c>
      <c r="J85" s="8">
        <v>0.47699999999999998</v>
      </c>
      <c r="K85" s="8">
        <v>0.80800000000000005</v>
      </c>
      <c r="L85" s="10">
        <v>0.184</v>
      </c>
      <c r="M85" s="8">
        <v>6.1</v>
      </c>
      <c r="N85" s="8">
        <v>0.33400000000000002</v>
      </c>
      <c r="O85" s="10">
        <v>1.8</v>
      </c>
      <c r="P85" s="8">
        <v>0.7</v>
      </c>
      <c r="Q85" s="8">
        <v>1.4</v>
      </c>
      <c r="R85" s="8">
        <v>11.8</v>
      </c>
      <c r="S85" s="8">
        <v>0.34499999999999997</v>
      </c>
      <c r="T85" s="8">
        <v>115</v>
      </c>
      <c r="U85" s="8">
        <v>138</v>
      </c>
      <c r="V85" s="8">
        <v>505</v>
      </c>
      <c r="W85" s="8">
        <v>148</v>
      </c>
      <c r="X85" s="8">
        <v>94</v>
      </c>
      <c r="Y85" s="8">
        <v>33</v>
      </c>
      <c r="Z85" s="8">
        <v>3</v>
      </c>
      <c r="AA85" s="8">
        <v>18</v>
      </c>
      <c r="AB85" s="8">
        <v>76</v>
      </c>
      <c r="AC85" s="8">
        <v>57</v>
      </c>
      <c r="AD85" s="8">
        <v>25</v>
      </c>
      <c r="AE85" s="8">
        <v>1</v>
      </c>
      <c r="AF85" s="8">
        <v>101</v>
      </c>
      <c r="AG85" s="8">
        <v>5</v>
      </c>
      <c r="AH85" s="8">
        <v>3</v>
      </c>
      <c r="AI85" s="8">
        <v>1</v>
      </c>
      <c r="AJ85" s="8">
        <v>8</v>
      </c>
      <c r="AK85" s="8">
        <v>20</v>
      </c>
      <c r="AL85" s="8">
        <v>4</v>
      </c>
      <c r="AM85" s="10">
        <v>77</v>
      </c>
      <c r="AN85">
        <f>(AD85+AG85)*Sheet2!$D$4+X85*Sheet2!$F$4+Y85*Sheet2!$G$4+Z85*Sheet2!$H$4+AA85*Sheet2!$I$4+Sheet2!$J$4*AK85+AL85*Sheet2!$K$4+Sheet2!$L$4*D85</f>
        <v>614.80000000000007</v>
      </c>
    </row>
    <row r="86" spans="1:40" ht="15" thickBot="1" x14ac:dyDescent="0.35">
      <c r="A86" s="5">
        <v>64</v>
      </c>
      <c r="B86" s="7" t="s">
        <v>111</v>
      </c>
      <c r="C86" s="6" t="s">
        <v>112</v>
      </c>
      <c r="D86" s="8">
        <v>540</v>
      </c>
      <c r="E86" s="9">
        <v>5.8999999999999997E-2</v>
      </c>
      <c r="F86" s="9">
        <v>0.27600000000000002</v>
      </c>
      <c r="G86" s="8">
        <v>0.21</v>
      </c>
      <c r="H86" s="10">
        <v>0.25</v>
      </c>
      <c r="I86" s="8">
        <v>0.309</v>
      </c>
      <c r="J86" s="8">
        <v>0.51800000000000002</v>
      </c>
      <c r="K86" s="8">
        <v>0.82799999999999996</v>
      </c>
      <c r="L86" s="10">
        <v>0.26800000000000002</v>
      </c>
      <c r="M86" s="8">
        <v>2.5</v>
      </c>
      <c r="N86" s="8">
        <v>0.28399999999999997</v>
      </c>
      <c r="O86" s="10">
        <v>0.2</v>
      </c>
      <c r="P86" s="8">
        <v>1.9</v>
      </c>
      <c r="Q86" s="8">
        <v>-1</v>
      </c>
      <c r="R86" s="8">
        <v>13.7</v>
      </c>
      <c r="S86" s="8">
        <v>0.34899999999999998</v>
      </c>
      <c r="T86" s="8">
        <v>120</v>
      </c>
      <c r="U86" s="8">
        <v>141</v>
      </c>
      <c r="V86" s="8">
        <v>492</v>
      </c>
      <c r="W86" s="8">
        <v>123</v>
      </c>
      <c r="X86" s="8">
        <v>60</v>
      </c>
      <c r="Y86" s="8">
        <v>28</v>
      </c>
      <c r="Z86" s="8">
        <v>1</v>
      </c>
      <c r="AA86" s="8">
        <v>34</v>
      </c>
      <c r="AB86" s="8">
        <v>71</v>
      </c>
      <c r="AC86" s="8">
        <v>80</v>
      </c>
      <c r="AD86" s="8">
        <v>32</v>
      </c>
      <c r="AE86" s="8">
        <v>0</v>
      </c>
      <c r="AF86" s="8">
        <v>149</v>
      </c>
      <c r="AG86" s="8">
        <v>12</v>
      </c>
      <c r="AH86" s="8">
        <v>4</v>
      </c>
      <c r="AI86" s="8">
        <v>0</v>
      </c>
      <c r="AJ86" s="8">
        <v>4</v>
      </c>
      <c r="AK86" s="8">
        <v>1</v>
      </c>
      <c r="AL86" s="8">
        <v>1</v>
      </c>
      <c r="AM86" s="10">
        <v>80</v>
      </c>
      <c r="AN86">
        <f>(AD86+AG86)*Sheet2!$D$4+X86*Sheet2!$F$4+Y86*Sheet2!$G$4+Z86*Sheet2!$H$4+AA86*Sheet2!$I$4+Sheet2!$J$4*AK86+AL86*Sheet2!$K$4+Sheet2!$L$4*D86</f>
        <v>614.29999999999995</v>
      </c>
    </row>
    <row r="87" spans="1:40" ht="15" thickBot="1" x14ac:dyDescent="0.35">
      <c r="A87" s="5">
        <v>26</v>
      </c>
      <c r="B87" s="7" t="s">
        <v>63</v>
      </c>
      <c r="C87" s="7" t="s">
        <v>34</v>
      </c>
      <c r="D87" s="8">
        <v>501</v>
      </c>
      <c r="E87" s="9">
        <v>6.2E-2</v>
      </c>
      <c r="F87" s="9">
        <v>0.248</v>
      </c>
      <c r="G87" s="8">
        <v>0.25</v>
      </c>
      <c r="H87" s="10">
        <v>0.29199999999999998</v>
      </c>
      <c r="I87" s="8">
        <v>0.33500000000000002</v>
      </c>
      <c r="J87" s="8">
        <v>0.5</v>
      </c>
      <c r="K87" s="8">
        <v>0.83499999999999996</v>
      </c>
      <c r="L87" s="10">
        <v>0.20799999999999999</v>
      </c>
      <c r="M87" s="8">
        <v>6.8</v>
      </c>
      <c r="N87" s="8">
        <v>0.35699999999999998</v>
      </c>
      <c r="O87" s="10">
        <v>1</v>
      </c>
      <c r="P87" s="8">
        <v>1.7</v>
      </c>
      <c r="Q87" s="8">
        <v>4.3</v>
      </c>
      <c r="R87" s="8">
        <v>14.8</v>
      </c>
      <c r="S87" s="8">
        <v>0.35399999999999998</v>
      </c>
      <c r="T87" s="8">
        <v>131</v>
      </c>
      <c r="U87" s="8">
        <v>135</v>
      </c>
      <c r="V87" s="8">
        <v>466</v>
      </c>
      <c r="W87" s="8">
        <v>136</v>
      </c>
      <c r="X87" s="8">
        <v>81</v>
      </c>
      <c r="Y87" s="8">
        <v>33</v>
      </c>
      <c r="Z87" s="8">
        <v>2</v>
      </c>
      <c r="AA87" s="8">
        <v>20</v>
      </c>
      <c r="AB87" s="8">
        <v>71</v>
      </c>
      <c r="AC87" s="8">
        <v>83</v>
      </c>
      <c r="AD87" s="8">
        <v>31</v>
      </c>
      <c r="AE87" s="8">
        <v>2</v>
      </c>
      <c r="AF87" s="8">
        <v>124</v>
      </c>
      <c r="AG87" s="8">
        <v>1</v>
      </c>
      <c r="AH87" s="8">
        <v>3</v>
      </c>
      <c r="AI87" s="8">
        <v>0</v>
      </c>
      <c r="AJ87" s="8">
        <v>6</v>
      </c>
      <c r="AK87" s="8">
        <v>32</v>
      </c>
      <c r="AL87" s="8">
        <v>3</v>
      </c>
      <c r="AM87" s="10">
        <v>76</v>
      </c>
      <c r="AN87">
        <f>(AD87+AG87)*Sheet2!$D$4+X87*Sheet2!$F$4+Y87*Sheet2!$G$4+Z87*Sheet2!$H$4+AA87*Sheet2!$I$4+Sheet2!$J$4*AK87+AL87*Sheet2!$K$4+Sheet2!$L$4*D87</f>
        <v>613.70000000000005</v>
      </c>
    </row>
    <row r="88" spans="1:40" ht="15" thickBot="1" x14ac:dyDescent="0.35">
      <c r="A88" s="5">
        <v>162</v>
      </c>
      <c r="B88" s="7" t="s">
        <v>213</v>
      </c>
      <c r="C88" s="7" t="s">
        <v>94</v>
      </c>
      <c r="D88" s="8">
        <v>638</v>
      </c>
      <c r="E88" s="9">
        <v>0.111</v>
      </c>
      <c r="F88" s="9">
        <v>0.25900000000000001</v>
      </c>
      <c r="G88" s="8">
        <v>0.43</v>
      </c>
      <c r="H88" s="10">
        <v>0.217</v>
      </c>
      <c r="I88" s="8">
        <v>0.31</v>
      </c>
      <c r="J88" s="8">
        <v>0.40699999999999997</v>
      </c>
      <c r="K88" s="8">
        <v>0.71699999999999997</v>
      </c>
      <c r="L88" s="10">
        <v>0.19</v>
      </c>
      <c r="M88" s="8">
        <v>3.5</v>
      </c>
      <c r="N88" s="8">
        <v>0.25900000000000001</v>
      </c>
      <c r="O88" s="10">
        <v>1.1000000000000001</v>
      </c>
      <c r="P88" s="8">
        <v>0</v>
      </c>
      <c r="Q88" s="8">
        <v>-1.4</v>
      </c>
      <c r="R88" s="8">
        <v>-3.7</v>
      </c>
      <c r="S88" s="8">
        <v>0.311</v>
      </c>
      <c r="T88" s="8">
        <v>94</v>
      </c>
      <c r="U88" s="8">
        <v>149</v>
      </c>
      <c r="V88" s="8">
        <v>553</v>
      </c>
      <c r="W88" s="8">
        <v>120</v>
      </c>
      <c r="X88" s="8">
        <v>65</v>
      </c>
      <c r="Y88" s="8">
        <v>29</v>
      </c>
      <c r="Z88" s="8">
        <v>2</v>
      </c>
      <c r="AA88" s="8">
        <v>24</v>
      </c>
      <c r="AB88" s="8">
        <v>73</v>
      </c>
      <c r="AC88" s="8">
        <v>80</v>
      </c>
      <c r="AD88" s="8">
        <v>71</v>
      </c>
      <c r="AE88" s="8">
        <v>1</v>
      </c>
      <c r="AF88" s="8">
        <v>165</v>
      </c>
      <c r="AG88" s="8">
        <v>6</v>
      </c>
      <c r="AH88" s="8">
        <v>6</v>
      </c>
      <c r="AI88" s="8">
        <v>0</v>
      </c>
      <c r="AJ88" s="8">
        <v>12</v>
      </c>
      <c r="AK88" s="8">
        <v>5</v>
      </c>
      <c r="AL88" s="8">
        <v>3</v>
      </c>
      <c r="AM88" s="10">
        <v>74</v>
      </c>
      <c r="AN88">
        <f>(AD88+AG88)*Sheet2!$D$4+X88*Sheet2!$F$4+Y88*Sheet2!$G$4+Z88*Sheet2!$H$4+AA88*Sheet2!$I$4+Sheet2!$J$4*AK88+AL88*Sheet2!$K$4+Sheet2!$L$4*D88</f>
        <v>606.79999999999995</v>
      </c>
    </row>
    <row r="89" spans="1:40" ht="15" thickBot="1" x14ac:dyDescent="0.35">
      <c r="A89" s="5">
        <v>174</v>
      </c>
      <c r="B89" s="7" t="s">
        <v>225</v>
      </c>
      <c r="C89" s="7" t="s">
        <v>158</v>
      </c>
      <c r="D89" s="8">
        <v>614</v>
      </c>
      <c r="E89" s="9">
        <v>5.1999999999999998E-2</v>
      </c>
      <c r="F89" s="9">
        <v>0.192</v>
      </c>
      <c r="G89" s="8">
        <v>0.27</v>
      </c>
      <c r="H89" s="10">
        <v>0.245</v>
      </c>
      <c r="I89" s="8">
        <v>0.3</v>
      </c>
      <c r="J89" s="8">
        <v>0.41199999999999998</v>
      </c>
      <c r="K89" s="8">
        <v>0.71199999999999997</v>
      </c>
      <c r="L89" s="10">
        <v>0.16700000000000001</v>
      </c>
      <c r="M89" s="8">
        <v>8.4</v>
      </c>
      <c r="N89" s="8">
        <v>0.27900000000000003</v>
      </c>
      <c r="O89" s="10">
        <v>1.5</v>
      </c>
      <c r="P89" s="8">
        <v>1.3</v>
      </c>
      <c r="Q89" s="8">
        <v>6.7</v>
      </c>
      <c r="R89" s="8">
        <v>-6.2</v>
      </c>
      <c r="S89" s="8">
        <v>0.30599999999999999</v>
      </c>
      <c r="T89" s="8">
        <v>90</v>
      </c>
      <c r="U89" s="8">
        <v>151</v>
      </c>
      <c r="V89" s="8">
        <v>563</v>
      </c>
      <c r="W89" s="8">
        <v>138</v>
      </c>
      <c r="X89" s="8">
        <v>86</v>
      </c>
      <c r="Y89" s="8">
        <v>28</v>
      </c>
      <c r="Z89" s="8">
        <v>6</v>
      </c>
      <c r="AA89" s="8">
        <v>18</v>
      </c>
      <c r="AB89" s="8">
        <v>83</v>
      </c>
      <c r="AC89" s="8">
        <v>64</v>
      </c>
      <c r="AD89" s="8">
        <v>32</v>
      </c>
      <c r="AE89" s="8">
        <v>2</v>
      </c>
      <c r="AF89" s="8">
        <v>118</v>
      </c>
      <c r="AG89" s="8">
        <v>13</v>
      </c>
      <c r="AH89" s="8">
        <v>3</v>
      </c>
      <c r="AI89" s="8">
        <v>3</v>
      </c>
      <c r="AJ89" s="8">
        <v>7</v>
      </c>
      <c r="AK89" s="8">
        <v>47</v>
      </c>
      <c r="AL89" s="8">
        <v>4</v>
      </c>
      <c r="AM89" s="10">
        <v>69</v>
      </c>
      <c r="AN89">
        <f>(AD89+AG89)*Sheet2!$D$4+X89*Sheet2!$F$4+Y89*Sheet2!$G$4+Z89*Sheet2!$H$4+AA89*Sheet2!$I$4+Sheet2!$J$4*AK89+AL89*Sheet2!$K$4+Sheet2!$L$4*D89</f>
        <v>606.50000000000011</v>
      </c>
    </row>
    <row r="90" spans="1:40" ht="15" thickBot="1" x14ac:dyDescent="0.35">
      <c r="A90" s="5">
        <v>151</v>
      </c>
      <c r="B90" s="7" t="s">
        <v>202</v>
      </c>
      <c r="C90" s="7" t="s">
        <v>68</v>
      </c>
      <c r="D90" s="8">
        <v>602</v>
      </c>
      <c r="E90" s="9">
        <v>7.4999999999999997E-2</v>
      </c>
      <c r="F90" s="9">
        <v>0.154</v>
      </c>
      <c r="G90" s="8">
        <v>0.48</v>
      </c>
      <c r="H90" s="10">
        <v>0.26400000000000001</v>
      </c>
      <c r="I90" s="8">
        <v>0.32400000000000001</v>
      </c>
      <c r="J90" s="8">
        <v>0.42099999999999999</v>
      </c>
      <c r="K90" s="8">
        <v>0.745</v>
      </c>
      <c r="L90" s="10">
        <v>0.158</v>
      </c>
      <c r="M90" s="8">
        <v>4.8</v>
      </c>
      <c r="N90" s="8">
        <v>0.29399999999999998</v>
      </c>
      <c r="O90" s="10">
        <v>0.1</v>
      </c>
      <c r="P90" s="8">
        <v>-0.8</v>
      </c>
      <c r="Q90" s="8">
        <v>-1.3</v>
      </c>
      <c r="R90" s="8">
        <v>1.7</v>
      </c>
      <c r="S90" s="8">
        <v>0.32200000000000001</v>
      </c>
      <c r="T90" s="8">
        <v>98</v>
      </c>
      <c r="U90" s="8">
        <v>142</v>
      </c>
      <c r="V90" s="8">
        <v>546</v>
      </c>
      <c r="W90" s="8">
        <v>144</v>
      </c>
      <c r="X90" s="8">
        <v>89</v>
      </c>
      <c r="Y90" s="8">
        <v>37</v>
      </c>
      <c r="Z90" s="8">
        <v>5</v>
      </c>
      <c r="AA90" s="8">
        <v>13</v>
      </c>
      <c r="AB90" s="8">
        <v>81</v>
      </c>
      <c r="AC90" s="8">
        <v>54</v>
      </c>
      <c r="AD90" s="8">
        <v>45</v>
      </c>
      <c r="AE90" s="8">
        <v>1</v>
      </c>
      <c r="AF90" s="8">
        <v>93</v>
      </c>
      <c r="AG90" s="8">
        <v>6</v>
      </c>
      <c r="AH90" s="8">
        <v>5</v>
      </c>
      <c r="AI90" s="8">
        <v>0</v>
      </c>
      <c r="AJ90" s="8">
        <v>11</v>
      </c>
      <c r="AK90" s="8">
        <v>5</v>
      </c>
      <c r="AL90" s="8">
        <v>3</v>
      </c>
      <c r="AM90" s="10">
        <v>75</v>
      </c>
      <c r="AN90">
        <f>(AD90+AG90)*Sheet2!$D$4+X90*Sheet2!$F$4+Y90*Sheet2!$G$4+Z90*Sheet2!$H$4+AA90*Sheet2!$I$4+Sheet2!$J$4*AK90+AL90*Sheet2!$K$4+Sheet2!$L$4*D90</f>
        <v>606</v>
      </c>
    </row>
    <row r="91" spans="1:40" ht="15" thickBot="1" x14ac:dyDescent="0.35">
      <c r="A91" s="5">
        <v>103</v>
      </c>
      <c r="B91" s="7" t="s">
        <v>153</v>
      </c>
      <c r="C91" s="7" t="s">
        <v>45</v>
      </c>
      <c r="D91" s="8">
        <v>581</v>
      </c>
      <c r="E91" s="9">
        <v>0.107</v>
      </c>
      <c r="F91" s="9">
        <v>0.28399999999999997</v>
      </c>
      <c r="G91" s="8">
        <v>0.38</v>
      </c>
      <c r="H91" s="10">
        <v>0.24</v>
      </c>
      <c r="I91" s="8">
        <v>0.33</v>
      </c>
      <c r="J91" s="8">
        <v>0.42399999999999999</v>
      </c>
      <c r="K91" s="8">
        <v>0.755</v>
      </c>
      <c r="L91" s="10">
        <v>0.185</v>
      </c>
      <c r="M91" s="8">
        <v>3.7</v>
      </c>
      <c r="N91" s="8">
        <v>0.31900000000000001</v>
      </c>
      <c r="O91" s="10">
        <v>1.3</v>
      </c>
      <c r="P91" s="8">
        <v>2</v>
      </c>
      <c r="Q91" s="8">
        <v>-1.1000000000000001</v>
      </c>
      <c r="R91" s="8">
        <v>4.8</v>
      </c>
      <c r="S91" s="8">
        <v>0.32800000000000001</v>
      </c>
      <c r="T91" s="8">
        <v>110</v>
      </c>
      <c r="U91" s="8">
        <v>140</v>
      </c>
      <c r="V91" s="8">
        <v>509</v>
      </c>
      <c r="W91" s="8">
        <v>122</v>
      </c>
      <c r="X91" s="8">
        <v>64</v>
      </c>
      <c r="Y91" s="8">
        <v>39</v>
      </c>
      <c r="Z91" s="8">
        <v>2</v>
      </c>
      <c r="AA91" s="8">
        <v>17</v>
      </c>
      <c r="AB91" s="8">
        <v>66</v>
      </c>
      <c r="AC91" s="8">
        <v>54</v>
      </c>
      <c r="AD91" s="8">
        <v>62</v>
      </c>
      <c r="AE91" s="8">
        <v>1</v>
      </c>
      <c r="AF91" s="8">
        <v>165</v>
      </c>
      <c r="AG91" s="8">
        <v>8</v>
      </c>
      <c r="AH91" s="8">
        <v>2</v>
      </c>
      <c r="AI91" s="8">
        <v>0</v>
      </c>
      <c r="AJ91" s="8">
        <v>4</v>
      </c>
      <c r="AK91" s="8">
        <v>4</v>
      </c>
      <c r="AL91" s="8">
        <v>2</v>
      </c>
      <c r="AM91" s="10">
        <v>76</v>
      </c>
      <c r="AN91">
        <f>(AD91+AG91)*Sheet2!$D$4+X91*Sheet2!$F$4+Y91*Sheet2!$G$4+Z91*Sheet2!$H$4+AA91*Sheet2!$I$4+Sheet2!$J$4*AK91+AL91*Sheet2!$K$4+Sheet2!$L$4*D91</f>
        <v>605.20000000000005</v>
      </c>
    </row>
    <row r="92" spans="1:40" ht="15" thickBot="1" x14ac:dyDescent="0.35">
      <c r="A92" s="5">
        <v>38</v>
      </c>
      <c r="B92" s="7" t="s">
        <v>82</v>
      </c>
      <c r="C92" s="7" t="s">
        <v>83</v>
      </c>
      <c r="D92" s="8">
        <v>526</v>
      </c>
      <c r="E92" s="9">
        <v>9.2999999999999999E-2</v>
      </c>
      <c r="F92" s="9">
        <v>0.32700000000000001</v>
      </c>
      <c r="G92" s="8">
        <v>0.28000000000000003</v>
      </c>
      <c r="H92" s="10">
        <v>0.246</v>
      </c>
      <c r="I92" s="8">
        <v>0.32900000000000001</v>
      </c>
      <c r="J92" s="8">
        <v>0.48799999999999999</v>
      </c>
      <c r="K92" s="8">
        <v>0.81699999999999995</v>
      </c>
      <c r="L92" s="10">
        <v>0.24199999999999999</v>
      </c>
      <c r="M92" s="8">
        <v>3.3</v>
      </c>
      <c r="N92" s="8">
        <v>0.317</v>
      </c>
      <c r="O92" s="10">
        <v>0.2</v>
      </c>
      <c r="P92" s="8">
        <v>-0.1</v>
      </c>
      <c r="Q92" s="8">
        <v>-0.1</v>
      </c>
      <c r="R92" s="8">
        <v>13</v>
      </c>
      <c r="S92" s="8">
        <v>0.34799999999999998</v>
      </c>
      <c r="T92" s="8">
        <v>127</v>
      </c>
      <c r="U92" s="8">
        <v>137</v>
      </c>
      <c r="V92" s="8">
        <v>463</v>
      </c>
      <c r="W92" s="8">
        <v>114</v>
      </c>
      <c r="X92" s="8">
        <v>63</v>
      </c>
      <c r="Y92" s="8">
        <v>20</v>
      </c>
      <c r="Z92" s="8">
        <v>1</v>
      </c>
      <c r="AA92" s="8">
        <v>30</v>
      </c>
      <c r="AB92" s="8">
        <v>61</v>
      </c>
      <c r="AC92" s="8">
        <v>69</v>
      </c>
      <c r="AD92" s="8">
        <v>49</v>
      </c>
      <c r="AE92" s="8">
        <v>1</v>
      </c>
      <c r="AF92" s="8">
        <v>172</v>
      </c>
      <c r="AG92" s="8">
        <v>10</v>
      </c>
      <c r="AH92" s="8">
        <v>4</v>
      </c>
      <c r="AI92" s="8">
        <v>0</v>
      </c>
      <c r="AJ92" s="8">
        <v>11</v>
      </c>
      <c r="AK92" s="8">
        <v>4</v>
      </c>
      <c r="AL92" s="8">
        <v>0</v>
      </c>
      <c r="AM92" s="10">
        <v>77</v>
      </c>
      <c r="AN92">
        <f>(AD92+AG92)*Sheet2!$D$4+X92*Sheet2!$F$4+Y92*Sheet2!$G$4+Z92*Sheet2!$H$4+AA92*Sheet2!$I$4+Sheet2!$J$4*AK92+AL92*Sheet2!$K$4+Sheet2!$L$4*D92</f>
        <v>603.90000000000009</v>
      </c>
    </row>
    <row r="93" spans="1:40" ht="15" thickBot="1" x14ac:dyDescent="0.35">
      <c r="A93" s="5">
        <v>94</v>
      </c>
      <c r="B93" s="7" t="s">
        <v>144</v>
      </c>
      <c r="C93" s="7" t="s">
        <v>133</v>
      </c>
      <c r="D93" s="8">
        <v>534</v>
      </c>
      <c r="E93" s="9">
        <v>0.14000000000000001</v>
      </c>
      <c r="F93" s="9">
        <v>0.32200000000000001</v>
      </c>
      <c r="G93" s="8">
        <v>0.44</v>
      </c>
      <c r="H93" s="10">
        <v>0.224</v>
      </c>
      <c r="I93" s="8">
        <v>0.33900000000000002</v>
      </c>
      <c r="J93" s="8">
        <v>0.45400000000000001</v>
      </c>
      <c r="K93" s="8">
        <v>0.79300000000000004</v>
      </c>
      <c r="L93" s="10">
        <v>0.23</v>
      </c>
      <c r="M93" s="8">
        <v>5.0999999999999996</v>
      </c>
      <c r="N93" s="8">
        <v>0.28999999999999998</v>
      </c>
      <c r="O93" s="10">
        <v>2.1</v>
      </c>
      <c r="P93" s="8">
        <v>2.1</v>
      </c>
      <c r="Q93" s="8">
        <v>0.8</v>
      </c>
      <c r="R93" s="8">
        <v>10.1</v>
      </c>
      <c r="S93" s="8">
        <v>0.34100000000000003</v>
      </c>
      <c r="T93" s="8">
        <v>112</v>
      </c>
      <c r="U93" s="8">
        <v>144</v>
      </c>
      <c r="V93" s="8">
        <v>447</v>
      </c>
      <c r="W93" s="8">
        <v>100</v>
      </c>
      <c r="X93" s="8">
        <v>51</v>
      </c>
      <c r="Y93" s="8">
        <v>21</v>
      </c>
      <c r="Z93" s="8">
        <v>2</v>
      </c>
      <c r="AA93" s="8">
        <v>26</v>
      </c>
      <c r="AB93" s="8">
        <v>63</v>
      </c>
      <c r="AC93" s="8">
        <v>74</v>
      </c>
      <c r="AD93" s="8">
        <v>75</v>
      </c>
      <c r="AE93" s="8">
        <v>2</v>
      </c>
      <c r="AF93" s="8">
        <v>172</v>
      </c>
      <c r="AG93" s="8">
        <v>6</v>
      </c>
      <c r="AH93" s="8">
        <v>6</v>
      </c>
      <c r="AI93" s="8">
        <v>0</v>
      </c>
      <c r="AJ93" s="8">
        <v>2</v>
      </c>
      <c r="AK93" s="8">
        <v>13</v>
      </c>
      <c r="AL93" s="8">
        <v>2</v>
      </c>
      <c r="AM93" s="10">
        <v>75</v>
      </c>
      <c r="AN93">
        <f>(AD93+AG93)*Sheet2!$D$4+X93*Sheet2!$F$4+Y93*Sheet2!$G$4+Z93*Sheet2!$H$4+AA93*Sheet2!$I$4+Sheet2!$J$4*AK93+AL93*Sheet2!$K$4+Sheet2!$L$4*D93</f>
        <v>602.1</v>
      </c>
    </row>
    <row r="94" spans="1:40" ht="15" thickBot="1" x14ac:dyDescent="0.35">
      <c r="A94" s="5">
        <v>20</v>
      </c>
      <c r="B94" s="7" t="s">
        <v>52</v>
      </c>
      <c r="C94" s="7" t="s">
        <v>53</v>
      </c>
      <c r="D94" s="8">
        <v>424</v>
      </c>
      <c r="E94" s="9">
        <v>0.125</v>
      </c>
      <c r="F94" s="9">
        <v>0.29699999999999999</v>
      </c>
      <c r="G94" s="8">
        <v>0.42</v>
      </c>
      <c r="H94" s="10">
        <v>0.29699999999999999</v>
      </c>
      <c r="I94" s="8">
        <v>0.38900000000000001</v>
      </c>
      <c r="J94" s="8">
        <v>0.54200000000000004</v>
      </c>
      <c r="K94" s="8">
        <v>0.93100000000000005</v>
      </c>
      <c r="L94" s="10">
        <v>0.245</v>
      </c>
      <c r="M94" s="8">
        <v>6.6</v>
      </c>
      <c r="N94" s="8">
        <v>0.40100000000000002</v>
      </c>
      <c r="O94" s="10">
        <v>-0.3</v>
      </c>
      <c r="P94" s="8">
        <v>1.9</v>
      </c>
      <c r="Q94" s="8">
        <v>1.4</v>
      </c>
      <c r="R94" s="8">
        <v>27</v>
      </c>
      <c r="S94" s="8">
        <v>0.39500000000000002</v>
      </c>
      <c r="T94" s="8">
        <v>135</v>
      </c>
      <c r="U94" s="8">
        <v>106</v>
      </c>
      <c r="V94" s="8">
        <v>367</v>
      </c>
      <c r="W94" s="8">
        <v>109</v>
      </c>
      <c r="X94" s="8">
        <v>63</v>
      </c>
      <c r="Y94" s="8">
        <v>22</v>
      </c>
      <c r="Z94" s="8">
        <v>4</v>
      </c>
      <c r="AA94" s="8">
        <v>20</v>
      </c>
      <c r="AB94" s="8">
        <v>60</v>
      </c>
      <c r="AC94" s="8">
        <v>62</v>
      </c>
      <c r="AD94" s="8">
        <v>53</v>
      </c>
      <c r="AE94" s="8">
        <v>3</v>
      </c>
      <c r="AF94" s="8">
        <v>126</v>
      </c>
      <c r="AG94" s="8">
        <v>3</v>
      </c>
      <c r="AH94" s="8">
        <v>1</v>
      </c>
      <c r="AI94" s="8">
        <v>0</v>
      </c>
      <c r="AJ94" s="8">
        <v>1</v>
      </c>
      <c r="AK94" s="8">
        <v>20</v>
      </c>
      <c r="AL94" s="8">
        <v>4</v>
      </c>
      <c r="AM94" s="10">
        <v>79</v>
      </c>
      <c r="AN94">
        <f>(AD94+AG94)*Sheet2!$D$4+X94*Sheet2!$F$4+Y94*Sheet2!$G$4+Z94*Sheet2!$H$4+AA94*Sheet2!$I$4+Sheet2!$J$4*AK94+AL94*Sheet2!$K$4+Sheet2!$L$4*D94</f>
        <v>598.00000000000011</v>
      </c>
    </row>
    <row r="95" spans="1:40" ht="15" thickBot="1" x14ac:dyDescent="0.35">
      <c r="A95" s="5">
        <v>95</v>
      </c>
      <c r="B95" s="7" t="s">
        <v>145</v>
      </c>
      <c r="C95" s="7" t="s">
        <v>81</v>
      </c>
      <c r="D95" s="8">
        <v>566</v>
      </c>
      <c r="E95" s="9">
        <v>6.7000000000000004E-2</v>
      </c>
      <c r="F95" s="9">
        <v>0.249</v>
      </c>
      <c r="G95" s="8">
        <v>0.27</v>
      </c>
      <c r="H95" s="10">
        <v>0.27500000000000002</v>
      </c>
      <c r="I95" s="8">
        <v>0.32500000000000001</v>
      </c>
      <c r="J95" s="8">
        <v>0.44400000000000001</v>
      </c>
      <c r="K95" s="8">
        <v>0.76900000000000002</v>
      </c>
      <c r="L95" s="10">
        <v>0.16900000000000001</v>
      </c>
      <c r="M95" s="8">
        <v>4.3</v>
      </c>
      <c r="N95" s="8">
        <v>0.34499999999999997</v>
      </c>
      <c r="O95" s="10">
        <v>-3.3</v>
      </c>
      <c r="P95" s="8">
        <v>-0.2</v>
      </c>
      <c r="Q95" s="8">
        <v>-0.4</v>
      </c>
      <c r="R95" s="8">
        <v>5.5</v>
      </c>
      <c r="S95" s="8">
        <v>0.33</v>
      </c>
      <c r="T95" s="8">
        <v>112</v>
      </c>
      <c r="U95" s="8">
        <v>144</v>
      </c>
      <c r="V95" s="8">
        <v>520</v>
      </c>
      <c r="W95" s="8">
        <v>143</v>
      </c>
      <c r="X95" s="8">
        <v>89</v>
      </c>
      <c r="Y95" s="8">
        <v>36</v>
      </c>
      <c r="Z95" s="8">
        <v>2</v>
      </c>
      <c r="AA95" s="8">
        <v>16</v>
      </c>
      <c r="AB95" s="8">
        <v>76</v>
      </c>
      <c r="AC95" s="8">
        <v>67</v>
      </c>
      <c r="AD95" s="8">
        <v>38</v>
      </c>
      <c r="AE95" s="8">
        <v>1</v>
      </c>
      <c r="AF95" s="8">
        <v>141</v>
      </c>
      <c r="AG95" s="8">
        <v>3</v>
      </c>
      <c r="AH95" s="8">
        <v>5</v>
      </c>
      <c r="AI95" s="8">
        <v>0</v>
      </c>
      <c r="AJ95" s="8">
        <v>11</v>
      </c>
      <c r="AK95" s="8">
        <v>5</v>
      </c>
      <c r="AL95" s="8">
        <v>1</v>
      </c>
      <c r="AM95" s="10">
        <v>74</v>
      </c>
      <c r="AN95">
        <f>(AD95+AG95)*Sheet2!$D$4+X95*Sheet2!$F$4+Y95*Sheet2!$G$4+Z95*Sheet2!$H$4+AA95*Sheet2!$I$4+Sheet2!$J$4*AK95+AL95*Sheet2!$K$4+Sheet2!$L$4*D95</f>
        <v>597.20000000000005</v>
      </c>
    </row>
    <row r="96" spans="1:40" ht="15" thickBot="1" x14ac:dyDescent="0.35">
      <c r="A96" s="5">
        <v>153</v>
      </c>
      <c r="B96" s="7" t="s">
        <v>204</v>
      </c>
      <c r="C96" s="7" t="s">
        <v>75</v>
      </c>
      <c r="D96" s="8">
        <v>616</v>
      </c>
      <c r="E96" s="9">
        <v>5.1999999999999998E-2</v>
      </c>
      <c r="F96" s="9">
        <v>0.182</v>
      </c>
      <c r="G96" s="8">
        <v>0.28999999999999998</v>
      </c>
      <c r="H96" s="10">
        <v>0.251</v>
      </c>
      <c r="I96" s="8">
        <v>0.314</v>
      </c>
      <c r="J96" s="8">
        <v>0.39900000000000002</v>
      </c>
      <c r="K96" s="8">
        <v>0.71199999999999997</v>
      </c>
      <c r="L96" s="10">
        <v>0.14699999999999999</v>
      </c>
      <c r="M96" s="8">
        <v>7</v>
      </c>
      <c r="N96" s="8">
        <v>0.28899999999999998</v>
      </c>
      <c r="O96" s="10">
        <v>0.3</v>
      </c>
      <c r="P96" s="8">
        <v>-0.1</v>
      </c>
      <c r="Q96" s="8">
        <v>2.4</v>
      </c>
      <c r="R96" s="8">
        <v>-4.7</v>
      </c>
      <c r="S96" s="8">
        <v>0.309</v>
      </c>
      <c r="T96" s="8">
        <v>97</v>
      </c>
      <c r="U96" s="8">
        <v>153</v>
      </c>
      <c r="V96" s="8">
        <v>557</v>
      </c>
      <c r="W96" s="8">
        <v>140</v>
      </c>
      <c r="X96" s="8">
        <v>93</v>
      </c>
      <c r="Y96" s="8">
        <v>27</v>
      </c>
      <c r="Z96" s="8">
        <v>5</v>
      </c>
      <c r="AA96" s="8">
        <v>15</v>
      </c>
      <c r="AB96" s="8">
        <v>76</v>
      </c>
      <c r="AC96" s="8">
        <v>62</v>
      </c>
      <c r="AD96" s="8">
        <v>32</v>
      </c>
      <c r="AE96" s="8">
        <v>3</v>
      </c>
      <c r="AF96" s="8">
        <v>112</v>
      </c>
      <c r="AG96" s="8">
        <v>20</v>
      </c>
      <c r="AH96" s="8">
        <v>3</v>
      </c>
      <c r="AI96" s="8">
        <v>4</v>
      </c>
      <c r="AJ96" s="8">
        <v>10</v>
      </c>
      <c r="AK96" s="8">
        <v>30</v>
      </c>
      <c r="AL96" s="8">
        <v>6</v>
      </c>
      <c r="AM96" s="10">
        <v>70</v>
      </c>
      <c r="AN96">
        <f>(AD96+AG96)*Sheet2!$D$4+X96*Sheet2!$F$4+Y96*Sheet2!$G$4+Z96*Sheet2!$H$4+AA96*Sheet2!$I$4+Sheet2!$J$4*AK96+AL96*Sheet2!$K$4+Sheet2!$L$4*D96</f>
        <v>595.40000000000009</v>
      </c>
    </row>
    <row r="97" spans="1:40" ht="15" thickBot="1" x14ac:dyDescent="0.35">
      <c r="A97" s="5">
        <v>33</v>
      </c>
      <c r="B97" s="7" t="s">
        <v>74</v>
      </c>
      <c r="C97" s="7" t="s">
        <v>75</v>
      </c>
      <c r="D97" s="8">
        <v>495</v>
      </c>
      <c r="E97" s="9">
        <v>6.7000000000000004E-2</v>
      </c>
      <c r="F97" s="9">
        <v>0.13700000000000001</v>
      </c>
      <c r="G97" s="8">
        <v>0.49</v>
      </c>
      <c r="H97" s="10">
        <v>0.308</v>
      </c>
      <c r="I97" s="8">
        <v>0.35399999999999998</v>
      </c>
      <c r="J97" s="8">
        <v>0.48899999999999999</v>
      </c>
      <c r="K97" s="8">
        <v>0.84199999999999997</v>
      </c>
      <c r="L97" s="10">
        <v>0.18099999999999999</v>
      </c>
      <c r="M97" s="8">
        <v>3.3</v>
      </c>
      <c r="N97" s="8">
        <v>0.32600000000000001</v>
      </c>
      <c r="O97" s="10">
        <v>-2.9</v>
      </c>
      <c r="P97" s="8">
        <v>-0.6</v>
      </c>
      <c r="Q97" s="8">
        <v>-0.2</v>
      </c>
      <c r="R97" s="8">
        <v>14.5</v>
      </c>
      <c r="S97" s="8">
        <v>0.35399999999999998</v>
      </c>
      <c r="T97" s="8">
        <v>128</v>
      </c>
      <c r="U97" s="8">
        <v>121</v>
      </c>
      <c r="V97" s="8">
        <v>452</v>
      </c>
      <c r="W97" s="8">
        <v>139</v>
      </c>
      <c r="X97" s="8">
        <v>91</v>
      </c>
      <c r="Y97" s="8">
        <v>31</v>
      </c>
      <c r="Z97" s="8">
        <v>0</v>
      </c>
      <c r="AA97" s="8">
        <v>17</v>
      </c>
      <c r="AB97" s="8">
        <v>52</v>
      </c>
      <c r="AC97" s="8">
        <v>97</v>
      </c>
      <c r="AD97" s="8">
        <v>33</v>
      </c>
      <c r="AE97" s="8">
        <v>9</v>
      </c>
      <c r="AF97" s="8">
        <v>68</v>
      </c>
      <c r="AG97" s="8">
        <v>3</v>
      </c>
      <c r="AH97" s="8">
        <v>7</v>
      </c>
      <c r="AI97" s="8">
        <v>0</v>
      </c>
      <c r="AJ97" s="8">
        <v>11</v>
      </c>
      <c r="AK97" s="8">
        <v>10</v>
      </c>
      <c r="AL97" s="8">
        <v>3</v>
      </c>
      <c r="AM97" s="10">
        <v>75</v>
      </c>
      <c r="AN97">
        <f>(AD97+AG97)*Sheet2!$D$4+X97*Sheet2!$F$4+Y97*Sheet2!$G$4+Z97*Sheet2!$H$4+AA97*Sheet2!$I$4+Sheet2!$J$4*AK97+AL97*Sheet2!$K$4+Sheet2!$L$4*D97</f>
        <v>595.30000000000018</v>
      </c>
    </row>
    <row r="98" spans="1:40" ht="15" thickBot="1" x14ac:dyDescent="0.35">
      <c r="A98" s="5">
        <v>19</v>
      </c>
      <c r="B98" s="7" t="s">
        <v>51</v>
      </c>
      <c r="C98" s="7" t="s">
        <v>32</v>
      </c>
      <c r="D98" s="8">
        <v>479</v>
      </c>
      <c r="E98" s="9">
        <v>7.0999999999999994E-2</v>
      </c>
      <c r="F98" s="9">
        <v>0.311</v>
      </c>
      <c r="G98" s="8">
        <v>0.23</v>
      </c>
      <c r="H98" s="10">
        <v>0.27100000000000002</v>
      </c>
      <c r="I98" s="8">
        <v>0.32100000000000001</v>
      </c>
      <c r="J98" s="8">
        <v>0.57199999999999995</v>
      </c>
      <c r="K98" s="8">
        <v>0.89300000000000002</v>
      </c>
      <c r="L98" s="10">
        <v>0.30099999999999999</v>
      </c>
      <c r="M98" s="8">
        <v>3.1</v>
      </c>
      <c r="N98" s="8">
        <v>0.32400000000000001</v>
      </c>
      <c r="O98" s="10">
        <v>-2.9</v>
      </c>
      <c r="P98" s="8">
        <v>-0.2</v>
      </c>
      <c r="Q98" s="8">
        <v>-0.5</v>
      </c>
      <c r="R98" s="8">
        <v>20.3</v>
      </c>
      <c r="S98" s="8">
        <v>0.36899999999999999</v>
      </c>
      <c r="T98" s="8">
        <v>135</v>
      </c>
      <c r="U98" s="8">
        <v>113</v>
      </c>
      <c r="V98" s="8">
        <v>432</v>
      </c>
      <c r="W98" s="8">
        <v>117</v>
      </c>
      <c r="X98" s="8">
        <v>55</v>
      </c>
      <c r="Y98" s="8">
        <v>27</v>
      </c>
      <c r="Z98" s="8">
        <v>2</v>
      </c>
      <c r="AA98" s="8">
        <v>33</v>
      </c>
      <c r="AB98" s="8">
        <v>61</v>
      </c>
      <c r="AC98" s="8">
        <v>103</v>
      </c>
      <c r="AD98" s="8">
        <v>34</v>
      </c>
      <c r="AE98" s="8">
        <v>1</v>
      </c>
      <c r="AF98" s="8">
        <v>149</v>
      </c>
      <c r="AG98" s="8">
        <v>2</v>
      </c>
      <c r="AH98" s="8">
        <v>9</v>
      </c>
      <c r="AI98" s="8">
        <v>0</v>
      </c>
      <c r="AJ98" s="8">
        <v>11</v>
      </c>
      <c r="AK98" s="8">
        <v>1</v>
      </c>
      <c r="AL98" s="8">
        <v>0</v>
      </c>
      <c r="AM98" s="10">
        <v>79</v>
      </c>
      <c r="AN98">
        <f>(AD98+AG98)*Sheet2!$D$4+X98*Sheet2!$F$4+Y98*Sheet2!$G$4+Z98*Sheet2!$H$4+AA98*Sheet2!$I$4+Sheet2!$J$4*AK98+AL98*Sheet2!$K$4+Sheet2!$L$4*D98</f>
        <v>594.6</v>
      </c>
    </row>
    <row r="99" spans="1:40" ht="15" thickBot="1" x14ac:dyDescent="0.35">
      <c r="A99" s="5">
        <v>170</v>
      </c>
      <c r="B99" s="7" t="s">
        <v>221</v>
      </c>
      <c r="C99" s="7" t="s">
        <v>62</v>
      </c>
      <c r="D99" s="8">
        <v>626</v>
      </c>
      <c r="E99" s="9">
        <v>6.4000000000000001E-2</v>
      </c>
      <c r="F99" s="9">
        <v>0.22700000000000001</v>
      </c>
      <c r="G99" s="8">
        <v>0.28000000000000003</v>
      </c>
      <c r="H99" s="10">
        <v>0.25700000000000001</v>
      </c>
      <c r="I99" s="8">
        <v>0.30399999999999999</v>
      </c>
      <c r="J99" s="8">
        <v>0.41099999999999998</v>
      </c>
      <c r="K99" s="8">
        <v>0.71499999999999997</v>
      </c>
      <c r="L99" s="10">
        <v>0.154</v>
      </c>
      <c r="M99" s="8">
        <v>2.5</v>
      </c>
      <c r="N99" s="8">
        <v>0.307</v>
      </c>
      <c r="O99" s="10">
        <v>-0.6</v>
      </c>
      <c r="P99" s="8">
        <v>-1.4</v>
      </c>
      <c r="Q99" s="8">
        <v>-0.7</v>
      </c>
      <c r="R99" s="8">
        <v>-5</v>
      </c>
      <c r="S99" s="8">
        <v>0.309</v>
      </c>
      <c r="T99" s="8">
        <v>92</v>
      </c>
      <c r="U99" s="8">
        <v>153</v>
      </c>
      <c r="V99" s="8">
        <v>579</v>
      </c>
      <c r="W99" s="8">
        <v>149</v>
      </c>
      <c r="X99" s="8">
        <v>98</v>
      </c>
      <c r="Y99" s="8">
        <v>32</v>
      </c>
      <c r="Z99" s="8">
        <v>0</v>
      </c>
      <c r="AA99" s="8">
        <v>19</v>
      </c>
      <c r="AB99" s="8">
        <v>60</v>
      </c>
      <c r="AC99" s="8">
        <v>78</v>
      </c>
      <c r="AD99" s="8">
        <v>40</v>
      </c>
      <c r="AE99" s="8">
        <v>0</v>
      </c>
      <c r="AF99" s="8">
        <v>142</v>
      </c>
      <c r="AG99" s="8">
        <v>1</v>
      </c>
      <c r="AH99" s="8">
        <v>5</v>
      </c>
      <c r="AI99" s="8">
        <v>0</v>
      </c>
      <c r="AJ99" s="8">
        <v>18</v>
      </c>
      <c r="AK99" s="8">
        <v>4</v>
      </c>
      <c r="AL99" s="8">
        <v>1</v>
      </c>
      <c r="AM99" s="10">
        <v>71</v>
      </c>
      <c r="AN99">
        <f>(AD99+AG99)*Sheet2!$D$4+X99*Sheet2!$F$4+Y99*Sheet2!$G$4+Z99*Sheet2!$H$4+AA99*Sheet2!$I$4+Sheet2!$J$4*AK99+AL99*Sheet2!$K$4+Sheet2!$L$4*D99</f>
        <v>589.40000000000009</v>
      </c>
    </row>
    <row r="100" spans="1:40" ht="15" thickBot="1" x14ac:dyDescent="0.35">
      <c r="A100" s="5">
        <v>60</v>
      </c>
      <c r="B100" s="7" t="s">
        <v>106</v>
      </c>
      <c r="C100" s="7" t="s">
        <v>50</v>
      </c>
      <c r="D100" s="8">
        <v>519</v>
      </c>
      <c r="E100" s="9">
        <v>0.14599999999999999</v>
      </c>
      <c r="F100" s="9">
        <v>0.183</v>
      </c>
      <c r="G100" s="8">
        <v>0.8</v>
      </c>
      <c r="H100" s="10">
        <v>0.25600000000000001</v>
      </c>
      <c r="I100" s="8">
        <v>0.373</v>
      </c>
      <c r="J100" s="8">
        <v>0.41699999999999998</v>
      </c>
      <c r="K100" s="8">
        <v>0.79</v>
      </c>
      <c r="L100" s="10">
        <v>0.161</v>
      </c>
      <c r="M100" s="8">
        <v>3.4</v>
      </c>
      <c r="N100" s="8">
        <v>0.28999999999999998</v>
      </c>
      <c r="O100" s="10">
        <v>-1</v>
      </c>
      <c r="P100" s="8">
        <v>1.6</v>
      </c>
      <c r="Q100" s="8">
        <v>-0.8</v>
      </c>
      <c r="R100" s="8">
        <v>12.4</v>
      </c>
      <c r="S100" s="8">
        <v>0.34699999999999998</v>
      </c>
      <c r="T100" s="8">
        <v>122</v>
      </c>
      <c r="U100" s="8">
        <v>135</v>
      </c>
      <c r="V100" s="8">
        <v>429</v>
      </c>
      <c r="W100" s="8">
        <v>110</v>
      </c>
      <c r="X100" s="8">
        <v>77</v>
      </c>
      <c r="Y100" s="8">
        <v>14</v>
      </c>
      <c r="Z100" s="8">
        <v>2</v>
      </c>
      <c r="AA100" s="8">
        <v>17</v>
      </c>
      <c r="AB100" s="8">
        <v>64</v>
      </c>
      <c r="AC100" s="8">
        <v>45</v>
      </c>
      <c r="AD100" s="8">
        <v>76</v>
      </c>
      <c r="AE100" s="8">
        <v>3</v>
      </c>
      <c r="AF100" s="8">
        <v>95</v>
      </c>
      <c r="AG100" s="8">
        <v>6</v>
      </c>
      <c r="AH100" s="8">
        <v>4</v>
      </c>
      <c r="AI100" s="8">
        <v>4</v>
      </c>
      <c r="AJ100" s="8">
        <v>4</v>
      </c>
      <c r="AK100" s="8">
        <v>2</v>
      </c>
      <c r="AL100" s="8">
        <v>0</v>
      </c>
      <c r="AM100" s="10">
        <v>76</v>
      </c>
      <c r="AN100">
        <f>(AD100+AG100)*Sheet2!$D$4+X100*Sheet2!$F$4+Y100*Sheet2!$G$4+Z100*Sheet2!$H$4+AA100*Sheet2!$I$4+Sheet2!$J$4*AK100+AL100*Sheet2!$K$4+Sheet2!$L$4*D100</f>
        <v>588.79999999999995</v>
      </c>
    </row>
    <row r="101" spans="1:40" ht="15" thickBot="1" x14ac:dyDescent="0.35">
      <c r="A101" s="5">
        <v>156</v>
      </c>
      <c r="B101" s="7" t="s">
        <v>207</v>
      </c>
      <c r="C101" s="7" t="s">
        <v>28</v>
      </c>
      <c r="D101" s="8">
        <v>634</v>
      </c>
      <c r="E101" s="9">
        <v>6.8000000000000005E-2</v>
      </c>
      <c r="F101" s="9">
        <v>0.20300000000000001</v>
      </c>
      <c r="G101" s="8">
        <v>0.33</v>
      </c>
      <c r="H101" s="10">
        <v>0.26300000000000001</v>
      </c>
      <c r="I101" s="8">
        <v>0.32400000000000001</v>
      </c>
      <c r="J101" s="8">
        <v>0.38100000000000001</v>
      </c>
      <c r="K101" s="8">
        <v>0.70499999999999996</v>
      </c>
      <c r="L101" s="10">
        <v>0.11799999999999999</v>
      </c>
      <c r="M101" s="8">
        <v>4.9000000000000004</v>
      </c>
      <c r="N101" s="8">
        <v>0.32300000000000001</v>
      </c>
      <c r="O101" s="10">
        <v>2</v>
      </c>
      <c r="P101" s="8">
        <v>0.5</v>
      </c>
      <c r="Q101" s="8">
        <v>-2.4</v>
      </c>
      <c r="R101" s="8">
        <v>-4.5999999999999996</v>
      </c>
      <c r="S101" s="8">
        <v>0.31</v>
      </c>
      <c r="T101" s="8">
        <v>96</v>
      </c>
      <c r="U101" s="8">
        <v>150</v>
      </c>
      <c r="V101" s="8">
        <v>577</v>
      </c>
      <c r="W101" s="8">
        <v>152</v>
      </c>
      <c r="X101" s="8">
        <v>107</v>
      </c>
      <c r="Y101" s="8">
        <v>32</v>
      </c>
      <c r="Z101" s="8">
        <v>3</v>
      </c>
      <c r="AA101" s="8">
        <v>10</v>
      </c>
      <c r="AB101" s="8">
        <v>81</v>
      </c>
      <c r="AC101" s="8">
        <v>52</v>
      </c>
      <c r="AD101" s="8">
        <v>43</v>
      </c>
      <c r="AE101" s="8">
        <v>1</v>
      </c>
      <c r="AF101" s="8">
        <v>129</v>
      </c>
      <c r="AG101" s="8">
        <v>9</v>
      </c>
      <c r="AH101" s="8">
        <v>1</v>
      </c>
      <c r="AI101" s="8">
        <v>1</v>
      </c>
      <c r="AJ101" s="8">
        <v>11</v>
      </c>
      <c r="AK101" s="8">
        <v>13</v>
      </c>
      <c r="AL101" s="8">
        <v>9</v>
      </c>
      <c r="AM101" s="10">
        <v>73</v>
      </c>
      <c r="AN101">
        <f>(AD101+AG101)*Sheet2!$D$4+X101*Sheet2!$F$4+Y101*Sheet2!$G$4+Z101*Sheet2!$H$4+AA101*Sheet2!$I$4+Sheet2!$J$4*AK101+AL101*Sheet2!$K$4+Sheet2!$L$4*D101</f>
        <v>588.29999999999995</v>
      </c>
    </row>
    <row r="102" spans="1:40" ht="15" thickBot="1" x14ac:dyDescent="0.35">
      <c r="A102" s="5">
        <v>97</v>
      </c>
      <c r="B102" s="7" t="s">
        <v>147</v>
      </c>
      <c r="C102" s="7" t="s">
        <v>57</v>
      </c>
      <c r="D102" s="8">
        <v>569</v>
      </c>
      <c r="E102" s="9">
        <v>9.5000000000000001E-2</v>
      </c>
      <c r="F102" s="9">
        <v>0.27800000000000002</v>
      </c>
      <c r="G102" s="8">
        <v>0.34</v>
      </c>
      <c r="H102" s="10">
        <v>0.23200000000000001</v>
      </c>
      <c r="I102" s="8">
        <v>0.30599999999999999</v>
      </c>
      <c r="J102" s="8">
        <v>0.45600000000000002</v>
      </c>
      <c r="K102" s="8">
        <v>0.76200000000000001</v>
      </c>
      <c r="L102" s="10">
        <v>0.224</v>
      </c>
      <c r="M102" s="8">
        <v>2.1</v>
      </c>
      <c r="N102" s="8">
        <v>0.27300000000000002</v>
      </c>
      <c r="O102" s="10">
        <v>-1.8</v>
      </c>
      <c r="P102" s="8">
        <v>1.9</v>
      </c>
      <c r="Q102" s="8">
        <v>-0.9</v>
      </c>
      <c r="R102" s="8">
        <v>3.7</v>
      </c>
      <c r="S102" s="8">
        <v>0.32600000000000001</v>
      </c>
      <c r="T102" s="8">
        <v>111</v>
      </c>
      <c r="U102" s="8">
        <v>145</v>
      </c>
      <c r="V102" s="8">
        <v>513</v>
      </c>
      <c r="W102" s="8">
        <v>119</v>
      </c>
      <c r="X102" s="8">
        <v>65</v>
      </c>
      <c r="Y102" s="8">
        <v>23</v>
      </c>
      <c r="Z102" s="8">
        <v>1</v>
      </c>
      <c r="AA102" s="8">
        <v>30</v>
      </c>
      <c r="AB102" s="8">
        <v>78</v>
      </c>
      <c r="AC102" s="8">
        <v>75</v>
      </c>
      <c r="AD102" s="8">
        <v>54</v>
      </c>
      <c r="AE102" s="8">
        <v>1</v>
      </c>
      <c r="AF102" s="8">
        <v>158</v>
      </c>
      <c r="AG102" s="8">
        <v>1</v>
      </c>
      <c r="AH102" s="8">
        <v>1</v>
      </c>
      <c r="AI102" s="8">
        <v>0</v>
      </c>
      <c r="AJ102" s="8">
        <v>6</v>
      </c>
      <c r="AK102" s="8">
        <v>0</v>
      </c>
      <c r="AL102" s="8">
        <v>0</v>
      </c>
      <c r="AM102" s="10">
        <v>73</v>
      </c>
      <c r="AN102">
        <f>(AD102+AG102)*Sheet2!$D$4+X102*Sheet2!$F$4+Y102*Sheet2!$G$4+Z102*Sheet2!$H$4+AA102*Sheet2!$I$4+Sheet2!$J$4*AK102+AL102*Sheet2!$K$4+Sheet2!$L$4*D102</f>
        <v>587.5</v>
      </c>
    </row>
    <row r="103" spans="1:40" ht="15" thickBot="1" x14ac:dyDescent="0.35">
      <c r="A103" s="5">
        <v>35</v>
      </c>
      <c r="B103" s="7" t="s">
        <v>77</v>
      </c>
      <c r="C103" s="7" t="s">
        <v>78</v>
      </c>
      <c r="D103" s="8">
        <v>495</v>
      </c>
      <c r="E103" s="9">
        <v>0.10299999999999999</v>
      </c>
      <c r="F103" s="9">
        <v>0.224</v>
      </c>
      <c r="G103" s="8">
        <v>0.46</v>
      </c>
      <c r="H103" s="10">
        <v>0.26400000000000001</v>
      </c>
      <c r="I103" s="8">
        <v>0.35799999999999998</v>
      </c>
      <c r="J103" s="8">
        <v>0.46700000000000003</v>
      </c>
      <c r="K103" s="8">
        <v>0.82599999999999996</v>
      </c>
      <c r="L103" s="10">
        <v>0.20300000000000001</v>
      </c>
      <c r="M103" s="8">
        <v>2.8</v>
      </c>
      <c r="N103" s="8">
        <v>0.311</v>
      </c>
      <c r="O103" s="10">
        <v>-2.4</v>
      </c>
      <c r="P103" s="8">
        <v>-0.9</v>
      </c>
      <c r="Q103" s="8">
        <v>-1.1000000000000001</v>
      </c>
      <c r="R103" s="8">
        <v>16.3</v>
      </c>
      <c r="S103" s="8">
        <v>0.35799999999999998</v>
      </c>
      <c r="T103" s="8">
        <v>127</v>
      </c>
      <c r="U103" s="8">
        <v>125</v>
      </c>
      <c r="V103" s="8">
        <v>428</v>
      </c>
      <c r="W103" s="8">
        <v>113</v>
      </c>
      <c r="X103" s="8">
        <v>66</v>
      </c>
      <c r="Y103" s="8">
        <v>27</v>
      </c>
      <c r="Z103" s="8">
        <v>0</v>
      </c>
      <c r="AA103" s="8">
        <v>20</v>
      </c>
      <c r="AB103" s="8">
        <v>55</v>
      </c>
      <c r="AC103" s="8">
        <v>67</v>
      </c>
      <c r="AD103" s="8">
        <v>51</v>
      </c>
      <c r="AE103" s="8">
        <v>0</v>
      </c>
      <c r="AF103" s="8">
        <v>111</v>
      </c>
      <c r="AG103" s="8">
        <v>13</v>
      </c>
      <c r="AH103" s="8">
        <v>2</v>
      </c>
      <c r="AI103" s="8">
        <v>1</v>
      </c>
      <c r="AJ103" s="8">
        <v>12</v>
      </c>
      <c r="AK103" s="8">
        <v>6</v>
      </c>
      <c r="AL103" s="8">
        <v>3</v>
      </c>
      <c r="AM103" s="10">
        <v>77</v>
      </c>
      <c r="AN103">
        <f>(AD103+AG103)*Sheet2!$D$4+X103*Sheet2!$F$4+Y103*Sheet2!$G$4+Z103*Sheet2!$H$4+AA103*Sheet2!$I$4+Sheet2!$J$4*AK103+AL103*Sheet2!$K$4+Sheet2!$L$4*D103</f>
        <v>584.50000000000011</v>
      </c>
    </row>
    <row r="104" spans="1:40" ht="15" thickBot="1" x14ac:dyDescent="0.35">
      <c r="A104" s="5">
        <v>36</v>
      </c>
      <c r="B104" s="7" t="s">
        <v>79</v>
      </c>
      <c r="C104" s="7" t="s">
        <v>34</v>
      </c>
      <c r="D104" s="8">
        <v>491</v>
      </c>
      <c r="E104" s="9">
        <v>8.5999999999999993E-2</v>
      </c>
      <c r="F104" s="9">
        <v>0.14099999999999999</v>
      </c>
      <c r="G104" s="8">
        <v>0.61</v>
      </c>
      <c r="H104" s="10">
        <v>0.28100000000000003</v>
      </c>
      <c r="I104" s="8">
        <v>0.34399999999999997</v>
      </c>
      <c r="J104" s="8">
        <v>0.47499999999999998</v>
      </c>
      <c r="K104" s="8">
        <v>0.81899999999999995</v>
      </c>
      <c r="L104" s="10">
        <v>0.19500000000000001</v>
      </c>
      <c r="M104" s="8">
        <v>7</v>
      </c>
      <c r="N104" s="8">
        <v>0.29699999999999999</v>
      </c>
      <c r="O104" s="10">
        <v>1</v>
      </c>
      <c r="P104" s="8">
        <v>-1.8</v>
      </c>
      <c r="Q104" s="8">
        <v>0.9</v>
      </c>
      <c r="R104" s="8">
        <v>12.4</v>
      </c>
      <c r="S104" s="8">
        <v>0.34899999999999998</v>
      </c>
      <c r="T104" s="8">
        <v>127</v>
      </c>
      <c r="U104" s="8">
        <v>112</v>
      </c>
      <c r="V104" s="8">
        <v>442</v>
      </c>
      <c r="W104" s="8">
        <v>124</v>
      </c>
      <c r="X104" s="8">
        <v>78</v>
      </c>
      <c r="Y104" s="8">
        <v>23</v>
      </c>
      <c r="Z104" s="8">
        <v>6</v>
      </c>
      <c r="AA104" s="8">
        <v>17</v>
      </c>
      <c r="AB104" s="8">
        <v>65</v>
      </c>
      <c r="AC104" s="8">
        <v>58</v>
      </c>
      <c r="AD104" s="8">
        <v>42</v>
      </c>
      <c r="AE104" s="8">
        <v>3</v>
      </c>
      <c r="AF104" s="8">
        <v>69</v>
      </c>
      <c r="AG104" s="8">
        <v>3</v>
      </c>
      <c r="AH104" s="8">
        <v>4</v>
      </c>
      <c r="AI104" s="8">
        <v>0</v>
      </c>
      <c r="AJ104" s="8">
        <v>18</v>
      </c>
      <c r="AK104" s="8">
        <v>30</v>
      </c>
      <c r="AL104" s="8">
        <v>10</v>
      </c>
      <c r="AM104" s="10">
        <v>72</v>
      </c>
      <c r="AN104">
        <f>(AD104+AG104)*Sheet2!$D$4+X104*Sheet2!$F$4+Y104*Sheet2!$G$4+Z104*Sheet2!$H$4+AA104*Sheet2!$I$4+Sheet2!$J$4*AK104+AL104*Sheet2!$K$4+Sheet2!$L$4*D104</f>
        <v>574.5</v>
      </c>
    </row>
    <row r="105" spans="1:40" ht="15" thickBot="1" x14ac:dyDescent="0.35">
      <c r="A105" s="5">
        <v>75</v>
      </c>
      <c r="B105" s="7" t="s">
        <v>123</v>
      </c>
      <c r="C105" s="7" t="s">
        <v>78</v>
      </c>
      <c r="D105" s="8">
        <v>503</v>
      </c>
      <c r="E105" s="9">
        <v>0.14299999999999999</v>
      </c>
      <c r="F105" s="9">
        <v>0.19700000000000001</v>
      </c>
      <c r="G105" s="8">
        <v>0.73</v>
      </c>
      <c r="H105" s="10">
        <v>0.26100000000000001</v>
      </c>
      <c r="I105" s="8">
        <v>0.36699999999999999</v>
      </c>
      <c r="J105" s="8">
        <v>0.41799999999999998</v>
      </c>
      <c r="K105" s="8">
        <v>0.78400000000000003</v>
      </c>
      <c r="L105" s="10">
        <v>0.157</v>
      </c>
      <c r="M105" s="8">
        <v>4.9000000000000004</v>
      </c>
      <c r="N105" s="8">
        <v>0.307</v>
      </c>
      <c r="O105" s="10">
        <v>1.3</v>
      </c>
      <c r="P105" s="8">
        <v>0.2</v>
      </c>
      <c r="Q105" s="8">
        <v>0.7</v>
      </c>
      <c r="R105" s="8">
        <v>10.8</v>
      </c>
      <c r="S105" s="8">
        <v>0.34399999999999997</v>
      </c>
      <c r="T105" s="8">
        <v>118</v>
      </c>
      <c r="U105" s="8">
        <v>117</v>
      </c>
      <c r="V105" s="8">
        <v>426</v>
      </c>
      <c r="W105" s="8">
        <v>111</v>
      </c>
      <c r="X105" s="8">
        <v>73</v>
      </c>
      <c r="Y105" s="8">
        <v>23</v>
      </c>
      <c r="Z105" s="8">
        <v>1</v>
      </c>
      <c r="AA105" s="8">
        <v>14</v>
      </c>
      <c r="AB105" s="8">
        <v>74</v>
      </c>
      <c r="AC105" s="8">
        <v>46</v>
      </c>
      <c r="AD105" s="8">
        <v>72</v>
      </c>
      <c r="AE105" s="8">
        <v>2</v>
      </c>
      <c r="AF105" s="8">
        <v>99</v>
      </c>
      <c r="AG105" s="8">
        <v>1</v>
      </c>
      <c r="AH105" s="8">
        <v>3</v>
      </c>
      <c r="AI105" s="8">
        <v>1</v>
      </c>
      <c r="AJ105" s="8">
        <v>7</v>
      </c>
      <c r="AK105" s="8">
        <v>11</v>
      </c>
      <c r="AL105" s="8">
        <v>1</v>
      </c>
      <c r="AM105" s="10">
        <v>72</v>
      </c>
      <c r="AN105">
        <f>(AD105+AG105)*Sheet2!$D$4+X105*Sheet2!$F$4+Y105*Sheet2!$G$4+Z105*Sheet2!$H$4+AA105*Sheet2!$I$4+Sheet2!$J$4*AK105+AL105*Sheet2!$K$4+Sheet2!$L$4*D105</f>
        <v>574.20000000000005</v>
      </c>
    </row>
    <row r="106" spans="1:40" ht="15" thickBot="1" x14ac:dyDescent="0.35">
      <c r="A106" s="5">
        <v>169</v>
      </c>
      <c r="B106" s="7" t="s">
        <v>220</v>
      </c>
      <c r="C106" s="7" t="s">
        <v>136</v>
      </c>
      <c r="D106" s="8">
        <v>602</v>
      </c>
      <c r="E106" s="9">
        <v>0.10299999999999999</v>
      </c>
      <c r="F106" s="9">
        <v>0.28199999999999997</v>
      </c>
      <c r="G106" s="8">
        <v>0.36</v>
      </c>
      <c r="H106" s="10">
        <v>0.23499999999999999</v>
      </c>
      <c r="I106" s="8">
        <v>0.316</v>
      </c>
      <c r="J106" s="8">
        <v>0.39800000000000002</v>
      </c>
      <c r="K106" s="8">
        <v>0.71299999999999997</v>
      </c>
      <c r="L106" s="10">
        <v>0.16300000000000001</v>
      </c>
      <c r="M106" s="8">
        <v>4.5</v>
      </c>
      <c r="N106" s="8">
        <v>0.311</v>
      </c>
      <c r="O106" s="10">
        <v>-0.9</v>
      </c>
      <c r="P106" s="8">
        <v>1.6</v>
      </c>
      <c r="Q106" s="8">
        <v>-1.6</v>
      </c>
      <c r="R106" s="8">
        <v>-4.0999999999999996</v>
      </c>
      <c r="S106" s="8">
        <v>0.31</v>
      </c>
      <c r="T106" s="8">
        <v>92</v>
      </c>
      <c r="U106" s="8">
        <v>148</v>
      </c>
      <c r="V106" s="8">
        <v>533</v>
      </c>
      <c r="W106" s="8">
        <v>125</v>
      </c>
      <c r="X106" s="8">
        <v>75</v>
      </c>
      <c r="Y106" s="8">
        <v>29</v>
      </c>
      <c r="Z106" s="8">
        <v>5</v>
      </c>
      <c r="AA106" s="8">
        <v>16</v>
      </c>
      <c r="AB106" s="8">
        <v>65</v>
      </c>
      <c r="AC106" s="8">
        <v>56</v>
      </c>
      <c r="AD106" s="8">
        <v>62</v>
      </c>
      <c r="AE106" s="8">
        <v>2</v>
      </c>
      <c r="AF106" s="8">
        <v>170</v>
      </c>
      <c r="AG106" s="8">
        <v>3</v>
      </c>
      <c r="AH106" s="8">
        <v>4</v>
      </c>
      <c r="AI106" s="8">
        <v>0</v>
      </c>
      <c r="AJ106" s="8">
        <v>4</v>
      </c>
      <c r="AK106" s="8">
        <v>6</v>
      </c>
      <c r="AL106" s="8">
        <v>4</v>
      </c>
      <c r="AM106" s="10">
        <v>69</v>
      </c>
      <c r="AN106">
        <f>(AD106+AG106)*Sheet2!$D$4+X106*Sheet2!$F$4+Y106*Sheet2!$G$4+Z106*Sheet2!$H$4+AA106*Sheet2!$I$4+Sheet2!$J$4*AK106+AL106*Sheet2!$K$4+Sheet2!$L$4*D106</f>
        <v>572.70000000000005</v>
      </c>
    </row>
    <row r="107" spans="1:40" ht="15" thickBot="1" x14ac:dyDescent="0.35">
      <c r="A107" s="5">
        <v>178</v>
      </c>
      <c r="B107" s="7" t="s">
        <v>229</v>
      </c>
      <c r="C107" s="7" t="s">
        <v>71</v>
      </c>
      <c r="D107" s="8">
        <v>621</v>
      </c>
      <c r="E107" s="9">
        <v>8.4000000000000005E-2</v>
      </c>
      <c r="F107" s="9">
        <v>0.14299999999999999</v>
      </c>
      <c r="G107" s="8">
        <v>0.57999999999999996</v>
      </c>
      <c r="H107" s="10">
        <v>0.26200000000000001</v>
      </c>
      <c r="I107" s="8">
        <v>0.32600000000000001</v>
      </c>
      <c r="J107" s="8">
        <v>0.35599999999999998</v>
      </c>
      <c r="K107" s="8">
        <v>0.68200000000000005</v>
      </c>
      <c r="L107" s="10">
        <v>9.4E-2</v>
      </c>
      <c r="M107" s="8">
        <v>5</v>
      </c>
      <c r="N107" s="8">
        <v>0.30099999999999999</v>
      </c>
      <c r="O107" s="10">
        <v>1.9</v>
      </c>
      <c r="P107" s="8">
        <v>-0.2</v>
      </c>
      <c r="Q107" s="8">
        <v>0.6</v>
      </c>
      <c r="R107" s="8">
        <v>-10</v>
      </c>
      <c r="S107" s="8">
        <v>0.29899999999999999</v>
      </c>
      <c r="T107" s="8">
        <v>87</v>
      </c>
      <c r="U107" s="8">
        <v>151</v>
      </c>
      <c r="V107" s="8">
        <v>562</v>
      </c>
      <c r="W107" s="8">
        <v>147</v>
      </c>
      <c r="X107" s="8">
        <v>106</v>
      </c>
      <c r="Y107" s="8">
        <v>34</v>
      </c>
      <c r="Z107" s="8">
        <v>2</v>
      </c>
      <c r="AA107" s="8">
        <v>5</v>
      </c>
      <c r="AB107" s="8">
        <v>72</v>
      </c>
      <c r="AC107" s="8">
        <v>45</v>
      </c>
      <c r="AD107" s="8">
        <v>52</v>
      </c>
      <c r="AE107" s="8">
        <v>5</v>
      </c>
      <c r="AF107" s="8">
        <v>89</v>
      </c>
      <c r="AG107" s="8">
        <v>3</v>
      </c>
      <c r="AH107" s="8">
        <v>3</v>
      </c>
      <c r="AI107" s="8">
        <v>1</v>
      </c>
      <c r="AJ107" s="8">
        <v>12</v>
      </c>
      <c r="AK107" s="8">
        <v>13</v>
      </c>
      <c r="AL107" s="8">
        <v>2</v>
      </c>
      <c r="AM107" s="10">
        <v>66</v>
      </c>
      <c r="AN107">
        <f>(AD107+AG107)*Sheet2!$D$4+X107*Sheet2!$F$4+Y107*Sheet2!$G$4+Z107*Sheet2!$H$4+AA107*Sheet2!$I$4+Sheet2!$J$4*AK107+AL107*Sheet2!$K$4+Sheet2!$L$4*D107</f>
        <v>571.5</v>
      </c>
    </row>
    <row r="108" spans="1:40" ht="15" thickBot="1" x14ac:dyDescent="0.35">
      <c r="A108" s="5">
        <v>46</v>
      </c>
      <c r="B108" s="7" t="s">
        <v>91</v>
      </c>
      <c r="C108" s="7" t="s">
        <v>41</v>
      </c>
      <c r="D108" s="8">
        <v>472</v>
      </c>
      <c r="E108" s="9">
        <v>0.125</v>
      </c>
      <c r="F108" s="9">
        <v>0.30499999999999999</v>
      </c>
      <c r="G108" s="8">
        <v>0.41</v>
      </c>
      <c r="H108" s="10">
        <v>0.27700000000000002</v>
      </c>
      <c r="I108" s="8">
        <v>0.372</v>
      </c>
      <c r="J108" s="8">
        <v>0.45800000000000002</v>
      </c>
      <c r="K108" s="8">
        <v>0.82899999999999996</v>
      </c>
      <c r="L108" s="10">
        <v>0.18099999999999999</v>
      </c>
      <c r="M108" s="8">
        <v>6.3</v>
      </c>
      <c r="N108" s="8">
        <v>0.39700000000000002</v>
      </c>
      <c r="O108" s="10">
        <v>1.7</v>
      </c>
      <c r="P108" s="8">
        <v>1.2</v>
      </c>
      <c r="Q108" s="8">
        <v>0.2</v>
      </c>
      <c r="R108" s="8">
        <v>15.6</v>
      </c>
      <c r="S108" s="8">
        <v>0.35799999999999998</v>
      </c>
      <c r="T108" s="8">
        <v>125</v>
      </c>
      <c r="U108" s="8">
        <v>133</v>
      </c>
      <c r="V108" s="8">
        <v>404</v>
      </c>
      <c r="W108" s="8">
        <v>112</v>
      </c>
      <c r="X108" s="8">
        <v>69</v>
      </c>
      <c r="Y108" s="8">
        <v>25</v>
      </c>
      <c r="Z108" s="8">
        <v>6</v>
      </c>
      <c r="AA108" s="8">
        <v>12</v>
      </c>
      <c r="AB108" s="8">
        <v>58</v>
      </c>
      <c r="AC108" s="8">
        <v>60</v>
      </c>
      <c r="AD108" s="8">
        <v>59</v>
      </c>
      <c r="AE108" s="8">
        <v>2</v>
      </c>
      <c r="AF108" s="8">
        <v>144</v>
      </c>
      <c r="AG108" s="8">
        <v>4</v>
      </c>
      <c r="AH108" s="8">
        <v>4</v>
      </c>
      <c r="AI108" s="8">
        <v>1</v>
      </c>
      <c r="AJ108" s="8">
        <v>4</v>
      </c>
      <c r="AK108" s="8">
        <v>10</v>
      </c>
      <c r="AL108" s="8">
        <v>2</v>
      </c>
      <c r="AM108" s="10">
        <v>73</v>
      </c>
      <c r="AN108">
        <f>(AD108+AG108)*Sheet2!$D$4+X108*Sheet2!$F$4+Y108*Sheet2!$G$4+Z108*Sheet2!$H$4+AA108*Sheet2!$I$4+Sheet2!$J$4*AK108+AL108*Sheet2!$K$4+Sheet2!$L$4*D108</f>
        <v>568.5</v>
      </c>
    </row>
    <row r="109" spans="1:40" ht="15" thickBot="1" x14ac:dyDescent="0.35">
      <c r="A109" s="5">
        <v>11</v>
      </c>
      <c r="B109" s="7" t="s">
        <v>39</v>
      </c>
      <c r="C109" s="7" t="s">
        <v>28</v>
      </c>
      <c r="D109" s="8">
        <v>410</v>
      </c>
      <c r="E109" s="9">
        <v>0.107</v>
      </c>
      <c r="F109" s="9">
        <v>0.17299999999999999</v>
      </c>
      <c r="G109" s="8">
        <v>0.62</v>
      </c>
      <c r="H109" s="10">
        <v>0.311</v>
      </c>
      <c r="I109" s="8">
        <v>0.39300000000000002</v>
      </c>
      <c r="J109" s="8">
        <v>0.52200000000000002</v>
      </c>
      <c r="K109" s="8">
        <v>0.91500000000000004</v>
      </c>
      <c r="L109" s="10">
        <v>0.21099999999999999</v>
      </c>
      <c r="M109" s="8">
        <v>6.2</v>
      </c>
      <c r="N109" s="8">
        <v>0.34799999999999998</v>
      </c>
      <c r="O109" s="10">
        <v>-0.7</v>
      </c>
      <c r="P109" s="8">
        <v>-1</v>
      </c>
      <c r="Q109" s="8">
        <v>1</v>
      </c>
      <c r="R109" s="8">
        <v>25.4</v>
      </c>
      <c r="S109" s="8">
        <v>0.39300000000000002</v>
      </c>
      <c r="T109" s="8">
        <v>154</v>
      </c>
      <c r="U109" s="8">
        <v>90</v>
      </c>
      <c r="V109" s="8">
        <v>360</v>
      </c>
      <c r="W109" s="8">
        <v>112</v>
      </c>
      <c r="X109" s="8">
        <v>72</v>
      </c>
      <c r="Y109" s="8">
        <v>21</v>
      </c>
      <c r="Z109" s="8">
        <v>2</v>
      </c>
      <c r="AA109" s="8">
        <v>17</v>
      </c>
      <c r="AB109" s="8">
        <v>76</v>
      </c>
      <c r="AC109" s="8">
        <v>51</v>
      </c>
      <c r="AD109" s="8">
        <v>44</v>
      </c>
      <c r="AE109" s="8">
        <v>0</v>
      </c>
      <c r="AF109" s="8">
        <v>71</v>
      </c>
      <c r="AG109" s="8">
        <v>5</v>
      </c>
      <c r="AH109" s="8">
        <v>1</v>
      </c>
      <c r="AI109" s="8">
        <v>0</v>
      </c>
      <c r="AJ109" s="8">
        <v>9</v>
      </c>
      <c r="AK109" s="8">
        <v>14</v>
      </c>
      <c r="AL109" s="8">
        <v>2</v>
      </c>
      <c r="AM109" s="10">
        <v>75</v>
      </c>
      <c r="AN109">
        <f>(AD109+AG109)*Sheet2!$D$4+X109*Sheet2!$F$4+Y109*Sheet2!$G$4+Z109*Sheet2!$H$4+AA109*Sheet2!$I$4+Sheet2!$J$4*AK109+AL109*Sheet2!$K$4+Sheet2!$L$4*D109</f>
        <v>567.9</v>
      </c>
    </row>
    <row r="110" spans="1:40" ht="15" thickBot="1" x14ac:dyDescent="0.35">
      <c r="A110" s="5">
        <v>91</v>
      </c>
      <c r="B110" s="7" t="s">
        <v>141</v>
      </c>
      <c r="C110" s="7" t="s">
        <v>22</v>
      </c>
      <c r="D110" s="8">
        <v>523</v>
      </c>
      <c r="E110" s="9">
        <v>4.8000000000000001E-2</v>
      </c>
      <c r="F110" s="9">
        <v>0.26</v>
      </c>
      <c r="G110" s="8">
        <v>0.18</v>
      </c>
      <c r="H110" s="10">
        <v>0.26200000000000001</v>
      </c>
      <c r="I110" s="8">
        <v>0.30599999999999999</v>
      </c>
      <c r="J110" s="8">
        <v>0.497</v>
      </c>
      <c r="K110" s="8">
        <v>0.80300000000000005</v>
      </c>
      <c r="L110" s="10">
        <v>0.23499999999999999</v>
      </c>
      <c r="M110" s="8">
        <v>2.9</v>
      </c>
      <c r="N110" s="8">
        <v>0.308</v>
      </c>
      <c r="O110" s="10">
        <v>-1.4</v>
      </c>
      <c r="P110" s="8">
        <v>-1.1000000000000001</v>
      </c>
      <c r="Q110" s="8">
        <v>-1.6</v>
      </c>
      <c r="R110" s="8">
        <v>9</v>
      </c>
      <c r="S110" s="8">
        <v>0.33900000000000002</v>
      </c>
      <c r="T110" s="8">
        <v>114</v>
      </c>
      <c r="U110" s="8">
        <v>125</v>
      </c>
      <c r="V110" s="8">
        <v>485</v>
      </c>
      <c r="W110" s="8">
        <v>127</v>
      </c>
      <c r="X110" s="8">
        <v>68</v>
      </c>
      <c r="Y110" s="8">
        <v>30</v>
      </c>
      <c r="Z110" s="8">
        <v>3</v>
      </c>
      <c r="AA110" s="8">
        <v>26</v>
      </c>
      <c r="AB110" s="8">
        <v>61</v>
      </c>
      <c r="AC110" s="8">
        <v>83</v>
      </c>
      <c r="AD110" s="8">
        <v>25</v>
      </c>
      <c r="AE110" s="8">
        <v>0</v>
      </c>
      <c r="AF110" s="8">
        <v>136</v>
      </c>
      <c r="AG110" s="8">
        <v>8</v>
      </c>
      <c r="AH110" s="8">
        <v>5</v>
      </c>
      <c r="AI110" s="8">
        <v>0</v>
      </c>
      <c r="AJ110" s="8">
        <v>14</v>
      </c>
      <c r="AK110" s="8">
        <v>0</v>
      </c>
      <c r="AL110" s="8">
        <v>2</v>
      </c>
      <c r="AM110" s="10">
        <v>73</v>
      </c>
      <c r="AN110">
        <f>(AD110+AG110)*Sheet2!$D$4+X110*Sheet2!$F$4+Y110*Sheet2!$G$4+Z110*Sheet2!$H$4+AA110*Sheet2!$I$4+Sheet2!$J$4*AK110+AL110*Sheet2!$K$4+Sheet2!$L$4*D110</f>
        <v>566.09999999999991</v>
      </c>
    </row>
    <row r="111" spans="1:40" ht="15" thickBot="1" x14ac:dyDescent="0.35">
      <c r="A111" s="5">
        <v>18</v>
      </c>
      <c r="B111" s="7" t="s">
        <v>49</v>
      </c>
      <c r="C111" s="7" t="s">
        <v>50</v>
      </c>
      <c r="D111" s="8">
        <v>454</v>
      </c>
      <c r="E111" s="9">
        <v>0.09</v>
      </c>
      <c r="F111" s="9">
        <v>0.13900000000000001</v>
      </c>
      <c r="G111" s="8">
        <v>0.65</v>
      </c>
      <c r="H111" s="10">
        <v>0.28399999999999997</v>
      </c>
      <c r="I111" s="8">
        <v>0.35499999999999998</v>
      </c>
      <c r="J111" s="8">
        <v>0.50900000000000001</v>
      </c>
      <c r="K111" s="8">
        <v>0.86299999999999999</v>
      </c>
      <c r="L111" s="10">
        <v>0.22500000000000001</v>
      </c>
      <c r="M111" s="8">
        <v>0.8</v>
      </c>
      <c r="N111" s="8">
        <v>0.28599999999999998</v>
      </c>
      <c r="O111" s="10">
        <v>-0.8</v>
      </c>
      <c r="P111" s="8">
        <v>-0.7</v>
      </c>
      <c r="Q111" s="8">
        <v>-0.9</v>
      </c>
      <c r="R111" s="8">
        <v>18.7</v>
      </c>
      <c r="S111" s="8">
        <v>0.36799999999999999</v>
      </c>
      <c r="T111" s="8">
        <v>136</v>
      </c>
      <c r="U111" s="8">
        <v>126</v>
      </c>
      <c r="V111" s="8">
        <v>405</v>
      </c>
      <c r="W111" s="8">
        <v>115</v>
      </c>
      <c r="X111" s="8">
        <v>70</v>
      </c>
      <c r="Y111" s="8">
        <v>22</v>
      </c>
      <c r="Z111" s="8">
        <v>0</v>
      </c>
      <c r="AA111" s="8">
        <v>23</v>
      </c>
      <c r="AB111" s="8">
        <v>51</v>
      </c>
      <c r="AC111" s="8">
        <v>60</v>
      </c>
      <c r="AD111" s="8">
        <v>41</v>
      </c>
      <c r="AE111" s="8">
        <v>1</v>
      </c>
      <c r="AF111" s="8">
        <v>63</v>
      </c>
      <c r="AG111" s="8">
        <v>5</v>
      </c>
      <c r="AH111" s="8">
        <v>3</v>
      </c>
      <c r="AI111" s="8">
        <v>0</v>
      </c>
      <c r="AJ111" s="8">
        <v>13</v>
      </c>
      <c r="AK111" s="8">
        <v>0</v>
      </c>
      <c r="AL111" s="8">
        <v>0</v>
      </c>
      <c r="AM111" s="10">
        <v>74</v>
      </c>
      <c r="AN111">
        <f>(AD111+AG111)*Sheet2!$D$4+X111*Sheet2!$F$4+Y111*Sheet2!$G$4+Z111*Sheet2!$H$4+AA111*Sheet2!$I$4+Sheet2!$J$4*AK111+AL111*Sheet2!$K$4+Sheet2!$L$4*D111</f>
        <v>563</v>
      </c>
    </row>
    <row r="112" spans="1:40" ht="15" thickBot="1" x14ac:dyDescent="0.35">
      <c r="A112" s="5">
        <v>52</v>
      </c>
      <c r="B112" s="7" t="s">
        <v>98</v>
      </c>
      <c r="C112" s="7" t="s">
        <v>48</v>
      </c>
      <c r="D112" s="8">
        <v>491</v>
      </c>
      <c r="E112" s="9">
        <v>9.1999999999999998E-2</v>
      </c>
      <c r="F112" s="9">
        <v>0.216</v>
      </c>
      <c r="G112" s="8">
        <v>0.42</v>
      </c>
      <c r="H112" s="10">
        <v>0.26</v>
      </c>
      <c r="I112" s="8">
        <v>0.33200000000000002</v>
      </c>
      <c r="J112" s="8">
        <v>0.48399999999999999</v>
      </c>
      <c r="K112" s="8">
        <v>0.81599999999999995</v>
      </c>
      <c r="L112" s="10">
        <v>0.224</v>
      </c>
      <c r="M112" s="8">
        <v>3.3</v>
      </c>
      <c r="N112" s="8">
        <v>0.28799999999999998</v>
      </c>
      <c r="O112" s="10">
        <v>-2.8</v>
      </c>
      <c r="P112" s="8">
        <v>0.4</v>
      </c>
      <c r="Q112" s="8">
        <v>-1.1000000000000001</v>
      </c>
      <c r="R112" s="8">
        <v>12.2</v>
      </c>
      <c r="S112" s="8">
        <v>0.34799999999999998</v>
      </c>
      <c r="T112" s="8">
        <v>124</v>
      </c>
      <c r="U112" s="8">
        <v>130</v>
      </c>
      <c r="V112" s="8">
        <v>438</v>
      </c>
      <c r="W112" s="8">
        <v>114</v>
      </c>
      <c r="X112" s="8">
        <v>66</v>
      </c>
      <c r="Y112" s="8">
        <v>22</v>
      </c>
      <c r="Z112" s="8">
        <v>2</v>
      </c>
      <c r="AA112" s="8">
        <v>24</v>
      </c>
      <c r="AB112" s="8">
        <v>72</v>
      </c>
      <c r="AC112" s="8">
        <v>66</v>
      </c>
      <c r="AD112" s="8">
        <v>45</v>
      </c>
      <c r="AE112" s="8">
        <v>0</v>
      </c>
      <c r="AF112" s="8">
        <v>106</v>
      </c>
      <c r="AG112" s="8">
        <v>4</v>
      </c>
      <c r="AH112" s="8">
        <v>4</v>
      </c>
      <c r="AI112" s="8">
        <v>0</v>
      </c>
      <c r="AJ112" s="8">
        <v>9</v>
      </c>
      <c r="AK112" s="8">
        <v>1</v>
      </c>
      <c r="AL112" s="8">
        <v>1</v>
      </c>
      <c r="AM112" s="10">
        <v>72</v>
      </c>
      <c r="AN112">
        <f>(AD112+AG112)*Sheet2!$D$4+X112*Sheet2!$F$4+Y112*Sheet2!$G$4+Z112*Sheet2!$H$4+AA112*Sheet2!$I$4+Sheet2!$J$4*AK112+AL112*Sheet2!$K$4+Sheet2!$L$4*D112</f>
        <v>558.20000000000005</v>
      </c>
    </row>
    <row r="113" spans="1:40" ht="15" thickBot="1" x14ac:dyDescent="0.35">
      <c r="A113" s="5">
        <v>134</v>
      </c>
      <c r="B113" s="7" t="s">
        <v>185</v>
      </c>
      <c r="C113" s="7" t="s">
        <v>41</v>
      </c>
      <c r="D113" s="8">
        <v>540</v>
      </c>
      <c r="E113" s="9">
        <v>6.5000000000000002E-2</v>
      </c>
      <c r="F113" s="9">
        <v>0.25600000000000001</v>
      </c>
      <c r="G113" s="8">
        <v>0.25</v>
      </c>
      <c r="H113" s="10">
        <v>0.252</v>
      </c>
      <c r="I113" s="8">
        <v>0.31</v>
      </c>
      <c r="J113" s="8">
        <v>0.45200000000000001</v>
      </c>
      <c r="K113" s="8">
        <v>0.76200000000000001</v>
      </c>
      <c r="L113" s="10">
        <v>0.2</v>
      </c>
      <c r="M113" s="8">
        <v>6.4</v>
      </c>
      <c r="N113" s="8">
        <v>0.307</v>
      </c>
      <c r="O113" s="10">
        <v>-2.7</v>
      </c>
      <c r="P113" s="8">
        <v>1</v>
      </c>
      <c r="Q113" s="8">
        <v>0.2</v>
      </c>
      <c r="R113" s="8">
        <v>2.5</v>
      </c>
      <c r="S113" s="8">
        <v>0.32400000000000001</v>
      </c>
      <c r="T113" s="8">
        <v>102</v>
      </c>
      <c r="U113" s="8">
        <v>135</v>
      </c>
      <c r="V113" s="8">
        <v>489</v>
      </c>
      <c r="W113" s="8">
        <v>123</v>
      </c>
      <c r="X113" s="8">
        <v>70</v>
      </c>
      <c r="Y113" s="8">
        <v>28</v>
      </c>
      <c r="Z113" s="8">
        <v>5</v>
      </c>
      <c r="AA113" s="8">
        <v>20</v>
      </c>
      <c r="AB113" s="8">
        <v>70</v>
      </c>
      <c r="AC113" s="8">
        <v>63</v>
      </c>
      <c r="AD113" s="8">
        <v>35</v>
      </c>
      <c r="AE113" s="8">
        <v>3</v>
      </c>
      <c r="AF113" s="8">
        <v>138</v>
      </c>
      <c r="AG113" s="8">
        <v>9</v>
      </c>
      <c r="AH113" s="8">
        <v>5</v>
      </c>
      <c r="AI113" s="8">
        <v>0</v>
      </c>
      <c r="AJ113" s="8">
        <v>10</v>
      </c>
      <c r="AK113" s="8">
        <v>16</v>
      </c>
      <c r="AL113" s="8">
        <v>5</v>
      </c>
      <c r="AM113" s="10">
        <v>68</v>
      </c>
      <c r="AN113">
        <f>(AD113+AG113)*Sheet2!$D$4+X113*Sheet2!$F$4+Y113*Sheet2!$G$4+Z113*Sheet2!$H$4+AA113*Sheet2!$I$4+Sheet2!$J$4*AK113+AL113*Sheet2!$K$4+Sheet2!$L$4*D113</f>
        <v>556.1</v>
      </c>
    </row>
    <row r="114" spans="1:40" ht="15" thickBot="1" x14ac:dyDescent="0.35">
      <c r="A114" s="5">
        <v>146</v>
      </c>
      <c r="B114" s="7" t="s">
        <v>197</v>
      </c>
      <c r="C114" s="7" t="s">
        <v>73</v>
      </c>
      <c r="D114" s="8">
        <v>529</v>
      </c>
      <c r="E114" s="9">
        <v>9.8000000000000004E-2</v>
      </c>
      <c r="F114" s="9">
        <v>0.20599999999999999</v>
      </c>
      <c r="G114" s="8">
        <v>0.48</v>
      </c>
      <c r="H114" s="10">
        <v>0.24399999999999999</v>
      </c>
      <c r="I114" s="8">
        <v>0.33800000000000002</v>
      </c>
      <c r="J114" s="8">
        <v>0.40699999999999997</v>
      </c>
      <c r="K114" s="8">
        <v>0.746</v>
      </c>
      <c r="L114" s="10">
        <v>0.16300000000000001</v>
      </c>
      <c r="M114" s="8">
        <v>5</v>
      </c>
      <c r="N114" s="8">
        <v>0.28100000000000003</v>
      </c>
      <c r="O114" s="10">
        <v>0.7</v>
      </c>
      <c r="P114" s="8">
        <v>-2</v>
      </c>
      <c r="Q114" s="8">
        <v>0.9</v>
      </c>
      <c r="R114" s="8">
        <v>3.9</v>
      </c>
      <c r="S114" s="8">
        <v>0.32700000000000001</v>
      </c>
      <c r="T114" s="8">
        <v>99</v>
      </c>
      <c r="U114" s="8">
        <v>119</v>
      </c>
      <c r="V114" s="8">
        <v>454</v>
      </c>
      <c r="W114" s="8">
        <v>111</v>
      </c>
      <c r="X114" s="8">
        <v>71</v>
      </c>
      <c r="Y114" s="8">
        <v>23</v>
      </c>
      <c r="Z114" s="8">
        <v>0</v>
      </c>
      <c r="AA114" s="8">
        <v>17</v>
      </c>
      <c r="AB114" s="8">
        <v>78</v>
      </c>
      <c r="AC114" s="8">
        <v>61</v>
      </c>
      <c r="AD114" s="8">
        <v>52</v>
      </c>
      <c r="AE114" s="8">
        <v>0</v>
      </c>
      <c r="AF114" s="8">
        <v>109</v>
      </c>
      <c r="AG114" s="8">
        <v>16</v>
      </c>
      <c r="AH114" s="8">
        <v>7</v>
      </c>
      <c r="AI114" s="8">
        <v>0</v>
      </c>
      <c r="AJ114" s="8">
        <v>13</v>
      </c>
      <c r="AK114" s="8">
        <v>14</v>
      </c>
      <c r="AL114" s="8">
        <v>2</v>
      </c>
      <c r="AM114" s="10">
        <v>68</v>
      </c>
      <c r="AN114">
        <f>(AD114+AG114)*Sheet2!$D$4+X114*Sheet2!$F$4+Y114*Sheet2!$G$4+Z114*Sheet2!$H$4+AA114*Sheet2!$I$4+Sheet2!$J$4*AK114+AL114*Sheet2!$K$4+Sheet2!$L$4*D114</f>
        <v>555.40000000000009</v>
      </c>
    </row>
    <row r="115" spans="1:40" ht="15" thickBot="1" x14ac:dyDescent="0.35">
      <c r="A115" s="5">
        <v>24</v>
      </c>
      <c r="B115" s="7" t="s">
        <v>60</v>
      </c>
      <c r="C115" s="7" t="s">
        <v>28</v>
      </c>
      <c r="D115" s="8">
        <v>457</v>
      </c>
      <c r="E115" s="9">
        <v>8.7999999999999995E-2</v>
      </c>
      <c r="F115" s="9">
        <v>0.25600000000000001</v>
      </c>
      <c r="G115" s="8">
        <v>0.34</v>
      </c>
      <c r="H115" s="10">
        <v>0.27300000000000002</v>
      </c>
      <c r="I115" s="8">
        <v>0.35299999999999998</v>
      </c>
      <c r="J115" s="8">
        <v>0.48899999999999999</v>
      </c>
      <c r="K115" s="8">
        <v>0.84199999999999997</v>
      </c>
      <c r="L115" s="10">
        <v>0.216</v>
      </c>
      <c r="M115" s="8">
        <v>5.4</v>
      </c>
      <c r="N115" s="8">
        <v>0.33100000000000002</v>
      </c>
      <c r="O115" s="10">
        <v>-0.6</v>
      </c>
      <c r="P115" s="8">
        <v>2</v>
      </c>
      <c r="Q115" s="8">
        <v>0.3</v>
      </c>
      <c r="R115" s="8">
        <v>16.600000000000001</v>
      </c>
      <c r="S115" s="8">
        <v>0.36199999999999999</v>
      </c>
      <c r="T115" s="8">
        <v>133</v>
      </c>
      <c r="U115" s="8">
        <v>115</v>
      </c>
      <c r="V115" s="8">
        <v>403</v>
      </c>
      <c r="W115" s="8">
        <v>110</v>
      </c>
      <c r="X115" s="8">
        <v>69</v>
      </c>
      <c r="Y115" s="8">
        <v>17</v>
      </c>
      <c r="Z115" s="8">
        <v>2</v>
      </c>
      <c r="AA115" s="8">
        <v>22</v>
      </c>
      <c r="AB115" s="8">
        <v>59</v>
      </c>
      <c r="AC115" s="8">
        <v>70</v>
      </c>
      <c r="AD115" s="8">
        <v>40</v>
      </c>
      <c r="AE115" s="8">
        <v>0</v>
      </c>
      <c r="AF115" s="8">
        <v>117</v>
      </c>
      <c r="AG115" s="8">
        <v>11</v>
      </c>
      <c r="AH115" s="8">
        <v>2</v>
      </c>
      <c r="AI115" s="8">
        <v>1</v>
      </c>
      <c r="AJ115" s="8">
        <v>3</v>
      </c>
      <c r="AK115" s="8">
        <v>19</v>
      </c>
      <c r="AL115" s="8">
        <v>6</v>
      </c>
      <c r="AM115" s="10">
        <v>72</v>
      </c>
      <c r="AN115">
        <f>(AD115+AG115)*Sheet2!$D$4+X115*Sheet2!$F$4+Y115*Sheet2!$G$4+Z115*Sheet2!$H$4+AA115*Sheet2!$I$4+Sheet2!$J$4*AK115+AL115*Sheet2!$K$4+Sheet2!$L$4*D115</f>
        <v>555.29999999999995</v>
      </c>
    </row>
    <row r="116" spans="1:40" ht="15" thickBot="1" x14ac:dyDescent="0.35">
      <c r="A116" s="5">
        <v>163</v>
      </c>
      <c r="B116" s="7" t="s">
        <v>214</v>
      </c>
      <c r="C116" s="7" t="s">
        <v>45</v>
      </c>
      <c r="D116" s="8">
        <v>592</v>
      </c>
      <c r="E116" s="9">
        <v>6.0999999999999999E-2</v>
      </c>
      <c r="F116" s="9">
        <v>0.17100000000000001</v>
      </c>
      <c r="G116" s="8">
        <v>0.36</v>
      </c>
      <c r="H116" s="10">
        <v>0.27200000000000002</v>
      </c>
      <c r="I116" s="8">
        <v>0.318</v>
      </c>
      <c r="J116" s="8">
        <v>0.38200000000000001</v>
      </c>
      <c r="K116" s="8">
        <v>0.7</v>
      </c>
      <c r="L116" s="10">
        <v>0.11</v>
      </c>
      <c r="M116" s="8">
        <v>4.5</v>
      </c>
      <c r="N116" s="8">
        <v>0.313</v>
      </c>
      <c r="O116" s="10">
        <v>2.5</v>
      </c>
      <c r="P116" s="8">
        <v>-1.3</v>
      </c>
      <c r="Q116" s="8">
        <v>-0.2</v>
      </c>
      <c r="R116" s="8">
        <v>-7</v>
      </c>
      <c r="S116" s="8">
        <v>0.30399999999999999</v>
      </c>
      <c r="T116" s="8">
        <v>93</v>
      </c>
      <c r="U116" s="8">
        <v>145</v>
      </c>
      <c r="V116" s="8">
        <v>547</v>
      </c>
      <c r="W116" s="8">
        <v>149</v>
      </c>
      <c r="X116" s="8">
        <v>111</v>
      </c>
      <c r="Y116" s="8">
        <v>27</v>
      </c>
      <c r="Z116" s="8">
        <v>0</v>
      </c>
      <c r="AA116" s="8">
        <v>11</v>
      </c>
      <c r="AB116" s="8">
        <v>66</v>
      </c>
      <c r="AC116" s="8">
        <v>67</v>
      </c>
      <c r="AD116" s="8">
        <v>36</v>
      </c>
      <c r="AE116" s="8">
        <v>2</v>
      </c>
      <c r="AF116" s="8">
        <v>101</v>
      </c>
      <c r="AG116" s="8">
        <v>3</v>
      </c>
      <c r="AH116" s="8">
        <v>6</v>
      </c>
      <c r="AI116" s="8">
        <v>0</v>
      </c>
      <c r="AJ116" s="8">
        <v>15</v>
      </c>
      <c r="AK116" s="8">
        <v>26</v>
      </c>
      <c r="AL116" s="8">
        <v>10</v>
      </c>
      <c r="AM116" s="10">
        <v>65</v>
      </c>
      <c r="AN116">
        <f>(AD116+AG116)*Sheet2!$D$4+X116*Sheet2!$F$4+Y116*Sheet2!$G$4+Z116*Sheet2!$H$4+AA116*Sheet2!$I$4+Sheet2!$J$4*AK116+AL116*Sheet2!$K$4+Sheet2!$L$4*D116</f>
        <v>552.10000000000014</v>
      </c>
    </row>
    <row r="117" spans="1:40" ht="15" thickBot="1" x14ac:dyDescent="0.35">
      <c r="A117" s="5">
        <v>157</v>
      </c>
      <c r="B117" s="7" t="s">
        <v>208</v>
      </c>
      <c r="C117" s="7" t="s">
        <v>48</v>
      </c>
      <c r="D117" s="8">
        <v>580</v>
      </c>
      <c r="E117" s="9">
        <v>0.10199999999999999</v>
      </c>
      <c r="F117" s="9">
        <v>0.22600000000000001</v>
      </c>
      <c r="G117" s="8">
        <v>0.45</v>
      </c>
      <c r="H117" s="10">
        <v>0.23</v>
      </c>
      <c r="I117" s="8">
        <v>0.312</v>
      </c>
      <c r="J117" s="8">
        <v>0.39900000000000002</v>
      </c>
      <c r="K117" s="8">
        <v>0.71099999999999997</v>
      </c>
      <c r="L117" s="10">
        <v>0.16900000000000001</v>
      </c>
      <c r="M117" s="8">
        <v>1.9</v>
      </c>
      <c r="N117" s="8">
        <v>0.27200000000000002</v>
      </c>
      <c r="O117" s="10">
        <v>-2.5</v>
      </c>
      <c r="P117" s="8">
        <v>-5.7</v>
      </c>
      <c r="Q117" s="8">
        <v>-1</v>
      </c>
      <c r="R117" s="8">
        <v>-4.7</v>
      </c>
      <c r="S117" s="8">
        <v>0.309</v>
      </c>
      <c r="T117" s="8">
        <v>96</v>
      </c>
      <c r="U117" s="8">
        <v>135</v>
      </c>
      <c r="V117" s="8">
        <v>514</v>
      </c>
      <c r="W117" s="8">
        <v>118</v>
      </c>
      <c r="X117" s="8">
        <v>69</v>
      </c>
      <c r="Y117" s="8">
        <v>29</v>
      </c>
      <c r="Z117" s="8">
        <v>2</v>
      </c>
      <c r="AA117" s="8">
        <v>18</v>
      </c>
      <c r="AB117" s="8">
        <v>60</v>
      </c>
      <c r="AC117" s="8">
        <v>65</v>
      </c>
      <c r="AD117" s="8">
        <v>59</v>
      </c>
      <c r="AE117" s="8">
        <v>3</v>
      </c>
      <c r="AF117" s="8">
        <v>131</v>
      </c>
      <c r="AG117" s="8">
        <v>4</v>
      </c>
      <c r="AH117" s="8">
        <v>3</v>
      </c>
      <c r="AI117" s="8">
        <v>0</v>
      </c>
      <c r="AJ117" s="8">
        <v>30</v>
      </c>
      <c r="AK117" s="8">
        <v>0</v>
      </c>
      <c r="AL117" s="8">
        <v>0</v>
      </c>
      <c r="AM117" s="10">
        <v>66</v>
      </c>
      <c r="AN117">
        <f>(AD117+AG117)*Sheet2!$D$4+X117*Sheet2!$F$4+Y117*Sheet2!$G$4+Z117*Sheet2!$H$4+AA117*Sheet2!$I$4+Sheet2!$J$4*AK117+AL117*Sheet2!$K$4+Sheet2!$L$4*D117</f>
        <v>551.50000000000011</v>
      </c>
    </row>
    <row r="118" spans="1:40" ht="15" thickBot="1" x14ac:dyDescent="0.35">
      <c r="A118" s="5">
        <v>57</v>
      </c>
      <c r="B118" s="7" t="s">
        <v>103</v>
      </c>
      <c r="C118" s="7" t="s">
        <v>83</v>
      </c>
      <c r="D118" s="8">
        <v>495</v>
      </c>
      <c r="E118" s="9">
        <v>0.156</v>
      </c>
      <c r="F118" s="9">
        <v>0.34300000000000003</v>
      </c>
      <c r="G118" s="8">
        <v>0.45</v>
      </c>
      <c r="H118" s="10">
        <v>0.22900000000000001</v>
      </c>
      <c r="I118" s="8">
        <v>0.36399999999999999</v>
      </c>
      <c r="J118" s="8">
        <v>0.40600000000000003</v>
      </c>
      <c r="K118" s="8">
        <v>0.77</v>
      </c>
      <c r="L118" s="10">
        <v>0.17699999999999999</v>
      </c>
      <c r="M118" s="8">
        <v>3.5</v>
      </c>
      <c r="N118" s="8">
        <v>0.34699999999999998</v>
      </c>
      <c r="O118" s="10">
        <v>-0.4</v>
      </c>
      <c r="P118" s="8">
        <v>1</v>
      </c>
      <c r="Q118" s="8">
        <v>-0.9</v>
      </c>
      <c r="R118" s="8">
        <v>9.6</v>
      </c>
      <c r="S118" s="8">
        <v>0.34200000000000003</v>
      </c>
      <c r="T118" s="8">
        <v>123</v>
      </c>
      <c r="U118" s="8">
        <v>128</v>
      </c>
      <c r="V118" s="8">
        <v>406</v>
      </c>
      <c r="W118" s="8">
        <v>93</v>
      </c>
      <c r="X118" s="8">
        <v>54</v>
      </c>
      <c r="Y118" s="8">
        <v>22</v>
      </c>
      <c r="Z118" s="8">
        <v>1</v>
      </c>
      <c r="AA118" s="8">
        <v>16</v>
      </c>
      <c r="AB118" s="8">
        <v>63</v>
      </c>
      <c r="AC118" s="8">
        <v>54</v>
      </c>
      <c r="AD118" s="8">
        <v>77</v>
      </c>
      <c r="AE118" s="8">
        <v>1</v>
      </c>
      <c r="AF118" s="8">
        <v>170</v>
      </c>
      <c r="AG118" s="8">
        <v>10</v>
      </c>
      <c r="AH118" s="8">
        <v>2</v>
      </c>
      <c r="AI118" s="8">
        <v>0</v>
      </c>
      <c r="AJ118" s="8">
        <v>4</v>
      </c>
      <c r="AK118" s="8">
        <v>3</v>
      </c>
      <c r="AL118" s="8">
        <v>1</v>
      </c>
      <c r="AM118" s="10">
        <v>70</v>
      </c>
      <c r="AN118">
        <f>(AD118+AG118)*Sheet2!$D$4+X118*Sheet2!$F$4+Y118*Sheet2!$G$4+Z118*Sheet2!$H$4+AA118*Sheet2!$I$4+Sheet2!$J$4*AK118+AL118*Sheet2!$K$4+Sheet2!$L$4*D118</f>
        <v>550.19999999999993</v>
      </c>
    </row>
    <row r="119" spans="1:40" ht="15" thickBot="1" x14ac:dyDescent="0.35">
      <c r="A119" s="5">
        <v>98</v>
      </c>
      <c r="B119" s="7" t="s">
        <v>148</v>
      </c>
      <c r="C119" s="6" t="s">
        <v>112</v>
      </c>
      <c r="D119" s="8">
        <v>507</v>
      </c>
      <c r="E119" s="9">
        <v>9.7000000000000003E-2</v>
      </c>
      <c r="F119" s="9">
        <v>0.156</v>
      </c>
      <c r="G119" s="8">
        <v>0.62</v>
      </c>
      <c r="H119" s="10">
        <v>0.26200000000000001</v>
      </c>
      <c r="I119" s="8">
        <v>0.35499999999999998</v>
      </c>
      <c r="J119" s="8">
        <v>0.4</v>
      </c>
      <c r="K119" s="8">
        <v>0.755</v>
      </c>
      <c r="L119" s="10">
        <v>0.13800000000000001</v>
      </c>
      <c r="M119" s="8">
        <v>4.4000000000000004</v>
      </c>
      <c r="N119" s="8">
        <v>0.29299999999999998</v>
      </c>
      <c r="O119" s="10">
        <v>0.9</v>
      </c>
      <c r="P119" s="8">
        <v>-0.7</v>
      </c>
      <c r="Q119" s="8">
        <v>0.7</v>
      </c>
      <c r="R119" s="8">
        <v>6.1</v>
      </c>
      <c r="S119" s="8">
        <v>0.33300000000000002</v>
      </c>
      <c r="T119" s="8">
        <v>111</v>
      </c>
      <c r="U119" s="8">
        <v>139</v>
      </c>
      <c r="V119" s="8">
        <v>435</v>
      </c>
      <c r="W119" s="8">
        <v>114</v>
      </c>
      <c r="X119" s="8">
        <v>77</v>
      </c>
      <c r="Y119" s="8">
        <v>25</v>
      </c>
      <c r="Z119" s="8">
        <v>1</v>
      </c>
      <c r="AA119" s="8">
        <v>11</v>
      </c>
      <c r="AB119" s="8">
        <v>51</v>
      </c>
      <c r="AC119" s="8">
        <v>62</v>
      </c>
      <c r="AD119" s="8">
        <v>49</v>
      </c>
      <c r="AE119" s="8">
        <v>1</v>
      </c>
      <c r="AF119" s="8">
        <v>79</v>
      </c>
      <c r="AG119" s="8">
        <v>17</v>
      </c>
      <c r="AH119" s="8">
        <v>6</v>
      </c>
      <c r="AI119" s="8">
        <v>0</v>
      </c>
      <c r="AJ119" s="8">
        <v>11</v>
      </c>
      <c r="AK119" s="8">
        <v>11</v>
      </c>
      <c r="AL119" s="8">
        <v>1</v>
      </c>
      <c r="AM119" s="10">
        <v>68</v>
      </c>
      <c r="AN119">
        <f>(AD119+AG119)*Sheet2!$D$4+X119*Sheet2!$F$4+Y119*Sheet2!$G$4+Z119*Sheet2!$H$4+AA119*Sheet2!$I$4+Sheet2!$J$4*AK119+AL119*Sheet2!$K$4+Sheet2!$L$4*D119</f>
        <v>547.29999999999995</v>
      </c>
    </row>
    <row r="120" spans="1:40" ht="15" thickBot="1" x14ac:dyDescent="0.35">
      <c r="A120" s="5">
        <v>135</v>
      </c>
      <c r="B120" s="7" t="s">
        <v>186</v>
      </c>
      <c r="C120" s="7" t="s">
        <v>24</v>
      </c>
      <c r="D120" s="8">
        <v>562</v>
      </c>
      <c r="E120" s="9">
        <v>0.107</v>
      </c>
      <c r="F120" s="9">
        <v>0.222</v>
      </c>
      <c r="G120" s="8">
        <v>0.48</v>
      </c>
      <c r="H120" s="10">
        <v>0.24299999999999999</v>
      </c>
      <c r="I120" s="8">
        <v>0.32700000000000001</v>
      </c>
      <c r="J120" s="8">
        <v>0.39</v>
      </c>
      <c r="K120" s="8">
        <v>0.71799999999999997</v>
      </c>
      <c r="L120" s="10">
        <v>0.14699999999999999</v>
      </c>
      <c r="M120" s="8">
        <v>3</v>
      </c>
      <c r="N120" s="8">
        <v>0.29499999999999998</v>
      </c>
      <c r="O120" s="10">
        <v>-3.6</v>
      </c>
      <c r="P120" s="8">
        <v>-1.9</v>
      </c>
      <c r="Q120" s="8">
        <v>-1.5</v>
      </c>
      <c r="R120" s="8">
        <v>-1.8</v>
      </c>
      <c r="S120" s="8">
        <v>0.315</v>
      </c>
      <c r="T120" s="8">
        <v>101</v>
      </c>
      <c r="U120" s="8">
        <v>136</v>
      </c>
      <c r="V120" s="8">
        <v>497</v>
      </c>
      <c r="W120" s="8">
        <v>121</v>
      </c>
      <c r="X120" s="8">
        <v>81</v>
      </c>
      <c r="Y120" s="8">
        <v>22</v>
      </c>
      <c r="Z120" s="8">
        <v>3</v>
      </c>
      <c r="AA120" s="8">
        <v>15</v>
      </c>
      <c r="AB120" s="8">
        <v>55</v>
      </c>
      <c r="AC120" s="8">
        <v>44</v>
      </c>
      <c r="AD120" s="8">
        <v>60</v>
      </c>
      <c r="AE120" s="8">
        <v>2</v>
      </c>
      <c r="AF120" s="8">
        <v>125</v>
      </c>
      <c r="AG120" s="8">
        <v>3</v>
      </c>
      <c r="AH120" s="8">
        <v>2</v>
      </c>
      <c r="AI120" s="8">
        <v>0</v>
      </c>
      <c r="AJ120" s="8">
        <v>14</v>
      </c>
      <c r="AK120" s="8">
        <v>2</v>
      </c>
      <c r="AL120" s="8">
        <v>2</v>
      </c>
      <c r="AM120" s="10">
        <v>67</v>
      </c>
      <c r="AN120">
        <f>(AD120+AG120)*Sheet2!$D$4+X120*Sheet2!$F$4+Y120*Sheet2!$G$4+Z120*Sheet2!$H$4+AA120*Sheet2!$I$4+Sheet2!$J$4*AK120+AL120*Sheet2!$K$4+Sheet2!$L$4*D120</f>
        <v>547.29999999999995</v>
      </c>
    </row>
    <row r="121" spans="1:40" ht="15" thickBot="1" x14ac:dyDescent="0.35">
      <c r="A121" s="5">
        <v>124</v>
      </c>
      <c r="B121" s="7" t="s">
        <v>175</v>
      </c>
      <c r="C121" s="7" t="s">
        <v>50</v>
      </c>
      <c r="D121" s="8">
        <v>546</v>
      </c>
      <c r="E121" s="9">
        <v>9.5000000000000001E-2</v>
      </c>
      <c r="F121" s="9">
        <v>0.27800000000000002</v>
      </c>
      <c r="G121" s="8">
        <v>0.34</v>
      </c>
      <c r="H121" s="10">
        <v>0.248</v>
      </c>
      <c r="I121" s="8">
        <v>0.32500000000000001</v>
      </c>
      <c r="J121" s="8">
        <v>0.41299999999999998</v>
      </c>
      <c r="K121" s="8">
        <v>0.73799999999999999</v>
      </c>
      <c r="L121" s="10">
        <v>0.16500000000000001</v>
      </c>
      <c r="M121" s="8">
        <v>2.5</v>
      </c>
      <c r="N121" s="8">
        <v>0.32</v>
      </c>
      <c r="O121" s="10">
        <v>-0.3</v>
      </c>
      <c r="P121" s="8">
        <v>-1.2</v>
      </c>
      <c r="Q121" s="8">
        <v>-0.8</v>
      </c>
      <c r="R121" s="8">
        <v>1.3</v>
      </c>
      <c r="S121" s="8">
        <v>0.32100000000000001</v>
      </c>
      <c r="T121" s="8">
        <v>104</v>
      </c>
      <c r="U121" s="8">
        <v>144</v>
      </c>
      <c r="V121" s="8">
        <v>480</v>
      </c>
      <c r="W121" s="8">
        <v>119</v>
      </c>
      <c r="X121" s="8">
        <v>77</v>
      </c>
      <c r="Y121" s="8">
        <v>23</v>
      </c>
      <c r="Z121" s="8">
        <v>1</v>
      </c>
      <c r="AA121" s="8">
        <v>18</v>
      </c>
      <c r="AB121" s="8">
        <v>61</v>
      </c>
      <c r="AC121" s="8">
        <v>69</v>
      </c>
      <c r="AD121" s="8">
        <v>52</v>
      </c>
      <c r="AE121" s="8">
        <v>0</v>
      </c>
      <c r="AF121" s="8">
        <v>152</v>
      </c>
      <c r="AG121" s="8">
        <v>6</v>
      </c>
      <c r="AH121" s="8">
        <v>6</v>
      </c>
      <c r="AI121" s="8">
        <v>0</v>
      </c>
      <c r="AJ121" s="8">
        <v>16</v>
      </c>
      <c r="AK121" s="8">
        <v>1</v>
      </c>
      <c r="AL121" s="8">
        <v>0</v>
      </c>
      <c r="AM121" s="10">
        <v>68</v>
      </c>
      <c r="AN121">
        <f>(AD121+AG121)*Sheet2!$D$4+X121*Sheet2!$F$4+Y121*Sheet2!$G$4+Z121*Sheet2!$H$4+AA121*Sheet2!$I$4+Sheet2!$J$4*AK121+AL121*Sheet2!$K$4+Sheet2!$L$4*D121</f>
        <v>545.59999999999991</v>
      </c>
    </row>
    <row r="122" spans="1:40" ht="15" thickBot="1" x14ac:dyDescent="0.35">
      <c r="A122" s="5">
        <v>173</v>
      </c>
      <c r="B122" s="7" t="s">
        <v>224</v>
      </c>
      <c r="C122" s="7" t="s">
        <v>158</v>
      </c>
      <c r="D122" s="8">
        <v>586</v>
      </c>
      <c r="E122" s="9">
        <v>0.08</v>
      </c>
      <c r="F122" s="9">
        <v>0.155</v>
      </c>
      <c r="G122" s="8">
        <v>0.52</v>
      </c>
      <c r="H122" s="10">
        <v>0.254</v>
      </c>
      <c r="I122" s="8">
        <v>0.32600000000000001</v>
      </c>
      <c r="J122" s="8">
        <v>0.36599999999999999</v>
      </c>
      <c r="K122" s="8">
        <v>0.69199999999999995</v>
      </c>
      <c r="L122" s="10">
        <v>0.112</v>
      </c>
      <c r="M122" s="8">
        <v>2.2000000000000002</v>
      </c>
      <c r="N122" s="8">
        <v>0.28599999999999998</v>
      </c>
      <c r="O122" s="10">
        <v>-2.5</v>
      </c>
      <c r="P122" s="8">
        <v>0</v>
      </c>
      <c r="Q122" s="8">
        <v>-1.4</v>
      </c>
      <c r="R122" s="8">
        <v>-5.8</v>
      </c>
      <c r="S122" s="8">
        <v>0.30599999999999999</v>
      </c>
      <c r="T122" s="8">
        <v>90</v>
      </c>
      <c r="U122" s="8">
        <v>153</v>
      </c>
      <c r="V122" s="8">
        <v>527</v>
      </c>
      <c r="W122" s="8">
        <v>134</v>
      </c>
      <c r="X122" s="8">
        <v>100</v>
      </c>
      <c r="Y122" s="8">
        <v>21</v>
      </c>
      <c r="Z122" s="8">
        <v>1</v>
      </c>
      <c r="AA122" s="8">
        <v>12</v>
      </c>
      <c r="AB122" s="8">
        <v>57</v>
      </c>
      <c r="AC122" s="8">
        <v>46</v>
      </c>
      <c r="AD122" s="8">
        <v>47</v>
      </c>
      <c r="AE122" s="8">
        <v>1</v>
      </c>
      <c r="AF122" s="8">
        <v>91</v>
      </c>
      <c r="AG122" s="8">
        <v>10</v>
      </c>
      <c r="AH122" s="8">
        <v>2</v>
      </c>
      <c r="AI122" s="8">
        <v>0</v>
      </c>
      <c r="AJ122" s="8">
        <v>12</v>
      </c>
      <c r="AK122" s="8">
        <v>1</v>
      </c>
      <c r="AL122" s="8">
        <v>1</v>
      </c>
      <c r="AM122" s="10">
        <v>66</v>
      </c>
      <c r="AN122">
        <f>(AD122+AG122)*Sheet2!$D$4+X122*Sheet2!$F$4+Y122*Sheet2!$G$4+Z122*Sheet2!$H$4+AA122*Sheet2!$I$4+Sheet2!$J$4*AK122+AL122*Sheet2!$K$4+Sheet2!$L$4*D122</f>
        <v>544.79999999999995</v>
      </c>
    </row>
    <row r="123" spans="1:40" ht="15" thickBot="1" x14ac:dyDescent="0.35">
      <c r="A123" s="5">
        <v>100</v>
      </c>
      <c r="B123" s="7" t="s">
        <v>150</v>
      </c>
      <c r="C123" s="7" t="s">
        <v>30</v>
      </c>
      <c r="D123" s="8">
        <v>515</v>
      </c>
      <c r="E123" s="9">
        <v>5.8000000000000003E-2</v>
      </c>
      <c r="F123" s="9">
        <v>0.29299999999999998</v>
      </c>
      <c r="G123" s="8">
        <v>0.2</v>
      </c>
      <c r="H123" s="10">
        <v>0.26600000000000001</v>
      </c>
      <c r="I123" s="8">
        <v>0.315</v>
      </c>
      <c r="J123" s="8">
        <v>0.46700000000000003</v>
      </c>
      <c r="K123" s="8">
        <v>0.78100000000000003</v>
      </c>
      <c r="L123" s="10">
        <v>0.20100000000000001</v>
      </c>
      <c r="M123" s="8">
        <v>3</v>
      </c>
      <c r="N123" s="8">
        <v>0.34</v>
      </c>
      <c r="O123" s="10">
        <v>-2.4</v>
      </c>
      <c r="P123" s="8">
        <v>1.4</v>
      </c>
      <c r="Q123" s="8">
        <v>-1.9</v>
      </c>
      <c r="R123" s="8">
        <v>6.8</v>
      </c>
      <c r="S123" s="8">
        <v>0.33400000000000002</v>
      </c>
      <c r="T123" s="8">
        <v>110</v>
      </c>
      <c r="U123" s="8">
        <v>122</v>
      </c>
      <c r="V123" s="8">
        <v>478</v>
      </c>
      <c r="W123" s="8">
        <v>127</v>
      </c>
      <c r="X123" s="8">
        <v>78</v>
      </c>
      <c r="Y123" s="8">
        <v>25</v>
      </c>
      <c r="Z123" s="8">
        <v>1</v>
      </c>
      <c r="AA123" s="8">
        <v>23</v>
      </c>
      <c r="AB123" s="8">
        <v>75</v>
      </c>
      <c r="AC123" s="8">
        <v>70</v>
      </c>
      <c r="AD123" s="8">
        <v>30</v>
      </c>
      <c r="AE123" s="8">
        <v>0</v>
      </c>
      <c r="AF123" s="8">
        <v>151</v>
      </c>
      <c r="AG123" s="8">
        <v>5</v>
      </c>
      <c r="AH123" s="8">
        <v>2</v>
      </c>
      <c r="AI123" s="8">
        <v>0</v>
      </c>
      <c r="AJ123" s="8">
        <v>7</v>
      </c>
      <c r="AK123" s="8">
        <v>1</v>
      </c>
      <c r="AL123" s="8">
        <v>3</v>
      </c>
      <c r="AM123" s="10">
        <v>70</v>
      </c>
      <c r="AN123">
        <f>(AD123+AG123)*Sheet2!$D$4+X123*Sheet2!$F$4+Y123*Sheet2!$G$4+Z123*Sheet2!$H$4+AA123*Sheet2!$I$4+Sheet2!$J$4*AK123+AL123*Sheet2!$K$4+Sheet2!$L$4*D123</f>
        <v>544.20000000000005</v>
      </c>
    </row>
    <row r="124" spans="1:40" ht="15" thickBot="1" x14ac:dyDescent="0.35">
      <c r="A124" s="5">
        <v>204</v>
      </c>
      <c r="B124" s="7" t="s">
        <v>255</v>
      </c>
      <c r="C124" s="7" t="s">
        <v>53</v>
      </c>
      <c r="D124" s="8">
        <v>615</v>
      </c>
      <c r="E124" s="9">
        <v>4.1000000000000002E-2</v>
      </c>
      <c r="F124" s="9">
        <v>0.27</v>
      </c>
      <c r="G124" s="8">
        <v>0.15</v>
      </c>
      <c r="H124" s="10">
        <v>0.253</v>
      </c>
      <c r="I124" s="8">
        <v>0.28699999999999998</v>
      </c>
      <c r="J124" s="8">
        <v>0.40799999999999997</v>
      </c>
      <c r="K124" s="8">
        <v>0.69499999999999995</v>
      </c>
      <c r="L124" s="10">
        <v>0.155</v>
      </c>
      <c r="M124" s="8">
        <v>5.5</v>
      </c>
      <c r="N124" s="8">
        <v>0.32800000000000001</v>
      </c>
      <c r="O124" s="10">
        <v>0</v>
      </c>
      <c r="P124" s="8">
        <v>0.2</v>
      </c>
      <c r="Q124" s="8">
        <v>-0.8</v>
      </c>
      <c r="R124" s="8">
        <v>-10.199999999999999</v>
      </c>
      <c r="S124" s="8">
        <v>0.29799999999999999</v>
      </c>
      <c r="T124" s="8">
        <v>70</v>
      </c>
      <c r="U124" s="8">
        <v>153</v>
      </c>
      <c r="V124" s="8">
        <v>581</v>
      </c>
      <c r="W124" s="8">
        <v>147</v>
      </c>
      <c r="X124" s="8">
        <v>91</v>
      </c>
      <c r="Y124" s="8">
        <v>37</v>
      </c>
      <c r="Z124" s="8">
        <v>4</v>
      </c>
      <c r="AA124" s="8">
        <v>15</v>
      </c>
      <c r="AB124" s="8">
        <v>79</v>
      </c>
      <c r="AC124" s="8">
        <v>73</v>
      </c>
      <c r="AD124" s="8">
        <v>25</v>
      </c>
      <c r="AE124" s="8">
        <v>0</v>
      </c>
      <c r="AF124" s="8">
        <v>166</v>
      </c>
      <c r="AG124" s="8">
        <v>4</v>
      </c>
      <c r="AH124" s="8">
        <v>3</v>
      </c>
      <c r="AI124" s="8">
        <v>2</v>
      </c>
      <c r="AJ124" s="8">
        <v>10</v>
      </c>
      <c r="AK124" s="8">
        <v>11</v>
      </c>
      <c r="AL124" s="8">
        <v>5</v>
      </c>
      <c r="AM124" s="10">
        <v>65</v>
      </c>
      <c r="AN124">
        <f>(AD124+AG124)*Sheet2!$D$4+X124*Sheet2!$F$4+Y124*Sheet2!$G$4+Z124*Sheet2!$H$4+AA124*Sheet2!$I$4+Sheet2!$J$4*AK124+AL124*Sheet2!$K$4+Sheet2!$L$4*D124</f>
        <v>544.00000000000011</v>
      </c>
    </row>
    <row r="125" spans="1:40" ht="15" thickBot="1" x14ac:dyDescent="0.35">
      <c r="A125" s="5">
        <v>152</v>
      </c>
      <c r="B125" s="7" t="s">
        <v>203</v>
      </c>
      <c r="C125" s="7" t="s">
        <v>30</v>
      </c>
      <c r="D125" s="8">
        <v>554</v>
      </c>
      <c r="E125" s="9">
        <v>6.3E-2</v>
      </c>
      <c r="F125" s="9">
        <v>0.21099999999999999</v>
      </c>
      <c r="G125" s="8">
        <v>0.3</v>
      </c>
      <c r="H125" s="10">
        <v>0.26600000000000001</v>
      </c>
      <c r="I125" s="8">
        <v>0.312</v>
      </c>
      <c r="J125" s="8">
        <v>0.42099999999999999</v>
      </c>
      <c r="K125" s="8">
        <v>0.73299999999999998</v>
      </c>
      <c r="L125" s="10">
        <v>0.155</v>
      </c>
      <c r="M125" s="8">
        <v>5.3</v>
      </c>
      <c r="N125" s="8">
        <v>0.318</v>
      </c>
      <c r="O125" s="10">
        <v>1.5</v>
      </c>
      <c r="P125" s="8">
        <v>2</v>
      </c>
      <c r="Q125" s="8">
        <v>0.2</v>
      </c>
      <c r="R125" s="8">
        <v>-1.1000000000000001</v>
      </c>
      <c r="S125" s="8">
        <v>0.316</v>
      </c>
      <c r="T125" s="8">
        <v>98</v>
      </c>
      <c r="U125" s="8">
        <v>143</v>
      </c>
      <c r="V125" s="8">
        <v>511</v>
      </c>
      <c r="W125" s="8">
        <v>136</v>
      </c>
      <c r="X125" s="8">
        <v>88</v>
      </c>
      <c r="Y125" s="8">
        <v>31</v>
      </c>
      <c r="Z125" s="8">
        <v>3</v>
      </c>
      <c r="AA125" s="8">
        <v>14</v>
      </c>
      <c r="AB125" s="8">
        <v>67</v>
      </c>
      <c r="AC125" s="8">
        <v>67</v>
      </c>
      <c r="AD125" s="8">
        <v>35</v>
      </c>
      <c r="AE125" s="8">
        <v>0</v>
      </c>
      <c r="AF125" s="8">
        <v>117</v>
      </c>
      <c r="AG125" s="8">
        <v>1</v>
      </c>
      <c r="AH125" s="8">
        <v>4</v>
      </c>
      <c r="AI125" s="8">
        <v>3</v>
      </c>
      <c r="AJ125" s="8">
        <v>3</v>
      </c>
      <c r="AK125" s="8">
        <v>14</v>
      </c>
      <c r="AL125" s="8">
        <v>4</v>
      </c>
      <c r="AM125" s="10">
        <v>66</v>
      </c>
      <c r="AN125">
        <f>(AD125+AG125)*Sheet2!$D$4+X125*Sheet2!$F$4+Y125*Sheet2!$G$4+Z125*Sheet2!$H$4+AA125*Sheet2!$I$4+Sheet2!$J$4*AK125+AL125*Sheet2!$K$4+Sheet2!$L$4*D125</f>
        <v>542.00000000000011</v>
      </c>
    </row>
    <row r="126" spans="1:40" ht="15" thickBot="1" x14ac:dyDescent="0.35">
      <c r="A126" s="5">
        <v>84</v>
      </c>
      <c r="B126" s="7" t="s">
        <v>132</v>
      </c>
      <c r="C126" s="7" t="s">
        <v>133</v>
      </c>
      <c r="D126" s="8">
        <v>473</v>
      </c>
      <c r="E126" s="9">
        <v>0.159</v>
      </c>
      <c r="F126" s="9">
        <v>0.21099999999999999</v>
      </c>
      <c r="G126" s="8">
        <v>0.75</v>
      </c>
      <c r="H126" s="10">
        <v>0.25600000000000001</v>
      </c>
      <c r="I126" s="8">
        <v>0.378</v>
      </c>
      <c r="J126" s="8">
        <v>0.39700000000000002</v>
      </c>
      <c r="K126" s="8">
        <v>0.77600000000000002</v>
      </c>
      <c r="L126" s="10">
        <v>0.14099999999999999</v>
      </c>
      <c r="M126" s="8">
        <v>3.6</v>
      </c>
      <c r="N126" s="8">
        <v>0.312</v>
      </c>
      <c r="O126" s="10">
        <v>-2.1</v>
      </c>
      <c r="P126" s="8">
        <v>0.6</v>
      </c>
      <c r="Q126" s="8">
        <v>-0.2</v>
      </c>
      <c r="R126" s="8">
        <v>10.6</v>
      </c>
      <c r="S126" s="8">
        <v>0.34499999999999997</v>
      </c>
      <c r="T126" s="8">
        <v>115</v>
      </c>
      <c r="U126" s="8">
        <v>112</v>
      </c>
      <c r="V126" s="8">
        <v>390</v>
      </c>
      <c r="W126" s="8">
        <v>100</v>
      </c>
      <c r="X126" s="8">
        <v>69</v>
      </c>
      <c r="Y126" s="8">
        <v>19</v>
      </c>
      <c r="Z126" s="8">
        <v>0</v>
      </c>
      <c r="AA126" s="8">
        <v>12</v>
      </c>
      <c r="AB126" s="8">
        <v>55</v>
      </c>
      <c r="AC126" s="8">
        <v>43</v>
      </c>
      <c r="AD126" s="8">
        <v>75</v>
      </c>
      <c r="AE126" s="8">
        <v>1</v>
      </c>
      <c r="AF126" s="8">
        <v>100</v>
      </c>
      <c r="AG126" s="8">
        <v>4</v>
      </c>
      <c r="AH126" s="8">
        <v>4</v>
      </c>
      <c r="AI126" s="8">
        <v>0</v>
      </c>
      <c r="AJ126" s="8">
        <v>8</v>
      </c>
      <c r="AK126" s="8">
        <v>11</v>
      </c>
      <c r="AL126" s="8">
        <v>3</v>
      </c>
      <c r="AM126" s="10">
        <v>68</v>
      </c>
      <c r="AN126">
        <f>(AD126+AG126)*Sheet2!$D$4+X126*Sheet2!$F$4+Y126*Sheet2!$G$4+Z126*Sheet2!$H$4+AA126*Sheet2!$I$4+Sheet2!$J$4*AK126+AL126*Sheet2!$K$4+Sheet2!$L$4*D126</f>
        <v>538.79999999999995</v>
      </c>
    </row>
    <row r="127" spans="1:40" ht="15" thickBot="1" x14ac:dyDescent="0.35">
      <c r="A127" s="5">
        <v>30</v>
      </c>
      <c r="B127" s="7" t="s">
        <v>69</v>
      </c>
      <c r="C127" s="7" t="s">
        <v>26</v>
      </c>
      <c r="D127" s="8">
        <v>438</v>
      </c>
      <c r="E127" s="9">
        <v>0.112</v>
      </c>
      <c r="F127" s="9">
        <v>0.224</v>
      </c>
      <c r="G127" s="8">
        <v>0.5</v>
      </c>
      <c r="H127" s="10">
        <v>0.251</v>
      </c>
      <c r="I127" s="8">
        <v>0.36499999999999999</v>
      </c>
      <c r="J127" s="8">
        <v>0.47799999999999998</v>
      </c>
      <c r="K127" s="8">
        <v>0.84399999999999997</v>
      </c>
      <c r="L127" s="10">
        <v>0.22700000000000001</v>
      </c>
      <c r="M127" s="8">
        <v>1.8</v>
      </c>
      <c r="N127" s="8">
        <v>0.28599999999999998</v>
      </c>
      <c r="O127" s="10">
        <v>-1.4</v>
      </c>
      <c r="P127" s="8">
        <v>-2.6</v>
      </c>
      <c r="Q127" s="8">
        <v>-0.9</v>
      </c>
      <c r="R127" s="8">
        <v>17.399999999999999</v>
      </c>
      <c r="S127" s="8">
        <v>0.36599999999999999</v>
      </c>
      <c r="T127" s="8">
        <v>129</v>
      </c>
      <c r="U127" s="8">
        <v>108</v>
      </c>
      <c r="V127" s="8">
        <v>370</v>
      </c>
      <c r="W127" s="8">
        <v>93</v>
      </c>
      <c r="X127" s="8">
        <v>51</v>
      </c>
      <c r="Y127" s="8">
        <v>21</v>
      </c>
      <c r="Z127" s="8">
        <v>0</v>
      </c>
      <c r="AA127" s="8">
        <v>21</v>
      </c>
      <c r="AB127" s="8">
        <v>65</v>
      </c>
      <c r="AC127" s="8">
        <v>68</v>
      </c>
      <c r="AD127" s="8">
        <v>49</v>
      </c>
      <c r="AE127" s="8">
        <v>0</v>
      </c>
      <c r="AF127" s="8">
        <v>98</v>
      </c>
      <c r="AG127" s="8">
        <v>18</v>
      </c>
      <c r="AH127" s="8">
        <v>1</v>
      </c>
      <c r="AI127" s="8">
        <v>0</v>
      </c>
      <c r="AJ127" s="8">
        <v>18</v>
      </c>
      <c r="AK127" s="8">
        <v>0</v>
      </c>
      <c r="AL127" s="8">
        <v>0</v>
      </c>
      <c r="AM127" s="10">
        <v>71</v>
      </c>
      <c r="AN127">
        <f>(AD127+AG127)*Sheet2!$D$4+X127*Sheet2!$F$4+Y127*Sheet2!$G$4+Z127*Sheet2!$H$4+AA127*Sheet2!$I$4+Sheet2!$J$4*AK127+AL127*Sheet2!$K$4+Sheet2!$L$4*D127</f>
        <v>536.29999999999995</v>
      </c>
    </row>
    <row r="128" spans="1:40" ht="15" thickBot="1" x14ac:dyDescent="0.35">
      <c r="A128" s="5">
        <v>147</v>
      </c>
      <c r="B128" s="7" t="s">
        <v>198</v>
      </c>
      <c r="C128" s="7" t="s">
        <v>26</v>
      </c>
      <c r="D128" s="8">
        <v>533</v>
      </c>
      <c r="E128" s="9">
        <v>7.2999999999999995E-2</v>
      </c>
      <c r="F128" s="9">
        <v>0.191</v>
      </c>
      <c r="G128" s="8">
        <v>0.38</v>
      </c>
      <c r="H128" s="10">
        <v>0.26400000000000001</v>
      </c>
      <c r="I128" s="8">
        <v>0.32100000000000001</v>
      </c>
      <c r="J128" s="8">
        <v>0.42</v>
      </c>
      <c r="K128" s="8">
        <v>0.74099999999999999</v>
      </c>
      <c r="L128" s="10">
        <v>0.156</v>
      </c>
      <c r="M128" s="8">
        <v>2.2999999999999998</v>
      </c>
      <c r="N128" s="8">
        <v>0.30099999999999999</v>
      </c>
      <c r="O128" s="10">
        <v>0</v>
      </c>
      <c r="P128" s="8">
        <v>-1.3</v>
      </c>
      <c r="Q128" s="8">
        <v>-0.8</v>
      </c>
      <c r="R128" s="8">
        <v>1.3</v>
      </c>
      <c r="S128" s="8">
        <v>0.32100000000000001</v>
      </c>
      <c r="T128" s="8">
        <v>99</v>
      </c>
      <c r="U128" s="8">
        <v>139</v>
      </c>
      <c r="V128" s="8">
        <v>488</v>
      </c>
      <c r="W128" s="8">
        <v>129</v>
      </c>
      <c r="X128" s="8">
        <v>87</v>
      </c>
      <c r="Y128" s="8">
        <v>25</v>
      </c>
      <c r="Z128" s="8">
        <v>0</v>
      </c>
      <c r="AA128" s="8">
        <v>17</v>
      </c>
      <c r="AB128" s="8">
        <v>66</v>
      </c>
      <c r="AC128" s="8">
        <v>65</v>
      </c>
      <c r="AD128" s="8">
        <v>39</v>
      </c>
      <c r="AE128" s="8">
        <v>0</v>
      </c>
      <c r="AF128" s="8">
        <v>102</v>
      </c>
      <c r="AG128" s="8">
        <v>3</v>
      </c>
      <c r="AH128" s="8">
        <v>3</v>
      </c>
      <c r="AI128" s="8">
        <v>0</v>
      </c>
      <c r="AJ128" s="8">
        <v>14</v>
      </c>
      <c r="AK128" s="8">
        <v>1</v>
      </c>
      <c r="AL128" s="8">
        <v>0</v>
      </c>
      <c r="AM128" s="10">
        <v>66</v>
      </c>
      <c r="AN128">
        <f>(AD128+AG128)*Sheet2!$D$4+X128*Sheet2!$F$4+Y128*Sheet2!$G$4+Z128*Sheet2!$H$4+AA128*Sheet2!$I$4+Sheet2!$J$4*AK128+AL128*Sheet2!$K$4+Sheet2!$L$4*D128</f>
        <v>536</v>
      </c>
    </row>
    <row r="129" spans="1:40" ht="15" thickBot="1" x14ac:dyDescent="0.35">
      <c r="A129" s="5">
        <v>165</v>
      </c>
      <c r="B129" s="7" t="s">
        <v>216</v>
      </c>
      <c r="C129" s="7" t="s">
        <v>158</v>
      </c>
      <c r="D129" s="8">
        <v>562</v>
      </c>
      <c r="E129" s="9">
        <v>5.5E-2</v>
      </c>
      <c r="F129" s="9">
        <v>0.10299999999999999</v>
      </c>
      <c r="G129" s="8">
        <v>0.53</v>
      </c>
      <c r="H129" s="10">
        <v>0.26</v>
      </c>
      <c r="I129" s="8">
        <v>0.308</v>
      </c>
      <c r="J129" s="8">
        <v>0.40899999999999997</v>
      </c>
      <c r="K129" s="8">
        <v>0.71699999999999997</v>
      </c>
      <c r="L129" s="10">
        <v>0.14899999999999999</v>
      </c>
      <c r="M129" s="8">
        <v>1.6</v>
      </c>
      <c r="N129" s="8">
        <v>0.26300000000000001</v>
      </c>
      <c r="O129" s="10">
        <v>-5.7</v>
      </c>
      <c r="P129" s="8">
        <v>-0.5</v>
      </c>
      <c r="Q129" s="8">
        <v>-1.2</v>
      </c>
      <c r="R129" s="8">
        <v>-3.7</v>
      </c>
      <c r="S129" s="8">
        <v>0.31</v>
      </c>
      <c r="T129" s="8">
        <v>93</v>
      </c>
      <c r="U129" s="8">
        <v>136</v>
      </c>
      <c r="V129" s="8">
        <v>523</v>
      </c>
      <c r="W129" s="8">
        <v>136</v>
      </c>
      <c r="X129" s="8">
        <v>94</v>
      </c>
      <c r="Y129" s="8">
        <v>24</v>
      </c>
      <c r="Z129" s="8">
        <v>0</v>
      </c>
      <c r="AA129" s="8">
        <v>18</v>
      </c>
      <c r="AB129" s="8">
        <v>55</v>
      </c>
      <c r="AC129" s="8">
        <v>67</v>
      </c>
      <c r="AD129" s="8">
        <v>31</v>
      </c>
      <c r="AE129" s="8">
        <v>1</v>
      </c>
      <c r="AF129" s="8">
        <v>58</v>
      </c>
      <c r="AG129" s="8">
        <v>6</v>
      </c>
      <c r="AH129" s="8">
        <v>2</v>
      </c>
      <c r="AI129" s="8">
        <v>0</v>
      </c>
      <c r="AJ129" s="8">
        <v>13</v>
      </c>
      <c r="AK129" s="8">
        <v>1</v>
      </c>
      <c r="AL129" s="8">
        <v>1</v>
      </c>
      <c r="AM129" s="10">
        <v>65</v>
      </c>
      <c r="AN129">
        <f>(AD129+AG129)*Sheet2!$D$4+X129*Sheet2!$F$4+Y129*Sheet2!$G$4+Z129*Sheet2!$H$4+AA129*Sheet2!$I$4+Sheet2!$J$4*AK129+AL129*Sheet2!$K$4+Sheet2!$L$4*D129</f>
        <v>533.60000000000014</v>
      </c>
    </row>
    <row r="130" spans="1:40" ht="15" thickBot="1" x14ac:dyDescent="0.35">
      <c r="A130" s="5">
        <v>137</v>
      </c>
      <c r="B130" s="7" t="s">
        <v>188</v>
      </c>
      <c r="C130" s="7" t="s">
        <v>133</v>
      </c>
      <c r="D130" s="8">
        <v>525</v>
      </c>
      <c r="E130" s="9">
        <v>5.2999999999999999E-2</v>
      </c>
      <c r="F130" s="9">
        <v>0.19800000000000001</v>
      </c>
      <c r="G130" s="8">
        <v>0.27</v>
      </c>
      <c r="H130" s="10">
        <v>0.27100000000000002</v>
      </c>
      <c r="I130" s="8">
        <v>0.309</v>
      </c>
      <c r="J130" s="8">
        <v>0.45300000000000001</v>
      </c>
      <c r="K130" s="8">
        <v>0.76200000000000001</v>
      </c>
      <c r="L130" s="10">
        <v>0.182</v>
      </c>
      <c r="M130" s="8">
        <v>5.7</v>
      </c>
      <c r="N130" s="8">
        <v>0.315</v>
      </c>
      <c r="O130" s="10">
        <v>-0.6</v>
      </c>
      <c r="P130" s="8">
        <v>0.5</v>
      </c>
      <c r="Q130" s="8">
        <v>-1.4</v>
      </c>
      <c r="R130" s="8">
        <v>2.5</v>
      </c>
      <c r="S130" s="8">
        <v>0.32400000000000001</v>
      </c>
      <c r="T130" s="8">
        <v>101</v>
      </c>
      <c r="U130" s="8">
        <v>124</v>
      </c>
      <c r="V130" s="8">
        <v>494</v>
      </c>
      <c r="W130" s="8">
        <v>134</v>
      </c>
      <c r="X130" s="8">
        <v>81</v>
      </c>
      <c r="Y130" s="8">
        <v>31</v>
      </c>
      <c r="Z130" s="8">
        <v>7</v>
      </c>
      <c r="AA130" s="8">
        <v>15</v>
      </c>
      <c r="AB130" s="8">
        <v>65</v>
      </c>
      <c r="AC130" s="8">
        <v>61</v>
      </c>
      <c r="AD130" s="8">
        <v>28</v>
      </c>
      <c r="AE130" s="8">
        <v>1</v>
      </c>
      <c r="AF130" s="8">
        <v>104</v>
      </c>
      <c r="AG130" s="8">
        <v>0</v>
      </c>
      <c r="AH130" s="8">
        <v>3</v>
      </c>
      <c r="AI130" s="8">
        <v>0</v>
      </c>
      <c r="AJ130" s="8">
        <v>11</v>
      </c>
      <c r="AK130" s="8">
        <v>10</v>
      </c>
      <c r="AL130" s="8">
        <v>6</v>
      </c>
      <c r="AM130" s="10">
        <v>67</v>
      </c>
      <c r="AN130">
        <f>(AD130+AG130)*Sheet2!$D$4+X130*Sheet2!$F$4+Y130*Sheet2!$G$4+Z130*Sheet2!$H$4+AA130*Sheet2!$I$4+Sheet2!$J$4*AK130+AL130*Sheet2!$K$4+Sheet2!$L$4*D130</f>
        <v>533.6</v>
      </c>
    </row>
    <row r="131" spans="1:40" ht="15" thickBot="1" x14ac:dyDescent="0.35">
      <c r="A131" s="5">
        <v>182</v>
      </c>
      <c r="B131" s="7" t="s">
        <v>233</v>
      </c>
      <c r="C131" s="7" t="s">
        <v>136</v>
      </c>
      <c r="D131" s="8">
        <v>580</v>
      </c>
      <c r="E131" s="9">
        <v>3.3000000000000002E-2</v>
      </c>
      <c r="F131" s="9">
        <v>0.23300000000000001</v>
      </c>
      <c r="G131" s="8">
        <v>0.14000000000000001</v>
      </c>
      <c r="H131" s="10">
        <v>0.255</v>
      </c>
      <c r="I131" s="8">
        <v>0.29199999999999998</v>
      </c>
      <c r="J131" s="8">
        <v>0.42199999999999999</v>
      </c>
      <c r="K131" s="8">
        <v>0.71399999999999997</v>
      </c>
      <c r="L131" s="10">
        <v>0.16700000000000001</v>
      </c>
      <c r="M131" s="8">
        <v>1.2</v>
      </c>
      <c r="N131" s="8">
        <v>0.29399999999999998</v>
      </c>
      <c r="O131" s="10">
        <v>-2.8</v>
      </c>
      <c r="P131" s="8">
        <v>0.2</v>
      </c>
      <c r="Q131" s="8">
        <v>-0.9</v>
      </c>
      <c r="R131" s="8">
        <v>-7.9</v>
      </c>
      <c r="S131" s="8">
        <v>0.30199999999999999</v>
      </c>
      <c r="T131" s="8">
        <v>86</v>
      </c>
      <c r="U131" s="8">
        <v>140</v>
      </c>
      <c r="V131" s="8">
        <v>538</v>
      </c>
      <c r="W131" s="8">
        <v>137</v>
      </c>
      <c r="X131" s="8">
        <v>93</v>
      </c>
      <c r="Y131" s="8">
        <v>21</v>
      </c>
      <c r="Z131" s="8">
        <v>0</v>
      </c>
      <c r="AA131" s="8">
        <v>23</v>
      </c>
      <c r="AB131" s="8">
        <v>59</v>
      </c>
      <c r="AC131" s="8">
        <v>80</v>
      </c>
      <c r="AD131" s="8">
        <v>19</v>
      </c>
      <c r="AE131" s="8">
        <v>6</v>
      </c>
      <c r="AF131" s="8">
        <v>135</v>
      </c>
      <c r="AG131" s="8">
        <v>13</v>
      </c>
      <c r="AH131" s="8">
        <v>8</v>
      </c>
      <c r="AI131" s="8">
        <v>0</v>
      </c>
      <c r="AJ131" s="8">
        <v>11</v>
      </c>
      <c r="AK131" s="8">
        <v>0</v>
      </c>
      <c r="AL131" s="8">
        <v>0</v>
      </c>
      <c r="AM131" s="10">
        <v>63</v>
      </c>
      <c r="AN131">
        <f>(AD131+AG131)*Sheet2!$D$4+X131*Sheet2!$F$4+Y131*Sheet2!$G$4+Z131*Sheet2!$H$4+AA131*Sheet2!$I$4+Sheet2!$J$4*AK131+AL131*Sheet2!$K$4+Sheet2!$L$4*D131</f>
        <v>533.40000000000009</v>
      </c>
    </row>
    <row r="132" spans="1:40" ht="15" thickBot="1" x14ac:dyDescent="0.35">
      <c r="A132" s="5">
        <v>62</v>
      </c>
      <c r="B132" s="7" t="s">
        <v>108</v>
      </c>
      <c r="C132" s="7" t="s">
        <v>109</v>
      </c>
      <c r="D132" s="8">
        <v>459</v>
      </c>
      <c r="E132" s="9">
        <v>7.0000000000000007E-2</v>
      </c>
      <c r="F132" s="9">
        <v>0.251</v>
      </c>
      <c r="G132" s="8">
        <v>0.28000000000000003</v>
      </c>
      <c r="H132" s="10">
        <v>0.27800000000000002</v>
      </c>
      <c r="I132" s="8">
        <v>0.34</v>
      </c>
      <c r="J132" s="8">
        <v>0.47099999999999997</v>
      </c>
      <c r="K132" s="8">
        <v>0.81100000000000005</v>
      </c>
      <c r="L132" s="10">
        <v>0.19400000000000001</v>
      </c>
      <c r="M132" s="8">
        <v>4.7</v>
      </c>
      <c r="N132" s="8">
        <v>0.33800000000000002</v>
      </c>
      <c r="O132" s="10">
        <v>-0.6</v>
      </c>
      <c r="P132" s="8">
        <v>0.2</v>
      </c>
      <c r="Q132" s="8">
        <v>0.3</v>
      </c>
      <c r="R132" s="8">
        <v>11</v>
      </c>
      <c r="S132" s="8">
        <v>0.34699999999999998</v>
      </c>
      <c r="T132" s="8">
        <v>121</v>
      </c>
      <c r="U132" s="8">
        <v>118</v>
      </c>
      <c r="V132" s="8">
        <v>418</v>
      </c>
      <c r="W132" s="8">
        <v>116</v>
      </c>
      <c r="X132" s="8">
        <v>77</v>
      </c>
      <c r="Y132" s="8">
        <v>17</v>
      </c>
      <c r="Z132" s="8">
        <v>2</v>
      </c>
      <c r="AA132" s="8">
        <v>20</v>
      </c>
      <c r="AB132" s="8">
        <v>57</v>
      </c>
      <c r="AC132" s="8">
        <v>64</v>
      </c>
      <c r="AD132" s="8">
        <v>32</v>
      </c>
      <c r="AE132" s="8">
        <v>3</v>
      </c>
      <c r="AF132" s="8">
        <v>115</v>
      </c>
      <c r="AG132" s="8">
        <v>8</v>
      </c>
      <c r="AH132" s="8">
        <v>1</v>
      </c>
      <c r="AI132" s="8">
        <v>0</v>
      </c>
      <c r="AJ132" s="8">
        <v>5</v>
      </c>
      <c r="AK132" s="8">
        <v>6</v>
      </c>
      <c r="AL132" s="8">
        <v>0</v>
      </c>
      <c r="AM132" s="10">
        <v>67</v>
      </c>
      <c r="AN132">
        <f>(AD132+AG132)*Sheet2!$D$4+X132*Sheet2!$F$4+Y132*Sheet2!$G$4+Z132*Sheet2!$H$4+AA132*Sheet2!$I$4+Sheet2!$J$4*AK132+AL132*Sheet2!$K$4+Sheet2!$L$4*D132</f>
        <v>530.40000000000009</v>
      </c>
    </row>
    <row r="133" spans="1:40" ht="15" thickBot="1" x14ac:dyDescent="0.35">
      <c r="A133" s="5">
        <v>138</v>
      </c>
      <c r="B133" s="7" t="s">
        <v>189</v>
      </c>
      <c r="C133" s="7" t="s">
        <v>50</v>
      </c>
      <c r="D133" s="8">
        <v>530</v>
      </c>
      <c r="E133" s="9">
        <v>4.2000000000000003E-2</v>
      </c>
      <c r="F133" s="9">
        <v>0.22600000000000001</v>
      </c>
      <c r="G133" s="8">
        <v>0.18</v>
      </c>
      <c r="H133" s="10">
        <v>0.27100000000000002</v>
      </c>
      <c r="I133" s="8">
        <v>0.315</v>
      </c>
      <c r="J133" s="8">
        <v>0.41599999999999998</v>
      </c>
      <c r="K133" s="8">
        <v>0.73099999999999998</v>
      </c>
      <c r="L133" s="10">
        <v>0.14499999999999999</v>
      </c>
      <c r="M133" s="8">
        <v>5.7</v>
      </c>
      <c r="N133" s="8">
        <v>0.33100000000000002</v>
      </c>
      <c r="O133" s="10">
        <v>3</v>
      </c>
      <c r="P133" s="8">
        <v>1.1000000000000001</v>
      </c>
      <c r="Q133" s="8">
        <v>0.7</v>
      </c>
      <c r="R133" s="8">
        <v>-0.9</v>
      </c>
      <c r="S133" s="8">
        <v>0.316</v>
      </c>
      <c r="T133" s="8">
        <v>101</v>
      </c>
      <c r="U133" s="8">
        <v>120</v>
      </c>
      <c r="V133" s="8">
        <v>495</v>
      </c>
      <c r="W133" s="8">
        <v>134</v>
      </c>
      <c r="X133" s="8">
        <v>92</v>
      </c>
      <c r="Y133" s="8">
        <v>26</v>
      </c>
      <c r="Z133" s="8">
        <v>2</v>
      </c>
      <c r="AA133" s="8">
        <v>14</v>
      </c>
      <c r="AB133" s="8">
        <v>63</v>
      </c>
      <c r="AC133" s="8">
        <v>49</v>
      </c>
      <c r="AD133" s="8">
        <v>22</v>
      </c>
      <c r="AE133" s="8">
        <v>1</v>
      </c>
      <c r="AF133" s="8">
        <v>120</v>
      </c>
      <c r="AG133" s="8">
        <v>11</v>
      </c>
      <c r="AH133" s="8">
        <v>2</v>
      </c>
      <c r="AI133" s="8">
        <v>0</v>
      </c>
      <c r="AJ133" s="8">
        <v>10</v>
      </c>
      <c r="AK133" s="8">
        <v>23</v>
      </c>
      <c r="AL133" s="8">
        <v>7</v>
      </c>
      <c r="AM133" s="10">
        <v>64</v>
      </c>
      <c r="AN133">
        <f>(AD133+AG133)*Sheet2!$D$4+X133*Sheet2!$F$4+Y133*Sheet2!$G$4+Z133*Sheet2!$H$4+AA133*Sheet2!$I$4+Sheet2!$J$4*AK133+AL133*Sheet2!$K$4+Sheet2!$L$4*D133</f>
        <v>527.4</v>
      </c>
    </row>
    <row r="134" spans="1:40" ht="15" thickBot="1" x14ac:dyDescent="0.35">
      <c r="A134" s="5">
        <v>101</v>
      </c>
      <c r="B134" s="7" t="s">
        <v>151</v>
      </c>
      <c r="C134" s="6" t="s">
        <v>112</v>
      </c>
      <c r="D134" s="8">
        <v>481</v>
      </c>
      <c r="E134" s="9">
        <v>9.8000000000000004E-2</v>
      </c>
      <c r="F134" s="9">
        <v>0.22</v>
      </c>
      <c r="G134" s="8">
        <v>0.44</v>
      </c>
      <c r="H134" s="10">
        <v>0.25600000000000001</v>
      </c>
      <c r="I134" s="8">
        <v>0.32800000000000001</v>
      </c>
      <c r="J134" s="8">
        <v>0.44600000000000001</v>
      </c>
      <c r="K134" s="8">
        <v>0.77400000000000002</v>
      </c>
      <c r="L134" s="10">
        <v>0.19</v>
      </c>
      <c r="M134" s="8">
        <v>6.1</v>
      </c>
      <c r="N134" s="8">
        <v>0.3</v>
      </c>
      <c r="O134" s="10">
        <v>1.7</v>
      </c>
      <c r="P134" s="8">
        <v>-0.9</v>
      </c>
      <c r="Q134" s="8">
        <v>2.2999999999999998</v>
      </c>
      <c r="R134" s="8">
        <v>5.5</v>
      </c>
      <c r="S134" s="8">
        <v>0.33200000000000002</v>
      </c>
      <c r="T134" s="8">
        <v>110</v>
      </c>
      <c r="U134" s="8">
        <v>129</v>
      </c>
      <c r="V134" s="8">
        <v>426</v>
      </c>
      <c r="W134" s="8">
        <v>109</v>
      </c>
      <c r="X134" s="8">
        <v>63</v>
      </c>
      <c r="Y134" s="8">
        <v>27</v>
      </c>
      <c r="Z134" s="8">
        <v>3</v>
      </c>
      <c r="AA134" s="8">
        <v>16</v>
      </c>
      <c r="AB134" s="8">
        <v>55</v>
      </c>
      <c r="AC134" s="8">
        <v>68</v>
      </c>
      <c r="AD134" s="8">
        <v>47</v>
      </c>
      <c r="AE134" s="8">
        <v>1</v>
      </c>
      <c r="AF134" s="8">
        <v>106</v>
      </c>
      <c r="AG134" s="8">
        <v>2</v>
      </c>
      <c r="AH134" s="8">
        <v>6</v>
      </c>
      <c r="AI134" s="8">
        <v>0</v>
      </c>
      <c r="AJ134" s="8">
        <v>11</v>
      </c>
      <c r="AK134" s="8">
        <v>22</v>
      </c>
      <c r="AL134" s="8">
        <v>3</v>
      </c>
      <c r="AM134" s="10">
        <v>64</v>
      </c>
      <c r="AN134">
        <f>(AD134+AG134)*Sheet2!$D$4+X134*Sheet2!$F$4+Y134*Sheet2!$G$4+Z134*Sheet2!$H$4+AA134*Sheet2!$I$4+Sheet2!$J$4*AK134+AL134*Sheet2!$K$4+Sheet2!$L$4*D134</f>
        <v>526.60000000000014</v>
      </c>
    </row>
    <row r="135" spans="1:40" ht="15" thickBot="1" x14ac:dyDescent="0.35">
      <c r="A135" s="5">
        <v>72</v>
      </c>
      <c r="B135" s="7" t="s">
        <v>120</v>
      </c>
      <c r="C135" s="7" t="s">
        <v>78</v>
      </c>
      <c r="D135" s="8">
        <v>464</v>
      </c>
      <c r="E135" s="9">
        <v>0.114</v>
      </c>
      <c r="F135" s="9">
        <v>0.31900000000000001</v>
      </c>
      <c r="G135" s="8">
        <v>0.36</v>
      </c>
      <c r="H135" s="10">
        <v>0.23599999999999999</v>
      </c>
      <c r="I135" s="8">
        <v>0.32800000000000001</v>
      </c>
      <c r="J135" s="8">
        <v>0.47799999999999998</v>
      </c>
      <c r="K135" s="8">
        <v>0.80500000000000005</v>
      </c>
      <c r="L135" s="10">
        <v>0.24099999999999999</v>
      </c>
      <c r="M135" s="8">
        <v>3.3</v>
      </c>
      <c r="N135" s="8">
        <v>0.29599999999999999</v>
      </c>
      <c r="O135" s="10">
        <v>1</v>
      </c>
      <c r="P135" s="8">
        <v>1.9</v>
      </c>
      <c r="Q135" s="8">
        <v>-0.3</v>
      </c>
      <c r="R135" s="8">
        <v>10.1</v>
      </c>
      <c r="S135" s="8">
        <v>0.34499999999999997</v>
      </c>
      <c r="T135" s="8">
        <v>118</v>
      </c>
      <c r="U135" s="8">
        <v>119</v>
      </c>
      <c r="V135" s="8">
        <v>406</v>
      </c>
      <c r="W135" s="8">
        <v>96</v>
      </c>
      <c r="X135" s="8">
        <v>52</v>
      </c>
      <c r="Y135" s="8">
        <v>17</v>
      </c>
      <c r="Z135" s="8">
        <v>0</v>
      </c>
      <c r="AA135" s="8">
        <v>27</v>
      </c>
      <c r="AB135" s="8">
        <v>59</v>
      </c>
      <c r="AC135" s="8">
        <v>76</v>
      </c>
      <c r="AD135" s="8">
        <v>53</v>
      </c>
      <c r="AE135" s="8">
        <v>1</v>
      </c>
      <c r="AF135" s="8">
        <v>148</v>
      </c>
      <c r="AG135" s="8">
        <v>3</v>
      </c>
      <c r="AH135" s="8">
        <v>2</v>
      </c>
      <c r="AI135" s="8">
        <v>0</v>
      </c>
      <c r="AJ135" s="8">
        <v>5</v>
      </c>
      <c r="AK135" s="8">
        <v>7</v>
      </c>
      <c r="AL135" s="8">
        <v>2</v>
      </c>
      <c r="AM135" s="10">
        <v>67</v>
      </c>
      <c r="AN135">
        <f>(AD135+AG135)*Sheet2!$D$4+X135*Sheet2!$F$4+Y135*Sheet2!$G$4+Z135*Sheet2!$H$4+AA135*Sheet2!$I$4+Sheet2!$J$4*AK135+AL135*Sheet2!$K$4+Sheet2!$L$4*D135</f>
        <v>524.6</v>
      </c>
    </row>
    <row r="136" spans="1:40" ht="15" thickBot="1" x14ac:dyDescent="0.35">
      <c r="A136" s="5">
        <v>185</v>
      </c>
      <c r="B136" s="7" t="s">
        <v>236</v>
      </c>
      <c r="C136" s="7" t="s">
        <v>24</v>
      </c>
      <c r="D136" s="8">
        <v>601</v>
      </c>
      <c r="E136" s="9">
        <v>8.6999999999999994E-2</v>
      </c>
      <c r="F136" s="9">
        <v>0.27800000000000002</v>
      </c>
      <c r="G136" s="8">
        <v>0.31</v>
      </c>
      <c r="H136" s="10">
        <v>0.20899999999999999</v>
      </c>
      <c r="I136" s="8">
        <v>0.28299999999999997</v>
      </c>
      <c r="J136" s="8">
        <v>0.38300000000000001</v>
      </c>
      <c r="K136" s="8">
        <v>0.66600000000000004</v>
      </c>
      <c r="L136" s="10">
        <v>0.17399999999999999</v>
      </c>
      <c r="M136" s="8">
        <v>6.2</v>
      </c>
      <c r="N136" s="8">
        <v>0.25900000000000001</v>
      </c>
      <c r="O136" s="10">
        <v>1.9</v>
      </c>
      <c r="P136" s="8">
        <v>-0.1</v>
      </c>
      <c r="Q136" s="8">
        <v>1.7</v>
      </c>
      <c r="R136" s="8">
        <v>-14</v>
      </c>
      <c r="S136" s="8">
        <v>0.28999999999999998</v>
      </c>
      <c r="T136" s="8">
        <v>84</v>
      </c>
      <c r="U136" s="8">
        <v>159</v>
      </c>
      <c r="V136" s="8">
        <v>541</v>
      </c>
      <c r="W136" s="8">
        <v>113</v>
      </c>
      <c r="X136" s="8">
        <v>65</v>
      </c>
      <c r="Y136" s="8">
        <v>23</v>
      </c>
      <c r="Z136" s="8">
        <v>4</v>
      </c>
      <c r="AA136" s="8">
        <v>21</v>
      </c>
      <c r="AB136" s="8">
        <v>62</v>
      </c>
      <c r="AC136" s="8">
        <v>60</v>
      </c>
      <c r="AD136" s="8">
        <v>52</v>
      </c>
      <c r="AE136" s="8">
        <v>0</v>
      </c>
      <c r="AF136" s="8">
        <v>167</v>
      </c>
      <c r="AG136" s="8">
        <v>5</v>
      </c>
      <c r="AH136" s="8">
        <v>2</v>
      </c>
      <c r="AI136" s="8">
        <v>1</v>
      </c>
      <c r="AJ136" s="8">
        <v>10</v>
      </c>
      <c r="AK136" s="8">
        <v>24</v>
      </c>
      <c r="AL136" s="8">
        <v>5</v>
      </c>
      <c r="AM136" s="10">
        <v>59</v>
      </c>
      <c r="AN136">
        <f>(AD136+AG136)*Sheet2!$D$4+X136*Sheet2!$F$4+Y136*Sheet2!$G$4+Z136*Sheet2!$H$4+AA136*Sheet2!$I$4+Sheet2!$J$4*AK136+AL136*Sheet2!$K$4+Sheet2!$L$4*D136</f>
        <v>522.20000000000005</v>
      </c>
    </row>
    <row r="137" spans="1:40" ht="15" thickBot="1" x14ac:dyDescent="0.35">
      <c r="A137" s="5">
        <v>180</v>
      </c>
      <c r="B137" s="7" t="s">
        <v>231</v>
      </c>
      <c r="C137" s="7" t="s">
        <v>28</v>
      </c>
      <c r="D137" s="8">
        <v>594</v>
      </c>
      <c r="E137" s="9">
        <v>7.0999999999999994E-2</v>
      </c>
      <c r="F137" s="9">
        <v>0.219</v>
      </c>
      <c r="G137" s="8">
        <v>0.32</v>
      </c>
      <c r="H137" s="10">
        <v>0.23699999999999999</v>
      </c>
      <c r="I137" s="8">
        <v>0.29599999999999999</v>
      </c>
      <c r="J137" s="8">
        <v>0.38300000000000001</v>
      </c>
      <c r="K137" s="8">
        <v>0.68</v>
      </c>
      <c r="L137" s="10">
        <v>0.14599999999999999</v>
      </c>
      <c r="M137" s="8">
        <v>2</v>
      </c>
      <c r="N137" s="8">
        <v>0.27600000000000002</v>
      </c>
      <c r="O137" s="10">
        <v>-1.3</v>
      </c>
      <c r="P137" s="8">
        <v>-1.4</v>
      </c>
      <c r="Q137" s="8">
        <v>-1.4</v>
      </c>
      <c r="R137" s="8">
        <v>-11.4</v>
      </c>
      <c r="S137" s="8">
        <v>0.29499999999999998</v>
      </c>
      <c r="T137" s="8">
        <v>86</v>
      </c>
      <c r="U137" s="8">
        <v>141</v>
      </c>
      <c r="V137" s="8">
        <v>540</v>
      </c>
      <c r="W137" s="8">
        <v>128</v>
      </c>
      <c r="X137" s="8">
        <v>86</v>
      </c>
      <c r="Y137" s="8">
        <v>23</v>
      </c>
      <c r="Z137" s="8">
        <v>1</v>
      </c>
      <c r="AA137" s="8">
        <v>18</v>
      </c>
      <c r="AB137" s="8">
        <v>62</v>
      </c>
      <c r="AC137" s="8">
        <v>90</v>
      </c>
      <c r="AD137" s="8">
        <v>42</v>
      </c>
      <c r="AE137" s="8">
        <v>1</v>
      </c>
      <c r="AF137" s="8">
        <v>130</v>
      </c>
      <c r="AG137" s="8">
        <v>6</v>
      </c>
      <c r="AH137" s="8">
        <v>6</v>
      </c>
      <c r="AI137" s="8">
        <v>0</v>
      </c>
      <c r="AJ137" s="8">
        <v>16</v>
      </c>
      <c r="AK137" s="8">
        <v>0</v>
      </c>
      <c r="AL137" s="8">
        <v>1</v>
      </c>
      <c r="AM137" s="10">
        <v>61</v>
      </c>
      <c r="AN137">
        <f>(AD137+AG137)*Sheet2!$D$4+X137*Sheet2!$F$4+Y137*Sheet2!$G$4+Z137*Sheet2!$H$4+AA137*Sheet2!$I$4+Sheet2!$J$4*AK137+AL137*Sheet2!$K$4+Sheet2!$L$4*D137</f>
        <v>518.30000000000007</v>
      </c>
    </row>
    <row r="138" spans="1:40" ht="15" thickBot="1" x14ac:dyDescent="0.35">
      <c r="A138" s="5">
        <v>144</v>
      </c>
      <c r="B138" s="7" t="s">
        <v>195</v>
      </c>
      <c r="C138" s="7" t="s">
        <v>26</v>
      </c>
      <c r="D138" s="8">
        <v>516</v>
      </c>
      <c r="E138" s="9">
        <v>6.6000000000000003E-2</v>
      </c>
      <c r="F138" s="9">
        <v>0.23599999999999999</v>
      </c>
      <c r="G138" s="8">
        <v>0.28000000000000003</v>
      </c>
      <c r="H138" s="10">
        <v>0.255</v>
      </c>
      <c r="I138" s="8">
        <v>0.30499999999999999</v>
      </c>
      <c r="J138" s="8">
        <v>0.45</v>
      </c>
      <c r="K138" s="8">
        <v>0.755</v>
      </c>
      <c r="L138" s="10">
        <v>0.19500000000000001</v>
      </c>
      <c r="M138" s="8">
        <v>3.7</v>
      </c>
      <c r="N138" s="8">
        <v>0.3</v>
      </c>
      <c r="O138" s="10">
        <v>1</v>
      </c>
      <c r="P138" s="8">
        <v>-0.7</v>
      </c>
      <c r="Q138" s="8">
        <v>-1.9</v>
      </c>
      <c r="R138" s="8">
        <v>1.7</v>
      </c>
      <c r="S138" s="8">
        <v>0.32200000000000001</v>
      </c>
      <c r="T138" s="8">
        <v>100</v>
      </c>
      <c r="U138" s="8">
        <v>142</v>
      </c>
      <c r="V138" s="8">
        <v>478</v>
      </c>
      <c r="W138" s="8">
        <v>122</v>
      </c>
      <c r="X138" s="8">
        <v>74</v>
      </c>
      <c r="Y138" s="8">
        <v>24</v>
      </c>
      <c r="Z138" s="8">
        <v>3</v>
      </c>
      <c r="AA138" s="8">
        <v>21</v>
      </c>
      <c r="AB138" s="8">
        <v>64</v>
      </c>
      <c r="AC138" s="8">
        <v>74</v>
      </c>
      <c r="AD138" s="8">
        <v>34</v>
      </c>
      <c r="AE138" s="8">
        <v>1</v>
      </c>
      <c r="AF138" s="8">
        <v>122</v>
      </c>
      <c r="AG138" s="8">
        <v>1</v>
      </c>
      <c r="AH138" s="8">
        <v>2</v>
      </c>
      <c r="AI138" s="8">
        <v>1</v>
      </c>
      <c r="AJ138" s="8">
        <v>13</v>
      </c>
      <c r="AK138" s="8">
        <v>3</v>
      </c>
      <c r="AL138" s="8">
        <v>4</v>
      </c>
      <c r="AM138" s="10">
        <v>65</v>
      </c>
      <c r="AN138">
        <f>(AD138+AG138)*Sheet2!$D$4+X138*Sheet2!$F$4+Y138*Sheet2!$G$4+Z138*Sheet2!$H$4+AA138*Sheet2!$I$4+Sheet2!$J$4*AK138+AL138*Sheet2!$K$4+Sheet2!$L$4*D138</f>
        <v>515.30000000000018</v>
      </c>
    </row>
    <row r="139" spans="1:40" ht="15" thickBot="1" x14ac:dyDescent="0.35">
      <c r="A139" s="5">
        <v>128</v>
      </c>
      <c r="B139" s="7" t="s">
        <v>179</v>
      </c>
      <c r="C139" s="7" t="s">
        <v>30</v>
      </c>
      <c r="D139" s="8">
        <v>501</v>
      </c>
      <c r="E139" s="9">
        <v>0.08</v>
      </c>
      <c r="F139" s="9">
        <v>0.192</v>
      </c>
      <c r="G139" s="8">
        <v>0.42</v>
      </c>
      <c r="H139" s="10">
        <v>0.25800000000000001</v>
      </c>
      <c r="I139" s="8">
        <v>0.317</v>
      </c>
      <c r="J139" s="8">
        <v>0.438</v>
      </c>
      <c r="K139" s="8">
        <v>0.755</v>
      </c>
      <c r="L139" s="10">
        <v>0.17899999999999999</v>
      </c>
      <c r="M139" s="8">
        <v>2.6</v>
      </c>
      <c r="N139" s="8">
        <v>0.28899999999999998</v>
      </c>
      <c r="O139" s="10">
        <v>1.3</v>
      </c>
      <c r="P139" s="8">
        <v>-0.3</v>
      </c>
      <c r="Q139" s="8">
        <v>-0.5</v>
      </c>
      <c r="R139" s="8">
        <v>2.2999999999999998</v>
      </c>
      <c r="S139" s="8">
        <v>0.32400000000000001</v>
      </c>
      <c r="T139" s="8">
        <v>103</v>
      </c>
      <c r="U139" s="8">
        <v>131</v>
      </c>
      <c r="V139" s="8">
        <v>457</v>
      </c>
      <c r="W139" s="8">
        <v>118</v>
      </c>
      <c r="X139" s="8">
        <v>72</v>
      </c>
      <c r="Y139" s="8">
        <v>28</v>
      </c>
      <c r="Z139" s="8">
        <v>0</v>
      </c>
      <c r="AA139" s="8">
        <v>18</v>
      </c>
      <c r="AB139" s="8">
        <v>61</v>
      </c>
      <c r="AC139" s="8">
        <v>95</v>
      </c>
      <c r="AD139" s="8">
        <v>40</v>
      </c>
      <c r="AE139" s="8">
        <v>2</v>
      </c>
      <c r="AF139" s="8">
        <v>96</v>
      </c>
      <c r="AG139" s="8">
        <v>1</v>
      </c>
      <c r="AH139" s="8">
        <v>3</v>
      </c>
      <c r="AI139" s="8">
        <v>0</v>
      </c>
      <c r="AJ139" s="8">
        <v>10</v>
      </c>
      <c r="AK139" s="8">
        <v>2</v>
      </c>
      <c r="AL139" s="8">
        <v>0</v>
      </c>
      <c r="AM139" s="10">
        <v>63</v>
      </c>
      <c r="AN139">
        <f>(AD139+AG139)*Sheet2!$D$4+X139*Sheet2!$F$4+Y139*Sheet2!$G$4+Z139*Sheet2!$H$4+AA139*Sheet2!$I$4+Sheet2!$J$4*AK139+AL139*Sheet2!$K$4+Sheet2!$L$4*D139</f>
        <v>515.29999999999995</v>
      </c>
    </row>
    <row r="140" spans="1:40" ht="15" thickBot="1" x14ac:dyDescent="0.35">
      <c r="A140" s="5">
        <v>166</v>
      </c>
      <c r="B140" s="7" t="s">
        <v>217</v>
      </c>
      <c r="C140" s="6" t="s">
        <v>112</v>
      </c>
      <c r="D140" s="8">
        <v>548</v>
      </c>
      <c r="E140" s="9">
        <v>0.08</v>
      </c>
      <c r="F140" s="9">
        <v>0.22800000000000001</v>
      </c>
      <c r="G140" s="8">
        <v>0.35</v>
      </c>
      <c r="H140" s="10">
        <v>0.23300000000000001</v>
      </c>
      <c r="I140" s="8">
        <v>0.29699999999999999</v>
      </c>
      <c r="J140" s="8">
        <v>0.41599999999999998</v>
      </c>
      <c r="K140" s="8">
        <v>0.71299999999999997</v>
      </c>
      <c r="L140" s="10">
        <v>0.183</v>
      </c>
      <c r="M140" s="8">
        <v>1.3</v>
      </c>
      <c r="N140" s="8">
        <v>0.27</v>
      </c>
      <c r="O140" s="10">
        <v>0.4</v>
      </c>
      <c r="P140" s="8">
        <v>-1</v>
      </c>
      <c r="Q140" s="8">
        <v>-0.9</v>
      </c>
      <c r="R140" s="8">
        <v>-4.7</v>
      </c>
      <c r="S140" s="8">
        <v>0.308</v>
      </c>
      <c r="T140" s="8">
        <v>92</v>
      </c>
      <c r="U140" s="8">
        <v>140</v>
      </c>
      <c r="V140" s="8">
        <v>498</v>
      </c>
      <c r="W140" s="8">
        <v>116</v>
      </c>
      <c r="X140" s="8">
        <v>65</v>
      </c>
      <c r="Y140" s="8">
        <v>31</v>
      </c>
      <c r="Z140" s="8">
        <v>0</v>
      </c>
      <c r="AA140" s="8">
        <v>20</v>
      </c>
      <c r="AB140" s="8">
        <v>60</v>
      </c>
      <c r="AC140" s="8">
        <v>60</v>
      </c>
      <c r="AD140" s="8">
        <v>44</v>
      </c>
      <c r="AE140" s="8">
        <v>0</v>
      </c>
      <c r="AF140" s="8">
        <v>125</v>
      </c>
      <c r="AG140" s="8">
        <v>3</v>
      </c>
      <c r="AH140" s="8">
        <v>3</v>
      </c>
      <c r="AI140" s="8">
        <v>0</v>
      </c>
      <c r="AJ140" s="8">
        <v>15</v>
      </c>
      <c r="AK140" s="8">
        <v>0</v>
      </c>
      <c r="AL140" s="8">
        <v>0</v>
      </c>
      <c r="AM140" s="10">
        <v>62</v>
      </c>
      <c r="AN140">
        <f>(AD140+AG140)*Sheet2!$D$4+X140*Sheet2!$F$4+Y140*Sheet2!$G$4+Z140*Sheet2!$H$4+AA140*Sheet2!$I$4+Sheet2!$J$4*AK140+AL140*Sheet2!$K$4+Sheet2!$L$4*D140</f>
        <v>513.90000000000009</v>
      </c>
    </row>
    <row r="141" spans="1:40" ht="15" thickBot="1" x14ac:dyDescent="0.35">
      <c r="A141" s="5">
        <v>83</v>
      </c>
      <c r="B141" s="7" t="s">
        <v>131</v>
      </c>
      <c r="C141" s="7" t="s">
        <v>78</v>
      </c>
      <c r="D141" s="8">
        <v>465</v>
      </c>
      <c r="E141" s="9">
        <v>0.08</v>
      </c>
      <c r="F141" s="9">
        <v>0.224</v>
      </c>
      <c r="G141" s="8">
        <v>0.36</v>
      </c>
      <c r="H141" s="10">
        <v>0.27600000000000002</v>
      </c>
      <c r="I141" s="8">
        <v>0.34200000000000003</v>
      </c>
      <c r="J141" s="8">
        <v>0.44500000000000001</v>
      </c>
      <c r="K141" s="8">
        <v>0.78700000000000003</v>
      </c>
      <c r="L141" s="10">
        <v>0.16900000000000001</v>
      </c>
      <c r="M141" s="8">
        <v>3.9</v>
      </c>
      <c r="N141" s="8">
        <v>0.33100000000000002</v>
      </c>
      <c r="O141" s="10">
        <v>0.1</v>
      </c>
      <c r="P141" s="8">
        <v>-0.1</v>
      </c>
      <c r="Q141" s="8">
        <v>-1.2</v>
      </c>
      <c r="R141" s="8">
        <v>8.8000000000000007</v>
      </c>
      <c r="S141" s="8">
        <v>0.34100000000000003</v>
      </c>
      <c r="T141" s="8">
        <v>116</v>
      </c>
      <c r="U141" s="8">
        <v>117</v>
      </c>
      <c r="V141" s="8">
        <v>420</v>
      </c>
      <c r="W141" s="8">
        <v>116</v>
      </c>
      <c r="X141" s="8">
        <v>79</v>
      </c>
      <c r="Y141" s="8">
        <v>19</v>
      </c>
      <c r="Z141" s="8">
        <v>2</v>
      </c>
      <c r="AA141" s="8">
        <v>16</v>
      </c>
      <c r="AB141" s="8">
        <v>51</v>
      </c>
      <c r="AC141" s="8">
        <v>51</v>
      </c>
      <c r="AD141" s="8">
        <v>37</v>
      </c>
      <c r="AE141" s="8">
        <v>0</v>
      </c>
      <c r="AF141" s="8">
        <v>104</v>
      </c>
      <c r="AG141" s="8">
        <v>6</v>
      </c>
      <c r="AH141" s="8">
        <v>2</v>
      </c>
      <c r="AI141" s="8">
        <v>0</v>
      </c>
      <c r="AJ141" s="8">
        <v>9</v>
      </c>
      <c r="AK141" s="8">
        <v>7</v>
      </c>
      <c r="AL141" s="8">
        <v>4</v>
      </c>
      <c r="AM141" s="10">
        <v>65</v>
      </c>
      <c r="AN141">
        <f>(AD141+AG141)*Sheet2!$D$4+X141*Sheet2!$F$4+Y141*Sheet2!$G$4+Z141*Sheet2!$H$4+AA141*Sheet2!$I$4+Sheet2!$J$4*AK141+AL141*Sheet2!$K$4+Sheet2!$L$4*D141</f>
        <v>511.1</v>
      </c>
    </row>
    <row r="142" spans="1:40" ht="15" thickBot="1" x14ac:dyDescent="0.35">
      <c r="A142" s="5">
        <v>192</v>
      </c>
      <c r="B142" s="7" t="s">
        <v>243</v>
      </c>
      <c r="C142" s="7" t="s">
        <v>53</v>
      </c>
      <c r="D142" s="8">
        <v>526</v>
      </c>
      <c r="E142" s="9">
        <v>6.5000000000000002E-2</v>
      </c>
      <c r="F142" s="9">
        <v>0.224</v>
      </c>
      <c r="G142" s="8">
        <v>0.28999999999999998</v>
      </c>
      <c r="H142" s="10">
        <v>0.26700000000000002</v>
      </c>
      <c r="I142" s="8">
        <v>0.316</v>
      </c>
      <c r="J142" s="8">
        <v>0.40899999999999997</v>
      </c>
      <c r="K142" s="8">
        <v>0.72499999999999998</v>
      </c>
      <c r="L142" s="10">
        <v>0.14199999999999999</v>
      </c>
      <c r="M142" s="8">
        <v>2.2000000000000002</v>
      </c>
      <c r="N142" s="8">
        <v>0.32400000000000001</v>
      </c>
      <c r="O142" s="10">
        <v>0.2</v>
      </c>
      <c r="P142" s="8">
        <v>0.1</v>
      </c>
      <c r="Q142" s="8">
        <v>-0.8</v>
      </c>
      <c r="R142" s="8">
        <v>-1.8</v>
      </c>
      <c r="S142" s="8">
        <v>0.314</v>
      </c>
      <c r="T142" s="8">
        <v>81</v>
      </c>
      <c r="U142" s="8">
        <v>141</v>
      </c>
      <c r="V142" s="8">
        <v>486</v>
      </c>
      <c r="W142" s="8">
        <v>130</v>
      </c>
      <c r="X142" s="8">
        <v>90</v>
      </c>
      <c r="Y142" s="8">
        <v>25</v>
      </c>
      <c r="Z142" s="8">
        <v>1</v>
      </c>
      <c r="AA142" s="8">
        <v>14</v>
      </c>
      <c r="AB142" s="8">
        <v>48</v>
      </c>
      <c r="AC142" s="8">
        <v>72</v>
      </c>
      <c r="AD142" s="8">
        <v>34</v>
      </c>
      <c r="AE142" s="8">
        <v>0</v>
      </c>
      <c r="AF142" s="8">
        <v>118</v>
      </c>
      <c r="AG142" s="8">
        <v>2</v>
      </c>
      <c r="AH142" s="8">
        <v>4</v>
      </c>
      <c r="AI142" s="8">
        <v>0</v>
      </c>
      <c r="AJ142" s="8">
        <v>12</v>
      </c>
      <c r="AK142" s="8">
        <v>1</v>
      </c>
      <c r="AL142" s="8">
        <v>0</v>
      </c>
      <c r="AM142" s="10">
        <v>62</v>
      </c>
      <c r="AN142">
        <f>(AD142+AG142)*Sheet2!$D$4+X142*Sheet2!$F$4+Y142*Sheet2!$G$4+Z142*Sheet2!$H$4+AA142*Sheet2!$I$4+Sheet2!$J$4*AK142+AL142*Sheet2!$K$4+Sheet2!$L$4*D142</f>
        <v>510.2</v>
      </c>
    </row>
    <row r="143" spans="1:40" ht="15" thickBot="1" x14ac:dyDescent="0.35">
      <c r="A143" s="5">
        <v>148</v>
      </c>
      <c r="B143" s="7" t="s">
        <v>199</v>
      </c>
      <c r="C143" s="7" t="s">
        <v>109</v>
      </c>
      <c r="D143" s="8">
        <v>530</v>
      </c>
      <c r="E143" s="9">
        <v>8.3000000000000004E-2</v>
      </c>
      <c r="F143" s="9">
        <v>0.21099999999999999</v>
      </c>
      <c r="G143" s="8">
        <v>0.39</v>
      </c>
      <c r="H143" s="10">
        <v>0.26100000000000001</v>
      </c>
      <c r="I143" s="8">
        <v>0.32900000000000001</v>
      </c>
      <c r="J143" s="8">
        <v>0.38800000000000001</v>
      </c>
      <c r="K143" s="8">
        <v>0.71699999999999997</v>
      </c>
      <c r="L143" s="10">
        <v>0.127</v>
      </c>
      <c r="M143" s="8">
        <v>4.7</v>
      </c>
      <c r="N143" s="8">
        <v>0.32100000000000001</v>
      </c>
      <c r="O143" s="10">
        <v>1.6</v>
      </c>
      <c r="P143" s="8">
        <v>0.1</v>
      </c>
      <c r="Q143" s="8">
        <v>-2.4</v>
      </c>
      <c r="R143" s="8">
        <v>-1.7</v>
      </c>
      <c r="S143" s="8">
        <v>0.315</v>
      </c>
      <c r="T143" s="8">
        <v>99</v>
      </c>
      <c r="U143" s="8">
        <v>134</v>
      </c>
      <c r="V143" s="8">
        <v>479</v>
      </c>
      <c r="W143" s="8">
        <v>125</v>
      </c>
      <c r="X143" s="8">
        <v>89</v>
      </c>
      <c r="Y143" s="8">
        <v>21</v>
      </c>
      <c r="Z143" s="8">
        <v>5</v>
      </c>
      <c r="AA143" s="8">
        <v>10</v>
      </c>
      <c r="AB143" s="8">
        <v>63</v>
      </c>
      <c r="AC143" s="8">
        <v>44</v>
      </c>
      <c r="AD143" s="8">
        <v>44</v>
      </c>
      <c r="AE143" s="8">
        <v>1</v>
      </c>
      <c r="AF143" s="8">
        <v>112</v>
      </c>
      <c r="AG143" s="8">
        <v>5</v>
      </c>
      <c r="AH143" s="8">
        <v>1</v>
      </c>
      <c r="AI143" s="8">
        <v>1</v>
      </c>
      <c r="AJ143" s="8">
        <v>8</v>
      </c>
      <c r="AK143" s="8">
        <v>6</v>
      </c>
      <c r="AL143" s="8">
        <v>6</v>
      </c>
      <c r="AM143" s="10">
        <v>63</v>
      </c>
      <c r="AN143">
        <f>(AD143+AG143)*Sheet2!$D$4+X143*Sheet2!$F$4+Y143*Sheet2!$G$4+Z143*Sheet2!$H$4+AA143*Sheet2!$I$4+Sheet2!$J$4*AK143+AL143*Sheet2!$K$4+Sheet2!$L$4*D143</f>
        <v>507.70000000000005</v>
      </c>
    </row>
    <row r="144" spans="1:40" ht="15" thickBot="1" x14ac:dyDescent="0.35">
      <c r="A144" s="5">
        <v>32</v>
      </c>
      <c r="B144" s="7" t="s">
        <v>72</v>
      </c>
      <c r="C144" s="7" t="s">
        <v>73</v>
      </c>
      <c r="D144" s="8">
        <v>403</v>
      </c>
      <c r="E144" s="9">
        <v>7.6999999999999999E-2</v>
      </c>
      <c r="F144" s="9">
        <v>0.28499999999999998</v>
      </c>
      <c r="G144" s="8">
        <v>0.27</v>
      </c>
      <c r="H144" s="10">
        <v>0.28999999999999998</v>
      </c>
      <c r="I144" s="8">
        <v>0.35699999999999998</v>
      </c>
      <c r="J144" s="8">
        <v>0.50700000000000001</v>
      </c>
      <c r="K144" s="8">
        <v>0.86399999999999999</v>
      </c>
      <c r="L144" s="10">
        <v>0.216</v>
      </c>
      <c r="M144" s="8">
        <v>6.9</v>
      </c>
      <c r="N144" s="8">
        <v>0.38500000000000001</v>
      </c>
      <c r="O144" s="10">
        <v>0.1</v>
      </c>
      <c r="P144" s="8">
        <v>0.8</v>
      </c>
      <c r="Q144" s="8">
        <v>-0.1</v>
      </c>
      <c r="R144" s="8">
        <v>17.399999999999999</v>
      </c>
      <c r="S144" s="8">
        <v>0.37</v>
      </c>
      <c r="T144" s="8">
        <v>128</v>
      </c>
      <c r="U144" s="8">
        <v>89</v>
      </c>
      <c r="V144" s="8">
        <v>365</v>
      </c>
      <c r="W144" s="8">
        <v>106</v>
      </c>
      <c r="X144" s="8">
        <v>63</v>
      </c>
      <c r="Y144" s="8">
        <v>23</v>
      </c>
      <c r="Z144" s="8">
        <v>4</v>
      </c>
      <c r="AA144" s="8">
        <v>16</v>
      </c>
      <c r="AB144" s="8">
        <v>65</v>
      </c>
      <c r="AC144" s="8">
        <v>50</v>
      </c>
      <c r="AD144" s="8">
        <v>31</v>
      </c>
      <c r="AE144" s="8">
        <v>0</v>
      </c>
      <c r="AF144" s="8">
        <v>115</v>
      </c>
      <c r="AG144" s="8">
        <v>7</v>
      </c>
      <c r="AH144" s="8">
        <v>0</v>
      </c>
      <c r="AI144" s="8">
        <v>0</v>
      </c>
      <c r="AJ144" s="8">
        <v>5</v>
      </c>
      <c r="AK144" s="8">
        <v>14</v>
      </c>
      <c r="AL144" s="8">
        <v>5</v>
      </c>
      <c r="AM144" s="10">
        <v>66</v>
      </c>
      <c r="AN144">
        <f>(AD144+AG144)*Sheet2!$D$4+X144*Sheet2!$F$4+Y144*Sheet2!$G$4+Z144*Sheet2!$H$4+AA144*Sheet2!$I$4+Sheet2!$J$4*AK144+AL144*Sheet2!$K$4+Sheet2!$L$4*D144</f>
        <v>505.70000000000016</v>
      </c>
    </row>
    <row r="145" spans="1:40" ht="15" thickBot="1" x14ac:dyDescent="0.35">
      <c r="A145" s="5">
        <v>15</v>
      </c>
      <c r="B145" s="7" t="s">
        <v>44</v>
      </c>
      <c r="C145" s="7" t="s">
        <v>45</v>
      </c>
      <c r="D145" s="8">
        <v>404</v>
      </c>
      <c r="E145" s="9">
        <v>0.151</v>
      </c>
      <c r="F145" s="9">
        <v>0.34899999999999998</v>
      </c>
      <c r="G145" s="8">
        <v>0.43</v>
      </c>
      <c r="H145" s="10">
        <v>0.254</v>
      </c>
      <c r="I145" s="8">
        <v>0.36899999999999999</v>
      </c>
      <c r="J145" s="8">
        <v>0.49</v>
      </c>
      <c r="K145" s="8">
        <v>0.85799999999999998</v>
      </c>
      <c r="L145" s="10">
        <v>0.23599999999999999</v>
      </c>
      <c r="M145" s="8">
        <v>1.2</v>
      </c>
      <c r="N145" s="8">
        <v>0.37</v>
      </c>
      <c r="O145" s="10">
        <v>-0.9</v>
      </c>
      <c r="P145" s="8">
        <v>1.1000000000000001</v>
      </c>
      <c r="Q145" s="8">
        <v>-0.8</v>
      </c>
      <c r="R145" s="8">
        <v>17</v>
      </c>
      <c r="S145" s="8">
        <v>0.36899999999999999</v>
      </c>
      <c r="T145" s="8">
        <v>138</v>
      </c>
      <c r="U145" s="8">
        <v>103</v>
      </c>
      <c r="V145" s="8">
        <v>339</v>
      </c>
      <c r="W145" s="8">
        <v>86</v>
      </c>
      <c r="X145" s="8">
        <v>44</v>
      </c>
      <c r="Y145" s="8">
        <v>23</v>
      </c>
      <c r="Z145" s="8">
        <v>0</v>
      </c>
      <c r="AA145" s="8">
        <v>19</v>
      </c>
      <c r="AB145" s="8">
        <v>53</v>
      </c>
      <c r="AC145" s="8">
        <v>43</v>
      </c>
      <c r="AD145" s="8">
        <v>61</v>
      </c>
      <c r="AE145" s="8">
        <v>1</v>
      </c>
      <c r="AF145" s="8">
        <v>141</v>
      </c>
      <c r="AG145" s="8">
        <v>2</v>
      </c>
      <c r="AH145" s="8">
        <v>2</v>
      </c>
      <c r="AI145" s="8">
        <v>0</v>
      </c>
      <c r="AJ145" s="8">
        <v>5</v>
      </c>
      <c r="AK145" s="8">
        <v>0</v>
      </c>
      <c r="AL145" s="8">
        <v>0</v>
      </c>
      <c r="AM145" s="10">
        <v>66</v>
      </c>
      <c r="AN145">
        <f>(AD145+AG145)*Sheet2!$D$4+X145*Sheet2!$F$4+Y145*Sheet2!$G$4+Z145*Sheet2!$H$4+AA145*Sheet2!$I$4+Sheet2!$J$4*AK145+AL145*Sheet2!$K$4+Sheet2!$L$4*D145</f>
        <v>504.30000000000007</v>
      </c>
    </row>
    <row r="146" spans="1:40" ht="15" thickBot="1" x14ac:dyDescent="0.35">
      <c r="A146" s="5">
        <v>167</v>
      </c>
      <c r="B146" s="7" t="s">
        <v>218</v>
      </c>
      <c r="C146" s="7" t="s">
        <v>78</v>
      </c>
      <c r="D146" s="8">
        <v>528</v>
      </c>
      <c r="E146" s="9">
        <v>6.6000000000000003E-2</v>
      </c>
      <c r="F146" s="9">
        <v>0.159</v>
      </c>
      <c r="G146" s="8">
        <v>0.42</v>
      </c>
      <c r="H146" s="10">
        <v>0.248</v>
      </c>
      <c r="I146" s="8">
        <v>0.307</v>
      </c>
      <c r="J146" s="8">
        <v>0.39900000000000002</v>
      </c>
      <c r="K146" s="8">
        <v>0.70499999999999996</v>
      </c>
      <c r="L146" s="10">
        <v>0.15</v>
      </c>
      <c r="M146" s="8">
        <v>7.2</v>
      </c>
      <c r="N146" s="8">
        <v>0.27500000000000002</v>
      </c>
      <c r="O146" s="10">
        <v>-1.2</v>
      </c>
      <c r="P146" s="8">
        <v>0.2</v>
      </c>
      <c r="Q146" s="8">
        <v>2.8</v>
      </c>
      <c r="R146" s="8">
        <v>-5.6</v>
      </c>
      <c r="S146" s="8">
        <v>0.30599999999999999</v>
      </c>
      <c r="T146" s="8">
        <v>92</v>
      </c>
      <c r="U146" s="8">
        <v>137</v>
      </c>
      <c r="V146" s="8">
        <v>479</v>
      </c>
      <c r="W146" s="8">
        <v>119</v>
      </c>
      <c r="X146" s="8">
        <v>77</v>
      </c>
      <c r="Y146" s="8">
        <v>25</v>
      </c>
      <c r="Z146" s="8">
        <v>4</v>
      </c>
      <c r="AA146" s="8">
        <v>13</v>
      </c>
      <c r="AB146" s="8">
        <v>69</v>
      </c>
      <c r="AC146" s="8">
        <v>47</v>
      </c>
      <c r="AD146" s="8">
        <v>35</v>
      </c>
      <c r="AE146" s="8">
        <v>1</v>
      </c>
      <c r="AF146" s="8">
        <v>84</v>
      </c>
      <c r="AG146" s="8">
        <v>7</v>
      </c>
      <c r="AH146" s="8">
        <v>4</v>
      </c>
      <c r="AI146" s="8">
        <v>3</v>
      </c>
      <c r="AJ146" s="8">
        <v>9</v>
      </c>
      <c r="AK146" s="8">
        <v>27</v>
      </c>
      <c r="AL146" s="8">
        <v>4</v>
      </c>
      <c r="AM146" s="10">
        <v>59</v>
      </c>
      <c r="AN146">
        <f>(AD146+AG146)*Sheet2!$D$4+X146*Sheet2!$F$4+Y146*Sheet2!$G$4+Z146*Sheet2!$H$4+AA146*Sheet2!$I$4+Sheet2!$J$4*AK146+AL146*Sheet2!$K$4+Sheet2!$L$4*D146</f>
        <v>503.8</v>
      </c>
    </row>
    <row r="147" spans="1:40" ht="15" thickBot="1" x14ac:dyDescent="0.35">
      <c r="A147" s="5">
        <v>119</v>
      </c>
      <c r="B147" s="7" t="s">
        <v>170</v>
      </c>
      <c r="C147" s="7" t="s">
        <v>71</v>
      </c>
      <c r="D147" s="8">
        <v>489</v>
      </c>
      <c r="E147" s="9">
        <v>6.0999999999999999E-2</v>
      </c>
      <c r="F147" s="9">
        <v>0.19</v>
      </c>
      <c r="G147" s="8">
        <v>0.32</v>
      </c>
      <c r="H147" s="10">
        <v>0.27200000000000002</v>
      </c>
      <c r="I147" s="8">
        <v>0.317</v>
      </c>
      <c r="J147" s="8">
        <v>0.441</v>
      </c>
      <c r="K147" s="8">
        <v>0.75800000000000001</v>
      </c>
      <c r="L147" s="10">
        <v>0.16900000000000001</v>
      </c>
      <c r="M147" s="8">
        <v>1</v>
      </c>
      <c r="N147" s="8">
        <v>0.30499999999999999</v>
      </c>
      <c r="O147" s="10">
        <v>-0.5</v>
      </c>
      <c r="P147" s="8">
        <v>-1.3</v>
      </c>
      <c r="Q147" s="8">
        <v>-0.9</v>
      </c>
      <c r="R147" s="8">
        <v>2.6</v>
      </c>
      <c r="S147" s="8">
        <v>0.32500000000000001</v>
      </c>
      <c r="T147" s="8">
        <v>105</v>
      </c>
      <c r="U147" s="8">
        <v>120</v>
      </c>
      <c r="V147" s="8">
        <v>456</v>
      </c>
      <c r="W147" s="8">
        <v>124</v>
      </c>
      <c r="X147" s="8">
        <v>83</v>
      </c>
      <c r="Y147" s="8">
        <v>23</v>
      </c>
      <c r="Z147" s="8">
        <v>0</v>
      </c>
      <c r="AA147" s="8">
        <v>18</v>
      </c>
      <c r="AB147" s="8">
        <v>50</v>
      </c>
      <c r="AC147" s="8">
        <v>64</v>
      </c>
      <c r="AD147" s="8">
        <v>30</v>
      </c>
      <c r="AE147" s="8">
        <v>2</v>
      </c>
      <c r="AF147" s="8">
        <v>93</v>
      </c>
      <c r="AG147" s="8">
        <v>1</v>
      </c>
      <c r="AH147" s="8">
        <v>2</v>
      </c>
      <c r="AI147" s="8">
        <v>0</v>
      </c>
      <c r="AJ147" s="8">
        <v>13</v>
      </c>
      <c r="AK147" s="8">
        <v>0</v>
      </c>
      <c r="AL147" s="8">
        <v>0</v>
      </c>
      <c r="AM147" s="10">
        <v>62</v>
      </c>
      <c r="AN147">
        <f>(AD147+AG147)*Sheet2!$D$4+X147*Sheet2!$F$4+Y147*Sheet2!$G$4+Z147*Sheet2!$H$4+AA147*Sheet2!$I$4+Sheet2!$J$4*AK147+AL147*Sheet2!$K$4+Sheet2!$L$4*D147</f>
        <v>502.90000000000009</v>
      </c>
    </row>
    <row r="148" spans="1:40" ht="15" thickBot="1" x14ac:dyDescent="0.35">
      <c r="A148" s="5">
        <v>17</v>
      </c>
      <c r="B148" s="7" t="s">
        <v>47</v>
      </c>
      <c r="C148" s="7" t="s">
        <v>48</v>
      </c>
      <c r="D148" s="8">
        <v>408</v>
      </c>
      <c r="E148" s="9">
        <v>0.157</v>
      </c>
      <c r="F148" s="9">
        <v>0.314</v>
      </c>
      <c r="G148" s="8">
        <v>0.5</v>
      </c>
      <c r="H148" s="10">
        <v>0.26300000000000001</v>
      </c>
      <c r="I148" s="8">
        <v>0.38100000000000001</v>
      </c>
      <c r="J148" s="8">
        <v>0.45900000000000002</v>
      </c>
      <c r="K148" s="8">
        <v>0.83899999999999997</v>
      </c>
      <c r="L148" s="10">
        <v>0.19500000000000001</v>
      </c>
      <c r="M148" s="8">
        <v>3.9</v>
      </c>
      <c r="N148" s="8">
        <v>0.371</v>
      </c>
      <c r="O148" s="10">
        <v>0.6</v>
      </c>
      <c r="P148" s="8">
        <v>0</v>
      </c>
      <c r="Q148" s="8">
        <v>-0.3</v>
      </c>
      <c r="R148" s="8">
        <v>16.100000000000001</v>
      </c>
      <c r="S148" s="8">
        <v>0.36599999999999999</v>
      </c>
      <c r="T148" s="8">
        <v>136</v>
      </c>
      <c r="U148" s="8">
        <v>109</v>
      </c>
      <c r="V148" s="8">
        <v>338</v>
      </c>
      <c r="W148" s="8">
        <v>89</v>
      </c>
      <c r="X148" s="8">
        <v>56</v>
      </c>
      <c r="Y148" s="8">
        <v>16</v>
      </c>
      <c r="Z148" s="8">
        <v>1</v>
      </c>
      <c r="AA148" s="8">
        <v>16</v>
      </c>
      <c r="AB148" s="8">
        <v>60</v>
      </c>
      <c r="AC148" s="8">
        <v>37</v>
      </c>
      <c r="AD148" s="8">
        <v>64</v>
      </c>
      <c r="AE148" s="8">
        <v>0</v>
      </c>
      <c r="AF148" s="8">
        <v>128</v>
      </c>
      <c r="AG148" s="8">
        <v>2</v>
      </c>
      <c r="AH148" s="8">
        <v>3</v>
      </c>
      <c r="AI148" s="8">
        <v>1</v>
      </c>
      <c r="AJ148" s="8">
        <v>8</v>
      </c>
      <c r="AK148" s="8">
        <v>3</v>
      </c>
      <c r="AL148" s="8">
        <v>0</v>
      </c>
      <c r="AM148" s="10">
        <v>66</v>
      </c>
      <c r="AN148">
        <f>(AD148+AG148)*Sheet2!$D$4+X148*Sheet2!$F$4+Y148*Sheet2!$G$4+Z148*Sheet2!$H$4+AA148*Sheet2!$I$4+Sheet2!$J$4*AK148+AL148*Sheet2!$K$4+Sheet2!$L$4*D148</f>
        <v>502.6</v>
      </c>
    </row>
    <row r="149" spans="1:40" ht="15" thickBot="1" x14ac:dyDescent="0.35">
      <c r="A149" s="5">
        <v>89</v>
      </c>
      <c r="B149" s="7" t="s">
        <v>139</v>
      </c>
      <c r="C149" s="7" t="s">
        <v>81</v>
      </c>
      <c r="D149" s="8">
        <v>470</v>
      </c>
      <c r="E149" s="9">
        <v>7.9000000000000001E-2</v>
      </c>
      <c r="F149" s="9">
        <v>0.22800000000000001</v>
      </c>
      <c r="G149" s="8">
        <v>0.35</v>
      </c>
      <c r="H149" s="10">
        <v>0.27</v>
      </c>
      <c r="I149" s="8">
        <v>0.32800000000000001</v>
      </c>
      <c r="J149" s="8">
        <v>0.45200000000000001</v>
      </c>
      <c r="K149" s="8">
        <v>0.77900000000000003</v>
      </c>
      <c r="L149" s="10">
        <v>0.182</v>
      </c>
      <c r="M149" s="8">
        <v>3.5</v>
      </c>
      <c r="N149" s="8">
        <v>0.315</v>
      </c>
      <c r="O149" s="10">
        <v>2</v>
      </c>
      <c r="P149" s="8">
        <v>-0.4</v>
      </c>
      <c r="Q149" s="8">
        <v>-0.7</v>
      </c>
      <c r="R149" s="8">
        <v>5.8</v>
      </c>
      <c r="S149" s="8">
        <v>0.33300000000000002</v>
      </c>
      <c r="T149" s="8">
        <v>114</v>
      </c>
      <c r="U149" s="8">
        <v>115</v>
      </c>
      <c r="V149" s="8">
        <v>423</v>
      </c>
      <c r="W149" s="8">
        <v>114</v>
      </c>
      <c r="X149" s="8">
        <v>74</v>
      </c>
      <c r="Y149" s="8">
        <v>21</v>
      </c>
      <c r="Z149" s="8">
        <v>1</v>
      </c>
      <c r="AA149" s="8">
        <v>18</v>
      </c>
      <c r="AB149" s="8">
        <v>64</v>
      </c>
      <c r="AC149" s="8">
        <v>68</v>
      </c>
      <c r="AD149" s="8">
        <v>37</v>
      </c>
      <c r="AE149" s="8">
        <v>1</v>
      </c>
      <c r="AF149" s="8">
        <v>107</v>
      </c>
      <c r="AG149" s="8">
        <v>3</v>
      </c>
      <c r="AH149" s="8">
        <v>7</v>
      </c>
      <c r="AI149" s="8">
        <v>0</v>
      </c>
      <c r="AJ149" s="8">
        <v>13</v>
      </c>
      <c r="AK149" s="8">
        <v>3</v>
      </c>
      <c r="AL149" s="8">
        <v>1</v>
      </c>
      <c r="AM149" s="10">
        <v>63</v>
      </c>
      <c r="AN149">
        <f>(AD149+AG149)*Sheet2!$D$4+X149*Sheet2!$F$4+Y149*Sheet2!$G$4+Z149*Sheet2!$H$4+AA149*Sheet2!$I$4+Sheet2!$J$4*AK149+AL149*Sheet2!$K$4+Sheet2!$L$4*D149</f>
        <v>502.5</v>
      </c>
    </row>
    <row r="150" spans="1:40" ht="15" thickBot="1" x14ac:dyDescent="0.35">
      <c r="A150" s="5">
        <v>141</v>
      </c>
      <c r="B150" s="7" t="s">
        <v>192</v>
      </c>
      <c r="C150" s="6" t="s">
        <v>112</v>
      </c>
      <c r="D150" s="8">
        <v>471</v>
      </c>
      <c r="E150" s="9">
        <v>6.2E-2</v>
      </c>
      <c r="F150" s="9">
        <v>0.20399999999999999</v>
      </c>
      <c r="G150" s="8">
        <v>0.3</v>
      </c>
      <c r="H150" s="10">
        <v>0.26700000000000002</v>
      </c>
      <c r="I150" s="8">
        <v>0.32100000000000001</v>
      </c>
      <c r="J150" s="8">
        <v>0.45900000000000002</v>
      </c>
      <c r="K150" s="8">
        <v>0.77900000000000003</v>
      </c>
      <c r="L150" s="10">
        <v>0.191</v>
      </c>
      <c r="M150" s="8">
        <v>3.8</v>
      </c>
      <c r="N150" s="8">
        <v>0.309</v>
      </c>
      <c r="O150" s="10">
        <v>-0.6</v>
      </c>
      <c r="P150" s="8">
        <v>-1.1000000000000001</v>
      </c>
      <c r="Q150" s="8">
        <v>-1.2</v>
      </c>
      <c r="R150" s="8">
        <v>5.7</v>
      </c>
      <c r="S150" s="8">
        <v>0.33300000000000002</v>
      </c>
      <c r="T150" s="8">
        <v>100</v>
      </c>
      <c r="U150" s="8">
        <v>118</v>
      </c>
      <c r="V150" s="8">
        <v>434</v>
      </c>
      <c r="W150" s="8">
        <v>116</v>
      </c>
      <c r="X150" s="8">
        <v>67</v>
      </c>
      <c r="Y150" s="8">
        <v>31</v>
      </c>
      <c r="Z150" s="8">
        <v>2</v>
      </c>
      <c r="AA150" s="8">
        <v>16</v>
      </c>
      <c r="AB150" s="8">
        <v>65</v>
      </c>
      <c r="AC150" s="8">
        <v>44</v>
      </c>
      <c r="AD150" s="8">
        <v>29</v>
      </c>
      <c r="AE150" s="8">
        <v>2</v>
      </c>
      <c r="AF150" s="8">
        <v>96</v>
      </c>
      <c r="AG150" s="8">
        <v>6</v>
      </c>
      <c r="AH150" s="8">
        <v>2</v>
      </c>
      <c r="AI150" s="8">
        <v>0</v>
      </c>
      <c r="AJ150" s="8">
        <v>11</v>
      </c>
      <c r="AK150" s="8">
        <v>2</v>
      </c>
      <c r="AL150" s="8">
        <v>2</v>
      </c>
      <c r="AM150" s="10">
        <v>63</v>
      </c>
      <c r="AN150">
        <f>(AD150+AG150)*Sheet2!$D$4+X150*Sheet2!$F$4+Y150*Sheet2!$G$4+Z150*Sheet2!$H$4+AA150*Sheet2!$I$4+Sheet2!$J$4*AK150+AL150*Sheet2!$K$4+Sheet2!$L$4*D150</f>
        <v>500.3</v>
      </c>
    </row>
    <row r="151" spans="1:40" ht="15" thickBot="1" x14ac:dyDescent="0.35">
      <c r="A151" s="5">
        <v>183</v>
      </c>
      <c r="B151" s="7" t="s">
        <v>234</v>
      </c>
      <c r="C151" s="7" t="s">
        <v>45</v>
      </c>
      <c r="D151" s="8">
        <v>581</v>
      </c>
      <c r="E151" s="9">
        <v>7.6999999999999999E-2</v>
      </c>
      <c r="F151" s="9">
        <v>0.23200000000000001</v>
      </c>
      <c r="G151" s="8">
        <v>0.33</v>
      </c>
      <c r="H151" s="10">
        <v>0.22</v>
      </c>
      <c r="I151" s="8">
        <v>0.28499999999999998</v>
      </c>
      <c r="J151" s="8">
        <v>0.38900000000000001</v>
      </c>
      <c r="K151" s="8">
        <v>0.67400000000000004</v>
      </c>
      <c r="L151" s="10">
        <v>0.16900000000000001</v>
      </c>
      <c r="M151" s="8">
        <v>5.4</v>
      </c>
      <c r="N151" s="8">
        <v>0.25600000000000001</v>
      </c>
      <c r="O151" s="10">
        <v>2.1</v>
      </c>
      <c r="P151" s="8">
        <v>1.4</v>
      </c>
      <c r="Q151" s="8">
        <v>-0.7</v>
      </c>
      <c r="R151" s="8">
        <v>-12.5</v>
      </c>
      <c r="S151" s="8">
        <v>0.29299999999999998</v>
      </c>
      <c r="T151" s="8">
        <v>85</v>
      </c>
      <c r="U151" s="8">
        <v>158</v>
      </c>
      <c r="V151" s="8">
        <v>527</v>
      </c>
      <c r="W151" s="8">
        <v>116</v>
      </c>
      <c r="X151" s="8">
        <v>70</v>
      </c>
      <c r="Y151" s="8">
        <v>23</v>
      </c>
      <c r="Z151" s="8">
        <v>3</v>
      </c>
      <c r="AA151" s="8">
        <v>20</v>
      </c>
      <c r="AB151" s="8">
        <v>65</v>
      </c>
      <c r="AC151" s="8">
        <v>61</v>
      </c>
      <c r="AD151" s="8">
        <v>45</v>
      </c>
      <c r="AE151" s="8">
        <v>0</v>
      </c>
      <c r="AF151" s="8">
        <v>135</v>
      </c>
      <c r="AG151" s="8">
        <v>4</v>
      </c>
      <c r="AH151" s="8">
        <v>3</v>
      </c>
      <c r="AI151" s="8">
        <v>1</v>
      </c>
      <c r="AJ151" s="8">
        <v>5</v>
      </c>
      <c r="AK151" s="8">
        <v>16</v>
      </c>
      <c r="AL151" s="8">
        <v>7</v>
      </c>
      <c r="AM151" s="10">
        <v>58</v>
      </c>
      <c r="AN151">
        <f>(AD151+AG151)*Sheet2!$D$4+X151*Sheet2!$F$4+Y151*Sheet2!$G$4+Z151*Sheet2!$H$4+AA151*Sheet2!$I$4+Sheet2!$J$4*AK151+AL151*Sheet2!$K$4+Sheet2!$L$4*D151</f>
        <v>498.2</v>
      </c>
    </row>
    <row r="152" spans="1:40" ht="15" thickBot="1" x14ac:dyDescent="0.35">
      <c r="A152" s="5">
        <v>172</v>
      </c>
      <c r="B152" s="7" t="s">
        <v>223</v>
      </c>
      <c r="C152" s="7" t="s">
        <v>38</v>
      </c>
      <c r="D152" s="8">
        <v>555</v>
      </c>
      <c r="E152" s="9">
        <v>0.13500000000000001</v>
      </c>
      <c r="F152" s="9">
        <v>0.27700000000000002</v>
      </c>
      <c r="G152" s="8">
        <v>0.49</v>
      </c>
      <c r="H152" s="10">
        <v>0.19800000000000001</v>
      </c>
      <c r="I152" s="8">
        <v>0.315</v>
      </c>
      <c r="J152" s="8">
        <v>0.35199999999999998</v>
      </c>
      <c r="K152" s="8">
        <v>0.66600000000000004</v>
      </c>
      <c r="L152" s="10">
        <v>0.154</v>
      </c>
      <c r="M152" s="8">
        <v>5</v>
      </c>
      <c r="N152" s="8">
        <v>0.26400000000000001</v>
      </c>
      <c r="O152" s="10">
        <v>2.4</v>
      </c>
      <c r="P152" s="8">
        <v>0.9</v>
      </c>
      <c r="Q152" s="8">
        <v>0.7</v>
      </c>
      <c r="R152" s="8">
        <v>-9</v>
      </c>
      <c r="S152" s="8">
        <v>0.29899999999999999</v>
      </c>
      <c r="T152" s="8">
        <v>91</v>
      </c>
      <c r="U152" s="8">
        <v>153</v>
      </c>
      <c r="V152" s="8">
        <v>469</v>
      </c>
      <c r="W152" s="8">
        <v>93</v>
      </c>
      <c r="X152" s="8">
        <v>48</v>
      </c>
      <c r="Y152" s="8">
        <v>31</v>
      </c>
      <c r="Z152" s="8">
        <v>1</v>
      </c>
      <c r="AA152" s="8">
        <v>13</v>
      </c>
      <c r="AB152" s="8">
        <v>67</v>
      </c>
      <c r="AC152" s="8">
        <v>50</v>
      </c>
      <c r="AD152" s="8">
        <v>75</v>
      </c>
      <c r="AE152" s="8">
        <v>0</v>
      </c>
      <c r="AF152" s="8">
        <v>154</v>
      </c>
      <c r="AG152" s="8">
        <v>5</v>
      </c>
      <c r="AH152" s="8">
        <v>1</v>
      </c>
      <c r="AI152" s="8">
        <v>4</v>
      </c>
      <c r="AJ152" s="8">
        <v>7</v>
      </c>
      <c r="AK152" s="8">
        <v>15</v>
      </c>
      <c r="AL152" s="8">
        <v>3</v>
      </c>
      <c r="AM152" s="10">
        <v>59</v>
      </c>
      <c r="AN152">
        <f>(AD152+AG152)*Sheet2!$D$4+X152*Sheet2!$F$4+Y152*Sheet2!$G$4+Z152*Sheet2!$H$4+AA152*Sheet2!$I$4+Sheet2!$J$4*AK152+AL152*Sheet2!$K$4+Sheet2!$L$4*D152</f>
        <v>496.90000000000009</v>
      </c>
    </row>
    <row r="153" spans="1:40" ht="15" thickBot="1" x14ac:dyDescent="0.35">
      <c r="A153" s="5">
        <v>34</v>
      </c>
      <c r="B153" s="7" t="s">
        <v>76</v>
      </c>
      <c r="C153" s="7" t="s">
        <v>34</v>
      </c>
      <c r="D153" s="8">
        <v>434</v>
      </c>
      <c r="E153" s="9">
        <v>5.0999999999999997E-2</v>
      </c>
      <c r="F153" s="9">
        <v>0.182</v>
      </c>
      <c r="G153" s="8">
        <v>0.28000000000000003</v>
      </c>
      <c r="H153" s="10">
        <v>0.313</v>
      </c>
      <c r="I153" s="8">
        <v>0.35299999999999998</v>
      </c>
      <c r="J153" s="8">
        <v>0.46</v>
      </c>
      <c r="K153" s="8">
        <v>0.81299999999999994</v>
      </c>
      <c r="L153" s="10">
        <v>0.14799999999999999</v>
      </c>
      <c r="M153" s="8">
        <v>4.2</v>
      </c>
      <c r="N153" s="8">
        <v>0.35899999999999999</v>
      </c>
      <c r="O153" s="10">
        <v>2.1</v>
      </c>
      <c r="P153" s="8">
        <v>0.6</v>
      </c>
      <c r="Q153" s="8">
        <v>-1.2</v>
      </c>
      <c r="R153" s="8">
        <v>11.2</v>
      </c>
      <c r="S153" s="8">
        <v>0.34899999999999998</v>
      </c>
      <c r="T153" s="8">
        <v>128</v>
      </c>
      <c r="U153" s="8">
        <v>122</v>
      </c>
      <c r="V153" s="8">
        <v>400</v>
      </c>
      <c r="W153" s="8">
        <v>125</v>
      </c>
      <c r="X153" s="8">
        <v>92</v>
      </c>
      <c r="Y153" s="8">
        <v>19</v>
      </c>
      <c r="Z153" s="8">
        <v>2</v>
      </c>
      <c r="AA153" s="8">
        <v>12</v>
      </c>
      <c r="AB153" s="8">
        <v>58</v>
      </c>
      <c r="AC153" s="8">
        <v>68</v>
      </c>
      <c r="AD153" s="8">
        <v>22</v>
      </c>
      <c r="AE153" s="8">
        <v>0</v>
      </c>
      <c r="AF153" s="8">
        <v>79</v>
      </c>
      <c r="AG153" s="8">
        <v>6</v>
      </c>
      <c r="AH153" s="8">
        <v>6</v>
      </c>
      <c r="AI153" s="8">
        <v>0</v>
      </c>
      <c r="AJ153" s="8">
        <v>7</v>
      </c>
      <c r="AK153" s="8">
        <v>5</v>
      </c>
      <c r="AL153" s="8">
        <v>3</v>
      </c>
      <c r="AM153" s="10">
        <v>64</v>
      </c>
      <c r="AN153">
        <f>(AD153+AG153)*Sheet2!$D$4+X153*Sheet2!$F$4+Y153*Sheet2!$G$4+Z153*Sheet2!$H$4+AA153*Sheet2!$I$4+Sheet2!$J$4*AK153+AL153*Sheet2!$K$4+Sheet2!$L$4*D153</f>
        <v>494.50000000000011</v>
      </c>
    </row>
    <row r="154" spans="1:40" ht="15" thickBot="1" x14ac:dyDescent="0.35">
      <c r="A154" s="5">
        <v>115</v>
      </c>
      <c r="B154" s="7" t="s">
        <v>166</v>
      </c>
      <c r="C154" s="7" t="s">
        <v>133</v>
      </c>
      <c r="D154" s="8">
        <v>472</v>
      </c>
      <c r="E154" s="9">
        <v>0.106</v>
      </c>
      <c r="F154" s="9">
        <v>0.23300000000000001</v>
      </c>
      <c r="G154" s="8">
        <v>0.45</v>
      </c>
      <c r="H154" s="10">
        <v>0.247</v>
      </c>
      <c r="I154" s="8">
        <v>0.33900000000000002</v>
      </c>
      <c r="J154" s="8">
        <v>0.42099999999999999</v>
      </c>
      <c r="K154" s="8">
        <v>0.76</v>
      </c>
      <c r="L154" s="10">
        <v>0.17399999999999999</v>
      </c>
      <c r="M154" s="8">
        <v>4.4000000000000004</v>
      </c>
      <c r="N154" s="8">
        <v>0.311</v>
      </c>
      <c r="O154" s="10">
        <v>1.7</v>
      </c>
      <c r="P154" s="8">
        <v>1.3</v>
      </c>
      <c r="Q154" s="8">
        <v>-2.4</v>
      </c>
      <c r="R154" s="8">
        <v>5.5</v>
      </c>
      <c r="S154" s="8">
        <v>0.33200000000000002</v>
      </c>
      <c r="T154" s="8">
        <v>107</v>
      </c>
      <c r="U154" s="8">
        <v>133</v>
      </c>
      <c r="V154" s="8">
        <v>413</v>
      </c>
      <c r="W154" s="8">
        <v>102</v>
      </c>
      <c r="X154" s="8">
        <v>56</v>
      </c>
      <c r="Y154" s="8">
        <v>31</v>
      </c>
      <c r="Z154" s="8">
        <v>4</v>
      </c>
      <c r="AA154" s="8">
        <v>11</v>
      </c>
      <c r="AB154" s="8">
        <v>63</v>
      </c>
      <c r="AC154" s="8">
        <v>42</v>
      </c>
      <c r="AD154" s="8">
        <v>50</v>
      </c>
      <c r="AE154" s="8">
        <v>0</v>
      </c>
      <c r="AF154" s="8">
        <v>110</v>
      </c>
      <c r="AG154" s="8">
        <v>8</v>
      </c>
      <c r="AH154" s="8">
        <v>1</v>
      </c>
      <c r="AI154" s="8">
        <v>0</v>
      </c>
      <c r="AJ154" s="8">
        <v>4</v>
      </c>
      <c r="AK154" s="8">
        <v>3</v>
      </c>
      <c r="AL154" s="8">
        <v>5</v>
      </c>
      <c r="AM154" s="10">
        <v>63</v>
      </c>
      <c r="AN154">
        <f>(AD154+AG154)*Sheet2!$D$4+X154*Sheet2!$F$4+Y154*Sheet2!$G$4+Z154*Sheet2!$H$4+AA154*Sheet2!$I$4+Sheet2!$J$4*AK154+AL154*Sheet2!$K$4+Sheet2!$L$4*D154</f>
        <v>492.10000000000008</v>
      </c>
    </row>
    <row r="155" spans="1:40" ht="15" thickBot="1" x14ac:dyDescent="0.35">
      <c r="A155" s="5">
        <v>176</v>
      </c>
      <c r="B155" s="7" t="s">
        <v>227</v>
      </c>
      <c r="C155" s="6" t="s">
        <v>112</v>
      </c>
      <c r="D155" s="8">
        <v>545</v>
      </c>
      <c r="E155" s="9">
        <v>5.2999999999999999E-2</v>
      </c>
      <c r="F155" s="9">
        <v>0.182</v>
      </c>
      <c r="G155" s="8">
        <v>0.28999999999999998</v>
      </c>
      <c r="H155" s="10">
        <v>0.26300000000000001</v>
      </c>
      <c r="I155" s="8">
        <v>0.30499999999999999</v>
      </c>
      <c r="J155" s="8">
        <v>0.378</v>
      </c>
      <c r="K155" s="8">
        <v>0.68300000000000005</v>
      </c>
      <c r="L155" s="10">
        <v>0.11600000000000001</v>
      </c>
      <c r="M155" s="8">
        <v>7.3</v>
      </c>
      <c r="N155" s="8">
        <v>0.314</v>
      </c>
      <c r="O155" s="10">
        <v>-2.1</v>
      </c>
      <c r="P155" s="8">
        <v>-1.1000000000000001</v>
      </c>
      <c r="Q155" s="8">
        <v>1.2</v>
      </c>
      <c r="R155" s="8">
        <v>-9.6999999999999993</v>
      </c>
      <c r="S155" s="8">
        <v>0.29699999999999999</v>
      </c>
      <c r="T155" s="8">
        <v>88</v>
      </c>
      <c r="U155" s="8">
        <v>142</v>
      </c>
      <c r="V155" s="8">
        <v>510</v>
      </c>
      <c r="W155" s="8">
        <v>134</v>
      </c>
      <c r="X155" s="8">
        <v>95</v>
      </c>
      <c r="Y155" s="8">
        <v>25</v>
      </c>
      <c r="Z155" s="8">
        <v>8</v>
      </c>
      <c r="AA155" s="8">
        <v>6</v>
      </c>
      <c r="AB155" s="8">
        <v>70</v>
      </c>
      <c r="AC155" s="8">
        <v>58</v>
      </c>
      <c r="AD155" s="8">
        <v>29</v>
      </c>
      <c r="AE155" s="8">
        <v>0</v>
      </c>
      <c r="AF155" s="8">
        <v>99</v>
      </c>
      <c r="AG155" s="8">
        <v>3</v>
      </c>
      <c r="AH155" s="8">
        <v>3</v>
      </c>
      <c r="AI155" s="8">
        <v>0</v>
      </c>
      <c r="AJ155" s="8">
        <v>15</v>
      </c>
      <c r="AK155" s="8">
        <v>15</v>
      </c>
      <c r="AL155" s="8">
        <v>2</v>
      </c>
      <c r="AM155" s="10">
        <v>57</v>
      </c>
      <c r="AN155">
        <f>(AD155+AG155)*Sheet2!$D$4+X155*Sheet2!$F$4+Y155*Sheet2!$G$4+Z155*Sheet2!$H$4+AA155*Sheet2!$I$4+Sheet2!$J$4*AK155+AL155*Sheet2!$K$4+Sheet2!$L$4*D155</f>
        <v>491.19999999999993</v>
      </c>
    </row>
    <row r="156" spans="1:40" ht="15" thickBot="1" x14ac:dyDescent="0.35">
      <c r="A156" s="5">
        <v>81</v>
      </c>
      <c r="B156" s="7" t="s">
        <v>129</v>
      </c>
      <c r="C156" s="7" t="s">
        <v>48</v>
      </c>
      <c r="D156" s="8">
        <v>450</v>
      </c>
      <c r="E156" s="9">
        <v>8.8999999999999996E-2</v>
      </c>
      <c r="F156" s="9">
        <v>0.222</v>
      </c>
      <c r="G156" s="8">
        <v>0.4</v>
      </c>
      <c r="H156" s="10">
        <v>0.28199999999999997</v>
      </c>
      <c r="I156" s="8">
        <v>0.36899999999999999</v>
      </c>
      <c r="J156" s="8">
        <v>0.39100000000000001</v>
      </c>
      <c r="K156" s="8">
        <v>0.76</v>
      </c>
      <c r="L156" s="10">
        <v>0.109</v>
      </c>
      <c r="M156" s="8">
        <v>1.6</v>
      </c>
      <c r="N156" s="8">
        <v>0.36599999999999999</v>
      </c>
      <c r="O156" s="10">
        <v>-1.8</v>
      </c>
      <c r="P156" s="8">
        <v>0.1</v>
      </c>
      <c r="Q156" s="8">
        <v>-1</v>
      </c>
      <c r="R156" s="8">
        <v>7.3</v>
      </c>
      <c r="S156" s="8">
        <v>0.33800000000000002</v>
      </c>
      <c r="T156" s="8">
        <v>116</v>
      </c>
      <c r="U156" s="8">
        <v>134</v>
      </c>
      <c r="V156" s="8">
        <v>394</v>
      </c>
      <c r="W156" s="8">
        <v>111</v>
      </c>
      <c r="X156" s="8">
        <v>79</v>
      </c>
      <c r="Y156" s="8">
        <v>26</v>
      </c>
      <c r="Z156" s="8">
        <v>1</v>
      </c>
      <c r="AA156" s="8">
        <v>5</v>
      </c>
      <c r="AB156" s="8">
        <v>43</v>
      </c>
      <c r="AC156" s="8">
        <v>38</v>
      </c>
      <c r="AD156" s="8">
        <v>40</v>
      </c>
      <c r="AE156" s="8">
        <v>1</v>
      </c>
      <c r="AF156" s="8">
        <v>100</v>
      </c>
      <c r="AG156" s="8">
        <v>15</v>
      </c>
      <c r="AH156" s="8">
        <v>1</v>
      </c>
      <c r="AI156" s="8">
        <v>0</v>
      </c>
      <c r="AJ156" s="8">
        <v>8</v>
      </c>
      <c r="AK156" s="8">
        <v>0</v>
      </c>
      <c r="AL156" s="8">
        <v>0</v>
      </c>
      <c r="AM156" s="10">
        <v>62</v>
      </c>
      <c r="AN156">
        <f>(AD156+AG156)*Sheet2!$D$4+X156*Sheet2!$F$4+Y156*Sheet2!$G$4+Z156*Sheet2!$H$4+AA156*Sheet2!$I$4+Sheet2!$J$4*AK156+AL156*Sheet2!$K$4+Sheet2!$L$4*D156</f>
        <v>489.1</v>
      </c>
    </row>
    <row r="157" spans="1:40" ht="15" thickBot="1" x14ac:dyDescent="0.35">
      <c r="A157" s="5">
        <v>70</v>
      </c>
      <c r="B157" s="7" t="s">
        <v>118</v>
      </c>
      <c r="C157" s="7" t="s">
        <v>55</v>
      </c>
      <c r="D157" s="8">
        <v>429</v>
      </c>
      <c r="E157" s="9">
        <v>8.4000000000000005E-2</v>
      </c>
      <c r="F157" s="9">
        <v>0.31</v>
      </c>
      <c r="G157" s="8">
        <v>0.27</v>
      </c>
      <c r="H157" s="10">
        <v>0.247</v>
      </c>
      <c r="I157" s="8">
        <v>0.313</v>
      </c>
      <c r="J157" s="8">
        <v>0.50800000000000001</v>
      </c>
      <c r="K157" s="8">
        <v>0.82099999999999995</v>
      </c>
      <c r="L157" s="10">
        <v>0.26</v>
      </c>
      <c r="M157" s="8">
        <v>5.5</v>
      </c>
      <c r="N157" s="8">
        <v>0.30299999999999999</v>
      </c>
      <c r="O157" s="10">
        <v>1.6</v>
      </c>
      <c r="P157" s="8">
        <v>1</v>
      </c>
      <c r="Q157" s="8">
        <v>-0.3</v>
      </c>
      <c r="R157" s="8">
        <v>10.3</v>
      </c>
      <c r="S157" s="8">
        <v>0.34699999999999998</v>
      </c>
      <c r="T157" s="8">
        <v>119</v>
      </c>
      <c r="U157" s="8">
        <v>107</v>
      </c>
      <c r="V157" s="8">
        <v>388</v>
      </c>
      <c r="W157" s="8">
        <v>96</v>
      </c>
      <c r="X157" s="8">
        <v>50</v>
      </c>
      <c r="Y157" s="8">
        <v>17</v>
      </c>
      <c r="Z157" s="8">
        <v>3</v>
      </c>
      <c r="AA157" s="8">
        <v>26</v>
      </c>
      <c r="AB157" s="8">
        <v>62</v>
      </c>
      <c r="AC157" s="8">
        <v>70</v>
      </c>
      <c r="AD157" s="8">
        <v>36</v>
      </c>
      <c r="AE157" s="8">
        <v>0</v>
      </c>
      <c r="AF157" s="8">
        <v>133</v>
      </c>
      <c r="AG157" s="8">
        <v>2</v>
      </c>
      <c r="AH157" s="8">
        <v>2</v>
      </c>
      <c r="AI157" s="8">
        <v>1</v>
      </c>
      <c r="AJ157" s="8">
        <v>7</v>
      </c>
      <c r="AK157" s="8">
        <v>6</v>
      </c>
      <c r="AL157" s="8">
        <v>2</v>
      </c>
      <c r="AM157" s="10">
        <v>63</v>
      </c>
      <c r="AN157">
        <f>(AD157+AG157)*Sheet2!$D$4+X157*Sheet2!$F$4+Y157*Sheet2!$G$4+Z157*Sheet2!$H$4+AA157*Sheet2!$I$4+Sheet2!$J$4*AK157+AL157*Sheet2!$K$4+Sheet2!$L$4*D157</f>
        <v>486.19999999999993</v>
      </c>
    </row>
    <row r="158" spans="1:40" ht="15" thickBot="1" x14ac:dyDescent="0.35">
      <c r="A158" s="5">
        <v>92</v>
      </c>
      <c r="B158" s="7" t="s">
        <v>142</v>
      </c>
      <c r="C158" s="7" t="s">
        <v>22</v>
      </c>
      <c r="D158" s="8">
        <v>445</v>
      </c>
      <c r="E158" s="9">
        <v>9.1999999999999998E-2</v>
      </c>
      <c r="F158" s="9">
        <v>0.184</v>
      </c>
      <c r="G158" s="8">
        <v>0.5</v>
      </c>
      <c r="H158" s="10">
        <v>0.26400000000000001</v>
      </c>
      <c r="I158" s="8">
        <v>0.33900000000000002</v>
      </c>
      <c r="J158" s="8">
        <v>0.44400000000000001</v>
      </c>
      <c r="K158" s="8">
        <v>0.78300000000000003</v>
      </c>
      <c r="L158" s="10">
        <v>0.18</v>
      </c>
      <c r="M158" s="8">
        <v>4.8</v>
      </c>
      <c r="N158" s="8">
        <v>0.29299999999999998</v>
      </c>
      <c r="O158" s="10">
        <v>0.6</v>
      </c>
      <c r="P158" s="8">
        <v>0.9</v>
      </c>
      <c r="Q158" s="8">
        <v>-1.4</v>
      </c>
      <c r="R158" s="8">
        <v>7.6</v>
      </c>
      <c r="S158" s="8">
        <v>0.33900000000000002</v>
      </c>
      <c r="T158" s="8">
        <v>114</v>
      </c>
      <c r="U158" s="8">
        <v>126</v>
      </c>
      <c r="V158" s="8">
        <v>394</v>
      </c>
      <c r="W158" s="8">
        <v>104</v>
      </c>
      <c r="X158" s="8">
        <v>69</v>
      </c>
      <c r="Y158" s="8">
        <v>15</v>
      </c>
      <c r="Z158" s="8">
        <v>4</v>
      </c>
      <c r="AA158" s="8">
        <v>16</v>
      </c>
      <c r="AB158" s="8">
        <v>55</v>
      </c>
      <c r="AC158" s="8">
        <v>51</v>
      </c>
      <c r="AD158" s="8">
        <v>41</v>
      </c>
      <c r="AE158" s="8">
        <v>0</v>
      </c>
      <c r="AF158" s="8">
        <v>82</v>
      </c>
      <c r="AG158" s="8">
        <v>6</v>
      </c>
      <c r="AH158" s="8">
        <v>4</v>
      </c>
      <c r="AI158" s="8">
        <v>0</v>
      </c>
      <c r="AJ158" s="8">
        <v>3</v>
      </c>
      <c r="AK158" s="8">
        <v>6</v>
      </c>
      <c r="AL158" s="8">
        <v>4</v>
      </c>
      <c r="AM158" s="10">
        <v>62</v>
      </c>
      <c r="AN158">
        <f>(AD158+AG158)*Sheet2!$D$4+X158*Sheet2!$F$4+Y158*Sheet2!$G$4+Z158*Sheet2!$H$4+AA158*Sheet2!$I$4+Sheet2!$J$4*AK158+AL158*Sheet2!$K$4+Sheet2!$L$4*D158</f>
        <v>482.90000000000009</v>
      </c>
    </row>
    <row r="159" spans="1:40" ht="15" thickBot="1" x14ac:dyDescent="0.35">
      <c r="A159" s="5">
        <v>184</v>
      </c>
      <c r="B159" s="7" t="s">
        <v>235</v>
      </c>
      <c r="C159" s="7" t="s">
        <v>73</v>
      </c>
      <c r="D159" s="8">
        <v>517</v>
      </c>
      <c r="E159" s="9">
        <v>9.0999999999999998E-2</v>
      </c>
      <c r="F159" s="9">
        <v>0.26100000000000001</v>
      </c>
      <c r="G159" s="8">
        <v>0.35</v>
      </c>
      <c r="H159" s="10">
        <v>0.24299999999999999</v>
      </c>
      <c r="I159" s="8">
        <v>0.317</v>
      </c>
      <c r="J159" s="8">
        <v>0.378</v>
      </c>
      <c r="K159" s="8">
        <v>0.69599999999999995</v>
      </c>
      <c r="L159" s="10">
        <v>0.13500000000000001</v>
      </c>
      <c r="M159" s="8">
        <v>2.7</v>
      </c>
      <c r="N159" s="8">
        <v>0.314</v>
      </c>
      <c r="O159" s="10">
        <v>-1.9</v>
      </c>
      <c r="P159" s="8">
        <v>-2.4</v>
      </c>
      <c r="Q159" s="8">
        <v>-1.4</v>
      </c>
      <c r="R159" s="8">
        <v>-5.7</v>
      </c>
      <c r="S159" s="8">
        <v>0.30499999999999999</v>
      </c>
      <c r="T159" s="8">
        <v>85</v>
      </c>
      <c r="U159" s="8">
        <v>142</v>
      </c>
      <c r="V159" s="8">
        <v>465</v>
      </c>
      <c r="W159" s="8">
        <v>113</v>
      </c>
      <c r="X159" s="8">
        <v>78</v>
      </c>
      <c r="Y159" s="8">
        <v>20</v>
      </c>
      <c r="Z159" s="8">
        <v>2</v>
      </c>
      <c r="AA159" s="8">
        <v>13</v>
      </c>
      <c r="AB159" s="8">
        <v>59</v>
      </c>
      <c r="AC159" s="8">
        <v>56</v>
      </c>
      <c r="AD159" s="8">
        <v>47</v>
      </c>
      <c r="AE159" s="8">
        <v>2</v>
      </c>
      <c r="AF159" s="8">
        <v>135</v>
      </c>
      <c r="AG159" s="8">
        <v>4</v>
      </c>
      <c r="AH159" s="8">
        <v>1</v>
      </c>
      <c r="AI159" s="8">
        <v>0</v>
      </c>
      <c r="AJ159" s="8">
        <v>16</v>
      </c>
      <c r="AK159" s="8">
        <v>0</v>
      </c>
      <c r="AL159" s="8">
        <v>1</v>
      </c>
      <c r="AM159" s="10">
        <v>57</v>
      </c>
      <c r="AN159">
        <f>(AD159+AG159)*Sheet2!$D$4+X159*Sheet2!$F$4+Y159*Sheet2!$G$4+Z159*Sheet2!$H$4+AA159*Sheet2!$I$4+Sheet2!$J$4*AK159+AL159*Sheet2!$K$4+Sheet2!$L$4*D159</f>
        <v>479.00000000000006</v>
      </c>
    </row>
    <row r="160" spans="1:40" ht="15" thickBot="1" x14ac:dyDescent="0.35">
      <c r="A160" s="5">
        <v>149</v>
      </c>
      <c r="B160" s="7" t="s">
        <v>200</v>
      </c>
      <c r="C160" s="7" t="s">
        <v>59</v>
      </c>
      <c r="D160" s="8">
        <v>495</v>
      </c>
      <c r="E160" s="9">
        <v>0.129</v>
      </c>
      <c r="F160" s="9">
        <v>0.17399999999999999</v>
      </c>
      <c r="G160" s="8">
        <v>0.74</v>
      </c>
      <c r="H160" s="10">
        <v>0.246</v>
      </c>
      <c r="I160" s="8">
        <v>0.35299999999999998</v>
      </c>
      <c r="J160" s="8">
        <v>0.35899999999999999</v>
      </c>
      <c r="K160" s="8">
        <v>0.71199999999999997</v>
      </c>
      <c r="L160" s="10">
        <v>0.113</v>
      </c>
      <c r="M160" s="8">
        <v>6.4</v>
      </c>
      <c r="N160" s="8">
        <v>0.29499999999999998</v>
      </c>
      <c r="O160" s="10">
        <v>2.4</v>
      </c>
      <c r="P160" s="8">
        <v>2.2000000000000002</v>
      </c>
      <c r="Q160" s="8">
        <v>0.4</v>
      </c>
      <c r="R160" s="8">
        <v>0.3</v>
      </c>
      <c r="S160" s="8">
        <v>0.31900000000000001</v>
      </c>
      <c r="T160" s="8">
        <v>99</v>
      </c>
      <c r="U160" s="8">
        <v>144</v>
      </c>
      <c r="V160" s="8">
        <v>407</v>
      </c>
      <c r="W160" s="8">
        <v>100</v>
      </c>
      <c r="X160" s="8">
        <v>70</v>
      </c>
      <c r="Y160" s="8">
        <v>20</v>
      </c>
      <c r="Z160" s="8">
        <v>4</v>
      </c>
      <c r="AA160" s="8">
        <v>6</v>
      </c>
      <c r="AB160" s="8">
        <v>71</v>
      </c>
      <c r="AC160" s="8">
        <v>47</v>
      </c>
      <c r="AD160" s="8">
        <v>64</v>
      </c>
      <c r="AE160" s="8">
        <v>1</v>
      </c>
      <c r="AF160" s="8">
        <v>86</v>
      </c>
      <c r="AG160" s="8">
        <v>6</v>
      </c>
      <c r="AH160" s="8">
        <v>4</v>
      </c>
      <c r="AI160" s="8">
        <v>14</v>
      </c>
      <c r="AJ160" s="8">
        <v>2</v>
      </c>
      <c r="AK160" s="8">
        <v>16</v>
      </c>
      <c r="AL160" s="8">
        <v>4</v>
      </c>
      <c r="AM160" s="10">
        <v>61</v>
      </c>
      <c r="AN160">
        <f>(AD160+AG160)*Sheet2!$D$4+X160*Sheet2!$F$4+Y160*Sheet2!$G$4+Z160*Sheet2!$H$4+AA160*Sheet2!$I$4+Sheet2!$J$4*AK160+AL160*Sheet2!$K$4+Sheet2!$L$4*D160</f>
        <v>478.80000000000007</v>
      </c>
    </row>
    <row r="161" spans="1:40" ht="15" thickBot="1" x14ac:dyDescent="0.35">
      <c r="A161" s="5">
        <v>197</v>
      </c>
      <c r="B161" s="7" t="s">
        <v>248</v>
      </c>
      <c r="C161" s="6" t="s">
        <v>112</v>
      </c>
      <c r="D161" s="8">
        <v>521</v>
      </c>
      <c r="E161" s="9">
        <v>9.6000000000000002E-2</v>
      </c>
      <c r="F161" s="9">
        <v>0.17299999999999999</v>
      </c>
      <c r="G161" s="8">
        <v>0.56000000000000005</v>
      </c>
      <c r="H161" s="10">
        <v>0.24199999999999999</v>
      </c>
      <c r="I161" s="8">
        <v>0.32100000000000001</v>
      </c>
      <c r="J161" s="8">
        <v>0.36799999999999999</v>
      </c>
      <c r="K161" s="8">
        <v>0.68899999999999995</v>
      </c>
      <c r="L161" s="10">
        <v>0.126</v>
      </c>
      <c r="M161" s="8">
        <v>2.9</v>
      </c>
      <c r="N161" s="8">
        <v>0.27900000000000003</v>
      </c>
      <c r="O161" s="10">
        <v>-1.3</v>
      </c>
      <c r="P161" s="8">
        <v>-0.9</v>
      </c>
      <c r="Q161" s="8">
        <v>-0.8</v>
      </c>
      <c r="R161" s="8">
        <v>-6</v>
      </c>
      <c r="S161" s="8">
        <v>0.30399999999999999</v>
      </c>
      <c r="T161" s="8">
        <v>76</v>
      </c>
      <c r="U161" s="8">
        <v>125</v>
      </c>
      <c r="V161" s="8">
        <v>459</v>
      </c>
      <c r="W161" s="8">
        <v>111</v>
      </c>
      <c r="X161" s="8">
        <v>73</v>
      </c>
      <c r="Y161" s="8">
        <v>27</v>
      </c>
      <c r="Z161" s="8">
        <v>2</v>
      </c>
      <c r="AA161" s="8">
        <v>9</v>
      </c>
      <c r="AB161" s="8">
        <v>55</v>
      </c>
      <c r="AC161" s="8">
        <v>46</v>
      </c>
      <c r="AD161" s="8">
        <v>50</v>
      </c>
      <c r="AE161" s="8">
        <v>0</v>
      </c>
      <c r="AF161" s="8">
        <v>90</v>
      </c>
      <c r="AG161" s="8">
        <v>6</v>
      </c>
      <c r="AH161" s="8">
        <v>5</v>
      </c>
      <c r="AI161" s="8">
        <v>0</v>
      </c>
      <c r="AJ161" s="8">
        <v>11</v>
      </c>
      <c r="AK161" s="8">
        <v>1</v>
      </c>
      <c r="AL161" s="8">
        <v>0</v>
      </c>
      <c r="AM161" s="10">
        <v>57</v>
      </c>
      <c r="AN161">
        <f>(AD161+AG161)*Sheet2!$D$4+X161*Sheet2!$F$4+Y161*Sheet2!$G$4+Z161*Sheet2!$H$4+AA161*Sheet2!$I$4+Sheet2!$J$4*AK161+AL161*Sheet2!$K$4+Sheet2!$L$4*D161</f>
        <v>478.60000000000008</v>
      </c>
    </row>
    <row r="162" spans="1:40" ht="15" thickBot="1" x14ac:dyDescent="0.35">
      <c r="A162" s="5">
        <v>168</v>
      </c>
      <c r="B162" s="7" t="s">
        <v>219</v>
      </c>
      <c r="C162" s="7" t="s">
        <v>38</v>
      </c>
      <c r="D162" s="8">
        <v>522</v>
      </c>
      <c r="E162" s="9">
        <v>8.7999999999999995E-2</v>
      </c>
      <c r="F162" s="9">
        <v>0.186</v>
      </c>
      <c r="G162" s="8">
        <v>0.47</v>
      </c>
      <c r="H162" s="10">
        <v>0.22900000000000001</v>
      </c>
      <c r="I162" s="8">
        <v>0.312</v>
      </c>
      <c r="J162" s="8">
        <v>0.378</v>
      </c>
      <c r="K162" s="8">
        <v>0.68899999999999995</v>
      </c>
      <c r="L162" s="10">
        <v>0.14799999999999999</v>
      </c>
      <c r="M162" s="8">
        <v>5.8</v>
      </c>
      <c r="N162" s="8">
        <v>0.26700000000000002</v>
      </c>
      <c r="O162" s="10">
        <v>2.5</v>
      </c>
      <c r="P162" s="8">
        <v>0.8</v>
      </c>
      <c r="Q162" s="8">
        <v>-0.1</v>
      </c>
      <c r="R162" s="8">
        <v>-7.5</v>
      </c>
      <c r="S162" s="8">
        <v>0.30099999999999999</v>
      </c>
      <c r="T162" s="8">
        <v>92</v>
      </c>
      <c r="U162" s="8">
        <v>127</v>
      </c>
      <c r="V162" s="8">
        <v>458</v>
      </c>
      <c r="W162" s="8">
        <v>105</v>
      </c>
      <c r="X162" s="8">
        <v>64</v>
      </c>
      <c r="Y162" s="8">
        <v>24</v>
      </c>
      <c r="Z162" s="8">
        <v>7</v>
      </c>
      <c r="AA162" s="8">
        <v>10</v>
      </c>
      <c r="AB162" s="8">
        <v>54</v>
      </c>
      <c r="AC162" s="8">
        <v>48</v>
      </c>
      <c r="AD162" s="8">
        <v>46</v>
      </c>
      <c r="AE162" s="8">
        <v>2</v>
      </c>
      <c r="AF162" s="8">
        <v>97</v>
      </c>
      <c r="AG162" s="8">
        <v>11</v>
      </c>
      <c r="AH162" s="8">
        <v>5</v>
      </c>
      <c r="AI162" s="8">
        <v>1</v>
      </c>
      <c r="AJ162" s="8">
        <v>8</v>
      </c>
      <c r="AK162" s="8">
        <v>6</v>
      </c>
      <c r="AL162" s="8">
        <v>1</v>
      </c>
      <c r="AM162" s="10">
        <v>56</v>
      </c>
      <c r="AN162">
        <f>(AD162+AG162)*Sheet2!$D$4+X162*Sheet2!$F$4+Y162*Sheet2!$G$4+Z162*Sheet2!$H$4+AA162*Sheet2!$I$4+Sheet2!$J$4*AK162+AL162*Sheet2!$K$4+Sheet2!$L$4*D162</f>
        <v>475.2000000000001</v>
      </c>
    </row>
    <row r="163" spans="1:40" ht="15" thickBot="1" x14ac:dyDescent="0.35">
      <c r="A163" s="5">
        <v>28</v>
      </c>
      <c r="B163" s="7" t="s">
        <v>66</v>
      </c>
      <c r="C163" s="7" t="s">
        <v>34</v>
      </c>
      <c r="D163" s="8">
        <v>406</v>
      </c>
      <c r="E163" s="9">
        <v>6.9000000000000006E-2</v>
      </c>
      <c r="F163" s="9">
        <v>0.315</v>
      </c>
      <c r="G163" s="8">
        <v>0.22</v>
      </c>
      <c r="H163" s="10">
        <v>0.249</v>
      </c>
      <c r="I163" s="8">
        <v>0.33300000000000002</v>
      </c>
      <c r="J163" s="8">
        <v>0.49</v>
      </c>
      <c r="K163" s="8">
        <v>0.82399999999999995</v>
      </c>
      <c r="L163" s="10">
        <v>0.24099999999999999</v>
      </c>
      <c r="M163" s="8">
        <v>6.9</v>
      </c>
      <c r="N163" s="8">
        <v>0.33</v>
      </c>
      <c r="O163" s="10">
        <v>1.6</v>
      </c>
      <c r="P163" s="8">
        <v>1.4</v>
      </c>
      <c r="Q163" s="8">
        <v>0.8</v>
      </c>
      <c r="R163" s="8">
        <v>11.5</v>
      </c>
      <c r="S163" s="8">
        <v>0.35299999999999998</v>
      </c>
      <c r="T163" s="8">
        <v>130</v>
      </c>
      <c r="U163" s="8">
        <v>118</v>
      </c>
      <c r="V163" s="8">
        <v>357</v>
      </c>
      <c r="W163" s="8">
        <v>89</v>
      </c>
      <c r="X163" s="8">
        <v>44</v>
      </c>
      <c r="Y163" s="8">
        <v>23</v>
      </c>
      <c r="Z163" s="8">
        <v>3</v>
      </c>
      <c r="AA163" s="8">
        <v>19</v>
      </c>
      <c r="AB163" s="8">
        <v>56</v>
      </c>
      <c r="AC163" s="8">
        <v>49</v>
      </c>
      <c r="AD163" s="8">
        <v>28</v>
      </c>
      <c r="AE163" s="8">
        <v>0</v>
      </c>
      <c r="AF163" s="8">
        <v>128</v>
      </c>
      <c r="AG163" s="8">
        <v>18</v>
      </c>
      <c r="AH163" s="8">
        <v>2</v>
      </c>
      <c r="AI163" s="8">
        <v>1</v>
      </c>
      <c r="AJ163" s="8">
        <v>2</v>
      </c>
      <c r="AK163" s="8">
        <v>14</v>
      </c>
      <c r="AL163" s="8">
        <v>3</v>
      </c>
      <c r="AM163" s="10">
        <v>61</v>
      </c>
      <c r="AN163">
        <f>(AD163+AG163)*Sheet2!$D$4+X163*Sheet2!$F$4+Y163*Sheet2!$G$4+Z163*Sheet2!$H$4+AA163*Sheet2!$I$4+Sheet2!$J$4*AK163+AL163*Sheet2!$K$4+Sheet2!$L$4*D163</f>
        <v>474.70000000000005</v>
      </c>
    </row>
    <row r="164" spans="1:40" ht="15" thickBot="1" x14ac:dyDescent="0.35">
      <c r="A164" s="5">
        <v>121</v>
      </c>
      <c r="B164" s="7" t="s">
        <v>172</v>
      </c>
      <c r="C164" s="7" t="s">
        <v>53</v>
      </c>
      <c r="D164" s="8">
        <v>413</v>
      </c>
      <c r="E164" s="9">
        <v>9.4E-2</v>
      </c>
      <c r="F164" s="9">
        <v>0.13300000000000001</v>
      </c>
      <c r="G164" s="8">
        <v>0.71</v>
      </c>
      <c r="H164" s="10">
        <v>0.27900000000000003</v>
      </c>
      <c r="I164" s="8">
        <v>0.36299999999999999</v>
      </c>
      <c r="J164" s="8">
        <v>0.44</v>
      </c>
      <c r="K164" s="8">
        <v>0.80300000000000005</v>
      </c>
      <c r="L164" s="10">
        <v>0.16200000000000001</v>
      </c>
      <c r="M164" s="8">
        <v>5.6</v>
      </c>
      <c r="N164" s="8">
        <v>0.307</v>
      </c>
      <c r="O164" s="10">
        <v>-0.8</v>
      </c>
      <c r="P164" s="8">
        <v>-0.5</v>
      </c>
      <c r="Q164" s="8">
        <v>-0.5</v>
      </c>
      <c r="R164" s="8">
        <v>10.8</v>
      </c>
      <c r="S164" s="8">
        <v>0.35</v>
      </c>
      <c r="T164" s="8">
        <v>105</v>
      </c>
      <c r="U164" s="8">
        <v>96</v>
      </c>
      <c r="V164" s="8">
        <v>359</v>
      </c>
      <c r="W164" s="8">
        <v>100</v>
      </c>
      <c r="X164" s="8">
        <v>63</v>
      </c>
      <c r="Y164" s="8">
        <v>24</v>
      </c>
      <c r="Z164" s="8">
        <v>5</v>
      </c>
      <c r="AA164" s="8">
        <v>8</v>
      </c>
      <c r="AB164" s="8">
        <v>57</v>
      </c>
      <c r="AC164" s="8">
        <v>40</v>
      </c>
      <c r="AD164" s="8">
        <v>39</v>
      </c>
      <c r="AE164" s="8">
        <v>0</v>
      </c>
      <c r="AF164" s="8">
        <v>55</v>
      </c>
      <c r="AG164" s="8">
        <v>11</v>
      </c>
      <c r="AH164" s="8">
        <v>4</v>
      </c>
      <c r="AI164" s="8">
        <v>0</v>
      </c>
      <c r="AJ164" s="8">
        <v>6</v>
      </c>
      <c r="AK164" s="8">
        <v>4</v>
      </c>
      <c r="AL164" s="8">
        <v>1</v>
      </c>
      <c r="AM164" s="10">
        <v>61</v>
      </c>
      <c r="AN164">
        <f>(AD164+AG164)*Sheet2!$D$4+X164*Sheet2!$F$4+Y164*Sheet2!$G$4+Z164*Sheet2!$H$4+AA164*Sheet2!$I$4+Sheet2!$J$4*AK164+AL164*Sheet2!$K$4+Sheet2!$L$4*D164</f>
        <v>474.1</v>
      </c>
    </row>
    <row r="165" spans="1:40" ht="15" thickBot="1" x14ac:dyDescent="0.35">
      <c r="A165" s="5">
        <v>67</v>
      </c>
      <c r="B165" s="7" t="s">
        <v>115</v>
      </c>
      <c r="C165" s="7" t="s">
        <v>109</v>
      </c>
      <c r="D165" s="8">
        <v>416</v>
      </c>
      <c r="E165" s="9">
        <v>8.4000000000000005E-2</v>
      </c>
      <c r="F165" s="9">
        <v>0.27400000000000002</v>
      </c>
      <c r="G165" s="8">
        <v>0.31</v>
      </c>
      <c r="H165" s="10">
        <v>0.28799999999999998</v>
      </c>
      <c r="I165" s="8">
        <v>0.34899999999999998</v>
      </c>
      <c r="J165" s="8">
        <v>0.44700000000000001</v>
      </c>
      <c r="K165" s="8">
        <v>0.79600000000000004</v>
      </c>
      <c r="L165" s="10">
        <v>0.159</v>
      </c>
      <c r="M165" s="8">
        <v>6</v>
      </c>
      <c r="N165" s="8">
        <v>0.38400000000000001</v>
      </c>
      <c r="O165" s="10">
        <v>0.6</v>
      </c>
      <c r="P165" s="8">
        <v>0.3</v>
      </c>
      <c r="Q165" s="8">
        <v>0.5</v>
      </c>
      <c r="R165" s="8">
        <v>9</v>
      </c>
      <c r="S165" s="8">
        <v>0.34399999999999997</v>
      </c>
      <c r="T165" s="8">
        <v>119</v>
      </c>
      <c r="U165" s="8">
        <v>99</v>
      </c>
      <c r="V165" s="8">
        <v>378</v>
      </c>
      <c r="W165" s="8">
        <v>109</v>
      </c>
      <c r="X165" s="8">
        <v>75</v>
      </c>
      <c r="Y165" s="8">
        <v>19</v>
      </c>
      <c r="Z165" s="8">
        <v>4</v>
      </c>
      <c r="AA165" s="8">
        <v>11</v>
      </c>
      <c r="AB165" s="8">
        <v>51</v>
      </c>
      <c r="AC165" s="8">
        <v>37</v>
      </c>
      <c r="AD165" s="8">
        <v>35</v>
      </c>
      <c r="AE165" s="8">
        <v>0</v>
      </c>
      <c r="AF165" s="8">
        <v>114</v>
      </c>
      <c r="AG165" s="8">
        <v>1</v>
      </c>
      <c r="AH165" s="8">
        <v>2</v>
      </c>
      <c r="AI165" s="8">
        <v>0</v>
      </c>
      <c r="AJ165" s="8">
        <v>7</v>
      </c>
      <c r="AK165" s="8">
        <v>7</v>
      </c>
      <c r="AL165" s="8">
        <v>0</v>
      </c>
      <c r="AM165" s="10">
        <v>60</v>
      </c>
      <c r="AN165">
        <f>(AD165+AG165)*Sheet2!$D$4+X165*Sheet2!$F$4+Y165*Sheet2!$G$4+Z165*Sheet2!$H$4+AA165*Sheet2!$I$4+Sheet2!$J$4*AK165+AL165*Sheet2!$K$4+Sheet2!$L$4*D165</f>
        <v>472.4</v>
      </c>
    </row>
    <row r="166" spans="1:40" ht="15" thickBot="1" x14ac:dyDescent="0.35">
      <c r="A166" s="5">
        <v>79</v>
      </c>
      <c r="B166" s="7" t="s">
        <v>127</v>
      </c>
      <c r="C166" s="7" t="s">
        <v>34</v>
      </c>
      <c r="D166" s="8">
        <v>436</v>
      </c>
      <c r="E166" s="9">
        <v>0.115</v>
      </c>
      <c r="F166" s="9">
        <v>0.27300000000000002</v>
      </c>
      <c r="G166" s="8">
        <v>0.42</v>
      </c>
      <c r="H166" s="10">
        <v>0.23100000000000001</v>
      </c>
      <c r="I166" s="8">
        <v>0.32800000000000001</v>
      </c>
      <c r="J166" s="8">
        <v>0.443</v>
      </c>
      <c r="K166" s="8">
        <v>0.77100000000000002</v>
      </c>
      <c r="L166" s="10">
        <v>0.21199999999999999</v>
      </c>
      <c r="M166" s="8">
        <v>4.9000000000000004</v>
      </c>
      <c r="N166" s="8">
        <v>0.27500000000000002</v>
      </c>
      <c r="O166" s="10">
        <v>0.3</v>
      </c>
      <c r="P166" s="8">
        <v>0.7</v>
      </c>
      <c r="Q166" s="8">
        <v>0.6</v>
      </c>
      <c r="R166" s="8">
        <v>5.6</v>
      </c>
      <c r="S166" s="8">
        <v>0.33400000000000002</v>
      </c>
      <c r="T166" s="8">
        <v>117</v>
      </c>
      <c r="U166" s="8">
        <v>109</v>
      </c>
      <c r="V166" s="8">
        <v>377</v>
      </c>
      <c r="W166" s="8">
        <v>87</v>
      </c>
      <c r="X166" s="8">
        <v>50</v>
      </c>
      <c r="Y166" s="8">
        <v>15</v>
      </c>
      <c r="Z166" s="8">
        <v>1</v>
      </c>
      <c r="AA166" s="8">
        <v>21</v>
      </c>
      <c r="AB166" s="8">
        <v>58</v>
      </c>
      <c r="AC166" s="8">
        <v>68</v>
      </c>
      <c r="AD166" s="8">
        <v>50</v>
      </c>
      <c r="AE166" s="8">
        <v>0</v>
      </c>
      <c r="AF166" s="8">
        <v>119</v>
      </c>
      <c r="AG166" s="8">
        <v>6</v>
      </c>
      <c r="AH166" s="8">
        <v>3</v>
      </c>
      <c r="AI166" s="8">
        <v>0</v>
      </c>
      <c r="AJ166" s="8">
        <v>8</v>
      </c>
      <c r="AK166" s="8">
        <v>7</v>
      </c>
      <c r="AL166" s="8">
        <v>0</v>
      </c>
      <c r="AM166" s="10">
        <v>59</v>
      </c>
      <c r="AN166">
        <f>(AD166+AG166)*Sheet2!$D$4+X166*Sheet2!$F$4+Y166*Sheet2!$G$4+Z166*Sheet2!$H$4+AA166*Sheet2!$I$4+Sheet2!$J$4*AK166+AL166*Sheet2!$K$4+Sheet2!$L$4*D166</f>
        <v>472.2</v>
      </c>
    </row>
    <row r="167" spans="1:40" ht="15" thickBot="1" x14ac:dyDescent="0.35">
      <c r="A167" s="5">
        <v>155</v>
      </c>
      <c r="B167" s="7" t="s">
        <v>206</v>
      </c>
      <c r="C167" s="7" t="s">
        <v>28</v>
      </c>
      <c r="D167" s="8">
        <v>492</v>
      </c>
      <c r="E167" s="9">
        <v>3.9E-2</v>
      </c>
      <c r="F167" s="9">
        <v>0.14199999999999999</v>
      </c>
      <c r="G167" s="8">
        <v>0.27</v>
      </c>
      <c r="H167" s="10">
        <v>0.27800000000000002</v>
      </c>
      <c r="I167" s="8">
        <v>0.309</v>
      </c>
      <c r="J167" s="8">
        <v>0.41099999999999998</v>
      </c>
      <c r="K167" s="8">
        <v>0.72</v>
      </c>
      <c r="L167" s="10">
        <v>0.13300000000000001</v>
      </c>
      <c r="M167" s="8">
        <v>5.6</v>
      </c>
      <c r="N167" s="8">
        <v>0.308</v>
      </c>
      <c r="O167" s="10">
        <v>1.2</v>
      </c>
      <c r="P167" s="8">
        <v>-0.8</v>
      </c>
      <c r="Q167" s="8">
        <v>-0.3</v>
      </c>
      <c r="R167" s="8">
        <v>-3.2</v>
      </c>
      <c r="S167" s="8">
        <v>0.311</v>
      </c>
      <c r="T167" s="8">
        <v>97</v>
      </c>
      <c r="U167" s="8">
        <v>132</v>
      </c>
      <c r="V167" s="8">
        <v>467</v>
      </c>
      <c r="W167" s="8">
        <v>130</v>
      </c>
      <c r="X167" s="8">
        <v>91</v>
      </c>
      <c r="Y167" s="8">
        <v>26</v>
      </c>
      <c r="Z167" s="8">
        <v>3</v>
      </c>
      <c r="AA167" s="8">
        <v>10</v>
      </c>
      <c r="AB167" s="8">
        <v>76</v>
      </c>
      <c r="AC167" s="8">
        <v>46</v>
      </c>
      <c r="AD167" s="8">
        <v>19</v>
      </c>
      <c r="AE167" s="8">
        <v>0</v>
      </c>
      <c r="AF167" s="8">
        <v>70</v>
      </c>
      <c r="AG167" s="8">
        <v>3</v>
      </c>
      <c r="AH167" s="8">
        <v>3</v>
      </c>
      <c r="AI167" s="8">
        <v>0</v>
      </c>
      <c r="AJ167" s="8">
        <v>10</v>
      </c>
      <c r="AK167" s="8">
        <v>7</v>
      </c>
      <c r="AL167" s="8">
        <v>2</v>
      </c>
      <c r="AM167" s="10">
        <v>57</v>
      </c>
      <c r="AN167">
        <f>(AD167+AG167)*Sheet2!$D$4+X167*Sheet2!$F$4+Y167*Sheet2!$G$4+Z167*Sheet2!$H$4+AA167*Sheet2!$I$4+Sheet2!$J$4*AK167+AL167*Sheet2!$K$4+Sheet2!$L$4*D167</f>
        <v>469.59999999999997</v>
      </c>
    </row>
    <row r="168" spans="1:40" ht="15" thickBot="1" x14ac:dyDescent="0.35">
      <c r="A168" s="5">
        <v>143</v>
      </c>
      <c r="B168" s="7" t="s">
        <v>194</v>
      </c>
      <c r="C168" s="7" t="s">
        <v>50</v>
      </c>
      <c r="D168" s="8">
        <v>470</v>
      </c>
      <c r="E168" s="9">
        <v>0.113</v>
      </c>
      <c r="F168" s="9">
        <v>0.22600000000000001</v>
      </c>
      <c r="G168" s="8">
        <v>0.5</v>
      </c>
      <c r="H168" s="10">
        <v>0.23899999999999999</v>
      </c>
      <c r="I168" s="8">
        <v>0.33400000000000002</v>
      </c>
      <c r="J168" s="8">
        <v>0.38400000000000001</v>
      </c>
      <c r="K168" s="8">
        <v>0.71799999999999997</v>
      </c>
      <c r="L168" s="10">
        <v>0.14499999999999999</v>
      </c>
      <c r="M168" s="8">
        <v>3.4</v>
      </c>
      <c r="N168" s="8">
        <v>0.28399999999999997</v>
      </c>
      <c r="O168" s="10">
        <v>1.3</v>
      </c>
      <c r="P168" s="8">
        <v>-0.5</v>
      </c>
      <c r="Q168" s="8">
        <v>-0.2</v>
      </c>
      <c r="R168" s="8">
        <v>-1.4</v>
      </c>
      <c r="S168" s="8">
        <v>0.315</v>
      </c>
      <c r="T168" s="8">
        <v>100</v>
      </c>
      <c r="U168" s="8">
        <v>125</v>
      </c>
      <c r="V168" s="8">
        <v>406</v>
      </c>
      <c r="W168" s="8">
        <v>97</v>
      </c>
      <c r="X168" s="8">
        <v>68</v>
      </c>
      <c r="Y168" s="8">
        <v>14</v>
      </c>
      <c r="Z168" s="8">
        <v>0</v>
      </c>
      <c r="AA168" s="8">
        <v>15</v>
      </c>
      <c r="AB168" s="8">
        <v>58</v>
      </c>
      <c r="AC168" s="8">
        <v>58</v>
      </c>
      <c r="AD168" s="8">
        <v>53</v>
      </c>
      <c r="AE168" s="8">
        <v>4</v>
      </c>
      <c r="AF168" s="8">
        <v>106</v>
      </c>
      <c r="AG168" s="8">
        <v>7</v>
      </c>
      <c r="AH168" s="8">
        <v>4</v>
      </c>
      <c r="AI168" s="8">
        <v>0</v>
      </c>
      <c r="AJ168" s="8">
        <v>12</v>
      </c>
      <c r="AK168" s="8">
        <v>4</v>
      </c>
      <c r="AL168" s="8">
        <v>0</v>
      </c>
      <c r="AM168" s="10">
        <v>56</v>
      </c>
      <c r="AN168">
        <f>(AD168+AG168)*Sheet2!$D$4+X168*Sheet2!$F$4+Y168*Sheet2!$G$4+Z168*Sheet2!$H$4+AA168*Sheet2!$I$4+Sheet2!$J$4*AK168+AL168*Sheet2!$K$4+Sheet2!$L$4*D168</f>
        <v>468</v>
      </c>
    </row>
    <row r="169" spans="1:40" ht="15" thickBot="1" x14ac:dyDescent="0.35">
      <c r="A169" s="5">
        <v>187</v>
      </c>
      <c r="B169" s="7" t="s">
        <v>238</v>
      </c>
      <c r="C169" s="7" t="s">
        <v>136</v>
      </c>
      <c r="D169" s="8">
        <v>515</v>
      </c>
      <c r="E169" s="9">
        <v>7.3999999999999996E-2</v>
      </c>
      <c r="F169" s="9">
        <v>0.223</v>
      </c>
      <c r="G169" s="8">
        <v>0.33</v>
      </c>
      <c r="H169" s="10">
        <v>0.27200000000000002</v>
      </c>
      <c r="I169" s="8">
        <v>0.32300000000000001</v>
      </c>
      <c r="J169" s="8">
        <v>0.35799999999999998</v>
      </c>
      <c r="K169" s="8">
        <v>0.68100000000000005</v>
      </c>
      <c r="L169" s="10">
        <v>8.5999999999999993E-2</v>
      </c>
      <c r="M169" s="8">
        <v>6.3</v>
      </c>
      <c r="N169" s="8">
        <v>0.34399999999999997</v>
      </c>
      <c r="O169" s="10">
        <v>-0.7</v>
      </c>
      <c r="P169" s="8">
        <v>-0.7</v>
      </c>
      <c r="Q169" s="8">
        <v>0.6</v>
      </c>
      <c r="R169" s="8">
        <v>-8.4</v>
      </c>
      <c r="S169" s="8">
        <v>0.29899999999999999</v>
      </c>
      <c r="T169" s="8">
        <v>84</v>
      </c>
      <c r="U169" s="8">
        <v>123</v>
      </c>
      <c r="V169" s="8">
        <v>464</v>
      </c>
      <c r="W169" s="8">
        <v>126</v>
      </c>
      <c r="X169" s="8">
        <v>98</v>
      </c>
      <c r="Y169" s="8">
        <v>20</v>
      </c>
      <c r="Z169" s="8">
        <v>4</v>
      </c>
      <c r="AA169" s="8">
        <v>4</v>
      </c>
      <c r="AB169" s="8">
        <v>59</v>
      </c>
      <c r="AC169" s="8">
        <v>50</v>
      </c>
      <c r="AD169" s="8">
        <v>38</v>
      </c>
      <c r="AE169" s="8">
        <v>0</v>
      </c>
      <c r="AF169" s="8">
        <v>115</v>
      </c>
      <c r="AG169" s="8">
        <v>2</v>
      </c>
      <c r="AH169" s="8">
        <v>10</v>
      </c>
      <c r="AI169" s="8">
        <v>1</v>
      </c>
      <c r="AJ169" s="8">
        <v>9</v>
      </c>
      <c r="AK169" s="8">
        <v>23</v>
      </c>
      <c r="AL169" s="8">
        <v>7</v>
      </c>
      <c r="AM169" s="10">
        <v>54</v>
      </c>
      <c r="AN169">
        <f>(AD169+AG169)*Sheet2!$D$4+X169*Sheet2!$F$4+Y169*Sheet2!$G$4+Z169*Sheet2!$H$4+AA169*Sheet2!$I$4+Sheet2!$J$4*AK169+AL169*Sheet2!$K$4+Sheet2!$L$4*D169</f>
        <v>465.70000000000005</v>
      </c>
    </row>
    <row r="170" spans="1:40" ht="15" thickBot="1" x14ac:dyDescent="0.35">
      <c r="A170" s="5">
        <v>111</v>
      </c>
      <c r="B170" s="7" t="s">
        <v>162</v>
      </c>
      <c r="C170" s="7" t="s">
        <v>30</v>
      </c>
      <c r="D170" s="8">
        <v>439</v>
      </c>
      <c r="E170" s="9">
        <v>5.1999999999999998E-2</v>
      </c>
      <c r="F170" s="9">
        <v>0.27300000000000002</v>
      </c>
      <c r="G170" s="8">
        <v>0.19</v>
      </c>
      <c r="H170" s="10">
        <v>0.27600000000000002</v>
      </c>
      <c r="I170" s="8">
        <v>0.32400000000000001</v>
      </c>
      <c r="J170" s="8">
        <v>0.443</v>
      </c>
      <c r="K170" s="8">
        <v>0.76800000000000002</v>
      </c>
      <c r="L170" s="10">
        <v>0.16700000000000001</v>
      </c>
      <c r="M170" s="8">
        <v>4.7</v>
      </c>
      <c r="N170" s="8">
        <v>0.35799999999999998</v>
      </c>
      <c r="O170" s="10">
        <v>-3.7</v>
      </c>
      <c r="P170" s="8">
        <v>0.8</v>
      </c>
      <c r="Q170" s="8">
        <v>-0.9</v>
      </c>
      <c r="R170" s="8">
        <v>4.3</v>
      </c>
      <c r="S170" s="8">
        <v>0.33</v>
      </c>
      <c r="T170" s="8">
        <v>107</v>
      </c>
      <c r="U170" s="8">
        <v>122</v>
      </c>
      <c r="V170" s="8">
        <v>406</v>
      </c>
      <c r="W170" s="8">
        <v>112</v>
      </c>
      <c r="X170" s="8">
        <v>74</v>
      </c>
      <c r="Y170" s="8">
        <v>22</v>
      </c>
      <c r="Z170" s="8">
        <v>2</v>
      </c>
      <c r="AA170" s="8">
        <v>14</v>
      </c>
      <c r="AB170" s="8">
        <v>55</v>
      </c>
      <c r="AC170" s="8">
        <v>46</v>
      </c>
      <c r="AD170" s="8">
        <v>23</v>
      </c>
      <c r="AE170" s="8">
        <v>1</v>
      </c>
      <c r="AF170" s="8">
        <v>120</v>
      </c>
      <c r="AG170" s="8">
        <v>7</v>
      </c>
      <c r="AH170" s="8">
        <v>2</v>
      </c>
      <c r="AI170" s="8">
        <v>1</v>
      </c>
      <c r="AJ170" s="8">
        <v>7</v>
      </c>
      <c r="AK170" s="8">
        <v>8</v>
      </c>
      <c r="AL170" s="8">
        <v>4</v>
      </c>
      <c r="AM170" s="10">
        <v>58</v>
      </c>
      <c r="AN170">
        <f>(AD170+AG170)*Sheet2!$D$4+X170*Sheet2!$F$4+Y170*Sheet2!$G$4+Z170*Sheet2!$H$4+AA170*Sheet2!$I$4+Sheet2!$J$4*AK170+AL170*Sheet2!$K$4+Sheet2!$L$4*D170</f>
        <v>458.80000000000007</v>
      </c>
    </row>
    <row r="171" spans="1:40" ht="15" thickBot="1" x14ac:dyDescent="0.35">
      <c r="A171" s="5">
        <v>99</v>
      </c>
      <c r="B171" s="7" t="s">
        <v>149</v>
      </c>
      <c r="C171" s="7" t="s">
        <v>50</v>
      </c>
      <c r="D171" s="8">
        <v>425</v>
      </c>
      <c r="E171" s="9">
        <v>0.13400000000000001</v>
      </c>
      <c r="F171" s="9">
        <v>0.20899999999999999</v>
      </c>
      <c r="G171" s="8">
        <v>0.64</v>
      </c>
      <c r="H171" s="10">
        <v>0.23499999999999999</v>
      </c>
      <c r="I171" s="8">
        <v>0.34799999999999998</v>
      </c>
      <c r="J171" s="8">
        <v>0.41599999999999998</v>
      </c>
      <c r="K171" s="8">
        <v>0.76400000000000001</v>
      </c>
      <c r="L171" s="10">
        <v>0.182</v>
      </c>
      <c r="M171" s="8">
        <v>3.2</v>
      </c>
      <c r="N171" s="8">
        <v>0.26800000000000002</v>
      </c>
      <c r="O171" s="10">
        <v>1.2</v>
      </c>
      <c r="P171" s="8">
        <v>-1.6</v>
      </c>
      <c r="Q171" s="8">
        <v>-0.8</v>
      </c>
      <c r="R171" s="8">
        <v>4.4000000000000004</v>
      </c>
      <c r="S171" s="8">
        <v>0.33100000000000002</v>
      </c>
      <c r="T171" s="8">
        <v>111</v>
      </c>
      <c r="U171" s="8">
        <v>121</v>
      </c>
      <c r="V171" s="8">
        <v>358</v>
      </c>
      <c r="W171" s="8">
        <v>84</v>
      </c>
      <c r="X171" s="8">
        <v>52</v>
      </c>
      <c r="Y171" s="8">
        <v>14</v>
      </c>
      <c r="Z171" s="8">
        <v>3</v>
      </c>
      <c r="AA171" s="8">
        <v>15</v>
      </c>
      <c r="AB171" s="8">
        <v>59</v>
      </c>
      <c r="AC171" s="8">
        <v>51</v>
      </c>
      <c r="AD171" s="8">
        <v>57</v>
      </c>
      <c r="AE171" s="8">
        <v>6</v>
      </c>
      <c r="AF171" s="8">
        <v>89</v>
      </c>
      <c r="AG171" s="8">
        <v>7</v>
      </c>
      <c r="AH171" s="8">
        <v>3</v>
      </c>
      <c r="AI171" s="8">
        <v>0</v>
      </c>
      <c r="AJ171" s="8">
        <v>12</v>
      </c>
      <c r="AK171" s="8">
        <v>0</v>
      </c>
      <c r="AL171" s="8">
        <v>0</v>
      </c>
      <c r="AM171" s="10">
        <v>56</v>
      </c>
      <c r="AN171">
        <f>(AD171+AG171)*Sheet2!$D$4+X171*Sheet2!$F$4+Y171*Sheet2!$G$4+Z171*Sheet2!$H$4+AA171*Sheet2!$I$4+Sheet2!$J$4*AK171+AL171*Sheet2!$K$4+Sheet2!$L$4*D171</f>
        <v>458</v>
      </c>
    </row>
    <row r="172" spans="1:40" ht="15" thickBot="1" x14ac:dyDescent="0.35">
      <c r="A172" s="5">
        <v>181</v>
      </c>
      <c r="B172" s="7" t="s">
        <v>232</v>
      </c>
      <c r="C172" s="7" t="s">
        <v>83</v>
      </c>
      <c r="D172" s="8">
        <v>497</v>
      </c>
      <c r="E172" s="9">
        <v>0.04</v>
      </c>
      <c r="F172" s="9">
        <v>0.19900000000000001</v>
      </c>
      <c r="G172" s="8">
        <v>0.2</v>
      </c>
      <c r="H172" s="10">
        <v>0.254</v>
      </c>
      <c r="I172" s="8">
        <v>0.309</v>
      </c>
      <c r="J172" s="8">
        <v>0.34499999999999997</v>
      </c>
      <c r="K172" s="8">
        <v>0.65400000000000003</v>
      </c>
      <c r="L172" s="10">
        <v>9.0999999999999998E-2</v>
      </c>
      <c r="M172" s="8">
        <v>6.5</v>
      </c>
      <c r="N172" s="8">
        <v>0.315</v>
      </c>
      <c r="O172" s="10">
        <v>1.5</v>
      </c>
      <c r="P172" s="8">
        <v>0.7</v>
      </c>
      <c r="Q172" s="8">
        <v>7</v>
      </c>
      <c r="R172" s="8">
        <v>-11.9</v>
      </c>
      <c r="S172" s="8">
        <v>0.28999999999999998</v>
      </c>
      <c r="T172" s="8">
        <v>86</v>
      </c>
      <c r="U172" s="8">
        <v>132</v>
      </c>
      <c r="V172" s="8">
        <v>449</v>
      </c>
      <c r="W172" s="8">
        <v>114</v>
      </c>
      <c r="X172" s="8">
        <v>84</v>
      </c>
      <c r="Y172" s="8">
        <v>24</v>
      </c>
      <c r="Z172" s="8">
        <v>1</v>
      </c>
      <c r="AA172" s="8">
        <v>5</v>
      </c>
      <c r="AB172" s="8">
        <v>47</v>
      </c>
      <c r="AC172" s="8">
        <v>47</v>
      </c>
      <c r="AD172" s="8">
        <v>20</v>
      </c>
      <c r="AE172" s="8">
        <v>1</v>
      </c>
      <c r="AF172" s="8">
        <v>99</v>
      </c>
      <c r="AG172" s="8">
        <v>16</v>
      </c>
      <c r="AH172" s="8">
        <v>1</v>
      </c>
      <c r="AI172" s="8">
        <v>4</v>
      </c>
      <c r="AJ172" s="8">
        <v>7</v>
      </c>
      <c r="AK172" s="8">
        <v>67</v>
      </c>
      <c r="AL172" s="8">
        <v>13</v>
      </c>
      <c r="AM172" s="10">
        <v>49</v>
      </c>
      <c r="AN172">
        <f>(AD172+AG172)*Sheet2!$D$4+X172*Sheet2!$F$4+Y172*Sheet2!$G$4+Z172*Sheet2!$H$4+AA172*Sheet2!$I$4+Sheet2!$J$4*AK172+AL172*Sheet2!$K$4+Sheet2!$L$4*D172</f>
        <v>443.7000000000001</v>
      </c>
    </row>
    <row r="173" spans="1:40" ht="15" thickBot="1" x14ac:dyDescent="0.35">
      <c r="A173" s="5">
        <v>150</v>
      </c>
      <c r="B173" s="7" t="s">
        <v>201</v>
      </c>
      <c r="C173" s="7" t="s">
        <v>81</v>
      </c>
      <c r="D173" s="8">
        <v>455</v>
      </c>
      <c r="E173" s="9">
        <v>9.5000000000000001E-2</v>
      </c>
      <c r="F173" s="9">
        <v>0.222</v>
      </c>
      <c r="G173" s="8">
        <v>0.43</v>
      </c>
      <c r="H173" s="10">
        <v>0.23300000000000001</v>
      </c>
      <c r="I173" s="8">
        <v>0.30499999999999999</v>
      </c>
      <c r="J173" s="8">
        <v>0.41599999999999998</v>
      </c>
      <c r="K173" s="8">
        <v>0.72099999999999997</v>
      </c>
      <c r="L173" s="10">
        <v>0.183</v>
      </c>
      <c r="M173" s="8">
        <v>6.1</v>
      </c>
      <c r="N173" s="8">
        <v>0.27100000000000002</v>
      </c>
      <c r="O173" s="10">
        <v>0.7</v>
      </c>
      <c r="P173" s="8">
        <v>0.8</v>
      </c>
      <c r="Q173" s="8">
        <v>1.8</v>
      </c>
      <c r="R173" s="8">
        <v>-2.9</v>
      </c>
      <c r="S173" s="8">
        <v>0.311</v>
      </c>
      <c r="T173" s="8">
        <v>99</v>
      </c>
      <c r="U173" s="8">
        <v>116</v>
      </c>
      <c r="V173" s="8">
        <v>404</v>
      </c>
      <c r="W173" s="8">
        <v>94</v>
      </c>
      <c r="X173" s="8">
        <v>53</v>
      </c>
      <c r="Y173" s="8">
        <v>23</v>
      </c>
      <c r="Z173" s="8">
        <v>3</v>
      </c>
      <c r="AA173" s="8">
        <v>15</v>
      </c>
      <c r="AB173" s="8">
        <v>51</v>
      </c>
      <c r="AC173" s="8">
        <v>74</v>
      </c>
      <c r="AD173" s="8">
        <v>43</v>
      </c>
      <c r="AE173" s="8">
        <v>1</v>
      </c>
      <c r="AF173" s="8">
        <v>101</v>
      </c>
      <c r="AG173" s="8">
        <v>1</v>
      </c>
      <c r="AH173" s="8">
        <v>4</v>
      </c>
      <c r="AI173" s="8">
        <v>3</v>
      </c>
      <c r="AJ173" s="8">
        <v>6</v>
      </c>
      <c r="AK173" s="8">
        <v>19</v>
      </c>
      <c r="AL173" s="8">
        <v>3</v>
      </c>
      <c r="AM173" s="10">
        <v>53</v>
      </c>
      <c r="AN173">
        <f>(AD173+AG173)*Sheet2!$D$4+X173*Sheet2!$F$4+Y173*Sheet2!$G$4+Z173*Sheet2!$H$4+AA173*Sheet2!$I$4+Sheet2!$J$4*AK173+AL173*Sheet2!$K$4+Sheet2!$L$4*D173</f>
        <v>442.90000000000009</v>
      </c>
    </row>
    <row r="174" spans="1:40" ht="15" thickBot="1" x14ac:dyDescent="0.35">
      <c r="A174" s="5">
        <v>105</v>
      </c>
      <c r="B174" s="7" t="s">
        <v>155</v>
      </c>
      <c r="C174" s="7" t="s">
        <v>48</v>
      </c>
      <c r="D174" s="8">
        <v>409</v>
      </c>
      <c r="E174" s="9">
        <v>8.3000000000000004E-2</v>
      </c>
      <c r="F174" s="9">
        <v>0.24199999999999999</v>
      </c>
      <c r="G174" s="8">
        <v>0.34</v>
      </c>
      <c r="H174" s="10">
        <v>0.25700000000000001</v>
      </c>
      <c r="I174" s="8">
        <v>0.33900000000000002</v>
      </c>
      <c r="J174" s="8">
        <v>0.41099999999999998</v>
      </c>
      <c r="K174" s="8">
        <v>0.75</v>
      </c>
      <c r="L174" s="10">
        <v>0.154</v>
      </c>
      <c r="M174" s="8">
        <v>8.6999999999999993</v>
      </c>
      <c r="N174" s="8">
        <v>0.32800000000000001</v>
      </c>
      <c r="O174" s="10">
        <v>1.6</v>
      </c>
      <c r="P174" s="8">
        <v>1.1000000000000001</v>
      </c>
      <c r="Q174" s="8">
        <v>3.7</v>
      </c>
      <c r="R174" s="8">
        <v>3</v>
      </c>
      <c r="S174" s="8">
        <v>0.32700000000000001</v>
      </c>
      <c r="T174" s="8">
        <v>109</v>
      </c>
      <c r="U174" s="8">
        <v>124</v>
      </c>
      <c r="V174" s="8">
        <v>358</v>
      </c>
      <c r="W174" s="8">
        <v>92</v>
      </c>
      <c r="X174" s="8">
        <v>60</v>
      </c>
      <c r="Y174" s="8">
        <v>18</v>
      </c>
      <c r="Z174" s="8">
        <v>5</v>
      </c>
      <c r="AA174" s="8">
        <v>9</v>
      </c>
      <c r="AB174" s="8">
        <v>60</v>
      </c>
      <c r="AC174" s="8">
        <v>34</v>
      </c>
      <c r="AD174" s="8">
        <v>34</v>
      </c>
      <c r="AE174" s="8">
        <v>1</v>
      </c>
      <c r="AF174" s="8">
        <v>99</v>
      </c>
      <c r="AG174" s="8">
        <v>12</v>
      </c>
      <c r="AH174" s="8">
        <v>3</v>
      </c>
      <c r="AI174" s="8">
        <v>2</v>
      </c>
      <c r="AJ174" s="8">
        <v>5</v>
      </c>
      <c r="AK174" s="8">
        <v>33</v>
      </c>
      <c r="AL174" s="8">
        <v>5</v>
      </c>
      <c r="AM174" s="10">
        <v>53</v>
      </c>
      <c r="AN174">
        <f>(AD174+AG174)*Sheet2!$D$4+X174*Sheet2!$F$4+Y174*Sheet2!$G$4+Z174*Sheet2!$H$4+AA174*Sheet2!$I$4+Sheet2!$J$4*AK174+AL174*Sheet2!$K$4+Sheet2!$L$4*D174</f>
        <v>442.70000000000005</v>
      </c>
    </row>
    <row r="175" spans="1:40" ht="15" thickBot="1" x14ac:dyDescent="0.35">
      <c r="A175" s="5">
        <v>159</v>
      </c>
      <c r="B175" s="7" t="s">
        <v>210</v>
      </c>
      <c r="C175" s="6" t="s">
        <v>112</v>
      </c>
      <c r="D175" s="8">
        <v>457</v>
      </c>
      <c r="E175" s="9">
        <v>6.8000000000000005E-2</v>
      </c>
      <c r="F175" s="9">
        <v>0.28899999999999998</v>
      </c>
      <c r="G175" s="8">
        <v>0.23</v>
      </c>
      <c r="H175" s="10">
        <v>0.251</v>
      </c>
      <c r="I175" s="8">
        <v>0.30399999999999999</v>
      </c>
      <c r="J175" s="8">
        <v>0.41899999999999998</v>
      </c>
      <c r="K175" s="8">
        <v>0.72399999999999998</v>
      </c>
      <c r="L175" s="10">
        <v>0.16800000000000001</v>
      </c>
      <c r="M175" s="8">
        <v>1.3</v>
      </c>
      <c r="N175" s="8">
        <v>0.32400000000000001</v>
      </c>
      <c r="O175" s="10">
        <v>-1.5</v>
      </c>
      <c r="P175" s="8">
        <v>-1.8</v>
      </c>
      <c r="Q175" s="8">
        <v>-0.8</v>
      </c>
      <c r="R175" s="8">
        <v>-2.2000000000000002</v>
      </c>
      <c r="S175" s="8">
        <v>0.313</v>
      </c>
      <c r="T175" s="8">
        <v>96</v>
      </c>
      <c r="U175" s="8">
        <v>123</v>
      </c>
      <c r="V175" s="8">
        <v>422</v>
      </c>
      <c r="W175" s="8">
        <v>106</v>
      </c>
      <c r="X175" s="8">
        <v>70</v>
      </c>
      <c r="Y175" s="8">
        <v>18</v>
      </c>
      <c r="Z175" s="8">
        <v>1</v>
      </c>
      <c r="AA175" s="8">
        <v>17</v>
      </c>
      <c r="AB175" s="8">
        <v>42</v>
      </c>
      <c r="AC175" s="8">
        <v>61</v>
      </c>
      <c r="AD175" s="8">
        <v>31</v>
      </c>
      <c r="AE175" s="8">
        <v>0</v>
      </c>
      <c r="AF175" s="8">
        <v>132</v>
      </c>
      <c r="AG175" s="8">
        <v>2</v>
      </c>
      <c r="AH175" s="8">
        <v>2</v>
      </c>
      <c r="AI175" s="8">
        <v>0</v>
      </c>
      <c r="AJ175" s="8">
        <v>15</v>
      </c>
      <c r="AK175" s="8">
        <v>0</v>
      </c>
      <c r="AL175" s="8">
        <v>0</v>
      </c>
      <c r="AM175" s="10">
        <v>53</v>
      </c>
      <c r="AN175">
        <f>(AD175+AG175)*Sheet2!$D$4+X175*Sheet2!$F$4+Y175*Sheet2!$G$4+Z175*Sheet2!$H$4+AA175*Sheet2!$I$4+Sheet2!$J$4*AK175+AL175*Sheet2!$K$4+Sheet2!$L$4*D175</f>
        <v>438.7</v>
      </c>
    </row>
    <row r="176" spans="1:40" ht="15" thickBot="1" x14ac:dyDescent="0.35">
      <c r="A176" s="5">
        <v>130</v>
      </c>
      <c r="B176" s="7" t="s">
        <v>181</v>
      </c>
      <c r="C176" s="7" t="s">
        <v>62</v>
      </c>
      <c r="D176" s="8">
        <v>424</v>
      </c>
      <c r="E176" s="9">
        <v>6.8000000000000005E-2</v>
      </c>
      <c r="F176" s="9">
        <v>0.182</v>
      </c>
      <c r="G176" s="8">
        <v>0.38</v>
      </c>
      <c r="H176" s="10">
        <v>0.29399999999999998</v>
      </c>
      <c r="I176" s="8">
        <v>0.34399999999999997</v>
      </c>
      <c r="J176" s="8">
        <v>0.40500000000000003</v>
      </c>
      <c r="K176" s="8">
        <v>0.748</v>
      </c>
      <c r="L176" s="10">
        <v>0.111</v>
      </c>
      <c r="M176" s="8">
        <v>5.6</v>
      </c>
      <c r="N176" s="8">
        <v>0.34899999999999998</v>
      </c>
      <c r="O176" s="10">
        <v>2.1</v>
      </c>
      <c r="P176" s="8">
        <v>-1.3</v>
      </c>
      <c r="Q176" s="8">
        <v>-0.2</v>
      </c>
      <c r="R176" s="8">
        <v>2.4</v>
      </c>
      <c r="S176" s="8">
        <v>0.32500000000000001</v>
      </c>
      <c r="T176" s="8">
        <v>103</v>
      </c>
      <c r="U176" s="8">
        <v>133</v>
      </c>
      <c r="V176" s="8">
        <v>388</v>
      </c>
      <c r="W176" s="8">
        <v>114</v>
      </c>
      <c r="X176" s="8">
        <v>88</v>
      </c>
      <c r="Y176" s="8">
        <v>16</v>
      </c>
      <c r="Z176" s="8">
        <v>3</v>
      </c>
      <c r="AA176" s="8">
        <v>7</v>
      </c>
      <c r="AB176" s="8">
        <v>53</v>
      </c>
      <c r="AC176" s="8">
        <v>33</v>
      </c>
      <c r="AD176" s="8">
        <v>29</v>
      </c>
      <c r="AE176" s="8">
        <v>2</v>
      </c>
      <c r="AF176" s="8">
        <v>77</v>
      </c>
      <c r="AG176" s="8">
        <v>2</v>
      </c>
      <c r="AH176" s="8">
        <v>3</v>
      </c>
      <c r="AI176" s="8">
        <v>2</v>
      </c>
      <c r="AJ176" s="8">
        <v>10</v>
      </c>
      <c r="AK176" s="8">
        <v>16</v>
      </c>
      <c r="AL176" s="8">
        <v>6</v>
      </c>
      <c r="AM176" s="10">
        <v>54</v>
      </c>
      <c r="AN176">
        <f>(AD176+AG176)*Sheet2!$D$4+X176*Sheet2!$F$4+Y176*Sheet2!$G$4+Z176*Sheet2!$H$4+AA176*Sheet2!$I$4+Sheet2!$J$4*AK176+AL176*Sheet2!$K$4+Sheet2!$L$4*D176</f>
        <v>437.30000000000007</v>
      </c>
    </row>
    <row r="177" spans="1:40" ht="15" thickBot="1" x14ac:dyDescent="0.35">
      <c r="A177" s="5">
        <v>191</v>
      </c>
      <c r="B177" s="7" t="s">
        <v>242</v>
      </c>
      <c r="C177" s="7" t="s">
        <v>109</v>
      </c>
      <c r="D177" s="8">
        <v>518</v>
      </c>
      <c r="E177" s="9">
        <v>8.5000000000000006E-2</v>
      </c>
      <c r="F177" s="9">
        <v>0.218</v>
      </c>
      <c r="G177" s="8">
        <v>0.39</v>
      </c>
      <c r="H177" s="10">
        <v>0.23100000000000001</v>
      </c>
      <c r="I177" s="8">
        <v>0.30199999999999999</v>
      </c>
      <c r="J177" s="8">
        <v>0.35099999999999998</v>
      </c>
      <c r="K177" s="8">
        <v>0.65400000000000003</v>
      </c>
      <c r="L177" s="10">
        <v>0.121</v>
      </c>
      <c r="M177" s="8">
        <v>6</v>
      </c>
      <c r="N177" s="8">
        <v>0.28399999999999997</v>
      </c>
      <c r="O177" s="10">
        <v>0.9</v>
      </c>
      <c r="P177" s="8">
        <v>1.1000000000000001</v>
      </c>
      <c r="Q177" s="8">
        <v>-0.3</v>
      </c>
      <c r="R177" s="8">
        <v>-12.7</v>
      </c>
      <c r="S177" s="8">
        <v>0.28899999999999998</v>
      </c>
      <c r="T177" s="8">
        <v>81</v>
      </c>
      <c r="U177" s="8">
        <v>148</v>
      </c>
      <c r="V177" s="8">
        <v>464</v>
      </c>
      <c r="W177" s="8">
        <v>107</v>
      </c>
      <c r="X177" s="8">
        <v>73</v>
      </c>
      <c r="Y177" s="8">
        <v>21</v>
      </c>
      <c r="Z177" s="8">
        <v>4</v>
      </c>
      <c r="AA177" s="8">
        <v>9</v>
      </c>
      <c r="AB177" s="8">
        <v>60</v>
      </c>
      <c r="AC177" s="8">
        <v>35</v>
      </c>
      <c r="AD177" s="8">
        <v>44</v>
      </c>
      <c r="AE177" s="8">
        <v>0</v>
      </c>
      <c r="AF177" s="8">
        <v>113</v>
      </c>
      <c r="AG177" s="8">
        <v>5</v>
      </c>
      <c r="AH177" s="8">
        <v>3</v>
      </c>
      <c r="AI177" s="8">
        <v>2</v>
      </c>
      <c r="AJ177" s="8">
        <v>3</v>
      </c>
      <c r="AK177" s="8">
        <v>16</v>
      </c>
      <c r="AL177" s="8">
        <v>6</v>
      </c>
      <c r="AM177" s="10">
        <v>50</v>
      </c>
      <c r="AN177">
        <f>(AD177+AG177)*Sheet2!$D$4+X177*Sheet2!$F$4+Y177*Sheet2!$G$4+Z177*Sheet2!$H$4+AA177*Sheet2!$I$4+Sheet2!$J$4*AK177+AL177*Sheet2!$K$4+Sheet2!$L$4*D177</f>
        <v>436.7000000000001</v>
      </c>
    </row>
    <row r="178" spans="1:40" ht="15" thickBot="1" x14ac:dyDescent="0.35">
      <c r="A178" s="5">
        <v>108</v>
      </c>
      <c r="B178" s="7" t="s">
        <v>159</v>
      </c>
      <c r="C178" s="7" t="s">
        <v>62</v>
      </c>
      <c r="D178" s="8">
        <v>402</v>
      </c>
      <c r="E178" s="9">
        <v>9.5000000000000001E-2</v>
      </c>
      <c r="F178" s="9">
        <v>0.26600000000000001</v>
      </c>
      <c r="G178" s="8">
        <v>0.36</v>
      </c>
      <c r="H178" s="10">
        <v>0.253</v>
      </c>
      <c r="I178" s="8">
        <v>0.32700000000000001</v>
      </c>
      <c r="J178" s="8">
        <v>0.45</v>
      </c>
      <c r="K178" s="8">
        <v>0.77700000000000002</v>
      </c>
      <c r="L178" s="10">
        <v>0.19700000000000001</v>
      </c>
      <c r="M178" s="8">
        <v>4.0999999999999996</v>
      </c>
      <c r="N178" s="8">
        <v>0.32100000000000001</v>
      </c>
      <c r="O178" s="10">
        <v>-0.1</v>
      </c>
      <c r="P178" s="8">
        <v>-1.4</v>
      </c>
      <c r="Q178" s="8">
        <v>-0.5</v>
      </c>
      <c r="R178" s="8">
        <v>5.2</v>
      </c>
      <c r="S178" s="8">
        <v>0.33400000000000002</v>
      </c>
      <c r="T178" s="8">
        <v>109</v>
      </c>
      <c r="U178" s="8">
        <v>125</v>
      </c>
      <c r="V178" s="8">
        <v>360</v>
      </c>
      <c r="W178" s="8">
        <v>91</v>
      </c>
      <c r="X178" s="8">
        <v>51</v>
      </c>
      <c r="Y178" s="8">
        <v>23</v>
      </c>
      <c r="Z178" s="8">
        <v>3</v>
      </c>
      <c r="AA178" s="8">
        <v>14</v>
      </c>
      <c r="AB178" s="8">
        <v>43</v>
      </c>
      <c r="AC178" s="8">
        <v>52</v>
      </c>
      <c r="AD178" s="8">
        <v>38</v>
      </c>
      <c r="AE178" s="8">
        <v>1</v>
      </c>
      <c r="AF178" s="8">
        <v>107</v>
      </c>
      <c r="AG178" s="8">
        <v>2</v>
      </c>
      <c r="AH178" s="8">
        <v>1</v>
      </c>
      <c r="AI178" s="8">
        <v>1</v>
      </c>
      <c r="AJ178" s="8">
        <v>12</v>
      </c>
      <c r="AK178" s="8">
        <v>3</v>
      </c>
      <c r="AL178" s="8">
        <v>1</v>
      </c>
      <c r="AM178" s="10">
        <v>54</v>
      </c>
      <c r="AN178">
        <f>(AD178+AG178)*Sheet2!$D$4+X178*Sheet2!$F$4+Y178*Sheet2!$G$4+Z178*Sheet2!$H$4+AA178*Sheet2!$I$4+Sheet2!$J$4*AK178+AL178*Sheet2!$K$4+Sheet2!$L$4*D178</f>
        <v>430.09999999999997</v>
      </c>
    </row>
    <row r="179" spans="1:40" ht="15" thickBot="1" x14ac:dyDescent="0.35">
      <c r="A179" s="5">
        <v>110</v>
      </c>
      <c r="B179" s="7" t="s">
        <v>161</v>
      </c>
      <c r="C179" s="7" t="s">
        <v>57</v>
      </c>
      <c r="D179" s="8">
        <v>416</v>
      </c>
      <c r="E179" s="9">
        <v>9.9000000000000005E-2</v>
      </c>
      <c r="F179" s="9">
        <v>0.317</v>
      </c>
      <c r="G179" s="8">
        <v>0.31</v>
      </c>
      <c r="H179" s="10">
        <v>0.253</v>
      </c>
      <c r="I179" s="8">
        <v>0.32700000000000001</v>
      </c>
      <c r="J179" s="8">
        <v>0.41899999999999998</v>
      </c>
      <c r="K179" s="8">
        <v>0.746</v>
      </c>
      <c r="L179" s="10">
        <v>0.16700000000000001</v>
      </c>
      <c r="M179" s="8">
        <v>5.0999999999999996</v>
      </c>
      <c r="N179" s="8">
        <v>0.35899999999999999</v>
      </c>
      <c r="O179" s="10">
        <v>0.7</v>
      </c>
      <c r="P179" s="8">
        <v>-0.1</v>
      </c>
      <c r="Q179" s="8">
        <v>-0.2</v>
      </c>
      <c r="R179" s="8">
        <v>0.8</v>
      </c>
      <c r="S179" s="8">
        <v>0.32100000000000001</v>
      </c>
      <c r="T179" s="8">
        <v>108</v>
      </c>
      <c r="U179" s="8">
        <v>105</v>
      </c>
      <c r="V179" s="8">
        <v>372</v>
      </c>
      <c r="W179" s="8">
        <v>94</v>
      </c>
      <c r="X179" s="8">
        <v>56</v>
      </c>
      <c r="Y179" s="8">
        <v>25</v>
      </c>
      <c r="Z179" s="8">
        <v>2</v>
      </c>
      <c r="AA179" s="8">
        <v>11</v>
      </c>
      <c r="AB179" s="8">
        <v>44</v>
      </c>
      <c r="AC179" s="8">
        <v>49</v>
      </c>
      <c r="AD179" s="8">
        <v>41</v>
      </c>
      <c r="AE179" s="8">
        <v>4</v>
      </c>
      <c r="AF179" s="8">
        <v>132</v>
      </c>
      <c r="AG179" s="8">
        <v>1</v>
      </c>
      <c r="AH179" s="8">
        <v>2</v>
      </c>
      <c r="AI179" s="8">
        <v>0</v>
      </c>
      <c r="AJ179" s="8">
        <v>6</v>
      </c>
      <c r="AK179" s="8">
        <v>13</v>
      </c>
      <c r="AL179" s="8">
        <v>5</v>
      </c>
      <c r="AM179" s="10">
        <v>52</v>
      </c>
      <c r="AN179">
        <f>(AD179+AG179)*Sheet2!$D$4+X179*Sheet2!$F$4+Y179*Sheet2!$G$4+Z179*Sheet2!$H$4+AA179*Sheet2!$I$4+Sheet2!$J$4*AK179+AL179*Sheet2!$K$4+Sheet2!$L$4*D179</f>
        <v>426.90000000000009</v>
      </c>
    </row>
    <row r="180" spans="1:40" ht="15" thickBot="1" x14ac:dyDescent="0.35">
      <c r="A180" s="5">
        <v>188</v>
      </c>
      <c r="B180" s="7" t="s">
        <v>239</v>
      </c>
      <c r="C180" s="7" t="s">
        <v>158</v>
      </c>
      <c r="D180" s="8">
        <v>482</v>
      </c>
      <c r="E180" s="9">
        <v>5.6000000000000001E-2</v>
      </c>
      <c r="F180" s="9">
        <v>0.124</v>
      </c>
      <c r="G180" s="8">
        <v>0.45</v>
      </c>
      <c r="H180" s="10">
        <v>0.26600000000000001</v>
      </c>
      <c r="I180" s="8">
        <v>0.30399999999999999</v>
      </c>
      <c r="J180" s="8">
        <v>0.38500000000000001</v>
      </c>
      <c r="K180" s="8">
        <v>0.68799999999999994</v>
      </c>
      <c r="L180" s="10">
        <v>0.11899999999999999</v>
      </c>
      <c r="M180" s="8">
        <v>5.5</v>
      </c>
      <c r="N180" s="8">
        <v>0.28599999999999998</v>
      </c>
      <c r="O180" s="10">
        <v>-1.3</v>
      </c>
      <c r="P180" s="8">
        <v>-0.5</v>
      </c>
      <c r="Q180" s="8">
        <v>-0.8</v>
      </c>
      <c r="R180" s="8">
        <v>-8.6</v>
      </c>
      <c r="S180" s="8">
        <v>0.29699999999999999</v>
      </c>
      <c r="T180" s="8">
        <v>84</v>
      </c>
      <c r="U180" s="8">
        <v>122</v>
      </c>
      <c r="V180" s="8">
        <v>447</v>
      </c>
      <c r="W180" s="8">
        <v>119</v>
      </c>
      <c r="X180" s="8">
        <v>88</v>
      </c>
      <c r="Y180" s="8">
        <v>18</v>
      </c>
      <c r="Z180" s="8">
        <v>4</v>
      </c>
      <c r="AA180" s="8">
        <v>9</v>
      </c>
      <c r="AB180" s="8">
        <v>61</v>
      </c>
      <c r="AC180" s="8">
        <v>50</v>
      </c>
      <c r="AD180" s="8">
        <v>27</v>
      </c>
      <c r="AE180" s="8">
        <v>1</v>
      </c>
      <c r="AF180" s="8">
        <v>60</v>
      </c>
      <c r="AG180" s="8">
        <v>0</v>
      </c>
      <c r="AH180" s="8">
        <v>7</v>
      </c>
      <c r="AI180" s="8">
        <v>1</v>
      </c>
      <c r="AJ180" s="8">
        <v>10</v>
      </c>
      <c r="AK180" s="8">
        <v>9</v>
      </c>
      <c r="AL180" s="8">
        <v>4</v>
      </c>
      <c r="AM180" s="10">
        <v>50</v>
      </c>
      <c r="AN180">
        <f>(AD180+AG180)*Sheet2!$D$4+X180*Sheet2!$F$4+Y180*Sheet2!$G$4+Z180*Sheet2!$H$4+AA180*Sheet2!$I$4+Sheet2!$J$4*AK180+AL180*Sheet2!$K$4+Sheet2!$L$4*D180</f>
        <v>425.90000000000015</v>
      </c>
    </row>
    <row r="181" spans="1:40" ht="15" thickBot="1" x14ac:dyDescent="0.35">
      <c r="A181" s="5">
        <v>132</v>
      </c>
      <c r="B181" s="7" t="s">
        <v>183</v>
      </c>
      <c r="C181" s="7" t="s">
        <v>30</v>
      </c>
      <c r="D181" s="8">
        <v>420</v>
      </c>
      <c r="E181" s="9">
        <v>0.13600000000000001</v>
      </c>
      <c r="F181" s="9">
        <v>0.23300000000000001</v>
      </c>
      <c r="G181" s="8">
        <v>0.57999999999999996</v>
      </c>
      <c r="H181" s="10">
        <v>0.23799999999999999</v>
      </c>
      <c r="I181" s="8">
        <v>0.34</v>
      </c>
      <c r="J181" s="8">
        <v>0.39400000000000002</v>
      </c>
      <c r="K181" s="8">
        <v>0.73399999999999999</v>
      </c>
      <c r="L181" s="10">
        <v>0.156</v>
      </c>
      <c r="M181" s="8">
        <v>3.3</v>
      </c>
      <c r="N181" s="8">
        <v>0.29199999999999998</v>
      </c>
      <c r="O181" s="10">
        <v>1.6</v>
      </c>
      <c r="P181" s="8">
        <v>0.3</v>
      </c>
      <c r="Q181" s="8">
        <v>-0.6</v>
      </c>
      <c r="R181" s="8">
        <v>1.4</v>
      </c>
      <c r="S181" s="8">
        <v>0.32300000000000001</v>
      </c>
      <c r="T181" s="8">
        <v>102</v>
      </c>
      <c r="U181" s="8">
        <v>115</v>
      </c>
      <c r="V181" s="8">
        <v>353</v>
      </c>
      <c r="W181" s="8">
        <v>84</v>
      </c>
      <c r="X181" s="8">
        <v>50</v>
      </c>
      <c r="Y181" s="8">
        <v>23</v>
      </c>
      <c r="Z181" s="8">
        <v>1</v>
      </c>
      <c r="AA181" s="8">
        <v>10</v>
      </c>
      <c r="AB181" s="8">
        <v>56</v>
      </c>
      <c r="AC181" s="8">
        <v>49</v>
      </c>
      <c r="AD181" s="8">
        <v>57</v>
      </c>
      <c r="AE181" s="8">
        <v>0</v>
      </c>
      <c r="AF181" s="8">
        <v>98</v>
      </c>
      <c r="AG181" s="8">
        <v>2</v>
      </c>
      <c r="AH181" s="8">
        <v>8</v>
      </c>
      <c r="AI181" s="8">
        <v>0</v>
      </c>
      <c r="AJ181" s="8">
        <v>8</v>
      </c>
      <c r="AK181" s="8">
        <v>1</v>
      </c>
      <c r="AL181" s="8">
        <v>0</v>
      </c>
      <c r="AM181" s="10">
        <v>53</v>
      </c>
      <c r="AN181">
        <f>(AD181+AG181)*Sheet2!$D$4+X181*Sheet2!$F$4+Y181*Sheet2!$G$4+Z181*Sheet2!$H$4+AA181*Sheet2!$I$4+Sheet2!$J$4*AK181+AL181*Sheet2!$K$4+Sheet2!$L$4*D181</f>
        <v>425.9</v>
      </c>
    </row>
    <row r="182" spans="1:40" ht="15" thickBot="1" x14ac:dyDescent="0.35">
      <c r="A182" s="5">
        <v>113</v>
      </c>
      <c r="B182" s="7" t="s">
        <v>164</v>
      </c>
      <c r="C182" s="7" t="s">
        <v>22</v>
      </c>
      <c r="D182" s="8">
        <v>409</v>
      </c>
      <c r="E182" s="9">
        <v>9.5000000000000001E-2</v>
      </c>
      <c r="F182" s="9">
        <v>0.19600000000000001</v>
      </c>
      <c r="G182" s="8">
        <v>0.49</v>
      </c>
      <c r="H182" s="10">
        <v>0.253</v>
      </c>
      <c r="I182" s="8">
        <v>0.33500000000000002</v>
      </c>
      <c r="J182" s="8">
        <v>0.42099999999999999</v>
      </c>
      <c r="K182" s="8">
        <v>0.75600000000000001</v>
      </c>
      <c r="L182" s="10">
        <v>0.16900000000000001</v>
      </c>
      <c r="M182" s="8">
        <v>3.6</v>
      </c>
      <c r="N182" s="8">
        <v>0.28399999999999997</v>
      </c>
      <c r="O182" s="10">
        <v>0.3</v>
      </c>
      <c r="P182" s="8">
        <v>-0.5</v>
      </c>
      <c r="Q182" s="8">
        <v>-0.9</v>
      </c>
      <c r="R182" s="8">
        <v>3.6</v>
      </c>
      <c r="S182" s="8">
        <v>0.32900000000000001</v>
      </c>
      <c r="T182" s="8">
        <v>107</v>
      </c>
      <c r="U182" s="8">
        <v>97</v>
      </c>
      <c r="V182" s="8">
        <v>356</v>
      </c>
      <c r="W182" s="8">
        <v>90</v>
      </c>
      <c r="X182" s="8">
        <v>58</v>
      </c>
      <c r="Y182" s="8">
        <v>18</v>
      </c>
      <c r="Z182" s="8">
        <v>0</v>
      </c>
      <c r="AA182" s="8">
        <v>14</v>
      </c>
      <c r="AB182" s="8">
        <v>60</v>
      </c>
      <c r="AC182" s="8">
        <v>47</v>
      </c>
      <c r="AD182" s="8">
        <v>39</v>
      </c>
      <c r="AE182" s="8">
        <v>0</v>
      </c>
      <c r="AF182" s="8">
        <v>80</v>
      </c>
      <c r="AG182" s="8">
        <v>8</v>
      </c>
      <c r="AH182" s="8">
        <v>6</v>
      </c>
      <c r="AI182" s="8">
        <v>0</v>
      </c>
      <c r="AJ182" s="8">
        <v>9</v>
      </c>
      <c r="AK182" s="8">
        <v>4</v>
      </c>
      <c r="AL182" s="8">
        <v>2</v>
      </c>
      <c r="AM182" s="10">
        <v>53</v>
      </c>
      <c r="AN182">
        <f>(AD182+AG182)*Sheet2!$D$4+X182*Sheet2!$F$4+Y182*Sheet2!$G$4+Z182*Sheet2!$H$4+AA182*Sheet2!$I$4+Sheet2!$J$4*AK182+AL182*Sheet2!$K$4+Sheet2!$L$4*D182</f>
        <v>425.70000000000005</v>
      </c>
    </row>
    <row r="183" spans="1:40" ht="15" thickBot="1" x14ac:dyDescent="0.35">
      <c r="A183" s="5">
        <v>112</v>
      </c>
      <c r="B183" s="7" t="s">
        <v>163</v>
      </c>
      <c r="C183" s="7" t="s">
        <v>55</v>
      </c>
      <c r="D183" s="8">
        <v>401</v>
      </c>
      <c r="E183" s="9">
        <v>0.14000000000000001</v>
      </c>
      <c r="F183" s="9">
        <v>0.214</v>
      </c>
      <c r="G183" s="8">
        <v>0.65</v>
      </c>
      <c r="H183" s="10">
        <v>0.252</v>
      </c>
      <c r="I183" s="8">
        <v>0.36299999999999999</v>
      </c>
      <c r="J183" s="8">
        <v>0.377</v>
      </c>
      <c r="K183" s="8">
        <v>0.73899999999999999</v>
      </c>
      <c r="L183" s="10">
        <v>0.125</v>
      </c>
      <c r="M183" s="8">
        <v>4.5</v>
      </c>
      <c r="N183" s="8">
        <v>0.313</v>
      </c>
      <c r="O183" s="10">
        <v>1.1000000000000001</v>
      </c>
      <c r="P183" s="8">
        <v>1.1000000000000001</v>
      </c>
      <c r="Q183" s="8">
        <v>0.1</v>
      </c>
      <c r="R183" s="8">
        <v>3.9</v>
      </c>
      <c r="S183" s="8">
        <v>0.33</v>
      </c>
      <c r="T183" s="8">
        <v>107</v>
      </c>
      <c r="U183" s="8">
        <v>108</v>
      </c>
      <c r="V183" s="8">
        <v>337</v>
      </c>
      <c r="W183" s="8">
        <v>85</v>
      </c>
      <c r="X183" s="8">
        <v>59</v>
      </c>
      <c r="Y183" s="8">
        <v>18</v>
      </c>
      <c r="Z183" s="8">
        <v>0</v>
      </c>
      <c r="AA183" s="8">
        <v>8</v>
      </c>
      <c r="AB183" s="8">
        <v>64</v>
      </c>
      <c r="AC183" s="8">
        <v>48</v>
      </c>
      <c r="AD183" s="8">
        <v>56</v>
      </c>
      <c r="AE183" s="8">
        <v>1</v>
      </c>
      <c r="AF183" s="8">
        <v>86</v>
      </c>
      <c r="AG183" s="8">
        <v>4</v>
      </c>
      <c r="AH183" s="8">
        <v>3</v>
      </c>
      <c r="AI183" s="8">
        <v>1</v>
      </c>
      <c r="AJ183" s="8">
        <v>3</v>
      </c>
      <c r="AK183" s="8">
        <v>7</v>
      </c>
      <c r="AL183" s="8">
        <v>1</v>
      </c>
      <c r="AM183" s="10">
        <v>53</v>
      </c>
      <c r="AN183">
        <f>(AD183+AG183)*Sheet2!$D$4+X183*Sheet2!$F$4+Y183*Sheet2!$G$4+Z183*Sheet2!$H$4+AA183*Sheet2!$I$4+Sheet2!$J$4*AK183+AL183*Sheet2!$K$4+Sheet2!$L$4*D183</f>
        <v>425.5</v>
      </c>
    </row>
    <row r="184" spans="1:40" ht="15" thickBot="1" x14ac:dyDescent="0.35">
      <c r="A184" s="5">
        <v>179</v>
      </c>
      <c r="B184" s="7" t="s">
        <v>230</v>
      </c>
      <c r="C184" s="7" t="s">
        <v>83</v>
      </c>
      <c r="D184" s="8">
        <v>490</v>
      </c>
      <c r="E184" s="9">
        <v>6.9000000000000006E-2</v>
      </c>
      <c r="F184" s="9">
        <v>0.29199999999999998</v>
      </c>
      <c r="G184" s="8">
        <v>0.24</v>
      </c>
      <c r="H184" s="10">
        <v>0.20499999999999999</v>
      </c>
      <c r="I184" s="8">
        <v>0.26800000000000002</v>
      </c>
      <c r="J184" s="8">
        <v>0.41299999999999998</v>
      </c>
      <c r="K184" s="8">
        <v>0.68100000000000005</v>
      </c>
      <c r="L184" s="10">
        <v>0.20799999999999999</v>
      </c>
      <c r="M184" s="8">
        <v>4.4000000000000004</v>
      </c>
      <c r="N184" s="8">
        <v>0.246</v>
      </c>
      <c r="O184" s="10">
        <v>-1.5</v>
      </c>
      <c r="P184" s="8">
        <v>0.1</v>
      </c>
      <c r="Q184" s="8">
        <v>-0.9</v>
      </c>
      <c r="R184" s="8">
        <v>-11.4</v>
      </c>
      <c r="S184" s="8">
        <v>0.28999999999999998</v>
      </c>
      <c r="T184" s="8">
        <v>87</v>
      </c>
      <c r="U184" s="8">
        <v>135</v>
      </c>
      <c r="V184" s="8">
        <v>448</v>
      </c>
      <c r="W184" s="8">
        <v>92</v>
      </c>
      <c r="X184" s="8">
        <v>47</v>
      </c>
      <c r="Y184" s="8">
        <v>19</v>
      </c>
      <c r="Z184" s="8">
        <v>4</v>
      </c>
      <c r="AA184" s="8">
        <v>22</v>
      </c>
      <c r="AB184" s="8">
        <v>52</v>
      </c>
      <c r="AC184" s="8">
        <v>63</v>
      </c>
      <c r="AD184" s="8">
        <v>34</v>
      </c>
      <c r="AE184" s="8">
        <v>2</v>
      </c>
      <c r="AF184" s="8">
        <v>143</v>
      </c>
      <c r="AG184" s="8">
        <v>5</v>
      </c>
      <c r="AH184" s="8">
        <v>2</v>
      </c>
      <c r="AI184" s="8">
        <v>1</v>
      </c>
      <c r="AJ184" s="8">
        <v>10</v>
      </c>
      <c r="AK184" s="8">
        <v>3</v>
      </c>
      <c r="AL184" s="8">
        <v>2</v>
      </c>
      <c r="AM184" s="10">
        <v>48</v>
      </c>
      <c r="AN184">
        <f>(AD184+AG184)*Sheet2!$D$4+X184*Sheet2!$F$4+Y184*Sheet2!$G$4+Z184*Sheet2!$H$4+AA184*Sheet2!$I$4+Sheet2!$J$4*AK184+AL184*Sheet2!$K$4+Sheet2!$L$4*D184</f>
        <v>417.09999999999991</v>
      </c>
    </row>
    <row r="185" spans="1:40" ht="15" thickBot="1" x14ac:dyDescent="0.35">
      <c r="A185" s="5">
        <v>123</v>
      </c>
      <c r="B185" s="7" t="s">
        <v>174</v>
      </c>
      <c r="C185" s="7" t="s">
        <v>45</v>
      </c>
      <c r="D185" s="8">
        <v>408</v>
      </c>
      <c r="E185" s="9">
        <v>7.0999999999999994E-2</v>
      </c>
      <c r="F185" s="9">
        <v>0.21099999999999999</v>
      </c>
      <c r="G185" s="8">
        <v>0.34</v>
      </c>
      <c r="H185" s="10">
        <v>0.26500000000000001</v>
      </c>
      <c r="I185" s="8">
        <v>0.32200000000000001</v>
      </c>
      <c r="J185" s="8">
        <v>0.41899999999999998</v>
      </c>
      <c r="K185" s="8">
        <v>0.74099999999999999</v>
      </c>
      <c r="L185" s="10">
        <v>0.154</v>
      </c>
      <c r="M185" s="8">
        <v>7.8</v>
      </c>
      <c r="N185" s="8">
        <v>0.32100000000000001</v>
      </c>
      <c r="O185" s="10">
        <v>-3.3</v>
      </c>
      <c r="P185" s="8">
        <v>-1</v>
      </c>
      <c r="Q185" s="8">
        <v>1.6</v>
      </c>
      <c r="R185" s="8">
        <v>0.6</v>
      </c>
      <c r="S185" s="8">
        <v>0.32</v>
      </c>
      <c r="T185" s="8">
        <v>104</v>
      </c>
      <c r="U185" s="8">
        <v>129</v>
      </c>
      <c r="V185" s="8">
        <v>370</v>
      </c>
      <c r="W185" s="8">
        <v>98</v>
      </c>
      <c r="X185" s="8">
        <v>63</v>
      </c>
      <c r="Y185" s="8">
        <v>21</v>
      </c>
      <c r="Z185" s="8">
        <v>6</v>
      </c>
      <c r="AA185" s="8">
        <v>8</v>
      </c>
      <c r="AB185" s="8">
        <v>58</v>
      </c>
      <c r="AC185" s="8">
        <v>36</v>
      </c>
      <c r="AD185" s="8">
        <v>29</v>
      </c>
      <c r="AE185" s="8">
        <v>0</v>
      </c>
      <c r="AF185" s="8">
        <v>86</v>
      </c>
      <c r="AG185" s="8">
        <v>4</v>
      </c>
      <c r="AH185" s="8">
        <v>4</v>
      </c>
      <c r="AI185" s="8">
        <v>1</v>
      </c>
      <c r="AJ185" s="8">
        <v>9</v>
      </c>
      <c r="AK185" s="8">
        <v>14</v>
      </c>
      <c r="AL185" s="8">
        <v>1</v>
      </c>
      <c r="AM185" s="10">
        <v>50</v>
      </c>
      <c r="AN185">
        <f>(AD185+AG185)*Sheet2!$D$4+X185*Sheet2!$F$4+Y185*Sheet2!$G$4+Z185*Sheet2!$H$4+AA185*Sheet2!$I$4+Sheet2!$J$4*AK185+AL185*Sheet2!$K$4+Sheet2!$L$4*D185</f>
        <v>416.80000000000007</v>
      </c>
    </row>
    <row r="186" spans="1:40" ht="15" thickBot="1" x14ac:dyDescent="0.35">
      <c r="A186" s="5">
        <v>186</v>
      </c>
      <c r="B186" s="7" t="s">
        <v>237</v>
      </c>
      <c r="C186" s="7" t="s">
        <v>73</v>
      </c>
      <c r="D186" s="8">
        <v>427</v>
      </c>
      <c r="E186" s="9">
        <v>8.2000000000000003E-2</v>
      </c>
      <c r="F186" s="9">
        <v>0.33700000000000002</v>
      </c>
      <c r="G186" s="8">
        <v>0.24</v>
      </c>
      <c r="H186" s="10">
        <v>0.23499999999999999</v>
      </c>
      <c r="I186" s="8">
        <v>0.3</v>
      </c>
      <c r="J186" s="8">
        <v>0.41</v>
      </c>
      <c r="K186" s="8">
        <v>0.71</v>
      </c>
      <c r="L186" s="10">
        <v>0.17499999999999999</v>
      </c>
      <c r="M186" s="8">
        <v>9.1999999999999993</v>
      </c>
      <c r="N186" s="8">
        <v>0.33600000000000002</v>
      </c>
      <c r="O186" s="10">
        <v>2.1</v>
      </c>
      <c r="P186" s="8">
        <v>0</v>
      </c>
      <c r="Q186" s="8">
        <v>2.9</v>
      </c>
      <c r="R186" s="8">
        <v>-4.9000000000000004</v>
      </c>
      <c r="S186" s="8">
        <v>0.30499999999999999</v>
      </c>
      <c r="T186" s="8">
        <v>84</v>
      </c>
      <c r="U186" s="8">
        <v>98</v>
      </c>
      <c r="V186" s="8">
        <v>388</v>
      </c>
      <c r="W186" s="8">
        <v>91</v>
      </c>
      <c r="X186" s="8">
        <v>56</v>
      </c>
      <c r="Y186" s="8">
        <v>15</v>
      </c>
      <c r="Z186" s="8">
        <v>7</v>
      </c>
      <c r="AA186" s="8">
        <v>13</v>
      </c>
      <c r="AB186" s="8">
        <v>67</v>
      </c>
      <c r="AC186" s="8">
        <v>44</v>
      </c>
      <c r="AD186" s="8">
        <v>35</v>
      </c>
      <c r="AE186" s="8">
        <v>3</v>
      </c>
      <c r="AF186" s="8">
        <v>144</v>
      </c>
      <c r="AG186" s="8">
        <v>2</v>
      </c>
      <c r="AH186" s="8">
        <v>1</v>
      </c>
      <c r="AI186" s="8">
        <v>1</v>
      </c>
      <c r="AJ186" s="8">
        <v>6</v>
      </c>
      <c r="AK186" s="8">
        <v>35</v>
      </c>
      <c r="AL186" s="8">
        <v>8</v>
      </c>
      <c r="AM186" s="10">
        <v>47</v>
      </c>
      <c r="AN186">
        <f>(AD186+AG186)*Sheet2!$D$4+X186*Sheet2!$F$4+Y186*Sheet2!$G$4+Z186*Sheet2!$H$4+AA186*Sheet2!$I$4+Sheet2!$J$4*AK186+AL186*Sheet2!$K$4+Sheet2!$L$4*D186</f>
        <v>415.50000000000006</v>
      </c>
    </row>
    <row r="187" spans="1:40" ht="15" thickBot="1" x14ac:dyDescent="0.35">
      <c r="A187" s="5">
        <v>202</v>
      </c>
      <c r="B187" s="7" t="s">
        <v>253</v>
      </c>
      <c r="C187" s="6" t="s">
        <v>112</v>
      </c>
      <c r="D187" s="8">
        <v>508</v>
      </c>
      <c r="E187" s="9">
        <v>6.7000000000000004E-2</v>
      </c>
      <c r="F187" s="9">
        <v>0.191</v>
      </c>
      <c r="G187" s="8">
        <v>0.35</v>
      </c>
      <c r="H187" s="10">
        <v>0.23699999999999999</v>
      </c>
      <c r="I187" s="8">
        <v>0.28899999999999998</v>
      </c>
      <c r="J187" s="8">
        <v>0.35699999999999998</v>
      </c>
      <c r="K187" s="8">
        <v>0.64600000000000002</v>
      </c>
      <c r="L187" s="10">
        <v>0.12</v>
      </c>
      <c r="M187" s="8">
        <v>3.3</v>
      </c>
      <c r="N187" s="8">
        <v>0.27300000000000002</v>
      </c>
      <c r="O187" s="10">
        <v>-0.2</v>
      </c>
      <c r="P187" s="8">
        <v>-2.4</v>
      </c>
      <c r="Q187" s="8">
        <v>-0.5</v>
      </c>
      <c r="R187" s="8">
        <v>-15.4</v>
      </c>
      <c r="S187" s="8">
        <v>0.28199999999999997</v>
      </c>
      <c r="T187" s="8">
        <v>72</v>
      </c>
      <c r="U187" s="8">
        <v>140</v>
      </c>
      <c r="V187" s="8">
        <v>465</v>
      </c>
      <c r="W187" s="8">
        <v>110</v>
      </c>
      <c r="X187" s="8">
        <v>76</v>
      </c>
      <c r="Y187" s="8">
        <v>23</v>
      </c>
      <c r="Z187" s="8">
        <v>0</v>
      </c>
      <c r="AA187" s="8">
        <v>11</v>
      </c>
      <c r="AB187" s="8">
        <v>57</v>
      </c>
      <c r="AC187" s="8">
        <v>61</v>
      </c>
      <c r="AD187" s="8">
        <v>34</v>
      </c>
      <c r="AE187" s="8">
        <v>1</v>
      </c>
      <c r="AF187" s="8">
        <v>97</v>
      </c>
      <c r="AG187" s="8">
        <v>3</v>
      </c>
      <c r="AH187" s="8">
        <v>6</v>
      </c>
      <c r="AI187" s="8">
        <v>0</v>
      </c>
      <c r="AJ187" s="8">
        <v>17</v>
      </c>
      <c r="AK187" s="8">
        <v>4</v>
      </c>
      <c r="AL187" s="8">
        <v>1</v>
      </c>
      <c r="AM187" s="10">
        <v>46</v>
      </c>
      <c r="AN187">
        <f>(AD187+AG187)*Sheet2!$D$4+X187*Sheet2!$F$4+Y187*Sheet2!$G$4+Z187*Sheet2!$H$4+AA187*Sheet2!$I$4+Sheet2!$J$4*AK187+AL187*Sheet2!$K$4+Sheet2!$L$4*D187</f>
        <v>413.59999999999997</v>
      </c>
    </row>
    <row r="188" spans="1:40" ht="15" thickBot="1" x14ac:dyDescent="0.35">
      <c r="A188" s="5">
        <v>164</v>
      </c>
      <c r="B188" s="7" t="s">
        <v>215</v>
      </c>
      <c r="C188" s="7" t="s">
        <v>81</v>
      </c>
      <c r="D188" s="8">
        <v>455</v>
      </c>
      <c r="E188" s="9">
        <v>7.0000000000000007E-2</v>
      </c>
      <c r="F188" s="9">
        <v>0.14899999999999999</v>
      </c>
      <c r="G188" s="8">
        <v>0.47</v>
      </c>
      <c r="H188" s="10">
        <v>0.24</v>
      </c>
      <c r="I188" s="8">
        <v>0.3</v>
      </c>
      <c r="J188" s="8">
        <v>0.39600000000000002</v>
      </c>
      <c r="K188" s="8">
        <v>0.69599999999999995</v>
      </c>
      <c r="L188" s="10">
        <v>0.155</v>
      </c>
      <c r="M188" s="8">
        <v>5.5</v>
      </c>
      <c r="N188" s="8">
        <v>0.25800000000000001</v>
      </c>
      <c r="O188" s="10">
        <v>1.1000000000000001</v>
      </c>
      <c r="P188" s="8">
        <v>1.3</v>
      </c>
      <c r="Q188" s="8">
        <v>-0.3</v>
      </c>
      <c r="R188" s="8">
        <v>-6</v>
      </c>
      <c r="S188" s="8">
        <v>0.30199999999999999</v>
      </c>
      <c r="T188" s="8">
        <v>93</v>
      </c>
      <c r="U188" s="8">
        <v>141</v>
      </c>
      <c r="V188" s="8">
        <v>412</v>
      </c>
      <c r="W188" s="8">
        <v>99</v>
      </c>
      <c r="X188" s="8">
        <v>63</v>
      </c>
      <c r="Y188" s="8">
        <v>21</v>
      </c>
      <c r="Z188" s="8">
        <v>2</v>
      </c>
      <c r="AA188" s="8">
        <v>13</v>
      </c>
      <c r="AB188" s="8">
        <v>59</v>
      </c>
      <c r="AC188" s="8">
        <v>60</v>
      </c>
      <c r="AD188" s="8">
        <v>32</v>
      </c>
      <c r="AE188" s="8">
        <v>0</v>
      </c>
      <c r="AF188" s="8">
        <v>68</v>
      </c>
      <c r="AG188" s="8">
        <v>4</v>
      </c>
      <c r="AH188" s="8">
        <v>2</v>
      </c>
      <c r="AI188" s="8">
        <v>4</v>
      </c>
      <c r="AJ188" s="8">
        <v>4</v>
      </c>
      <c r="AK188" s="8">
        <v>11</v>
      </c>
      <c r="AL188" s="8">
        <v>4</v>
      </c>
      <c r="AM188" s="10">
        <v>49</v>
      </c>
      <c r="AN188">
        <f>(AD188+AG188)*Sheet2!$D$4+X188*Sheet2!$F$4+Y188*Sheet2!$G$4+Z188*Sheet2!$H$4+AA188*Sheet2!$I$4+Sheet2!$J$4*AK188+AL188*Sheet2!$K$4+Sheet2!$L$4*D188</f>
        <v>408.60000000000014</v>
      </c>
    </row>
    <row r="189" spans="1:40" ht="15" thickBot="1" x14ac:dyDescent="0.35">
      <c r="A189" s="5">
        <v>161</v>
      </c>
      <c r="B189" s="7" t="s">
        <v>212</v>
      </c>
      <c r="C189" s="7" t="s">
        <v>55</v>
      </c>
      <c r="D189" s="8">
        <v>419</v>
      </c>
      <c r="E189" s="9">
        <v>0.05</v>
      </c>
      <c r="F189" s="9">
        <v>0.193</v>
      </c>
      <c r="G189" s="8">
        <v>0.26</v>
      </c>
      <c r="H189" s="10">
        <v>0.26700000000000002</v>
      </c>
      <c r="I189" s="8">
        <v>0.315</v>
      </c>
      <c r="J189" s="8">
        <v>0.40799999999999997</v>
      </c>
      <c r="K189" s="8">
        <v>0.72299999999999998</v>
      </c>
      <c r="L189" s="10">
        <v>0.14099999999999999</v>
      </c>
      <c r="M189" s="8">
        <v>3.3</v>
      </c>
      <c r="N189" s="8">
        <v>0.309</v>
      </c>
      <c r="O189" s="10">
        <v>-1</v>
      </c>
      <c r="P189" s="8">
        <v>-0.1</v>
      </c>
      <c r="Q189" s="8">
        <v>-0.6</v>
      </c>
      <c r="R189" s="8">
        <v>-2.2999999999999998</v>
      </c>
      <c r="S189" s="8">
        <v>0.312</v>
      </c>
      <c r="T189" s="8">
        <v>95</v>
      </c>
      <c r="U189" s="8">
        <v>116</v>
      </c>
      <c r="V189" s="8">
        <v>382</v>
      </c>
      <c r="W189" s="8">
        <v>102</v>
      </c>
      <c r="X189" s="8">
        <v>70</v>
      </c>
      <c r="Y189" s="8">
        <v>20</v>
      </c>
      <c r="Z189" s="8">
        <v>2</v>
      </c>
      <c r="AA189" s="8">
        <v>10</v>
      </c>
      <c r="AB189" s="8">
        <v>44</v>
      </c>
      <c r="AC189" s="8">
        <v>63</v>
      </c>
      <c r="AD189" s="8">
        <v>21</v>
      </c>
      <c r="AE189" s="8">
        <v>1</v>
      </c>
      <c r="AF189" s="8">
        <v>81</v>
      </c>
      <c r="AG189" s="8">
        <v>9</v>
      </c>
      <c r="AH189" s="8">
        <v>7</v>
      </c>
      <c r="AI189" s="8">
        <v>0</v>
      </c>
      <c r="AJ189" s="8">
        <v>9</v>
      </c>
      <c r="AK189" s="8">
        <v>1</v>
      </c>
      <c r="AL189" s="8">
        <v>0</v>
      </c>
      <c r="AM189" s="10">
        <v>49</v>
      </c>
      <c r="AN189">
        <f>(AD189+AG189)*Sheet2!$D$4+X189*Sheet2!$F$4+Y189*Sheet2!$G$4+Z189*Sheet2!$H$4+AA189*Sheet2!$I$4+Sheet2!$J$4*AK189+AL189*Sheet2!$K$4+Sheet2!$L$4*D189</f>
        <v>402.20000000000005</v>
      </c>
    </row>
    <row r="190" spans="1:40" ht="15" thickBot="1" x14ac:dyDescent="0.35">
      <c r="A190" s="5">
        <v>154</v>
      </c>
      <c r="B190" s="7" t="s">
        <v>205</v>
      </c>
      <c r="C190" s="7" t="s">
        <v>65</v>
      </c>
      <c r="D190" s="8">
        <v>423</v>
      </c>
      <c r="E190" s="9">
        <v>0.08</v>
      </c>
      <c r="F190" s="9">
        <v>0.26</v>
      </c>
      <c r="G190" s="8">
        <v>0.31</v>
      </c>
      <c r="H190" s="10">
        <v>0.20899999999999999</v>
      </c>
      <c r="I190" s="8">
        <v>0.28399999999999997</v>
      </c>
      <c r="J190" s="8">
        <v>0.437</v>
      </c>
      <c r="K190" s="8">
        <v>0.72099999999999997</v>
      </c>
      <c r="L190" s="10">
        <v>0.22800000000000001</v>
      </c>
      <c r="M190" s="8">
        <v>2.7</v>
      </c>
      <c r="N190" s="8">
        <v>0.222</v>
      </c>
      <c r="O190" s="10">
        <v>-1.5</v>
      </c>
      <c r="P190" s="8">
        <v>-2.1</v>
      </c>
      <c r="Q190" s="8">
        <v>-0.2</v>
      </c>
      <c r="R190" s="8">
        <v>-3.1</v>
      </c>
      <c r="S190" s="8">
        <v>0.31</v>
      </c>
      <c r="T190" s="8">
        <v>97</v>
      </c>
      <c r="U190" s="8">
        <v>123</v>
      </c>
      <c r="V190" s="8">
        <v>382</v>
      </c>
      <c r="W190" s="8">
        <v>80</v>
      </c>
      <c r="X190" s="8">
        <v>43</v>
      </c>
      <c r="Y190" s="8">
        <v>12</v>
      </c>
      <c r="Z190" s="8">
        <v>0</v>
      </c>
      <c r="AA190" s="8">
        <v>25</v>
      </c>
      <c r="AB190" s="8">
        <v>51</v>
      </c>
      <c r="AC190" s="8">
        <v>63</v>
      </c>
      <c r="AD190" s="8">
        <v>34</v>
      </c>
      <c r="AE190" s="8">
        <v>0</v>
      </c>
      <c r="AF190" s="8">
        <v>110</v>
      </c>
      <c r="AG190" s="8">
        <v>6</v>
      </c>
      <c r="AH190" s="8">
        <v>1</v>
      </c>
      <c r="AI190" s="8">
        <v>0</v>
      </c>
      <c r="AJ190" s="8">
        <v>14</v>
      </c>
      <c r="AK190" s="8">
        <v>2</v>
      </c>
      <c r="AL190" s="8">
        <v>0</v>
      </c>
      <c r="AM190" s="10">
        <v>48</v>
      </c>
      <c r="AN190">
        <f>(AD190+AG190)*Sheet2!$D$4+X190*Sheet2!$F$4+Y190*Sheet2!$G$4+Z190*Sheet2!$H$4+AA190*Sheet2!$I$4+Sheet2!$J$4*AK190+AL190*Sheet2!$K$4+Sheet2!$L$4*D190</f>
        <v>401.80000000000007</v>
      </c>
    </row>
    <row r="191" spans="1:40" ht="15" thickBot="1" x14ac:dyDescent="0.35">
      <c r="A191" s="5">
        <v>145</v>
      </c>
      <c r="B191" s="7" t="s">
        <v>196</v>
      </c>
      <c r="C191" s="7" t="s">
        <v>24</v>
      </c>
      <c r="D191" s="8">
        <v>421</v>
      </c>
      <c r="E191" s="9">
        <v>8.3000000000000004E-2</v>
      </c>
      <c r="F191" s="9">
        <v>0.23</v>
      </c>
      <c r="G191" s="8">
        <v>0.36</v>
      </c>
      <c r="H191" s="10">
        <v>0.24399999999999999</v>
      </c>
      <c r="I191" s="8">
        <v>0.32800000000000001</v>
      </c>
      <c r="J191" s="8">
        <v>0.378</v>
      </c>
      <c r="K191" s="8">
        <v>0.70599999999999996</v>
      </c>
      <c r="L191" s="10">
        <v>0.13400000000000001</v>
      </c>
      <c r="M191" s="8">
        <v>1.8</v>
      </c>
      <c r="N191" s="8">
        <v>0.29799999999999999</v>
      </c>
      <c r="O191" s="10">
        <v>-1.1000000000000001</v>
      </c>
      <c r="P191" s="8">
        <v>-0.4</v>
      </c>
      <c r="Q191" s="8">
        <v>-2.1</v>
      </c>
      <c r="R191" s="8">
        <v>-2.1</v>
      </c>
      <c r="S191" s="8">
        <v>0.312</v>
      </c>
      <c r="T191" s="8">
        <v>100</v>
      </c>
      <c r="U191" s="8">
        <v>99</v>
      </c>
      <c r="V191" s="8">
        <v>373</v>
      </c>
      <c r="W191" s="8">
        <v>91</v>
      </c>
      <c r="X191" s="8">
        <v>65</v>
      </c>
      <c r="Y191" s="8">
        <v>14</v>
      </c>
      <c r="Z191" s="8">
        <v>0</v>
      </c>
      <c r="AA191" s="8">
        <v>12</v>
      </c>
      <c r="AB191" s="8">
        <v>45</v>
      </c>
      <c r="AC191" s="8">
        <v>41</v>
      </c>
      <c r="AD191" s="8">
        <v>35</v>
      </c>
      <c r="AE191" s="8">
        <v>1</v>
      </c>
      <c r="AF191" s="8">
        <v>97</v>
      </c>
      <c r="AG191" s="8">
        <v>12</v>
      </c>
      <c r="AH191" s="8">
        <v>1</v>
      </c>
      <c r="AI191" s="8">
        <v>0</v>
      </c>
      <c r="AJ191" s="8">
        <v>10</v>
      </c>
      <c r="AK191" s="8">
        <v>0</v>
      </c>
      <c r="AL191" s="8">
        <v>3</v>
      </c>
      <c r="AM191" s="10">
        <v>49</v>
      </c>
      <c r="AN191">
        <f>(AD191+AG191)*Sheet2!$D$4+X191*Sheet2!$F$4+Y191*Sheet2!$G$4+Z191*Sheet2!$H$4+AA191*Sheet2!$I$4+Sheet2!$J$4*AK191+AL191*Sheet2!$K$4+Sheet2!$L$4*D191</f>
        <v>398.4</v>
      </c>
    </row>
    <row r="192" spans="1:40" ht="15" thickBot="1" x14ac:dyDescent="0.35">
      <c r="A192" s="5">
        <v>158</v>
      </c>
      <c r="B192" s="7" t="s">
        <v>209</v>
      </c>
      <c r="C192" s="7" t="s">
        <v>45</v>
      </c>
      <c r="D192" s="8">
        <v>422</v>
      </c>
      <c r="E192" s="9">
        <v>0.1</v>
      </c>
      <c r="F192" s="9">
        <v>0.107</v>
      </c>
      <c r="G192" s="8">
        <v>0.93</v>
      </c>
      <c r="H192" s="10">
        <v>0.25</v>
      </c>
      <c r="I192" s="8">
        <v>0.33400000000000002</v>
      </c>
      <c r="J192" s="8">
        <v>0.35799999999999998</v>
      </c>
      <c r="K192" s="8">
        <v>0.69199999999999995</v>
      </c>
      <c r="L192" s="10">
        <v>0.108</v>
      </c>
      <c r="M192" s="8">
        <v>0.8</v>
      </c>
      <c r="N192" s="8">
        <v>0.26500000000000001</v>
      </c>
      <c r="O192" s="10">
        <v>-6</v>
      </c>
      <c r="P192" s="8">
        <v>-3.4</v>
      </c>
      <c r="Q192" s="8">
        <v>-0.9</v>
      </c>
      <c r="R192" s="8">
        <v>-3.6</v>
      </c>
      <c r="S192" s="8">
        <v>0.308</v>
      </c>
      <c r="T192" s="8">
        <v>96</v>
      </c>
      <c r="U192" s="8">
        <v>123</v>
      </c>
      <c r="V192" s="8">
        <v>372</v>
      </c>
      <c r="W192" s="8">
        <v>93</v>
      </c>
      <c r="X192" s="8">
        <v>69</v>
      </c>
      <c r="Y192" s="8">
        <v>16</v>
      </c>
      <c r="Z192" s="8">
        <v>0</v>
      </c>
      <c r="AA192" s="8">
        <v>8</v>
      </c>
      <c r="AB192" s="8">
        <v>34</v>
      </c>
      <c r="AC192" s="8">
        <v>43</v>
      </c>
      <c r="AD192" s="8">
        <v>42</v>
      </c>
      <c r="AE192" s="8">
        <v>1</v>
      </c>
      <c r="AF192" s="8">
        <v>45</v>
      </c>
      <c r="AG192" s="8">
        <v>6</v>
      </c>
      <c r="AH192" s="8">
        <v>2</v>
      </c>
      <c r="AI192" s="8">
        <v>0</v>
      </c>
      <c r="AJ192" s="8">
        <v>21</v>
      </c>
      <c r="AK192" s="8">
        <v>0</v>
      </c>
      <c r="AL192" s="8">
        <v>0</v>
      </c>
      <c r="AM192" s="10">
        <v>48</v>
      </c>
      <c r="AN192">
        <f>(AD192+AG192)*Sheet2!$D$4+X192*Sheet2!$F$4+Y192*Sheet2!$G$4+Z192*Sheet2!$H$4+AA192*Sheet2!$I$4+Sheet2!$J$4*AK192+AL192*Sheet2!$K$4+Sheet2!$L$4*D192</f>
        <v>397.60000000000008</v>
      </c>
    </row>
    <row r="193" spans="1:40" ht="15" thickBot="1" x14ac:dyDescent="0.35">
      <c r="A193" s="5">
        <v>209</v>
      </c>
      <c r="B193" s="7" t="s">
        <v>261</v>
      </c>
      <c r="C193" s="7" t="s">
        <v>109</v>
      </c>
      <c r="D193" s="8">
        <v>547</v>
      </c>
      <c r="E193" s="9">
        <v>4.3999999999999997E-2</v>
      </c>
      <c r="F193" s="9">
        <v>0.22900000000000001</v>
      </c>
      <c r="G193" s="8">
        <v>0.19</v>
      </c>
      <c r="H193" s="10">
        <v>0.222</v>
      </c>
      <c r="I193" s="8">
        <v>0.26700000000000002</v>
      </c>
      <c r="J193" s="8">
        <v>0.32500000000000001</v>
      </c>
      <c r="K193" s="8">
        <v>0.59299999999999997</v>
      </c>
      <c r="L193" s="10">
        <v>0.104</v>
      </c>
      <c r="M193" s="8">
        <v>6.5</v>
      </c>
      <c r="N193" s="8">
        <v>0.27400000000000002</v>
      </c>
      <c r="O193" s="10">
        <v>0.3</v>
      </c>
      <c r="P193" s="8">
        <v>0.5</v>
      </c>
      <c r="Q193" s="8">
        <v>1.5</v>
      </c>
      <c r="R193" s="8">
        <v>-26.2</v>
      </c>
      <c r="S193" s="8">
        <v>0.26100000000000001</v>
      </c>
      <c r="T193" s="8">
        <v>61</v>
      </c>
      <c r="U193" s="8">
        <v>136</v>
      </c>
      <c r="V193" s="8">
        <v>510</v>
      </c>
      <c r="W193" s="8">
        <v>113</v>
      </c>
      <c r="X193" s="8">
        <v>82</v>
      </c>
      <c r="Y193" s="8">
        <v>18</v>
      </c>
      <c r="Z193" s="8">
        <v>4</v>
      </c>
      <c r="AA193" s="8">
        <v>9</v>
      </c>
      <c r="AB193" s="8">
        <v>58</v>
      </c>
      <c r="AC193" s="8">
        <v>59</v>
      </c>
      <c r="AD193" s="8">
        <v>24</v>
      </c>
      <c r="AE193" s="8">
        <v>0</v>
      </c>
      <c r="AF193" s="8">
        <v>125</v>
      </c>
      <c r="AG193" s="8">
        <v>9</v>
      </c>
      <c r="AH193" s="8">
        <v>3</v>
      </c>
      <c r="AI193" s="8">
        <v>0</v>
      </c>
      <c r="AJ193" s="8">
        <v>12</v>
      </c>
      <c r="AK193" s="8">
        <v>12</v>
      </c>
      <c r="AL193" s="8">
        <v>0</v>
      </c>
      <c r="AM193" s="10">
        <v>40</v>
      </c>
      <c r="AN193">
        <f>(AD193+AG193)*Sheet2!$D$4+X193*Sheet2!$F$4+Y193*Sheet2!$G$4+Z193*Sheet2!$H$4+AA193*Sheet2!$I$4+Sheet2!$J$4*AK193+AL193*Sheet2!$K$4+Sheet2!$L$4*D193</f>
        <v>392.90000000000003</v>
      </c>
    </row>
    <row r="194" spans="1:40" ht="15" thickBot="1" x14ac:dyDescent="0.35">
      <c r="A194" s="5">
        <v>205</v>
      </c>
      <c r="B194" s="7" t="s">
        <v>256</v>
      </c>
      <c r="C194" s="7" t="s">
        <v>75</v>
      </c>
      <c r="D194" s="8">
        <v>518</v>
      </c>
      <c r="E194" s="9">
        <v>8.1000000000000003E-2</v>
      </c>
      <c r="F194" s="9">
        <v>0.187</v>
      </c>
      <c r="G194" s="8">
        <v>0.43</v>
      </c>
      <c r="H194" s="10">
        <v>0.23799999999999999</v>
      </c>
      <c r="I194" s="8">
        <v>0.30099999999999999</v>
      </c>
      <c r="J194" s="8">
        <v>0.29699999999999999</v>
      </c>
      <c r="K194" s="8">
        <v>0.59699999999999998</v>
      </c>
      <c r="L194" s="10">
        <v>5.8000000000000003E-2</v>
      </c>
      <c r="M194" s="8">
        <v>5.9</v>
      </c>
      <c r="N194" s="8">
        <v>0.29499999999999998</v>
      </c>
      <c r="O194" s="10">
        <v>3.3</v>
      </c>
      <c r="P194" s="8">
        <v>0.4</v>
      </c>
      <c r="Q194" s="8">
        <v>0.5</v>
      </c>
      <c r="R194" s="8">
        <v>-21.5</v>
      </c>
      <c r="S194" s="8">
        <v>0.26800000000000002</v>
      </c>
      <c r="T194" s="8">
        <v>69</v>
      </c>
      <c r="U194" s="8">
        <v>147</v>
      </c>
      <c r="V194" s="8">
        <v>462</v>
      </c>
      <c r="W194" s="8">
        <v>110</v>
      </c>
      <c r="X194" s="8">
        <v>88</v>
      </c>
      <c r="Y194" s="8">
        <v>18</v>
      </c>
      <c r="Z194" s="8">
        <v>3</v>
      </c>
      <c r="AA194" s="8">
        <v>1</v>
      </c>
      <c r="AB194" s="8">
        <v>52</v>
      </c>
      <c r="AC194" s="8">
        <v>29</v>
      </c>
      <c r="AD194" s="8">
        <v>42</v>
      </c>
      <c r="AE194" s="8">
        <v>0</v>
      </c>
      <c r="AF194" s="8">
        <v>97</v>
      </c>
      <c r="AG194" s="8">
        <v>2</v>
      </c>
      <c r="AH194" s="8">
        <v>6</v>
      </c>
      <c r="AI194" s="8">
        <v>6</v>
      </c>
      <c r="AJ194" s="8">
        <v>10</v>
      </c>
      <c r="AK194" s="8">
        <v>20</v>
      </c>
      <c r="AL194" s="8">
        <v>6</v>
      </c>
      <c r="AM194" s="10">
        <v>42</v>
      </c>
      <c r="AN194">
        <f>(AD194+AG194)*Sheet2!$D$4+X194*Sheet2!$F$4+Y194*Sheet2!$G$4+Z194*Sheet2!$H$4+AA194*Sheet2!$I$4+Sheet2!$J$4*AK194+AL194*Sheet2!$K$4+Sheet2!$L$4*D194</f>
        <v>382.8</v>
      </c>
    </row>
    <row r="195" spans="1:40" ht="15" thickBot="1" x14ac:dyDescent="0.35">
      <c r="A195" s="5">
        <v>193</v>
      </c>
      <c r="B195" s="7" t="s">
        <v>244</v>
      </c>
      <c r="C195" s="7" t="s">
        <v>75</v>
      </c>
      <c r="D195" s="8">
        <v>455</v>
      </c>
      <c r="E195" s="9">
        <v>3.5000000000000003E-2</v>
      </c>
      <c r="F195" s="9">
        <v>0.125</v>
      </c>
      <c r="G195" s="8">
        <v>0.28000000000000003</v>
      </c>
      <c r="H195" s="10">
        <v>0.26600000000000001</v>
      </c>
      <c r="I195" s="8">
        <v>0.29899999999999999</v>
      </c>
      <c r="J195" s="8">
        <v>0.35599999999999998</v>
      </c>
      <c r="K195" s="8">
        <v>0.65500000000000003</v>
      </c>
      <c r="L195" s="10">
        <v>0.09</v>
      </c>
      <c r="M195" s="8">
        <v>3.9</v>
      </c>
      <c r="N195" s="8">
        <v>0.29599999999999999</v>
      </c>
      <c r="O195" s="10">
        <v>0.1</v>
      </c>
      <c r="P195" s="8">
        <v>1.3</v>
      </c>
      <c r="Q195" s="8">
        <v>-0.3</v>
      </c>
      <c r="R195" s="8">
        <v>-12.6</v>
      </c>
      <c r="S195" s="8">
        <v>0.28499999999999998</v>
      </c>
      <c r="T195" s="8">
        <v>81</v>
      </c>
      <c r="U195" s="8">
        <v>138</v>
      </c>
      <c r="V195" s="8">
        <v>432</v>
      </c>
      <c r="W195" s="8">
        <v>115</v>
      </c>
      <c r="X195" s="8">
        <v>86</v>
      </c>
      <c r="Y195" s="8">
        <v>24</v>
      </c>
      <c r="Z195" s="8">
        <v>0</v>
      </c>
      <c r="AA195" s="8">
        <v>5</v>
      </c>
      <c r="AB195" s="8">
        <v>41</v>
      </c>
      <c r="AC195" s="8">
        <v>41</v>
      </c>
      <c r="AD195" s="8">
        <v>16</v>
      </c>
      <c r="AE195" s="8">
        <v>2</v>
      </c>
      <c r="AF195" s="8">
        <v>57</v>
      </c>
      <c r="AG195" s="8">
        <v>5</v>
      </c>
      <c r="AH195" s="8">
        <v>2</v>
      </c>
      <c r="AI195" s="8">
        <v>0</v>
      </c>
      <c r="AJ195" s="8">
        <v>4</v>
      </c>
      <c r="AK195" s="8">
        <v>13</v>
      </c>
      <c r="AL195" s="8">
        <v>5</v>
      </c>
      <c r="AM195" s="10">
        <v>43</v>
      </c>
      <c r="AN195">
        <f>(AD195+AG195)*Sheet2!$D$4+X195*Sheet2!$F$4+Y195*Sheet2!$G$4+Z195*Sheet2!$H$4+AA195*Sheet2!$I$4+Sheet2!$J$4*AK195+AL195*Sheet2!$K$4+Sheet2!$L$4*D195</f>
        <v>380.20000000000005</v>
      </c>
    </row>
    <row r="196" spans="1:40" ht="15" thickBot="1" x14ac:dyDescent="0.35">
      <c r="A196" s="5">
        <v>200</v>
      </c>
      <c r="B196" s="7" t="s">
        <v>251</v>
      </c>
      <c r="C196" s="7" t="s">
        <v>136</v>
      </c>
      <c r="D196" s="8">
        <v>461</v>
      </c>
      <c r="E196" s="9">
        <v>5.1999999999999998E-2</v>
      </c>
      <c r="F196" s="9">
        <v>0.215</v>
      </c>
      <c r="G196" s="8">
        <v>0.24</v>
      </c>
      <c r="H196" s="10">
        <v>0.22900000000000001</v>
      </c>
      <c r="I196" s="8">
        <v>0.27400000000000002</v>
      </c>
      <c r="J196" s="8">
        <v>0.38100000000000001</v>
      </c>
      <c r="K196" s="8">
        <v>0.65500000000000003</v>
      </c>
      <c r="L196" s="10">
        <v>0.152</v>
      </c>
      <c r="M196" s="8">
        <v>3.6</v>
      </c>
      <c r="N196" s="8">
        <v>0.26100000000000001</v>
      </c>
      <c r="O196" s="10">
        <v>1.2</v>
      </c>
      <c r="P196" s="8">
        <v>1.3</v>
      </c>
      <c r="Q196" s="8">
        <v>-0.4</v>
      </c>
      <c r="R196" s="8">
        <v>-13.6</v>
      </c>
      <c r="S196" s="8">
        <v>0.28299999999999997</v>
      </c>
      <c r="T196" s="8">
        <v>73</v>
      </c>
      <c r="U196" s="8">
        <v>129</v>
      </c>
      <c r="V196" s="8">
        <v>428</v>
      </c>
      <c r="W196" s="8">
        <v>98</v>
      </c>
      <c r="X196" s="8">
        <v>64</v>
      </c>
      <c r="Y196" s="8">
        <v>18</v>
      </c>
      <c r="Z196" s="8">
        <v>1</v>
      </c>
      <c r="AA196" s="8">
        <v>15</v>
      </c>
      <c r="AB196" s="8">
        <v>42</v>
      </c>
      <c r="AC196" s="8">
        <v>55</v>
      </c>
      <c r="AD196" s="8">
        <v>24</v>
      </c>
      <c r="AE196" s="8">
        <v>0</v>
      </c>
      <c r="AF196" s="8">
        <v>99</v>
      </c>
      <c r="AG196" s="8">
        <v>4</v>
      </c>
      <c r="AH196" s="8">
        <v>4</v>
      </c>
      <c r="AI196" s="8">
        <v>1</v>
      </c>
      <c r="AJ196" s="8">
        <v>3</v>
      </c>
      <c r="AK196" s="8">
        <v>6</v>
      </c>
      <c r="AL196" s="8">
        <v>2</v>
      </c>
      <c r="AM196" s="10">
        <v>43</v>
      </c>
      <c r="AN196">
        <f>(AD196+AG196)*Sheet2!$D$4+X196*Sheet2!$F$4+Y196*Sheet2!$G$4+Z196*Sheet2!$H$4+AA196*Sheet2!$I$4+Sheet2!$J$4*AK196+AL196*Sheet2!$K$4+Sheet2!$L$4*D196</f>
        <v>374.2</v>
      </c>
    </row>
    <row r="197" spans="1:40" ht="15" thickBot="1" x14ac:dyDescent="0.35">
      <c r="A197" s="5">
        <v>211</v>
      </c>
      <c r="B197" s="7" t="s">
        <v>263</v>
      </c>
      <c r="C197" s="7" t="s">
        <v>71</v>
      </c>
      <c r="D197" s="8">
        <v>524</v>
      </c>
      <c r="E197" s="9">
        <v>0.05</v>
      </c>
      <c r="F197" s="9">
        <v>0.23300000000000001</v>
      </c>
      <c r="G197" s="8">
        <v>0.21</v>
      </c>
      <c r="H197" s="10">
        <v>0.245</v>
      </c>
      <c r="I197" s="8">
        <v>0.28599999999999998</v>
      </c>
      <c r="J197" s="8">
        <v>0.29599999999999999</v>
      </c>
      <c r="K197" s="8">
        <v>0.58199999999999996</v>
      </c>
      <c r="L197" s="10">
        <v>5.0999999999999997E-2</v>
      </c>
      <c r="M197" s="8">
        <v>5.2</v>
      </c>
      <c r="N197" s="8">
        <v>0.32300000000000001</v>
      </c>
      <c r="O197" s="10">
        <v>0.7</v>
      </c>
      <c r="P197" s="8">
        <v>-2.5</v>
      </c>
      <c r="Q197" s="8">
        <v>0.8</v>
      </c>
      <c r="R197" s="8">
        <v>-25.6</v>
      </c>
      <c r="S197" s="8">
        <v>0.26</v>
      </c>
      <c r="T197" s="8">
        <v>60</v>
      </c>
      <c r="U197" s="8">
        <v>123</v>
      </c>
      <c r="V197" s="8">
        <v>493</v>
      </c>
      <c r="W197" s="8">
        <v>121</v>
      </c>
      <c r="X197" s="8">
        <v>100</v>
      </c>
      <c r="Y197" s="8">
        <v>18</v>
      </c>
      <c r="Z197" s="8">
        <v>2</v>
      </c>
      <c r="AA197" s="8">
        <v>1</v>
      </c>
      <c r="AB197" s="8">
        <v>52</v>
      </c>
      <c r="AC197" s="8">
        <v>25</v>
      </c>
      <c r="AD197" s="8">
        <v>26</v>
      </c>
      <c r="AE197" s="8">
        <v>0</v>
      </c>
      <c r="AF197" s="8">
        <v>122</v>
      </c>
      <c r="AG197" s="8">
        <v>3</v>
      </c>
      <c r="AH197" s="8">
        <v>2</v>
      </c>
      <c r="AI197" s="8">
        <v>0</v>
      </c>
      <c r="AJ197" s="8">
        <v>15</v>
      </c>
      <c r="AK197" s="8">
        <v>13</v>
      </c>
      <c r="AL197" s="8">
        <v>2</v>
      </c>
      <c r="AM197" s="10">
        <v>38</v>
      </c>
      <c r="AN197">
        <f>(AD197+AG197)*Sheet2!$D$4+X197*Sheet2!$F$4+Y197*Sheet2!$G$4+Z197*Sheet2!$H$4+AA197*Sheet2!$I$4+Sheet2!$J$4*AK197+AL197*Sheet2!$K$4+Sheet2!$L$4*D197</f>
        <v>373.1</v>
      </c>
    </row>
    <row r="198" spans="1:40" ht="15" thickBot="1" x14ac:dyDescent="0.35">
      <c r="A198" s="5">
        <v>175</v>
      </c>
      <c r="B198" s="7" t="s">
        <v>226</v>
      </c>
      <c r="C198" s="7" t="s">
        <v>24</v>
      </c>
      <c r="D198" s="8">
        <v>415</v>
      </c>
      <c r="E198" s="9">
        <v>9.9000000000000005E-2</v>
      </c>
      <c r="F198" s="9">
        <v>0.29899999999999999</v>
      </c>
      <c r="G198" s="8">
        <v>0.33</v>
      </c>
      <c r="H198" s="10">
        <v>0.191</v>
      </c>
      <c r="I198" s="8">
        <v>0.27500000000000002</v>
      </c>
      <c r="J198" s="8">
        <v>0.42</v>
      </c>
      <c r="K198" s="8">
        <v>0.69499999999999995</v>
      </c>
      <c r="L198" s="10">
        <v>0.22900000000000001</v>
      </c>
      <c r="M198" s="8">
        <v>0.9</v>
      </c>
      <c r="N198" s="8">
        <v>0.21</v>
      </c>
      <c r="O198" s="10">
        <v>-4.0999999999999996</v>
      </c>
      <c r="P198" s="8">
        <v>-0.5</v>
      </c>
      <c r="Q198" s="8">
        <v>-0.6</v>
      </c>
      <c r="R198" s="8">
        <v>-7.5</v>
      </c>
      <c r="S198" s="8">
        <v>0.29699999999999999</v>
      </c>
      <c r="T198" s="8">
        <v>89</v>
      </c>
      <c r="U198" s="8">
        <v>101</v>
      </c>
      <c r="V198" s="8">
        <v>371</v>
      </c>
      <c r="W198" s="8">
        <v>71</v>
      </c>
      <c r="X198" s="8">
        <v>34</v>
      </c>
      <c r="Y198" s="8">
        <v>13</v>
      </c>
      <c r="Z198" s="8">
        <v>0</v>
      </c>
      <c r="AA198" s="8">
        <v>24</v>
      </c>
      <c r="AB198" s="8">
        <v>43</v>
      </c>
      <c r="AC198" s="8">
        <v>60</v>
      </c>
      <c r="AD198" s="8">
        <v>41</v>
      </c>
      <c r="AE198" s="8">
        <v>3</v>
      </c>
      <c r="AF198" s="8">
        <v>124</v>
      </c>
      <c r="AG198" s="8">
        <v>2</v>
      </c>
      <c r="AH198" s="8">
        <v>1</v>
      </c>
      <c r="AI198" s="8">
        <v>0</v>
      </c>
      <c r="AJ198" s="8">
        <v>11</v>
      </c>
      <c r="AK198" s="8">
        <v>0</v>
      </c>
      <c r="AL198" s="8">
        <v>0</v>
      </c>
      <c r="AM198" s="10">
        <v>43</v>
      </c>
      <c r="AN198">
        <f>(AD198+AG198)*Sheet2!$D$4+X198*Sheet2!$F$4+Y198*Sheet2!$G$4+Z198*Sheet2!$H$4+AA198*Sheet2!$I$4+Sheet2!$J$4*AK198+AL198*Sheet2!$K$4+Sheet2!$L$4*D198</f>
        <v>371.70000000000005</v>
      </c>
    </row>
    <row r="199" spans="1:40" ht="15" thickBot="1" x14ac:dyDescent="0.35">
      <c r="A199" s="5">
        <v>171</v>
      </c>
      <c r="B199" s="7" t="s">
        <v>222</v>
      </c>
      <c r="C199" s="6" t="s">
        <v>112</v>
      </c>
      <c r="D199" s="8">
        <v>404</v>
      </c>
      <c r="E199" s="9">
        <v>8.2000000000000003E-2</v>
      </c>
      <c r="F199" s="9">
        <v>0.28199999999999997</v>
      </c>
      <c r="G199" s="8">
        <v>0.28999999999999998</v>
      </c>
      <c r="H199" s="10">
        <v>0.224</v>
      </c>
      <c r="I199" s="8">
        <v>0.30399999999999999</v>
      </c>
      <c r="J199" s="8">
        <v>0.371</v>
      </c>
      <c r="K199" s="8">
        <v>0.67600000000000005</v>
      </c>
      <c r="L199" s="10">
        <v>0.14699999999999999</v>
      </c>
      <c r="M199" s="8">
        <v>6.9</v>
      </c>
      <c r="N199" s="8">
        <v>0.30099999999999999</v>
      </c>
      <c r="O199" s="10">
        <v>-2.5</v>
      </c>
      <c r="P199" s="8">
        <v>0.2</v>
      </c>
      <c r="Q199" s="8">
        <v>1.3</v>
      </c>
      <c r="R199" s="8">
        <v>-6.9</v>
      </c>
      <c r="S199" s="8">
        <v>0.29799999999999999</v>
      </c>
      <c r="T199" s="8">
        <v>91</v>
      </c>
      <c r="U199" s="8">
        <v>105</v>
      </c>
      <c r="V199" s="8">
        <v>361</v>
      </c>
      <c r="W199" s="8">
        <v>81</v>
      </c>
      <c r="X199" s="8">
        <v>50</v>
      </c>
      <c r="Y199" s="8">
        <v>18</v>
      </c>
      <c r="Z199" s="8">
        <v>4</v>
      </c>
      <c r="AA199" s="8">
        <v>9</v>
      </c>
      <c r="AB199" s="8">
        <v>46</v>
      </c>
      <c r="AC199" s="8">
        <v>35</v>
      </c>
      <c r="AD199" s="8">
        <v>33</v>
      </c>
      <c r="AE199" s="8">
        <v>0</v>
      </c>
      <c r="AF199" s="8">
        <v>114</v>
      </c>
      <c r="AG199" s="8">
        <v>9</v>
      </c>
      <c r="AH199" s="8">
        <v>1</v>
      </c>
      <c r="AI199" s="8">
        <v>0</v>
      </c>
      <c r="AJ199" s="8">
        <v>9</v>
      </c>
      <c r="AK199" s="8">
        <v>12</v>
      </c>
      <c r="AL199" s="8">
        <v>1</v>
      </c>
      <c r="AM199" s="10">
        <v>42</v>
      </c>
      <c r="AN199">
        <f>(AD199+AG199)*Sheet2!$D$4+X199*Sheet2!$F$4+Y199*Sheet2!$G$4+Z199*Sheet2!$H$4+AA199*Sheet2!$I$4+Sheet2!$J$4*AK199+AL199*Sheet2!$K$4+Sheet2!$L$4*D199</f>
        <v>367.29999999999995</v>
      </c>
    </row>
    <row r="200" spans="1:40" ht="15" thickBot="1" x14ac:dyDescent="0.35">
      <c r="A200" s="5">
        <v>189</v>
      </c>
      <c r="B200" s="7" t="s">
        <v>240</v>
      </c>
      <c r="C200" s="7" t="s">
        <v>32</v>
      </c>
      <c r="D200" s="8">
        <v>422</v>
      </c>
      <c r="E200" s="9">
        <v>4.7E-2</v>
      </c>
      <c r="F200" s="9">
        <v>0.17100000000000001</v>
      </c>
      <c r="G200" s="8">
        <v>0.28000000000000003</v>
      </c>
      <c r="H200" s="10">
        <v>0.25900000000000001</v>
      </c>
      <c r="I200" s="8">
        <v>0.29399999999999998</v>
      </c>
      <c r="J200" s="8">
        <v>0.38100000000000001</v>
      </c>
      <c r="K200" s="8">
        <v>0.67500000000000004</v>
      </c>
      <c r="L200" s="10">
        <v>0.122</v>
      </c>
      <c r="M200" s="8">
        <v>4</v>
      </c>
      <c r="N200" s="8">
        <v>0.29599999999999999</v>
      </c>
      <c r="O200" s="10">
        <v>-3.9</v>
      </c>
      <c r="P200" s="8">
        <v>0.1</v>
      </c>
      <c r="Q200" s="8">
        <v>-0.3</v>
      </c>
      <c r="R200" s="8">
        <v>-9.8000000000000007</v>
      </c>
      <c r="S200" s="8">
        <v>0.28999999999999998</v>
      </c>
      <c r="T200" s="8">
        <v>82</v>
      </c>
      <c r="U200" s="8">
        <v>133</v>
      </c>
      <c r="V200" s="8">
        <v>394</v>
      </c>
      <c r="W200" s="8">
        <v>102</v>
      </c>
      <c r="X200" s="8">
        <v>69</v>
      </c>
      <c r="Y200" s="8">
        <v>25</v>
      </c>
      <c r="Z200" s="8">
        <v>1</v>
      </c>
      <c r="AA200" s="8">
        <v>7</v>
      </c>
      <c r="AB200" s="8">
        <v>47</v>
      </c>
      <c r="AC200" s="8">
        <v>55</v>
      </c>
      <c r="AD200" s="8">
        <v>20</v>
      </c>
      <c r="AE200" s="8">
        <v>1</v>
      </c>
      <c r="AF200" s="8">
        <v>72</v>
      </c>
      <c r="AG200" s="8">
        <v>2</v>
      </c>
      <c r="AH200" s="8">
        <v>6</v>
      </c>
      <c r="AI200" s="8">
        <v>0</v>
      </c>
      <c r="AJ200" s="8">
        <v>8</v>
      </c>
      <c r="AK200" s="8">
        <v>4</v>
      </c>
      <c r="AL200" s="8">
        <v>1</v>
      </c>
      <c r="AM200" s="10">
        <v>42</v>
      </c>
      <c r="AN200">
        <f>(AD200+AG200)*Sheet2!$D$4+X200*Sheet2!$F$4+Y200*Sheet2!$G$4+Z200*Sheet2!$H$4+AA200*Sheet2!$I$4+Sheet2!$J$4*AK200+AL200*Sheet2!$K$4+Sheet2!$L$4*D200</f>
        <v>362.09999999999997</v>
      </c>
    </row>
    <row r="201" spans="1:40" ht="15" thickBot="1" x14ac:dyDescent="0.35">
      <c r="A201" s="5">
        <v>190</v>
      </c>
      <c r="B201" s="7" t="s">
        <v>241</v>
      </c>
      <c r="C201" s="7" t="s">
        <v>71</v>
      </c>
      <c r="D201" s="8">
        <v>406</v>
      </c>
      <c r="E201" s="9">
        <v>6.2E-2</v>
      </c>
      <c r="F201" s="9">
        <v>0.17499999999999999</v>
      </c>
      <c r="G201" s="8">
        <v>0.35</v>
      </c>
      <c r="H201" s="10">
        <v>0.251</v>
      </c>
      <c r="I201" s="8">
        <v>0.30399999999999999</v>
      </c>
      <c r="J201" s="8">
        <v>0.35799999999999998</v>
      </c>
      <c r="K201" s="8">
        <v>0.66200000000000003</v>
      </c>
      <c r="L201" s="10">
        <v>0.107</v>
      </c>
      <c r="M201" s="8">
        <v>4.5999999999999996</v>
      </c>
      <c r="N201" s="8">
        <v>0.29399999999999998</v>
      </c>
      <c r="O201" s="10">
        <v>2.1</v>
      </c>
      <c r="P201" s="8">
        <v>-1.2</v>
      </c>
      <c r="Q201" s="8">
        <v>0</v>
      </c>
      <c r="R201" s="8">
        <v>-9.5</v>
      </c>
      <c r="S201" s="8">
        <v>0.28999999999999998</v>
      </c>
      <c r="T201" s="8">
        <v>81</v>
      </c>
      <c r="U201" s="8">
        <v>112</v>
      </c>
      <c r="V201" s="8">
        <v>374</v>
      </c>
      <c r="W201" s="8">
        <v>94</v>
      </c>
      <c r="X201" s="8">
        <v>67</v>
      </c>
      <c r="Y201" s="8">
        <v>20</v>
      </c>
      <c r="Z201" s="8">
        <v>1</v>
      </c>
      <c r="AA201" s="8">
        <v>6</v>
      </c>
      <c r="AB201" s="8">
        <v>39</v>
      </c>
      <c r="AC201" s="8">
        <v>44</v>
      </c>
      <c r="AD201" s="8">
        <v>25</v>
      </c>
      <c r="AE201" s="8">
        <v>1</v>
      </c>
      <c r="AF201" s="8">
        <v>71</v>
      </c>
      <c r="AG201" s="8">
        <v>4</v>
      </c>
      <c r="AH201" s="8">
        <v>2</v>
      </c>
      <c r="AI201" s="8">
        <v>1</v>
      </c>
      <c r="AJ201" s="8">
        <v>11</v>
      </c>
      <c r="AK201" s="8">
        <v>12</v>
      </c>
      <c r="AL201" s="8">
        <v>4</v>
      </c>
      <c r="AM201" s="10">
        <v>40</v>
      </c>
      <c r="AN201">
        <f>(AD201+AG201)*Sheet2!$D$4+X201*Sheet2!$F$4+Y201*Sheet2!$G$4+Z201*Sheet2!$H$4+AA201*Sheet2!$I$4+Sheet2!$J$4*AK201+AL201*Sheet2!$K$4+Sheet2!$L$4*D201</f>
        <v>348.09999999999991</v>
      </c>
    </row>
    <row r="202" spans="1:40" ht="15" thickBot="1" x14ac:dyDescent="0.35">
      <c r="A202" s="5">
        <v>195</v>
      </c>
      <c r="B202" s="7" t="s">
        <v>246</v>
      </c>
      <c r="C202" s="7" t="s">
        <v>68</v>
      </c>
      <c r="D202" s="8">
        <v>403</v>
      </c>
      <c r="E202" s="9">
        <v>5.5E-2</v>
      </c>
      <c r="F202" s="9">
        <v>0.33300000000000002</v>
      </c>
      <c r="G202" s="8">
        <v>0.16</v>
      </c>
      <c r="H202" s="10">
        <v>0.23499999999999999</v>
      </c>
      <c r="I202" s="8">
        <v>0.28799999999999998</v>
      </c>
      <c r="J202" s="8">
        <v>0.38500000000000001</v>
      </c>
      <c r="K202" s="8">
        <v>0.67300000000000004</v>
      </c>
      <c r="L202" s="10">
        <v>0.151</v>
      </c>
      <c r="M202" s="8">
        <v>6.2</v>
      </c>
      <c r="N202" s="8">
        <v>0.34100000000000003</v>
      </c>
      <c r="O202" s="10">
        <v>-0.1</v>
      </c>
      <c r="P202" s="8">
        <v>1.1000000000000001</v>
      </c>
      <c r="Q202" s="8">
        <v>0.1</v>
      </c>
      <c r="R202" s="8">
        <v>-8.6999999999999993</v>
      </c>
      <c r="S202" s="8">
        <v>0.29199999999999998</v>
      </c>
      <c r="T202" s="8">
        <v>78</v>
      </c>
      <c r="U202" s="8">
        <v>126</v>
      </c>
      <c r="V202" s="8">
        <v>371</v>
      </c>
      <c r="W202" s="8">
        <v>87</v>
      </c>
      <c r="X202" s="8">
        <v>51</v>
      </c>
      <c r="Y202" s="8">
        <v>25</v>
      </c>
      <c r="Z202" s="8">
        <v>2</v>
      </c>
      <c r="AA202" s="8">
        <v>9</v>
      </c>
      <c r="AB202" s="8">
        <v>55</v>
      </c>
      <c r="AC202" s="8">
        <v>36</v>
      </c>
      <c r="AD202" s="8">
        <v>22</v>
      </c>
      <c r="AE202" s="8">
        <v>0</v>
      </c>
      <c r="AF202" s="8">
        <v>134</v>
      </c>
      <c r="AG202" s="8">
        <v>6</v>
      </c>
      <c r="AH202" s="8">
        <v>1</v>
      </c>
      <c r="AI202" s="8">
        <v>3</v>
      </c>
      <c r="AJ202" s="8">
        <v>4</v>
      </c>
      <c r="AK202" s="8">
        <v>8</v>
      </c>
      <c r="AL202" s="8">
        <v>2</v>
      </c>
      <c r="AM202" s="10">
        <v>40</v>
      </c>
      <c r="AN202">
        <f>(AD202+AG202)*Sheet2!$D$4+X202*Sheet2!$F$4+Y202*Sheet2!$G$4+Z202*Sheet2!$H$4+AA202*Sheet2!$I$4+Sheet2!$J$4*AK202+AL202*Sheet2!$K$4+Sheet2!$L$4*D202</f>
        <v>345</v>
      </c>
    </row>
    <row r="203" spans="1:40" ht="15" thickBot="1" x14ac:dyDescent="0.35">
      <c r="A203" s="5">
        <v>199</v>
      </c>
      <c r="B203" s="7" t="s">
        <v>250</v>
      </c>
      <c r="C203" s="6" t="s">
        <v>112</v>
      </c>
      <c r="D203" s="8">
        <v>430</v>
      </c>
      <c r="E203" s="9">
        <v>0.109</v>
      </c>
      <c r="F203" s="9">
        <v>0.23499999999999999</v>
      </c>
      <c r="G203" s="8">
        <v>0.47</v>
      </c>
      <c r="H203" s="10">
        <v>0.21099999999999999</v>
      </c>
      <c r="I203" s="8">
        <v>0.30399999999999999</v>
      </c>
      <c r="J203" s="8">
        <v>0.307</v>
      </c>
      <c r="K203" s="8">
        <v>0.61099999999999999</v>
      </c>
      <c r="L203" s="10">
        <v>9.6000000000000002E-2</v>
      </c>
      <c r="M203" s="8">
        <v>6</v>
      </c>
      <c r="N203" s="8">
        <v>0.27</v>
      </c>
      <c r="O203" s="10">
        <v>0.5</v>
      </c>
      <c r="P203" s="8">
        <v>0</v>
      </c>
      <c r="Q203" s="8">
        <v>1.3</v>
      </c>
      <c r="R203" s="8">
        <v>-15.6</v>
      </c>
      <c r="S203" s="8">
        <v>0.27500000000000002</v>
      </c>
      <c r="T203" s="8">
        <v>74</v>
      </c>
      <c r="U203" s="8">
        <v>134</v>
      </c>
      <c r="V203" s="8">
        <v>374</v>
      </c>
      <c r="W203" s="8">
        <v>79</v>
      </c>
      <c r="X203" s="8">
        <v>59</v>
      </c>
      <c r="Y203" s="8">
        <v>10</v>
      </c>
      <c r="Z203" s="8">
        <v>4</v>
      </c>
      <c r="AA203" s="8">
        <v>6</v>
      </c>
      <c r="AB203" s="8">
        <v>35</v>
      </c>
      <c r="AC203" s="8">
        <v>37</v>
      </c>
      <c r="AD203" s="8">
        <v>47</v>
      </c>
      <c r="AE203" s="8">
        <v>2</v>
      </c>
      <c r="AF203" s="8">
        <v>101</v>
      </c>
      <c r="AG203" s="8">
        <v>4</v>
      </c>
      <c r="AH203" s="8">
        <v>3</v>
      </c>
      <c r="AI203" s="8">
        <v>2</v>
      </c>
      <c r="AJ203" s="8">
        <v>7</v>
      </c>
      <c r="AK203" s="8">
        <v>15</v>
      </c>
      <c r="AL203" s="8">
        <v>2</v>
      </c>
      <c r="AM203" s="10">
        <v>37</v>
      </c>
      <c r="AN203">
        <f>(AD203+AG203)*Sheet2!$D$4+X203*Sheet2!$F$4+Y203*Sheet2!$G$4+Z203*Sheet2!$H$4+AA203*Sheet2!$I$4+Sheet2!$J$4*AK203+AL203*Sheet2!$K$4+Sheet2!$L$4*D203</f>
        <v>344.1</v>
      </c>
    </row>
    <row r="204" spans="1:40" ht="15" thickBot="1" x14ac:dyDescent="0.35">
      <c r="A204" s="5">
        <v>194</v>
      </c>
      <c r="B204" s="7" t="s">
        <v>245</v>
      </c>
      <c r="C204" s="7" t="s">
        <v>71</v>
      </c>
      <c r="D204" s="8">
        <v>405</v>
      </c>
      <c r="E204" s="9">
        <v>8.8999999999999996E-2</v>
      </c>
      <c r="F204" s="9">
        <v>0.21199999999999999</v>
      </c>
      <c r="G204" s="8">
        <v>0.42</v>
      </c>
      <c r="H204" s="10">
        <v>0.23400000000000001</v>
      </c>
      <c r="I204" s="8">
        <v>0.309</v>
      </c>
      <c r="J204" s="8">
        <v>0.33900000000000002</v>
      </c>
      <c r="K204" s="8">
        <v>0.64700000000000002</v>
      </c>
      <c r="L204" s="10">
        <v>0.105</v>
      </c>
      <c r="M204" s="8">
        <v>0.9</v>
      </c>
      <c r="N204" s="8">
        <v>0.28399999999999997</v>
      </c>
      <c r="O204" s="10">
        <v>-4.7</v>
      </c>
      <c r="P204" s="8">
        <v>-0.6</v>
      </c>
      <c r="Q204" s="8">
        <v>-0.8</v>
      </c>
      <c r="R204" s="8">
        <v>-10.3</v>
      </c>
      <c r="S204" s="8">
        <v>0.28799999999999998</v>
      </c>
      <c r="T204" s="8">
        <v>80</v>
      </c>
      <c r="U204" s="8">
        <v>118</v>
      </c>
      <c r="V204" s="8">
        <v>363</v>
      </c>
      <c r="W204" s="8">
        <v>85</v>
      </c>
      <c r="X204" s="8">
        <v>63</v>
      </c>
      <c r="Y204" s="8">
        <v>14</v>
      </c>
      <c r="Z204" s="8">
        <v>0</v>
      </c>
      <c r="AA204" s="8">
        <v>8</v>
      </c>
      <c r="AB204" s="8">
        <v>33</v>
      </c>
      <c r="AC204" s="8">
        <v>33</v>
      </c>
      <c r="AD204" s="8">
        <v>36</v>
      </c>
      <c r="AE204" s="8">
        <v>1</v>
      </c>
      <c r="AF204" s="8">
        <v>86</v>
      </c>
      <c r="AG204" s="8">
        <v>4</v>
      </c>
      <c r="AH204" s="8">
        <v>2</v>
      </c>
      <c r="AI204" s="8">
        <v>0</v>
      </c>
      <c r="AJ204" s="8">
        <v>11</v>
      </c>
      <c r="AK204" s="8">
        <v>0</v>
      </c>
      <c r="AL204" s="8">
        <v>0</v>
      </c>
      <c r="AM204" s="10">
        <v>39</v>
      </c>
      <c r="AN204">
        <f>(AD204+AG204)*Sheet2!$D$4+X204*Sheet2!$F$4+Y204*Sheet2!$G$4+Z204*Sheet2!$H$4+AA204*Sheet2!$I$4+Sheet2!$J$4*AK204+AL204*Sheet2!$K$4+Sheet2!$L$4*D204</f>
        <v>341</v>
      </c>
    </row>
    <row r="205" spans="1:40" ht="15" thickBot="1" x14ac:dyDescent="0.35">
      <c r="A205" s="5">
        <v>201</v>
      </c>
      <c r="B205" s="7" t="s">
        <v>252</v>
      </c>
      <c r="C205" s="7" t="s">
        <v>158</v>
      </c>
      <c r="D205" s="8">
        <v>439</v>
      </c>
      <c r="E205" s="9">
        <v>0.121</v>
      </c>
      <c r="F205" s="9">
        <v>0.17799999999999999</v>
      </c>
      <c r="G205" s="8">
        <v>0.68</v>
      </c>
      <c r="H205" s="10">
        <v>0.2</v>
      </c>
      <c r="I205" s="8">
        <v>0.307</v>
      </c>
      <c r="J205" s="8">
        <v>0.307</v>
      </c>
      <c r="K205" s="8">
        <v>0.61399999999999999</v>
      </c>
      <c r="L205" s="10">
        <v>0.107</v>
      </c>
      <c r="M205" s="8">
        <v>3.7</v>
      </c>
      <c r="N205" s="8">
        <v>0.23</v>
      </c>
      <c r="O205" s="10">
        <v>0.7</v>
      </c>
      <c r="P205" s="8">
        <v>2</v>
      </c>
      <c r="Q205" s="8">
        <v>-2.4</v>
      </c>
      <c r="R205" s="8">
        <v>-13.9</v>
      </c>
      <c r="S205" s="8">
        <v>0.28000000000000003</v>
      </c>
      <c r="T205" s="8">
        <v>73</v>
      </c>
      <c r="U205" s="8">
        <v>128</v>
      </c>
      <c r="V205" s="8">
        <v>375</v>
      </c>
      <c r="W205" s="8">
        <v>75</v>
      </c>
      <c r="X205" s="8">
        <v>52</v>
      </c>
      <c r="Y205" s="8">
        <v>14</v>
      </c>
      <c r="Z205" s="8">
        <v>1</v>
      </c>
      <c r="AA205" s="8">
        <v>8</v>
      </c>
      <c r="AB205" s="8">
        <v>43</v>
      </c>
      <c r="AC205" s="8">
        <v>38</v>
      </c>
      <c r="AD205" s="8">
        <v>53</v>
      </c>
      <c r="AE205" s="8">
        <v>0</v>
      </c>
      <c r="AF205" s="8">
        <v>78</v>
      </c>
      <c r="AG205" s="8">
        <v>6</v>
      </c>
      <c r="AH205" s="8">
        <v>2</v>
      </c>
      <c r="AI205" s="8">
        <v>3</v>
      </c>
      <c r="AJ205" s="8">
        <v>1</v>
      </c>
      <c r="AK205" s="8">
        <v>9</v>
      </c>
      <c r="AL205" s="8">
        <v>8</v>
      </c>
      <c r="AM205" s="10">
        <v>40</v>
      </c>
      <c r="AN205">
        <f>(AD205+AG205)*Sheet2!$D$4+X205*Sheet2!$F$4+Y205*Sheet2!$G$4+Z205*Sheet2!$H$4+AA205*Sheet2!$I$4+Sheet2!$J$4*AK205+AL205*Sheet2!$K$4+Sheet2!$L$4*D205</f>
        <v>338.70000000000005</v>
      </c>
    </row>
    <row r="206" spans="1:40" ht="15" thickBot="1" x14ac:dyDescent="0.35">
      <c r="A206" s="5">
        <v>198</v>
      </c>
      <c r="B206" s="7" t="s">
        <v>249</v>
      </c>
      <c r="C206" s="7" t="s">
        <v>94</v>
      </c>
      <c r="D206" s="8">
        <v>410</v>
      </c>
      <c r="E206" s="9">
        <v>8.7999999999999995E-2</v>
      </c>
      <c r="F206" s="9">
        <v>0.28299999999999997</v>
      </c>
      <c r="G206" s="8">
        <v>0.31</v>
      </c>
      <c r="H206" s="10">
        <v>0.20399999999999999</v>
      </c>
      <c r="I206" s="8">
        <v>0.28299999999999997</v>
      </c>
      <c r="J206" s="8">
        <v>0.36199999999999999</v>
      </c>
      <c r="K206" s="8">
        <v>0.64500000000000002</v>
      </c>
      <c r="L206" s="10">
        <v>0.158</v>
      </c>
      <c r="M206" s="8">
        <v>4.5</v>
      </c>
      <c r="N206" s="8">
        <v>0.25800000000000001</v>
      </c>
      <c r="O206" s="10">
        <v>-0.6</v>
      </c>
      <c r="P206" s="8">
        <v>1.6</v>
      </c>
      <c r="Q206" s="8">
        <v>-0.1</v>
      </c>
      <c r="R206" s="8">
        <v>-11.8</v>
      </c>
      <c r="S206" s="8">
        <v>0.28399999999999997</v>
      </c>
      <c r="T206" s="8">
        <v>75</v>
      </c>
      <c r="U206" s="8">
        <v>132</v>
      </c>
      <c r="V206" s="8">
        <v>367</v>
      </c>
      <c r="W206" s="8">
        <v>75</v>
      </c>
      <c r="X206" s="8">
        <v>43</v>
      </c>
      <c r="Y206" s="8">
        <v>19</v>
      </c>
      <c r="Z206" s="8">
        <v>0</v>
      </c>
      <c r="AA206" s="8">
        <v>13</v>
      </c>
      <c r="AB206" s="8">
        <v>48</v>
      </c>
      <c r="AC206" s="8">
        <v>42</v>
      </c>
      <c r="AD206" s="8">
        <v>36</v>
      </c>
      <c r="AE206" s="8">
        <v>0</v>
      </c>
      <c r="AF206" s="8">
        <v>116</v>
      </c>
      <c r="AG206" s="8">
        <v>5</v>
      </c>
      <c r="AH206" s="8">
        <v>2</v>
      </c>
      <c r="AI206" s="8">
        <v>0</v>
      </c>
      <c r="AJ206" s="8">
        <v>4</v>
      </c>
      <c r="AK206" s="8">
        <v>11</v>
      </c>
      <c r="AL206" s="8">
        <v>4</v>
      </c>
      <c r="AM206" s="10">
        <v>38</v>
      </c>
      <c r="AN206">
        <f>(AD206+AG206)*Sheet2!$D$4+X206*Sheet2!$F$4+Y206*Sheet2!$G$4+Z206*Sheet2!$H$4+AA206*Sheet2!$I$4+Sheet2!$J$4*AK206+AL206*Sheet2!$K$4+Sheet2!$L$4*D206</f>
        <v>337.1</v>
      </c>
    </row>
    <row r="207" spans="1:40" ht="15" thickBot="1" x14ac:dyDescent="0.35">
      <c r="A207" s="5">
        <v>210</v>
      </c>
      <c r="B207" s="7" t="s">
        <v>262</v>
      </c>
      <c r="C207" s="7" t="s">
        <v>94</v>
      </c>
      <c r="D207" s="8">
        <v>448</v>
      </c>
      <c r="E207" s="9">
        <v>8.5000000000000006E-2</v>
      </c>
      <c r="F207" s="9">
        <v>0.21</v>
      </c>
      <c r="G207" s="8">
        <v>0.4</v>
      </c>
      <c r="H207" s="10">
        <v>0.218</v>
      </c>
      <c r="I207" s="8">
        <v>0.28499999999999998</v>
      </c>
      <c r="J207" s="8">
        <v>0.3</v>
      </c>
      <c r="K207" s="8">
        <v>0.58499999999999996</v>
      </c>
      <c r="L207" s="10">
        <v>8.2000000000000003E-2</v>
      </c>
      <c r="M207" s="8">
        <v>6.6</v>
      </c>
      <c r="N207" s="8">
        <v>0.26800000000000002</v>
      </c>
      <c r="O207" s="10">
        <v>1.2</v>
      </c>
      <c r="P207" s="8">
        <v>0</v>
      </c>
      <c r="Q207" s="8">
        <v>2.7</v>
      </c>
      <c r="R207" s="8">
        <v>-21.1</v>
      </c>
      <c r="S207" s="8">
        <v>0.26200000000000001</v>
      </c>
      <c r="T207" s="8">
        <v>60</v>
      </c>
      <c r="U207" s="8">
        <v>137</v>
      </c>
      <c r="V207" s="8">
        <v>404</v>
      </c>
      <c r="W207" s="8">
        <v>88</v>
      </c>
      <c r="X207" s="8">
        <v>70</v>
      </c>
      <c r="Y207" s="8">
        <v>9</v>
      </c>
      <c r="Z207" s="8">
        <v>3</v>
      </c>
      <c r="AA207" s="8">
        <v>6</v>
      </c>
      <c r="AB207" s="8">
        <v>46</v>
      </c>
      <c r="AC207" s="8">
        <v>34</v>
      </c>
      <c r="AD207" s="8">
        <v>38</v>
      </c>
      <c r="AE207" s="8">
        <v>1</v>
      </c>
      <c r="AF207" s="8">
        <v>94</v>
      </c>
      <c r="AG207" s="8">
        <v>1</v>
      </c>
      <c r="AH207" s="8">
        <v>2</v>
      </c>
      <c r="AI207" s="8">
        <v>3</v>
      </c>
      <c r="AJ207" s="8">
        <v>9</v>
      </c>
      <c r="AK207" s="8">
        <v>26</v>
      </c>
      <c r="AL207" s="8">
        <v>4</v>
      </c>
      <c r="AM207" s="10">
        <v>33</v>
      </c>
      <c r="AN207">
        <f>(AD207+AG207)*Sheet2!$D$4+X207*Sheet2!$F$4+Y207*Sheet2!$G$4+Z207*Sheet2!$H$4+AA207*Sheet2!$I$4+Sheet2!$J$4*AK207+AL207*Sheet2!$K$4+Sheet2!$L$4*D207</f>
        <v>332.50000000000006</v>
      </c>
    </row>
    <row r="208" spans="1:40" ht="15" thickBot="1" x14ac:dyDescent="0.35">
      <c r="A208" s="5">
        <v>203</v>
      </c>
      <c r="B208" s="7" t="s">
        <v>254</v>
      </c>
      <c r="C208" s="7" t="s">
        <v>59</v>
      </c>
      <c r="D208" s="8">
        <v>402</v>
      </c>
      <c r="E208" s="9">
        <v>4.7E-2</v>
      </c>
      <c r="F208" s="9">
        <v>0.214</v>
      </c>
      <c r="G208" s="8">
        <v>0.22</v>
      </c>
      <c r="H208" s="10">
        <v>0.23</v>
      </c>
      <c r="I208" s="8">
        <v>0.27300000000000002</v>
      </c>
      <c r="J208" s="8">
        <v>0.374</v>
      </c>
      <c r="K208" s="8">
        <v>0.64700000000000002</v>
      </c>
      <c r="L208" s="10">
        <v>0.14399999999999999</v>
      </c>
      <c r="M208" s="8">
        <v>7.2</v>
      </c>
      <c r="N208" s="8">
        <v>0.27300000000000002</v>
      </c>
      <c r="O208" s="10">
        <v>2.6</v>
      </c>
      <c r="P208" s="8">
        <v>0.3</v>
      </c>
      <c r="Q208" s="8">
        <v>0.8</v>
      </c>
      <c r="R208" s="8">
        <v>-13.4</v>
      </c>
      <c r="S208" s="8">
        <v>0.27800000000000002</v>
      </c>
      <c r="T208" s="8">
        <v>71</v>
      </c>
      <c r="U208" s="8">
        <v>125</v>
      </c>
      <c r="V208" s="8">
        <v>374</v>
      </c>
      <c r="W208" s="8">
        <v>86</v>
      </c>
      <c r="X208" s="8">
        <v>55</v>
      </c>
      <c r="Y208" s="8">
        <v>17</v>
      </c>
      <c r="Z208" s="8">
        <v>5</v>
      </c>
      <c r="AA208" s="8">
        <v>9</v>
      </c>
      <c r="AB208" s="8">
        <v>51</v>
      </c>
      <c r="AC208" s="8">
        <v>39</v>
      </c>
      <c r="AD208" s="8">
        <v>19</v>
      </c>
      <c r="AE208" s="8">
        <v>1</v>
      </c>
      <c r="AF208" s="8">
        <v>86</v>
      </c>
      <c r="AG208" s="8">
        <v>4</v>
      </c>
      <c r="AH208" s="8">
        <v>3</v>
      </c>
      <c r="AI208" s="8">
        <v>2</v>
      </c>
      <c r="AJ208" s="8">
        <v>5</v>
      </c>
      <c r="AK208" s="8">
        <v>9</v>
      </c>
      <c r="AL208" s="8">
        <v>1</v>
      </c>
      <c r="AM208" s="10">
        <v>36</v>
      </c>
      <c r="AN208">
        <f>(AD208+AG208)*Sheet2!$D$4+X208*Sheet2!$F$4+Y208*Sheet2!$G$4+Z208*Sheet2!$H$4+AA208*Sheet2!$I$4+Sheet2!$J$4*AK208+AL208*Sheet2!$K$4+Sheet2!$L$4*D208</f>
        <v>322.59999999999997</v>
      </c>
    </row>
    <row r="209" spans="1:40" ht="15" thickBot="1" x14ac:dyDescent="0.35">
      <c r="A209" s="5">
        <v>196</v>
      </c>
      <c r="B209" s="7" t="s">
        <v>247</v>
      </c>
      <c r="C209" s="7" t="s">
        <v>83</v>
      </c>
      <c r="D209" s="8">
        <v>419</v>
      </c>
      <c r="E209" s="9">
        <v>0.105</v>
      </c>
      <c r="F209" s="9">
        <v>9.5000000000000001E-2</v>
      </c>
      <c r="G209" s="8">
        <v>1.1000000000000001</v>
      </c>
      <c r="H209" s="10">
        <v>0.20899999999999999</v>
      </c>
      <c r="I209" s="8">
        <v>0.30299999999999999</v>
      </c>
      <c r="J209" s="8">
        <v>0.30399999999999999</v>
      </c>
      <c r="K209" s="8">
        <v>0.60699999999999998</v>
      </c>
      <c r="L209" s="10">
        <v>9.5000000000000001E-2</v>
      </c>
      <c r="M209" s="8">
        <v>5.8</v>
      </c>
      <c r="N209" s="8">
        <v>0.221</v>
      </c>
      <c r="O209" s="10">
        <v>-1.7</v>
      </c>
      <c r="P209" s="8">
        <v>0.1</v>
      </c>
      <c r="Q209" s="8">
        <v>0.5</v>
      </c>
      <c r="R209" s="8">
        <v>-14.9</v>
      </c>
      <c r="S209" s="8">
        <v>0.27600000000000002</v>
      </c>
      <c r="T209" s="8">
        <v>77</v>
      </c>
      <c r="U209" s="8">
        <v>124</v>
      </c>
      <c r="V209" s="8">
        <v>359</v>
      </c>
      <c r="W209" s="8">
        <v>75</v>
      </c>
      <c r="X209" s="8">
        <v>54</v>
      </c>
      <c r="Y209" s="8">
        <v>13</v>
      </c>
      <c r="Z209" s="8">
        <v>3</v>
      </c>
      <c r="AA209" s="8">
        <v>5</v>
      </c>
      <c r="AB209" s="8">
        <v>42</v>
      </c>
      <c r="AC209" s="8">
        <v>27</v>
      </c>
      <c r="AD209" s="8">
        <v>44</v>
      </c>
      <c r="AE209" s="8">
        <v>0</v>
      </c>
      <c r="AF209" s="8">
        <v>40</v>
      </c>
      <c r="AG209" s="8">
        <v>6</v>
      </c>
      <c r="AH209" s="8">
        <v>3</v>
      </c>
      <c r="AI209" s="8">
        <v>7</v>
      </c>
      <c r="AJ209" s="8">
        <v>9</v>
      </c>
      <c r="AK209" s="8">
        <v>15</v>
      </c>
      <c r="AL209" s="8">
        <v>4</v>
      </c>
      <c r="AM209" s="10">
        <v>36</v>
      </c>
      <c r="AN209">
        <f>(AD209+AG209)*Sheet2!$D$4+X209*Sheet2!$F$4+Y209*Sheet2!$G$4+Z209*Sheet2!$H$4+AA209*Sheet2!$I$4+Sheet2!$J$4*AK209+AL209*Sheet2!$K$4+Sheet2!$L$4*D209</f>
        <v>321.80000000000007</v>
      </c>
    </row>
    <row r="210" spans="1:40" ht="15" thickBot="1" x14ac:dyDescent="0.35">
      <c r="A210" s="5">
        <v>206</v>
      </c>
      <c r="B210" s="7" t="s">
        <v>257</v>
      </c>
      <c r="C210" s="7" t="s">
        <v>32</v>
      </c>
      <c r="D210" s="8">
        <v>423</v>
      </c>
      <c r="E210" s="9">
        <v>6.0999999999999999E-2</v>
      </c>
      <c r="F210" s="9">
        <v>0.113</v>
      </c>
      <c r="G210" s="8">
        <v>0.54</v>
      </c>
      <c r="H210" s="10">
        <v>0.23599999999999999</v>
      </c>
      <c r="I210" s="8">
        <v>0.28999999999999998</v>
      </c>
      <c r="J210" s="8">
        <v>0.32200000000000001</v>
      </c>
      <c r="K210" s="8">
        <v>0.61199999999999999</v>
      </c>
      <c r="L210" s="10">
        <v>8.5999999999999993E-2</v>
      </c>
      <c r="M210" s="8">
        <v>4.7</v>
      </c>
      <c r="N210" s="8">
        <v>0.255</v>
      </c>
      <c r="O210" s="10">
        <v>-0.2</v>
      </c>
      <c r="P210" s="8">
        <v>-1.3</v>
      </c>
      <c r="Q210" s="8">
        <v>-0.4</v>
      </c>
      <c r="R210" s="8">
        <v>-16.600000000000001</v>
      </c>
      <c r="S210" s="8">
        <v>0.27100000000000002</v>
      </c>
      <c r="T210" s="8">
        <v>69</v>
      </c>
      <c r="U210" s="8">
        <v>125</v>
      </c>
      <c r="V210" s="8">
        <v>385</v>
      </c>
      <c r="W210" s="8">
        <v>91</v>
      </c>
      <c r="X210" s="8">
        <v>69</v>
      </c>
      <c r="Y210" s="8">
        <v>16</v>
      </c>
      <c r="Z210" s="8">
        <v>1</v>
      </c>
      <c r="AA210" s="8">
        <v>5</v>
      </c>
      <c r="AB210" s="8">
        <v>49</v>
      </c>
      <c r="AC210" s="8">
        <v>31</v>
      </c>
      <c r="AD210" s="8">
        <v>26</v>
      </c>
      <c r="AE210" s="8">
        <v>0</v>
      </c>
      <c r="AF210" s="8">
        <v>48</v>
      </c>
      <c r="AG210" s="8">
        <v>5</v>
      </c>
      <c r="AH210" s="8">
        <v>5</v>
      </c>
      <c r="AI210" s="8">
        <v>2</v>
      </c>
      <c r="AJ210" s="8">
        <v>12</v>
      </c>
      <c r="AK210" s="8">
        <v>8</v>
      </c>
      <c r="AL210" s="8">
        <v>3</v>
      </c>
      <c r="AM210" s="10">
        <v>35</v>
      </c>
      <c r="AN210">
        <f>(AD210+AG210)*Sheet2!$D$4+X210*Sheet2!$F$4+Y210*Sheet2!$G$4+Z210*Sheet2!$H$4+AA210*Sheet2!$I$4+Sheet2!$J$4*AK210+AL210*Sheet2!$K$4+Sheet2!$L$4*D210</f>
        <v>317.00000000000011</v>
      </c>
    </row>
    <row r="211" spans="1:40" ht="15" thickBot="1" x14ac:dyDescent="0.35">
      <c r="A211" s="11">
        <v>212</v>
      </c>
      <c r="B211" s="12" t="s">
        <v>264</v>
      </c>
      <c r="C211" s="12" t="s">
        <v>53</v>
      </c>
      <c r="D211" s="13">
        <v>431</v>
      </c>
      <c r="E211" s="14">
        <v>5.0999999999999997E-2</v>
      </c>
      <c r="F211" s="14">
        <v>0.35</v>
      </c>
      <c r="G211" s="13">
        <v>0.15</v>
      </c>
      <c r="H211" s="15">
        <v>0.20300000000000001</v>
      </c>
      <c r="I211" s="13">
        <v>0.25</v>
      </c>
      <c r="J211" s="13">
        <v>0.34300000000000003</v>
      </c>
      <c r="K211" s="13">
        <v>0.59299999999999997</v>
      </c>
      <c r="L211" s="15">
        <v>0.14000000000000001</v>
      </c>
      <c r="M211" s="13">
        <v>8.1</v>
      </c>
      <c r="N211" s="13">
        <v>0.29499999999999998</v>
      </c>
      <c r="O211" s="15">
        <v>1.4</v>
      </c>
      <c r="P211" s="13">
        <v>-0.1</v>
      </c>
      <c r="Q211" s="13">
        <v>1.7</v>
      </c>
      <c r="R211" s="13">
        <v>-21.9</v>
      </c>
      <c r="S211" s="13">
        <v>0.25700000000000001</v>
      </c>
      <c r="T211" s="13">
        <v>43</v>
      </c>
      <c r="U211" s="13">
        <v>126</v>
      </c>
      <c r="V211" s="13">
        <v>399</v>
      </c>
      <c r="W211" s="13">
        <v>81</v>
      </c>
      <c r="X211" s="13">
        <v>50</v>
      </c>
      <c r="Y211" s="13">
        <v>16</v>
      </c>
      <c r="Z211" s="13">
        <v>5</v>
      </c>
      <c r="AA211" s="13">
        <v>10</v>
      </c>
      <c r="AB211" s="13">
        <v>48</v>
      </c>
      <c r="AC211" s="13">
        <v>48</v>
      </c>
      <c r="AD211" s="13">
        <v>22</v>
      </c>
      <c r="AE211" s="13">
        <v>0</v>
      </c>
      <c r="AF211" s="13">
        <v>151</v>
      </c>
      <c r="AG211" s="13">
        <v>4</v>
      </c>
      <c r="AH211" s="13">
        <v>3</v>
      </c>
      <c r="AI211" s="13">
        <v>3</v>
      </c>
      <c r="AJ211" s="13">
        <v>9</v>
      </c>
      <c r="AK211" s="13">
        <v>22</v>
      </c>
      <c r="AL211" s="13">
        <v>5</v>
      </c>
      <c r="AM211" s="15">
        <v>31</v>
      </c>
      <c r="AN211">
        <f>(AD211+AG211)*Sheet2!$D$4+X211*Sheet2!$F$4+Y211*Sheet2!$G$4+Z211*Sheet2!$H$4+AA211*Sheet2!$I$4+Sheet2!$J$4*AK211+AL211*Sheet2!$K$4+Sheet2!$L$4*D211</f>
        <v>302.10000000000008</v>
      </c>
    </row>
    <row r="212" spans="1:40" ht="15" thickBot="1" x14ac:dyDescent="0.35">
      <c r="A212" s="5">
        <v>208</v>
      </c>
      <c r="B212" s="7" t="s">
        <v>259</v>
      </c>
      <c r="C212" s="6" t="s">
        <v>260</v>
      </c>
      <c r="D212" s="8">
        <v>400</v>
      </c>
      <c r="E212" s="9">
        <v>5.2999999999999999E-2</v>
      </c>
      <c r="F212" s="9">
        <v>0.30299999999999999</v>
      </c>
      <c r="G212" s="8">
        <v>0.17</v>
      </c>
      <c r="H212" s="10">
        <v>0.20699999999999999</v>
      </c>
      <c r="I212" s="8">
        <v>0.25800000000000001</v>
      </c>
      <c r="J212" s="8">
        <v>0.35499999999999998</v>
      </c>
      <c r="K212" s="8">
        <v>0.61199999999999999</v>
      </c>
      <c r="L212" s="10">
        <v>0.14799999999999999</v>
      </c>
      <c r="M212" s="8">
        <v>3</v>
      </c>
      <c r="N212" s="8">
        <v>0.26400000000000001</v>
      </c>
      <c r="O212" s="10">
        <v>-1.5</v>
      </c>
      <c r="P212" s="8">
        <v>-0.8</v>
      </c>
      <c r="Q212" s="8">
        <v>-1.5</v>
      </c>
      <c r="R212" s="8">
        <v>-17.2</v>
      </c>
      <c r="S212" s="8">
        <v>0.26600000000000001</v>
      </c>
      <c r="T212" s="8">
        <v>66</v>
      </c>
      <c r="U212" s="8">
        <v>112</v>
      </c>
      <c r="V212" s="8">
        <v>372</v>
      </c>
      <c r="W212" s="8">
        <v>77</v>
      </c>
      <c r="X212" s="8">
        <v>50</v>
      </c>
      <c r="Y212" s="8">
        <v>13</v>
      </c>
      <c r="Z212" s="8">
        <v>0</v>
      </c>
      <c r="AA212" s="8">
        <v>14</v>
      </c>
      <c r="AB212" s="8">
        <v>41</v>
      </c>
      <c r="AC212" s="8">
        <v>38</v>
      </c>
      <c r="AD212" s="8">
        <v>21</v>
      </c>
      <c r="AE212" s="8">
        <v>0</v>
      </c>
      <c r="AF212" s="8">
        <v>121</v>
      </c>
      <c r="AG212" s="8">
        <v>5</v>
      </c>
      <c r="AH212" s="8">
        <v>2</v>
      </c>
      <c r="AI212" s="8">
        <v>0</v>
      </c>
      <c r="AJ212" s="8">
        <v>10</v>
      </c>
      <c r="AK212" s="8">
        <v>4</v>
      </c>
      <c r="AL212" s="8">
        <v>4</v>
      </c>
      <c r="AM212" s="10">
        <v>32</v>
      </c>
      <c r="AN212">
        <f>(AD212+AG212)*Sheet2!$D$4+X212*Sheet2!$F$4+Y212*Sheet2!$G$4+Z212*Sheet2!$H$4+AA212*Sheet2!$I$4+Sheet2!$J$4*AK212+AL212*Sheet2!$K$4+Sheet2!$L$4*D212</f>
        <v>287.20000000000005</v>
      </c>
    </row>
    <row r="213" spans="1:40" ht="15" thickBot="1" x14ac:dyDescent="0.35">
      <c r="A213" s="5">
        <v>207</v>
      </c>
      <c r="B213" s="7" t="s">
        <v>258</v>
      </c>
      <c r="C213" s="7" t="s">
        <v>28</v>
      </c>
      <c r="D213" s="8">
        <v>407</v>
      </c>
      <c r="E213" s="9">
        <v>7.3999999999999996E-2</v>
      </c>
      <c r="F213" s="9">
        <v>0.34200000000000003</v>
      </c>
      <c r="G213" s="8">
        <v>0.22</v>
      </c>
      <c r="H213" s="10">
        <v>0.191</v>
      </c>
      <c r="I213" s="8">
        <v>0.25800000000000001</v>
      </c>
      <c r="J213" s="8">
        <v>0.34799999999999998</v>
      </c>
      <c r="K213" s="8">
        <v>0.60599999999999998</v>
      </c>
      <c r="L213" s="10">
        <v>0.157</v>
      </c>
      <c r="M213" s="8">
        <v>0.9</v>
      </c>
      <c r="N213" s="8">
        <v>0.26</v>
      </c>
      <c r="O213" s="10">
        <v>-1.6</v>
      </c>
      <c r="P213" s="8">
        <v>-0.4</v>
      </c>
      <c r="Q213" s="8">
        <v>-0.6</v>
      </c>
      <c r="R213" s="8">
        <v>-17.7</v>
      </c>
      <c r="S213" s="8">
        <v>0.26600000000000001</v>
      </c>
      <c r="T213" s="8">
        <v>66</v>
      </c>
      <c r="U213" s="8">
        <v>117</v>
      </c>
      <c r="V213" s="8">
        <v>362</v>
      </c>
      <c r="W213" s="8">
        <v>69</v>
      </c>
      <c r="X213" s="8">
        <v>42</v>
      </c>
      <c r="Y213" s="8">
        <v>12</v>
      </c>
      <c r="Z213" s="8">
        <v>0</v>
      </c>
      <c r="AA213" s="8">
        <v>15</v>
      </c>
      <c r="AB213" s="8">
        <v>33</v>
      </c>
      <c r="AC213" s="8">
        <v>36</v>
      </c>
      <c r="AD213" s="8">
        <v>30</v>
      </c>
      <c r="AE213" s="8">
        <v>0</v>
      </c>
      <c r="AF213" s="8">
        <v>139</v>
      </c>
      <c r="AG213" s="8">
        <v>3</v>
      </c>
      <c r="AH213" s="8">
        <v>0</v>
      </c>
      <c r="AI213" s="8">
        <v>12</v>
      </c>
      <c r="AJ213" s="8">
        <v>10</v>
      </c>
      <c r="AK213" s="8">
        <v>0</v>
      </c>
      <c r="AL213" s="8">
        <v>0</v>
      </c>
      <c r="AM213" s="10">
        <v>32</v>
      </c>
      <c r="AN213">
        <f>(AD213+AG213)*Sheet2!$D$4+X213*Sheet2!$F$4+Y213*Sheet2!$G$4+Z213*Sheet2!$H$4+AA213*Sheet2!$I$4+Sheet2!$J$4*AK213+AL213*Sheet2!$K$4+Sheet2!$L$4*D213</f>
        <v>280.50000000000006</v>
      </c>
    </row>
  </sheetData>
  <sortState xmlns:xlrd2="http://schemas.microsoft.com/office/spreadsheetml/2017/richdata2" ref="A2:AN218">
    <sortCondition descending="1" ref="AN1:AN218"/>
  </sortState>
  <hyperlinks>
    <hyperlink ref="B7" r:id="rId1" display="https://www.fangraphs.com/players/shohei-ohtani/19755/stats" xr:uid="{15341D6A-829D-4874-8BF3-46EAA8E79975}"/>
    <hyperlink ref="C7" r:id="rId2" display="https://www.fangraphs.com/leaders/major-league?type=1&amp;pageitems=2000000000&amp;qual=400&amp;team=1" xr:uid="{4A64146B-0B4F-4D31-81B0-5B58C73A264F}"/>
    <hyperlink ref="B56" r:id="rId3" display="https://www.fangraphs.com/players/aaron-judge/15640/stats" xr:uid="{F0E1D13B-788B-485F-89BD-7E09627A2A1C}"/>
    <hyperlink ref="C56" r:id="rId4" display="https://www.fangraphs.com/leaders/major-league?type=1&amp;pageitems=2000000000&amp;qual=400&amp;team=9" xr:uid="{7C8FA06A-CEF5-4D5E-9F11-2169CD85BEBE}"/>
    <hyperlink ref="B2" r:id="rId5" display="https://www.fangraphs.com/players/ronald-acuna-jr/18401/stats" xr:uid="{EE1A4057-AE7F-48D5-9A79-3F887D66E4F1}"/>
    <hyperlink ref="C2" r:id="rId6" display="https://www.fangraphs.com/leaders/major-league?type=1&amp;pageitems=2000000000&amp;qual=400&amp;team=16" xr:uid="{C9F11704-CFCC-4EC0-ACDE-F077BDECD1AB}"/>
    <hyperlink ref="B41" r:id="rId7" display="https://www.fangraphs.com/players/yordan-alvarez/19556/stats" xr:uid="{AFBFB407-5EB1-4D40-A7BE-F480AB97FE74}"/>
    <hyperlink ref="C41" r:id="rId8" display="https://www.fangraphs.com/leaders/major-league?type=1&amp;pageitems=2000000000&amp;qual=400&amp;team=21" xr:uid="{BE80BFE7-3D73-4DA1-87F3-5840D608C7E7}"/>
    <hyperlink ref="B17" r:id="rId9" display="https://www.fangraphs.com/players/corey-seager/13624/stats" xr:uid="{C14D9120-B2E5-44D7-AD4B-19EDC96306D6}"/>
    <hyperlink ref="C17" r:id="rId10" display="https://www.fangraphs.com/leaders/major-league?type=1&amp;pageitems=2000000000&amp;qual=400&amp;team=13" xr:uid="{1B6CFA7F-3DC1-4B74-87AE-B78D58C4CFF5}"/>
    <hyperlink ref="B5" r:id="rId11" display="https://www.fangraphs.com/players/mookie-betts/13611/stats" xr:uid="{C6A8677D-583A-400B-993C-373C5575BA9B}"/>
    <hyperlink ref="C5" r:id="rId12" display="https://www.fangraphs.com/leaders/major-league?type=1&amp;pageitems=2000000000&amp;qual=400&amp;team=22" xr:uid="{552D749E-2B14-4CD2-AAD3-5B6913FCF3B3}"/>
    <hyperlink ref="B11" r:id="rId13" display="https://www.fangraphs.com/players/yandy-diaz/16578/stats" xr:uid="{9A7DB4F3-E4D5-4D09-93E2-A2CF0D6EAF99}"/>
    <hyperlink ref="C11" r:id="rId14" display="https://www.fangraphs.com/leaders/major-league?type=1&amp;pageitems=2000000000&amp;qual=400&amp;team=12" xr:uid="{6AC4BFA0-8B15-4395-BB56-1C5E63AB31C9}"/>
    <hyperlink ref="B3" r:id="rId15" display="https://www.fangraphs.com/players/freddie-freeman/5361/stats" xr:uid="{6FF11D90-A1B1-44A9-B2F8-0E738628CBF3}"/>
    <hyperlink ref="C3" r:id="rId16" display="https://www.fangraphs.com/leaders/major-league?type=1&amp;pageitems=2000000000&amp;qual=400&amp;team=22" xr:uid="{E1F8D25A-194B-4621-B1E3-60B530FDAA1A}"/>
    <hyperlink ref="B4" r:id="rId17" display="https://www.fangraphs.com/players/matt-olson/14344/stats" xr:uid="{E06C4C4E-76EE-4676-AD39-9F9B7AA39EE2}"/>
    <hyperlink ref="C4" r:id="rId18" display="https://www.fangraphs.com/leaders/major-league?type=1&amp;pageitems=2000000000&amp;qual=400&amp;team=16" xr:uid="{66DDB647-5E51-46AF-8642-D3BCE27E4DCF}"/>
    <hyperlink ref="B6" r:id="rId19" display="https://www.fangraphs.com/players/juan-soto/20123/stats" xr:uid="{03A05176-81CD-450D-93DA-2B5975AE9398}"/>
    <hyperlink ref="C6" r:id="rId20" display="https://www.fangraphs.com/leaders/major-league?type=1&amp;pageitems=2000000000&amp;qual=400&amp;team=29" xr:uid="{29F1AF2B-0B8F-4B01-B282-58412D33CFEB}"/>
    <hyperlink ref="B109" r:id="rId21" display="https://www.fangraphs.com/players/jose-altuve/5417/stats" xr:uid="{7699A899-980F-4F8B-855A-F543D4BC2375}"/>
    <hyperlink ref="C109" r:id="rId22" display="https://www.fangraphs.com/leaders/major-league?type=1&amp;pageitems=2000000000&amp;qual=400&amp;team=21" xr:uid="{DCA0E313-AB05-489F-8240-88DEE5281B75}"/>
    <hyperlink ref="B42" r:id="rId23" display="https://www.fangraphs.com/players/bryce-harper/11579/stats" xr:uid="{D4A6AEF9-D964-4317-B65C-6C68AC4021BE}"/>
    <hyperlink ref="C42" r:id="rId24" display="https://www.fangraphs.com/leaders/major-league?type=1&amp;pageitems=2000000000&amp;qual=400&amp;team=26" xr:uid="{9F11905C-04DA-401C-ACE0-C15416AD87CA}"/>
    <hyperlink ref="B10" r:id="rId25" display="https://www.fangraphs.com/players/kyle-tucker/18345/stats" xr:uid="{4339371D-35C4-4C36-9174-29AEB98C7015}"/>
    <hyperlink ref="C10" r:id="rId26" display="https://www.fangraphs.com/leaders/major-league?type=1&amp;pageitems=2000000000&amp;qual=400&amp;team=21" xr:uid="{09A0C085-9DB9-4CA6-877F-FED197E14B7C}"/>
    <hyperlink ref="B31" r:id="rId27" display="https://www.fangraphs.com/players/marcell-ozuna/10324/stats" xr:uid="{426B02FD-AA22-4FB3-AE08-07395D4A64F9}"/>
    <hyperlink ref="C31" r:id="rId28" display="https://www.fangraphs.com/leaders/major-league?type=1&amp;pageitems=2000000000&amp;qual=400&amp;team=16" xr:uid="{1707BE70-DFD1-4605-8264-5C1CB7A44F59}"/>
    <hyperlink ref="B145" r:id="rId29" display="https://www.fangraphs.com/players/brandon-belt/10264/stats" xr:uid="{D59A0C7C-7867-4DCA-AD48-658B008FCDEF}"/>
    <hyperlink ref="C145" r:id="rId30" display="https://www.fangraphs.com/leaders/major-league?type=1&amp;pageitems=2000000000&amp;qual=400&amp;team=14" xr:uid="{85B18362-99D7-4084-943B-4748CC82B1A5}"/>
    <hyperlink ref="B59" r:id="rId31" display="https://www.fangraphs.com/players/isaac-paredes/20036/stats" xr:uid="{730E2E03-9403-44BC-BA65-0F384E63DB41}"/>
    <hyperlink ref="C59" r:id="rId32" display="https://www.fangraphs.com/leaders/major-league?type=1&amp;pageitems=2000000000&amp;qual=400&amp;team=12" xr:uid="{5AE5AB98-D4B2-453E-9A6F-54BC1D22EE8E}"/>
    <hyperlink ref="B148" r:id="rId33" display="https://www.fangraphs.com/players/edouard-julien/27534/stats" xr:uid="{5BBA95D3-D71C-432A-BE79-67B6213CA058}"/>
    <hyperlink ref="C148" r:id="rId34" display="https://www.fangraphs.com/leaders/major-league?type=1&amp;pageitems=2000000000&amp;qual=400&amp;team=8" xr:uid="{4BE6F347-20BF-4923-A80E-298B196062F0}"/>
    <hyperlink ref="B111" r:id="rId35" display="https://www.fangraphs.com/players/wilmer-flores/5827/stats" xr:uid="{8D65AD67-2E58-444E-86AE-83270FF27079}"/>
    <hyperlink ref="C111" r:id="rId36" display="https://www.fangraphs.com/leaders/major-league?type=1&amp;pageitems=2000000000&amp;qual=400&amp;team=30" xr:uid="{05290051-D86B-414F-8D58-38BD4BE27E5B}"/>
    <hyperlink ref="B98" r:id="rId37" display="https://www.fangraphs.com/players/jd-martinez/6184/stats" xr:uid="{8CF94570-0AFF-4510-8379-3ACB569F3024}"/>
    <hyperlink ref="C98" r:id="rId38" display="https://www.fangraphs.com/leaders/major-league?type=1&amp;pageitems=2000000000&amp;qual=400&amp;team=22" xr:uid="{26EFA2F8-69DE-40D0-BECA-05B46D85DA48}"/>
    <hyperlink ref="B94" r:id="rId39" display="https://www.fangraphs.com/players/nolan-jones/20529/stats" xr:uid="{9E2A2A19-171B-4DE7-B33A-1861638383C1}"/>
    <hyperlink ref="C94" r:id="rId40" display="https://www.fangraphs.com/leaders/major-league?type=1&amp;pageitems=2000000000&amp;qual=400&amp;team=19" xr:uid="{C9544DA6-E64C-46C5-8D88-5D83C67AC12D}"/>
    <hyperlink ref="B53" r:id="rId41" display="https://www.fangraphs.com/players/cody-bellinger/15998/stats" xr:uid="{A927BF74-15D4-49A3-93F5-043E95A016D7}"/>
    <hyperlink ref="C53" r:id="rId42" display="https://www.fangraphs.com/leaders/major-league?type=1&amp;pageitems=2000000000&amp;qual=400&amp;team=17" xr:uid="{B9691EB1-332A-47BF-AF34-7364AD423BA7}"/>
    <hyperlink ref="B34" r:id="rId43" display="https://www.fangraphs.com/players/jp-crawford/15491/stats" xr:uid="{321550D2-2751-448A-A7AE-0D6EA3DFD791}"/>
    <hyperlink ref="C34" r:id="rId44" display="https://www.fangraphs.com/leaders/major-league?type=1&amp;pageitems=2000000000&amp;qual=400&amp;team=11" xr:uid="{5DC92425-B121-4EFD-A8FA-F540AC782D4C}"/>
    <hyperlink ref="B12" r:id="rId45" display="https://www.fangraphs.com/players/corbin-carroll/25878/stats" xr:uid="{89DE814C-45B5-4755-B0D8-526C703554FA}"/>
    <hyperlink ref="C12" r:id="rId46" display="https://www.fangraphs.com/leaders/major-league?type=1&amp;pageitems=2000000000&amp;qual=400&amp;team=15" xr:uid="{BBE40273-27AD-4393-ACAA-241F3549B8DF}"/>
    <hyperlink ref="B115" r:id="rId47" display="https://www.fangraphs.com/players/chas-mccormick/19599/stats" xr:uid="{CCA005FC-FC2A-4E68-902B-DEE63E3628A8}"/>
    <hyperlink ref="C115" r:id="rId48" display="https://www.fangraphs.com/leaders/major-league?type=1&amp;pageitems=2000000000&amp;qual=400&amp;team=21" xr:uid="{035BE3DF-91B7-4A26-86D9-8363E4A01BEC}"/>
    <hyperlink ref="B29" r:id="rId49" display="https://www.fangraphs.com/players/luis-arraez/18568/stats" xr:uid="{CE4288D2-AFC1-4C3D-91CE-EBAAA27E3B43}"/>
    <hyperlink ref="C29" r:id="rId50" display="https://www.fangraphs.com/leaders/major-league?type=1&amp;pageitems=2000000000&amp;qual=400&amp;team=20" xr:uid="{7FF39722-54A2-4200-A3E4-90BE3060819E}"/>
    <hyperlink ref="B87" r:id="rId51" display="https://www.fangraphs.com/players/josh-lowe/19953/stats" xr:uid="{8A9AB37B-65D6-4BB6-8714-15BDF7703EB4}"/>
    <hyperlink ref="C87" r:id="rId52" display="https://www.fangraphs.com/leaders/major-league?type=1&amp;pageitems=2000000000&amp;qual=400&amp;team=12" xr:uid="{5D698DBD-EDED-41CE-B3EA-A62949D6E481}"/>
    <hyperlink ref="B18" r:id="rId53" display="https://www.fangraphs.com/players/brandon-nimmo/12927/stats" xr:uid="{63142799-BBDF-4587-B8D3-739199CB5F84}"/>
    <hyperlink ref="C18" r:id="rId54" display="https://www.fangraphs.com/leaders/major-league?type=1&amp;pageitems=2000000000&amp;qual=400&amp;team=25" xr:uid="{63299790-D91A-4111-A644-915223E74681}"/>
    <hyperlink ref="B163" r:id="rId55" display="https://www.fangraphs.com/players/luke-raley/19354/stats" xr:uid="{5B11E526-BF37-4A70-A72B-BCA619D7E6B2}"/>
    <hyperlink ref="C163" r:id="rId56" display="https://www.fangraphs.com/leaders/major-league?type=1&amp;pageitems=2000000000&amp;qual=400&amp;team=12" xr:uid="{CE007945-3B2F-4DF8-B05C-6471E1E3FA3A}"/>
    <hyperlink ref="B82" r:id="rId57" display="https://www.fangraphs.com/players/triston-casas/22514/stats" xr:uid="{A473A848-B589-4598-808F-6D3E19D0192F}"/>
    <hyperlink ref="C82" r:id="rId58" display="https://www.fangraphs.com/leaders/major-league?type=1&amp;pageitems=2000000000&amp;qual=400&amp;team=3" xr:uid="{67689733-FCDB-4AC5-898E-5BB9EEC394D1}"/>
    <hyperlink ref="B127" r:id="rId59" display="https://www.fangraphs.com/players/sean-murphy/19352/stats" xr:uid="{68ED604C-15C5-4285-B0C1-B1884A9194CC}"/>
    <hyperlink ref="C127" r:id="rId60" display="https://www.fangraphs.com/leaders/major-league?type=1&amp;pageitems=2000000000&amp;qual=400&amp;team=16" xr:uid="{BB78FC07-2B23-4EBC-A3AF-13C7EECF4A9D}"/>
    <hyperlink ref="B48" r:id="rId61" display="https://www.fangraphs.com/players/luis-robert/20043/stats" xr:uid="{3660753C-5C0F-4394-B571-7BA28335436B}"/>
    <hyperlink ref="C48" r:id="rId62" display="https://www.fangraphs.com/leaders/major-league?type=1&amp;pageitems=2000000000&amp;qual=400&amp;team=4" xr:uid="{8659B4D1-0566-4B6E-A8A9-75F8D1D9FC7B}"/>
    <hyperlink ref="B144" r:id="rId63" display="https://www.fangraphs.com/players/matt-mclain/29695/stats" xr:uid="{EBD54404-43B5-44CB-9C08-BE58BB58A975}"/>
    <hyperlink ref="C144" r:id="rId64" display="https://www.fangraphs.com/leaders/major-league?type=1&amp;pageitems=2000000000&amp;qual=400&amp;team=18" xr:uid="{8A41E027-5FEA-4E30-82B8-8CA515C1E0B7}"/>
    <hyperlink ref="B97" r:id="rId65" display="https://www.fangraphs.com/players/josh-naylor/18839/stats" xr:uid="{9A715A2D-5E26-4798-A992-26DA0ADFF738}"/>
    <hyperlink ref="C97" r:id="rId66" display="https://www.fangraphs.com/leaders/major-league?type=1&amp;pageitems=2000000000&amp;qual=400&amp;team=5" xr:uid="{B12573BD-1208-429D-8ABE-D57C0CF43411}"/>
    <hyperlink ref="B153" r:id="rId67" display="https://www.fangraphs.com/players/harold-ramirez/14387/stats" xr:uid="{1688CCC7-E3C8-47E9-A3F0-0C938C53C1CE}"/>
    <hyperlink ref="C153" r:id="rId68" display="https://www.fangraphs.com/leaders/major-league?type=1&amp;pageitems=2000000000&amp;qual=400&amp;team=12" xr:uid="{53AD70E4-36D4-4BA5-8F65-C4F2D569E1BE}"/>
    <hyperlink ref="B103" r:id="rId69" display="https://www.fangraphs.com/players/willson-contreras/11609/stats" xr:uid="{8FC6A6A4-14D6-4EC9-A215-F7857ECD975C}"/>
    <hyperlink ref="C103" r:id="rId70" display="https://www.fangraphs.com/leaders/major-league?type=1&amp;pageitems=2000000000&amp;qual=400&amp;team=28" xr:uid="{46443AD9-52B9-455A-8092-8FDD7BCFC6B9}"/>
    <hyperlink ref="B104" r:id="rId71" display="https://www.fangraphs.com/players/wander-franco/23667/stats" xr:uid="{0D1DE09A-3A2F-466D-9830-665ECA070CF9}"/>
    <hyperlink ref="C104" r:id="rId72" display="https://www.fangraphs.com/leaders/major-league?type=1&amp;pageitems=2000000000&amp;qual=400&amp;team=12" xr:uid="{3DCF1FAF-BEEF-41BB-BC2D-E5FEC5D53C81}"/>
    <hyperlink ref="B20" r:id="rId73" display="https://www.fangraphs.com/players/adley-rutschman/26288/stats" xr:uid="{13261A46-29E0-488A-8614-7DBCB226E651}"/>
    <hyperlink ref="C20" r:id="rId74" display="https://www.fangraphs.com/leaders/major-league?type=1&amp;pageitems=2000000000&amp;qual=400&amp;team=2" xr:uid="{9D23C42E-603A-44EA-9FA3-5F4561598B12}"/>
    <hyperlink ref="B92" r:id="rId75" display="https://www.fangraphs.com/players/brent-rooker/19627/stats" xr:uid="{2A93562D-57D7-4D14-B7A0-D3404F1DB458}"/>
    <hyperlink ref="C92" r:id="rId76" display="https://www.fangraphs.com/leaders/major-league?type=1&amp;pageitems=2000000000&amp;qual=400&amp;team=10" xr:uid="{38EDDFDF-2783-4BE7-9416-8F2EB68AF0D3}"/>
    <hyperlink ref="B9" r:id="rId77" display="https://www.fangraphs.com/players/austin-riley/18360/stats" xr:uid="{5CEFF339-D616-4D32-965D-F181BB226173}"/>
    <hyperlink ref="C9" r:id="rId78" display="https://www.fangraphs.com/leaders/major-league?type=1&amp;pageitems=2000000000&amp;qual=400&amp;team=16" xr:uid="{2E7BDE8A-84C3-4E29-8BB8-0FB1006AB5ED}"/>
    <hyperlink ref="B27" r:id="rId79" display="https://www.fangraphs.com/players/ketel-marte/13613/stats" xr:uid="{82A0B1C8-6D81-42CF-B13F-1FF2E77E398C}"/>
    <hyperlink ref="C27" r:id="rId80" display="https://www.fangraphs.com/leaders/major-league?type=1&amp;pageitems=2000000000&amp;qual=400&amp;team=15" xr:uid="{2D1CB2DD-DEE5-4C21-B17E-4BC3AAB30E46}"/>
    <hyperlink ref="B55" r:id="rId81" display="https://www.fangraphs.com/players/jorge-soler/14221/stats" xr:uid="{0D29D8F4-CE6A-4D2D-BC20-8D82BA1DAC87}"/>
    <hyperlink ref="C55" r:id="rId82" display="https://www.fangraphs.com/leaders/major-league?type=1&amp;pageitems=2000000000&amp;qual=400&amp;team=20" xr:uid="{FA65B74D-2394-4A5C-98F0-A8430B075ADB}"/>
    <hyperlink ref="B57" r:id="rId83" display="https://www.fangraphs.com/players/seiya-suzuki/30116/stats" xr:uid="{7AF361D6-56B2-470D-9DCF-184E78550817}"/>
    <hyperlink ref="C57" r:id="rId84" display="https://www.fangraphs.com/leaders/major-league?type=1&amp;pageitems=2000000000&amp;qual=400&amp;team=17" xr:uid="{FCC30FF7-22E7-4074-A049-CD57FDD61666}"/>
    <hyperlink ref="B14" r:id="rId85" display="https://www.fangraphs.com/players/julio-rodriguez/23697/stats" xr:uid="{FFC9C9EF-F0C7-4B84-9EFF-D4EBA7DEE973}"/>
    <hyperlink ref="C14" r:id="rId86" display="https://www.fangraphs.com/leaders/major-league?type=1&amp;pageitems=2000000000&amp;qual=400&amp;team=11" xr:uid="{BDDF218D-635B-4D5C-B314-7DF2018B5FFB}"/>
    <hyperlink ref="B40" r:id="rId87" display="https://www.fangraphs.com/players/randy-arozarena/19290/stats" xr:uid="{994D305A-545E-4140-9402-6CC50E174F43}"/>
    <hyperlink ref="C40" r:id="rId88" display="https://www.fangraphs.com/leaders/major-league?type=1&amp;pageitems=2000000000&amp;qual=400&amp;team=12" xr:uid="{6441D2F1-5EAD-4F2E-919F-F893D556A662}"/>
    <hyperlink ref="B13" r:id="rId89" display="https://www.fangraphs.com/players/alex-bregman/17678/stats" xr:uid="{C5C36BE0-FE8A-4802-B07B-67FDE270F0E9}"/>
    <hyperlink ref="C13" r:id="rId90" display="https://www.fangraphs.com/leaders/major-league?type=1&amp;pageitems=2000000000&amp;qual=400&amp;team=21" xr:uid="{C7990D13-E3E1-458B-859A-281492DC4BB2}"/>
    <hyperlink ref="B108" r:id="rId91" display="https://www.fangraphs.com/players/brandon-marsh/20202/stats" xr:uid="{592E11DA-4419-4778-8540-494A98A655C5}"/>
    <hyperlink ref="C108" r:id="rId92" display="https://www.fangraphs.com/leaders/major-league?type=1&amp;pageitems=2000000000&amp;qual=400&amp;team=26" xr:uid="{64EDD11F-1EC9-41D5-9AD4-9EBE30B5564B}"/>
    <hyperlink ref="B61" r:id="rId93" display="https://www.fangraphs.com/players/bo-bichette/19612/stats" xr:uid="{711557F0-E14A-4EA9-86A5-F1B8A5EECDA2}"/>
    <hyperlink ref="C61" r:id="rId94" display="https://www.fangraphs.com/leaders/major-league?type=1&amp;pageitems=2000000000&amp;qual=400&amp;team=14" xr:uid="{D1ECD988-B724-41FD-9869-AB84AD01E7A1}"/>
    <hyperlink ref="B44" r:id="rId95" display="https://www.fangraphs.com/players/william-contreras/20503/stats" xr:uid="{A1DCC0F0-A027-42BD-BCD6-BDB25D71B202}"/>
    <hyperlink ref="C44" r:id="rId96" display="https://www.fangraphs.com/leaders/major-league?type=1&amp;pageitems=2000000000&amp;qual=400&amp;team=23" xr:uid="{21FA153A-9218-4247-9F68-B04F9AFB0656}"/>
    <hyperlink ref="B8" r:id="rId97" display="https://www.fangraphs.com/players/marcus-semien/12533/stats" xr:uid="{BAB060AE-C821-449D-A848-34CFC225AD7C}"/>
    <hyperlink ref="C8" r:id="rId98" display="https://www.fangraphs.com/leaders/major-league?type=1&amp;pageitems=2000000000&amp;qual=400&amp;team=13" xr:uid="{BECECCF2-B529-41F4-9874-782DC130929E}"/>
    <hyperlink ref="B39" r:id="rId99" display="https://www.fangraphs.com/players/adolis-garcia/19287/stats" xr:uid="{EF8868F1-1E5E-4368-A197-48D3DC5B7A51}"/>
    <hyperlink ref="C39" r:id="rId100" display="https://www.fangraphs.com/leaders/major-league?type=1&amp;pageitems=2000000000&amp;qual=400&amp;team=13" xr:uid="{BA1FB446-E52E-4E13-B504-403A805BFA76}"/>
    <hyperlink ref="B24" r:id="rId101" display="https://www.fangraphs.com/players/ozzie-albies/16556/stats" xr:uid="{7FB52E52-56FE-4970-9685-52DC47A7B168}"/>
    <hyperlink ref="C24" r:id="rId102" display="https://www.fangraphs.com/leaders/major-league?type=1&amp;pageitems=2000000000&amp;qual=400&amp;team=16" xr:uid="{5E2DCF2F-5286-4136-9BF3-94A8F4950120}"/>
    <hyperlink ref="B112" r:id="rId103" display="https://www.fangraphs.com/players/max-kepler/12144/stats" xr:uid="{44241050-4B7C-4EC9-BC22-2A411B20E176}"/>
    <hyperlink ref="C112" r:id="rId104" display="https://www.fangraphs.com/leaders/major-league?type=1&amp;pageitems=2000000000&amp;qual=400&amp;team=8" xr:uid="{0AB1D555-5F15-45EE-89B8-E8A8D60271F9}"/>
    <hyperlink ref="B21" r:id="rId105" display="https://www.fangraphs.com/players/rafael-devers/17350/stats" xr:uid="{80E39DCB-8693-4935-BC5E-4F10A3956C8A}"/>
    <hyperlink ref="C21" r:id="rId106" display="https://www.fangraphs.com/leaders/major-league?type=1&amp;pageitems=2000000000&amp;qual=400&amp;team=3" xr:uid="{8BD8432B-E695-49CD-A586-E51F546043F1}"/>
    <hyperlink ref="B52" r:id="rId107" display="https://www.fangraphs.com/players/gunnar-henderson/26289/stats" xr:uid="{3AC1BBC9-44E9-4076-BF56-CF2A5C83A585}"/>
    <hyperlink ref="C52" r:id="rId108" display="https://www.fangraphs.com/leaders/major-league?type=1&amp;pageitems=2000000000&amp;qual=400&amp;team=2" xr:uid="{1CFD9EA6-0B61-4063-B8DE-7320F66A7761}"/>
    <hyperlink ref="B15" r:id="rId109" display="https://www.fangraphs.com/players/jose-ramirez/13510/stats" xr:uid="{AF0C52F6-CB78-4F5A-BD98-FE3D7234F7D5}"/>
    <hyperlink ref="C15" r:id="rId110" display="https://www.fangraphs.com/leaders/major-league?type=1&amp;pageitems=2000000000&amp;qual=400&amp;team=5" xr:uid="{A636A221-FCD5-4A85-B478-01233BFEA804}"/>
    <hyperlink ref="B35" r:id="rId111" display="https://www.fangraphs.com/players/gleyber-torres/16997/stats" xr:uid="{7B6DA979-E230-4873-B4FA-0F9DBF1D1E50}"/>
    <hyperlink ref="C35" r:id="rId112" display="https://www.fangraphs.com/leaders/major-league?type=1&amp;pageitems=2000000000&amp;qual=400&amp;team=9" xr:uid="{9473C794-E0AF-41B7-BCB1-0F25D332B4CA}"/>
    <hyperlink ref="B118" r:id="rId113" display="https://www.fangraphs.com/players/ryan-noda/23312/stats" xr:uid="{AC7D3550-796D-4A48-8F50-79612A3561CC}"/>
    <hyperlink ref="C118" r:id="rId114" display="https://www.fangraphs.com/leaders/major-league?type=1&amp;pageitems=2000000000&amp;qual=400&amp;team=10" xr:uid="{2F53F19C-42DA-42C2-AB35-252FB0D372AD}"/>
    <hyperlink ref="B19" r:id="rId115" display="https://www.fangraphs.com/players/paul-goldschmidt/9218/stats" xr:uid="{B4079711-5D3F-4326-9F1B-25A09D1E120C}"/>
    <hyperlink ref="C19" r:id="rId116" display="https://www.fangraphs.com/leaders/major-league?type=1&amp;pageitems=2000000000&amp;qual=400&amp;team=28" xr:uid="{CAEC886E-5388-4EBD-B0EA-B21CE336E848}"/>
    <hyperlink ref="B32" r:id="rId117" display="https://www.fangraphs.com/players/christian-yelich/11477/stats" xr:uid="{93F66233-7C0F-4F4D-994F-33EAE46BC60F}"/>
    <hyperlink ref="C32" r:id="rId118" display="https://www.fangraphs.com/leaders/major-league?type=1&amp;pageitems=2000000000&amp;qual=400&amp;team=23" xr:uid="{B6781503-A88F-4E05-AEE2-9049E02E68BE}"/>
    <hyperlink ref="B100" r:id="rId119" display="https://www.fangraphs.com/players/lamonte-wade-jr/18126/stats" xr:uid="{10E017DD-B682-4D12-B9F2-276444D416D8}"/>
    <hyperlink ref="C100" r:id="rId120" display="https://www.fangraphs.com/leaders/major-league?type=1&amp;pageitems=2000000000&amp;qual=400&amp;team=30" xr:uid="{E3D43E7D-1F1D-48F6-B619-4E0BB3D0585F}"/>
    <hyperlink ref="B38" r:id="rId121" display="https://www.fangraphs.com/players/pete-alonso/19251/stats" xr:uid="{4C793838-476D-4631-8B36-4BE94A95B974}"/>
    <hyperlink ref="C38" r:id="rId122" display="https://www.fangraphs.com/leaders/major-league?type=1&amp;pageitems=2000000000&amp;qual=400&amp;team=25" xr:uid="{9FC68C62-A22A-4A65-8F67-DD8CD3763041}"/>
    <hyperlink ref="B132" r:id="rId123" display="https://www.fangraphs.com/players/kerry-carpenter/25961/stats" xr:uid="{137AA60E-E564-4B01-8E92-D03A8C31230E}"/>
    <hyperlink ref="C132" r:id="rId124" display="https://www.fangraphs.com/leaders/major-league?type=1&amp;pageitems=2000000000&amp;qual=400&amp;team=6" xr:uid="{A8FC2623-6750-4292-8563-A43F0533E1A0}"/>
    <hyperlink ref="B23" r:id="rId125" display="https://www.fangraphs.com/players/francisco-lindor/12916/stats" xr:uid="{F71F04F6-A829-4899-B24E-27B3BFA54BD9}"/>
    <hyperlink ref="C23" r:id="rId126" display="https://www.fangraphs.com/leaders/major-league?type=1&amp;pageitems=2000000000&amp;qual=400&amp;team=25" xr:uid="{E8C52B6E-BC5D-44FA-9CC2-A3D6C7080668}"/>
    <hyperlink ref="B86" r:id="rId127" display="https://www.fangraphs.com/players/jake-burger/22275/stats" xr:uid="{89641685-AB0D-4B2F-B16D-8D5D28101CDF}"/>
    <hyperlink ref="B30" r:id="rId128" display="https://www.fangraphs.com/players/christian-walker/13419/stats" xr:uid="{26A979E8-B10D-49CD-B5DD-43E5F7EEBC33}"/>
    <hyperlink ref="C30" r:id="rId129" display="https://www.fangraphs.com/leaders/major-league?type=1&amp;pageitems=2000000000&amp;qual=400&amp;team=15" xr:uid="{75916AC5-967B-404F-8603-DF28BF008EF3}"/>
    <hyperlink ref="B37" r:id="rId130" display="https://www.fangraphs.com/players/xander-bogaerts/12161/stats" xr:uid="{6D51B466-B55D-4C8C-A7C0-58B517B9A080}"/>
    <hyperlink ref="C37" r:id="rId131" display="https://www.fangraphs.com/leaders/major-league?type=1&amp;pageitems=2000000000&amp;qual=400&amp;team=29" xr:uid="{5E14DC7E-388A-42E0-AD43-8D59DDAB03B8}"/>
    <hyperlink ref="B165" r:id="rId132" display="https://www.fangraphs.com/players/riley-greene/25976/stats" xr:uid="{488EEA64-BDCD-4019-884E-77B6E33F1506}"/>
    <hyperlink ref="C165" r:id="rId133" display="https://www.fangraphs.com/leaders/major-league?type=1&amp;pageitems=2000000000&amp;qual=400&amp;team=6" xr:uid="{B379DA4E-CDFB-45B6-B0C0-BA2E3302BF03}"/>
    <hyperlink ref="B45" r:id="rId134" display="https://www.fangraphs.com/players/anthony-santander/14551/stats" xr:uid="{BAA61113-8950-45AE-8525-B03D8D5622EC}"/>
    <hyperlink ref="C45" r:id="rId135" display="https://www.fangraphs.com/leaders/major-league?type=1&amp;pageitems=2000000000&amp;qual=400&amp;team=2" xr:uid="{5BDE3648-98B0-41A7-B318-57B76C27C749}"/>
    <hyperlink ref="B16" r:id="rId136" display="https://www.fangraphs.com/players/kyle-schwarber/16478/stats" xr:uid="{BCC0AFA9-1FA8-4722-A807-D12134F5ACC6}"/>
    <hyperlink ref="C16" r:id="rId137" display="https://www.fangraphs.com/leaders/major-league?type=1&amp;pageitems=2000000000&amp;qual=400&amp;team=26" xr:uid="{17EC79B5-9510-45B5-A462-7303ABE7A237}"/>
    <hyperlink ref="B157" r:id="rId138" display="https://www.fangraphs.com/players/christopher-morel/21897/stats" xr:uid="{88F449B8-579F-47F9-BA39-8F3887EF9EC3}"/>
    <hyperlink ref="C157" r:id="rId139" display="https://www.fangraphs.com/leaders/major-league?type=1&amp;pageitems=2000000000&amp;qual=400&amp;team=17" xr:uid="{A1C86FB5-FF0A-44E9-8C61-E54C66BD62A1}"/>
    <hyperlink ref="B80" r:id="rId140" display="https://www.fangraphs.com/players/will-smith/19197/stats" xr:uid="{5E8071DA-5293-44CA-9052-9B9A9A87C3D2}"/>
    <hyperlink ref="C80" r:id="rId141" display="https://www.fangraphs.com/leaders/major-league?type=1&amp;pageitems=2000000000&amp;qual=400&amp;team=22" xr:uid="{74689AEA-1605-4C18-96F1-58A2F5F642F4}"/>
    <hyperlink ref="B135" r:id="rId142" display="https://www.fangraphs.com/players/nolan-gorman/22263/stats" xr:uid="{A379FB1E-233A-498E-B95B-CD56F553180C}"/>
    <hyperlink ref="C135" r:id="rId143" display="https://www.fangraphs.com/leaders/major-league?type=1&amp;pageitems=2000000000&amp;qual=400&amp;team=28" xr:uid="{DB1A41A1-8B81-4EC3-8B41-140B5D4FE38A}"/>
    <hyperlink ref="B70" r:id="rId144" display="https://www.fangraphs.com/players/james-outman/24770/stats" xr:uid="{7EB92926-5024-4076-83A3-E39AB2FA4DD6}"/>
    <hyperlink ref="C70" r:id="rId145" display="https://www.fangraphs.com/leaders/major-league?type=1&amp;pageitems=2000000000&amp;qual=400&amp;team=22" xr:uid="{1095224D-7D29-49A9-BFF5-16F5D6BA1B54}"/>
    <hyperlink ref="B68" r:id="rId146" display="https://www.fangraphs.com/players/max-muncy/13301/stats" xr:uid="{2FE5FF6C-5DFB-45A7-A13F-C54D25012E37}"/>
    <hyperlink ref="C68" r:id="rId147" display="https://www.fangraphs.com/leaders/major-league?type=1&amp;pageitems=2000000000&amp;qual=400&amp;team=22" xr:uid="{99B77FE8-C0D5-4912-89DC-6805FDD3B9A3}"/>
    <hyperlink ref="B105" r:id="rId148" display="https://www.fangraphs.com/players/lars-nootbaar/21454/stats" xr:uid="{D40CF768-5C38-4F17-A235-F81A95C09677}"/>
    <hyperlink ref="C105" r:id="rId149" display="https://www.fangraphs.com/leaders/major-league?type=1&amp;pageitems=2000000000&amp;qual=400&amp;team=28" xr:uid="{05918CA4-F6A8-4684-A65F-1271D325EB40}"/>
    <hyperlink ref="B36" r:id="rId150" display="https://www.fangraphs.com/players/vladimir-guerrero-jr/19611/stats" xr:uid="{15BDE6E8-7D02-447A-BB1F-5CC5F747629F}"/>
    <hyperlink ref="C36" r:id="rId151" display="https://www.fangraphs.com/leaders/major-league?type=1&amp;pageitems=2000000000&amp;qual=400&amp;team=14" xr:uid="{5EBEB435-F70A-4B37-90AB-8302816B3883}"/>
    <hyperlink ref="B28" r:id="rId152" display="https://www.fangraphs.com/players/spencer-steer/26323/stats" xr:uid="{94326D15-E578-40BB-BA0D-D2177F2A82C0}"/>
    <hyperlink ref="C28" r:id="rId153" display="https://www.fangraphs.com/leaders/major-league?type=1&amp;pageitems=2000000000&amp;qual=400&amp;team=18" xr:uid="{544DBE64-3535-4EFF-946E-386B4A926B6E}"/>
    <hyperlink ref="B26" r:id="rId154" display="https://www.fangraphs.com/players/ian-happ/17919/stats" xr:uid="{1CDAB064-061A-43BF-BE24-0C15F0ADE04D}"/>
    <hyperlink ref="C26" r:id="rId155" display="https://www.fangraphs.com/leaders/major-league?type=1&amp;pageitems=2000000000&amp;qual=400&amp;team=17" xr:uid="{0498D426-6AF7-4388-8668-58D921359209}"/>
    <hyperlink ref="B166" r:id="rId156" display="https://www.fangraphs.com/players/brandon-lowe/18882/stats" xr:uid="{0078AEFD-7F05-47C3-8D8F-C99D47941312}"/>
    <hyperlink ref="C166" r:id="rId157" display="https://www.fangraphs.com/leaders/major-league?type=1&amp;pageitems=2000000000&amp;qual=400&amp;team=12" xr:uid="{D22C371B-4606-4333-A65D-AF6513D08BCB}"/>
    <hyperlink ref="B67" r:id="rId158" display="https://www.fangraphs.com/players/jeimer-candelario/13621/stats" xr:uid="{F523A7D7-FC24-4AEF-BB54-08A3F888978D}"/>
    <hyperlink ref="B156" r:id="rId159" display="https://www.fangraphs.com/players/donovan-solano/8623/stats" xr:uid="{8B41E68B-D24C-4ACB-8E2C-9ECF000C7BE5}"/>
    <hyperlink ref="C156" r:id="rId160" display="https://www.fangraphs.com/leaders/major-league?type=1&amp;pageitems=2000000000&amp;qual=400&amp;team=8" xr:uid="{366B179F-B559-4599-91A4-C6F4D67C4777}"/>
    <hyperlink ref="B69" r:id="rId161" display="https://www.fangraphs.com/players/tj-friedl/19522/stats" xr:uid="{77B8BF35-CE36-482D-8A2D-FE1865919E32}"/>
    <hyperlink ref="C69" r:id="rId162" display="https://www.fangraphs.com/leaders/major-league?type=1&amp;pageitems=2000000000&amp;qual=400&amp;team=18" xr:uid="{A47AB65D-4D48-4978-AD89-BF80DC354934}"/>
    <hyperlink ref="B141" r:id="rId163" display="https://www.fangraphs.com/players/jordan-walker/27475/stats" xr:uid="{1505AA3C-2E53-4C27-ADB1-2006F3C85F84}"/>
    <hyperlink ref="C141" r:id="rId164" display="https://www.fangraphs.com/leaders/major-league?type=1&amp;pageitems=2000000000&amp;qual=400&amp;team=28" xr:uid="{7B6F347E-EFCE-40EB-9FCA-3E678D06C9B2}"/>
    <hyperlink ref="B126" r:id="rId165" display="https://www.fangraphs.com/players/andrew-mccutchen/9847/stats" xr:uid="{7214D22C-7EAC-463D-B6DD-295179BAD9B8}"/>
    <hyperlink ref="C126" r:id="rId166" display="https://www.fangraphs.com/leaders/major-league?type=1&amp;pageitems=2000000000&amp;qual=400&amp;team=27" xr:uid="{452EA80D-2605-497B-95F2-9FD327507AF1}"/>
    <hyperlink ref="B85" r:id="rId167" display="https://www.fangraphs.com/players/michael-harris-ii/25931/stats" xr:uid="{985787FF-1F9F-49FC-96E4-BA5531479846}"/>
    <hyperlink ref="C85" r:id="rId168" display="https://www.fangraphs.com/leaders/major-league?type=1&amp;pageitems=2000000000&amp;qual=400&amp;team=16" xr:uid="{CA6D273C-F102-49F7-8C0E-834560EBAC9B}"/>
    <hyperlink ref="B25" r:id="rId169" display="https://www.fangraphs.com/players/bobby-witt-jr/25764/stats" xr:uid="{C2851D17-A4C7-4296-8F96-C3C606DBA113}"/>
    <hyperlink ref="C25" r:id="rId170" display="https://www.fangraphs.com/leaders/major-league?type=1&amp;pageitems=2000000000&amp;qual=400&amp;team=7" xr:uid="{62223917-BF82-4A5D-B0EB-5081A4ED13E0}"/>
    <hyperlink ref="B22" r:id="rId171" display="https://www.fangraphs.com/players/nathaniel-lowe/19566/stats" xr:uid="{BAC5143B-2589-4A28-9D79-37C5F2156F27}"/>
    <hyperlink ref="C22" r:id="rId172" display="https://www.fangraphs.com/leaders/major-league?type=1&amp;pageitems=2000000000&amp;qual=400&amp;team=13" xr:uid="{AFB79C2E-BEF1-4F12-9D83-DB07774B6728}"/>
    <hyperlink ref="B54" r:id="rId173" display="https://www.fangraphs.com/players/justin-turner/5235/stats" xr:uid="{20C43107-0843-4383-9E23-45C07CC84067}"/>
    <hyperlink ref="C54" r:id="rId174" display="https://www.fangraphs.com/leaders/major-league?type=1&amp;pageitems=2000000000&amp;qual=400&amp;team=3" xr:uid="{5C110198-9B85-409E-BA7E-6E1803F5A3F1}"/>
    <hyperlink ref="B149" r:id="rId175" display="https://www.fangraphs.com/players/ryan-mountcastle/18373/stats" xr:uid="{3A07C521-2B61-4D06-8BFD-EF8B867E1662}"/>
    <hyperlink ref="C149" r:id="rId176" display="https://www.fangraphs.com/leaders/major-league?type=1&amp;pageitems=2000000000&amp;qual=400&amp;team=2" xr:uid="{5EAD81C4-DC0D-40A4-94E4-C56CFCACDC7F}"/>
    <hyperlink ref="B72" r:id="rId177" display="https://www.fangraphs.com/players/manny-machado/11493/stats" xr:uid="{29844436-4438-4AFA-ABF7-3C4046CF7919}"/>
    <hyperlink ref="C72" r:id="rId178" display="https://www.fangraphs.com/leaders/major-league?type=1&amp;pageitems=2000000000&amp;qual=400&amp;team=29" xr:uid="{190182DB-CA4A-4BB0-91A7-55205A81D71F}"/>
    <hyperlink ref="B110" r:id="rId179" display="https://www.fangraphs.com/players/brandon-drury/11615/stats" xr:uid="{A4542CA0-9231-4ED8-8B8C-A2905B040EF1}"/>
    <hyperlink ref="C110" r:id="rId180" display="https://www.fangraphs.com/leaders/major-league?type=1&amp;pageitems=2000000000&amp;qual=400&amp;team=1" xr:uid="{B4599BFE-D671-4DD9-9D32-550EC57676D4}"/>
    <hyperlink ref="B158" r:id="rId181" display="https://www.fangraphs.com/players/luis-rengifo/19858/stats" xr:uid="{E20C0486-742C-422C-85F9-C317C2FD4FA8}"/>
    <hyperlink ref="C158" r:id="rId182" display="https://www.fangraphs.com/leaders/major-league?type=1&amp;pageitems=2000000000&amp;qual=400&amp;team=1" xr:uid="{5DBD508C-3A3D-409E-88A5-654ECEFE640B}"/>
    <hyperlink ref="B58" r:id="rId183" display="https://www.fangraphs.com/players/fernando-tatis-jr/19709/stats" xr:uid="{4B2AD396-4478-4DE1-84FD-9B86035D0C5B}"/>
    <hyperlink ref="C58" r:id="rId184" display="https://www.fangraphs.com/leaders/major-league?type=1&amp;pageitems=2000000000&amp;qual=400&amp;team=29" xr:uid="{3EF807B4-E762-4CCF-AEA3-66B0C02D8E11}"/>
    <hyperlink ref="B93" r:id="rId185" display="https://www.fangraphs.com/players/jack-suwinski/22244/stats" xr:uid="{8C626D2B-A26F-4883-953E-A48D33FAC4DA}"/>
    <hyperlink ref="C93" r:id="rId186" display="https://www.fangraphs.com/leaders/major-league?type=1&amp;pageitems=2000000000&amp;qual=400&amp;team=27" xr:uid="{48833A2C-C1A8-4C7D-9B54-08BA51B51ABB}"/>
    <hyperlink ref="B95" r:id="rId187" display="https://www.fangraphs.com/players/austin-hays/19363/stats" xr:uid="{47A12E4E-B99E-48CB-8E38-AACB0C66851C}"/>
    <hyperlink ref="C95" r:id="rId188" display="https://www.fangraphs.com/leaders/major-league?type=1&amp;pageitems=2000000000&amp;qual=400&amp;team=2" xr:uid="{E5479CAD-D4F8-4DB1-ACC8-6B421A34A128}"/>
    <hyperlink ref="B64" r:id="rId189" display="https://www.fangraphs.com/players/ha-seong-kim/27506/stats" xr:uid="{13550D51-4D94-4D8B-B8A4-20CAFD948DB9}"/>
    <hyperlink ref="C64" r:id="rId190" display="https://www.fangraphs.com/leaders/major-league?type=1&amp;pageitems=2000000000&amp;qual=400&amp;team=29" xr:uid="{A0A52474-61A0-44A1-B442-AA4B8F8616FE}"/>
    <hyperlink ref="B102" r:id="rId191" display="https://www.fangraphs.com/players/cal-raleigh/21534/stats" xr:uid="{62EAD9DF-51D7-4281-AE0C-14BD7B343A7F}"/>
    <hyperlink ref="C102" r:id="rId192" display="https://www.fangraphs.com/leaders/major-league?type=1&amp;pageitems=2000000000&amp;qual=400&amp;team=11" xr:uid="{57ECDEC3-3B35-4D73-9ECA-9BBF87427128}"/>
    <hyperlink ref="B119" r:id="rId193" display="https://www.fangraphs.com/players/mark-canha/11445/stats" xr:uid="{2A3E1B2C-D41F-42AB-8715-46032E2E927A}"/>
    <hyperlink ref="B171" r:id="rId194" display="https://www.fangraphs.com/players/joc-pederson/11899/stats" xr:uid="{88017347-B1AD-4079-AE20-1E94A910B5A5}"/>
    <hyperlink ref="C171" r:id="rId195" display="https://www.fangraphs.com/leaders/major-league?type=1&amp;pageitems=2000000000&amp;qual=400&amp;team=30" xr:uid="{88D73AFD-3F1E-448B-95E5-D5ADDF793B50}"/>
    <hyperlink ref="B123" r:id="rId196" display="https://www.fangraphs.com/players/josh-jung/26299/stats" xr:uid="{1029B8CD-1DF2-4D0B-BE61-886C906B346C}"/>
    <hyperlink ref="C123" r:id="rId197" display="https://www.fangraphs.com/leaders/major-league?type=1&amp;pageitems=2000000000&amp;qual=400&amp;team=13" xr:uid="{AC688550-272A-45FE-A084-9B3882764438}"/>
    <hyperlink ref="B134" r:id="rId198" display="https://www.fangraphs.com/players/tommy-pham/2967/stats" xr:uid="{63CA8A9D-F956-4D1D-8151-9499D1C00A8F}"/>
    <hyperlink ref="B50" r:id="rId199" display="https://www.fangraphs.com/players/bryan-reynolds/19326/stats" xr:uid="{2A7B92BC-F73A-4108-876B-7F1C1904209E}"/>
    <hyperlink ref="C50" r:id="rId200" display="https://www.fangraphs.com/leaders/major-league?type=1&amp;pageitems=2000000000&amp;qual=400&amp;team=27" xr:uid="{E335A09A-FFF7-4B39-BC0D-5005C9B37D7B}"/>
    <hyperlink ref="B91" r:id="rId201" display="https://www.fangraphs.com/players/matt-chapman/16505/stats" xr:uid="{CB10C871-5AF2-47D8-A6E1-CE093BA9616D}"/>
    <hyperlink ref="C91" r:id="rId202" display="https://www.fangraphs.com/leaders/major-league?type=1&amp;pageitems=2000000000&amp;qual=400&amp;team=14" xr:uid="{9E559698-E35C-458C-A228-29938F1B53A9}"/>
    <hyperlink ref="B75" r:id="rId203" display="https://www.fangraphs.com/players/masataka-yoshida/31837/stats" xr:uid="{CEFBD05B-EFA5-4C9E-A0C6-A280BB859729}"/>
    <hyperlink ref="C75" r:id="rId204" display="https://www.fangraphs.com/leaders/major-league?type=1&amp;pageitems=2000000000&amp;qual=400&amp;team=3" xr:uid="{EF758665-61A6-40A9-9489-176C24E5BF33}"/>
    <hyperlink ref="B174" r:id="rId205" display="https://www.fangraphs.com/players/willi-castro/17338/stats" xr:uid="{FBA17CF4-194B-4572-BAE2-CCFD29C4B075}"/>
    <hyperlink ref="C174" r:id="rId206" display="https://www.fangraphs.com/leaders/major-league?type=1&amp;pageitems=2000000000&amp;qual=400&amp;team=8" xr:uid="{62B8EF28-DC6E-4046-A4F3-9D035A7CBF8B}"/>
    <hyperlink ref="B46" r:id="rId207" display="https://www.fangraphs.com/players/nick-castellanos/11737/stats" xr:uid="{D2617566-95A5-4F7A-A340-7E1390DE9BC5}"/>
    <hyperlink ref="C46" r:id="rId208" display="https://www.fangraphs.com/leaders/major-league?type=1&amp;pageitems=2000000000&amp;qual=400&amp;team=26" xr:uid="{C00B8442-86E0-4679-B1A0-9B0C52D27BBA}"/>
    <hyperlink ref="B43" r:id="rId209" display="https://www.fangraphs.com/players/lane-thomas/16939/stats" xr:uid="{0441ADEB-4FD5-4137-B4C7-2DBC885516AA}"/>
    <hyperlink ref="C43" r:id="rId210" display="https://www.fangraphs.com/leaders/major-league?type=1&amp;pageitems=2000000000&amp;qual=400&amp;team=24" xr:uid="{AD9ED504-6A68-4D8B-B533-E9173E098137}"/>
    <hyperlink ref="B178" r:id="rId211" display="https://www.fangraphs.com/players/jesus-sanchez/19913/stats" xr:uid="{D3CC9C94-1B1E-4FC8-95F8-2039CAFCE51B}"/>
    <hyperlink ref="C178" r:id="rId212" display="https://www.fangraphs.com/leaders/major-league?type=1&amp;pageitems=2000000000&amp;qual=400&amp;team=20" xr:uid="{EF5D8285-DE90-4C36-A615-4293CAA2117B}"/>
    <hyperlink ref="B33" r:id="rId213" display="https://www.fangraphs.com/players/trea-turner/16252/stats" xr:uid="{688E8A37-4913-4D9C-B253-6502A32C2549}"/>
    <hyperlink ref="C33" r:id="rId214" display="https://www.fangraphs.com/leaders/major-league?type=1&amp;pageitems=2000000000&amp;qual=400&amp;team=26" xr:uid="{5EF29F8A-E207-4F1A-B1DE-BF698EFC3296}"/>
    <hyperlink ref="B179" r:id="rId215" display="https://www.fangraphs.com/players/jarred-kelenic/22558/stats" xr:uid="{D5FA430B-9EB1-4E2F-B280-C26CD5570B78}"/>
    <hyperlink ref="C179" r:id="rId216" display="https://www.fangraphs.com/leaders/major-league?type=1&amp;pageitems=2000000000&amp;qual=400&amp;team=11" xr:uid="{2FFABDE4-CBF2-4F8D-928D-685C386BC583}"/>
    <hyperlink ref="B170" r:id="rId217" display="https://www.fangraphs.com/players/ezequiel-duran/23733/stats" xr:uid="{82FA1953-56A5-4423-9C54-A222CB09F27C}"/>
    <hyperlink ref="C170" r:id="rId218" display="https://www.fangraphs.com/leaders/major-league?type=1&amp;pageitems=2000000000&amp;qual=400&amp;team=13" xr:uid="{A7BFD0BD-6A71-4907-B4E1-82ABBF12CD96}"/>
    <hyperlink ref="B183" r:id="rId219" display="https://www.fangraphs.com/players/mike-tauchman/15274/stats" xr:uid="{77C1BB7A-7074-447A-A70F-9EB01799D2A3}"/>
    <hyperlink ref="C183" r:id="rId220" display="https://www.fangraphs.com/leaders/major-league?type=1&amp;pageitems=2000000000&amp;qual=400&amp;team=17" xr:uid="{0E7E429D-2514-4820-B859-9DBDDF940EF5}"/>
    <hyperlink ref="B182" r:id="rId221" display="https://www.fangraphs.com/players/taylor-ward/17548/stats" xr:uid="{3CC94821-0A09-49BF-B48C-9EE2C44A19AC}"/>
    <hyperlink ref="C182" r:id="rId222" display="https://www.fangraphs.com/leaders/major-league?type=1&amp;pageitems=2000000000&amp;qual=400&amp;team=1" xr:uid="{19982104-56AF-49CE-9D24-26BB5C21CDC5}"/>
    <hyperlink ref="B76" r:id="rId223" display="https://www.fangraphs.com/players/nolan-arenado/9777/stats" xr:uid="{46EA4AF6-5109-42EA-ADAE-EDB21B3149A5}"/>
    <hyperlink ref="C76" r:id="rId224" display="https://www.fangraphs.com/leaders/major-league?type=1&amp;pageitems=2000000000&amp;qual=400&amp;team=28" xr:uid="{F2D4AE78-8691-4475-9099-C058C58F3821}"/>
    <hyperlink ref="B154" r:id="rId225" display="https://www.fangraphs.com/players/connor-joe/16572/stats" xr:uid="{EF40F699-B0AB-4074-8CA9-C19A37BF3C64}"/>
    <hyperlink ref="C154" r:id="rId226" display="https://www.fangraphs.com/leaders/major-league?type=1&amp;pageitems=2000000000&amp;qual=400&amp;team=27" xr:uid="{27DD140A-274F-4E11-9501-6D930D445E75}"/>
    <hyperlink ref="B51" r:id="rId227" display="https://www.fangraphs.com/players/spencer-torkelson/27465/stats" xr:uid="{D393926F-5844-486C-86E8-06EB582ED6A1}"/>
    <hyperlink ref="C51" r:id="rId228" display="https://www.fangraphs.com/leaders/major-league?type=1&amp;pageitems=2000000000&amp;qual=400&amp;team=6" xr:uid="{A27E4C48-CC2E-48C1-AAE5-7601578ACB39}"/>
    <hyperlink ref="B81" r:id="rId229" display="https://www.fangraphs.com/players/lourdes-gurriel-jr/19238/stats" xr:uid="{D7D84DB3-1553-44A9-BD3D-5B9CD7708228}"/>
    <hyperlink ref="C81" r:id="rId230" display="https://www.fangraphs.com/leaders/major-league?type=1&amp;pageitems=2000000000&amp;qual=400&amp;team=15" xr:uid="{71FB5500-D284-400C-9EBA-36D98C0FB49D}"/>
    <hyperlink ref="B73" r:id="rId231" display="https://www.fangraphs.com/players/alec-bohm/21618/stats" xr:uid="{49FFBD68-8451-454D-A85B-B2E97C2C00F1}"/>
    <hyperlink ref="C73" r:id="rId232" display="https://www.fangraphs.com/leaders/major-league?type=1&amp;pageitems=2000000000&amp;qual=400&amp;team=26" xr:uid="{0BC30970-3F68-4368-99F9-D92646152232}"/>
    <hyperlink ref="B147" r:id="rId233" display="https://www.fangraphs.com/players/eloy-jimenez/17484/stats" xr:uid="{A55C4F58-A7EA-4E9A-ACB3-C3A2583E2476}"/>
    <hyperlink ref="C147" r:id="rId234" display="https://www.fangraphs.com/leaders/major-league?type=1&amp;pageitems=2000000000&amp;qual=400&amp;team=4" xr:uid="{5E557F76-78B1-484B-9956-2D2EF7E8E596}"/>
    <hyperlink ref="B63" r:id="rId235" display="https://www.fangraphs.com/players/teoscar-hernandez/13066/stats" xr:uid="{0465E46C-223A-455E-BF3A-0722E75877DD}"/>
    <hyperlink ref="C63" r:id="rId236" display="https://www.fangraphs.com/leaders/major-league?type=1&amp;pageitems=2000000000&amp;qual=400&amp;team=11" xr:uid="{052C716C-408A-434F-83A2-2FC92261C586}"/>
    <hyperlink ref="B164" r:id="rId237" display="https://www.fangraphs.com/players/charlie-blackmon/7859/stats" xr:uid="{F6BF03C5-230F-40B9-A831-EEEF967EE4DE}"/>
    <hyperlink ref="C164" r:id="rId238" display="https://www.fangraphs.com/leaders/major-league?type=1&amp;pageitems=2000000000&amp;qual=400&amp;team=19" xr:uid="{18CB6BF9-FF85-4BA3-ACA6-4A063318444A}"/>
    <hyperlink ref="B83" r:id="rId239" display="https://www.fangraphs.com/players/josh-bell/13145/stats" xr:uid="{0EE014E6-FB38-426B-AF28-68C788D89217}"/>
    <hyperlink ref="B185" r:id="rId240" display="https://www.fangraphs.com/players/kevin-kiermaier/11038/stats" xr:uid="{A3D24D5D-4410-4197-94B0-D3B4E0081A57}"/>
    <hyperlink ref="C185" r:id="rId241" display="https://www.fangraphs.com/leaders/major-league?type=1&amp;pageitems=2000000000&amp;qual=400&amp;team=14" xr:uid="{CC4E50C7-3F8C-4AB8-8793-6C05CD352F43}"/>
    <hyperlink ref="B121" r:id="rId242" display="https://www.fangraphs.com/players/jd-davis/16219/stats" xr:uid="{6F6B6857-E0CE-4A68-A693-5034ECE5F17D}"/>
    <hyperlink ref="C121" r:id="rId243" display="https://www.fangraphs.com/leaders/major-league?type=1&amp;pageitems=2000000000&amp;qual=400&amp;team=30" xr:uid="{E53A3F8C-1266-4136-A9B5-7E2A04F51403}"/>
    <hyperlink ref="B60" r:id="rId244" display="https://www.fangraphs.com/players/george-springer/12856/stats" xr:uid="{0BCBDA5B-E8FA-4FE4-8127-CD61A627CB7D}"/>
    <hyperlink ref="C60" r:id="rId245" display="https://www.fangraphs.com/leaders/major-league?type=1&amp;pageitems=2000000000&amp;qual=400&amp;team=14" xr:uid="{1159D16F-55A4-4447-9E68-DB828B98E31F}"/>
    <hyperlink ref="B66" r:id="rId246" display="https://www.fangraphs.com/players/dansby-swanson/18314/stats" xr:uid="{6EBF6CCF-837A-4E13-968C-B5701FC24DA1}"/>
    <hyperlink ref="C66" r:id="rId247" display="https://www.fangraphs.com/leaders/major-league?type=1&amp;pageitems=2000000000&amp;qual=400&amp;team=17" xr:uid="{40A5E506-BA7A-4A81-8748-B0DA027CED4F}"/>
    <hyperlink ref="B71" r:id="rId248" display="https://www.fangraphs.com/players/ty-france/17982/stats" xr:uid="{873C1436-7756-480A-B46F-510320C288C7}"/>
    <hyperlink ref="C71" r:id="rId249" display="https://www.fangraphs.com/leaders/major-league?type=1&amp;pageitems=2000000000&amp;qual=400&amp;team=11" xr:uid="{4E09D16F-4BED-46B2-9390-7D71DCF8E161}"/>
    <hyperlink ref="B139" r:id="rId250" display="https://www.fangraphs.com/players/jonah-heim/16930/stats" xr:uid="{B11FD696-2BAB-41E7-BFE0-36441FBF8FCC}"/>
    <hyperlink ref="C139" r:id="rId251" display="https://www.fangraphs.com/leaders/major-league?type=1&amp;pageitems=2000000000&amp;qual=400&amp;team=13" xr:uid="{236D57DE-1466-49E5-9E9A-1EB695EDA61D}"/>
    <hyperlink ref="B84" r:id="rId252" display="https://www.fangraphs.com/players/andrew-vaughn/26197/stats" xr:uid="{8BD962EF-6A44-438F-B85B-5D253364A8F3}"/>
    <hyperlink ref="C84" r:id="rId253" display="https://www.fangraphs.com/leaders/major-league?type=1&amp;pageitems=2000000000&amp;qual=400&amp;team=4" xr:uid="{79EB0D4F-5140-4E1F-9ECF-A1913D2ECDDC}"/>
    <hyperlink ref="B176" r:id="rId254" display="https://www.fangraphs.com/players/jon-berti/12037/stats" xr:uid="{AB1C7948-61A0-4658-B217-4A2E5B2245C5}"/>
    <hyperlink ref="C176" r:id="rId255" display="https://www.fangraphs.com/leaders/major-league?type=1&amp;pageitems=2000000000&amp;qual=400&amp;team=20" xr:uid="{BAA6A91E-0CCD-49C5-9EE1-FAD0D28ACED1}"/>
    <hyperlink ref="B65" r:id="rId256" display="https://www.fangraphs.com/players/eugenio-suarez/12552/stats" xr:uid="{72CBC759-B676-402D-97F4-A9ABDBD87DF8}"/>
    <hyperlink ref="C65" r:id="rId257" display="https://www.fangraphs.com/leaders/major-league?type=1&amp;pageitems=2000000000&amp;qual=400&amp;team=11" xr:uid="{377E0BC8-130C-4CC0-A5A1-7DF59C5C8F0D}"/>
    <hyperlink ref="B181" r:id="rId258" display="https://www.fangraphs.com/players/robbie-grossman/5254/stats" xr:uid="{0EBA3B2D-7E0B-4AD8-A97E-139361677BC4}"/>
    <hyperlink ref="C181" r:id="rId259" display="https://www.fangraphs.com/leaders/major-league?type=1&amp;pageitems=2000000000&amp;qual=400&amp;team=13" xr:uid="{026B9AA8-737C-40A8-9F23-1C5DECFD7303}"/>
    <hyperlink ref="B47" r:id="rId260" display="https://www.fangraphs.com/players/nico-hoerner/21479/stats" xr:uid="{6AE79767-8509-4A4F-99B7-FC0A6DD524F0}"/>
    <hyperlink ref="C47" r:id="rId261" display="https://www.fangraphs.com/leaders/major-league?type=1&amp;pageitems=2000000000&amp;qual=400&amp;team=17" xr:uid="{9CBAB4BD-CAA5-4EEC-844D-A2D72923291C}"/>
    <hyperlink ref="B113" r:id="rId262" display="https://www.fangraphs.com/players/jt-realmuto/11739/stats" xr:uid="{513062D5-D29C-49AB-8064-FCA8621DA212}"/>
    <hyperlink ref="C113" r:id="rId263" display="https://www.fangraphs.com/leaders/major-league?type=1&amp;pageitems=2000000000&amp;qual=400&amp;team=26" xr:uid="{0C80D513-2E76-4D86-A8BA-01186A8481F3}"/>
    <hyperlink ref="B120" r:id="rId264" display="https://www.fangraphs.com/players/dj-lemahieu/9874/stats" xr:uid="{0C7AA163-4A9E-415B-990B-C0AF4413F3AE}"/>
    <hyperlink ref="C120" r:id="rId265" display="https://www.fangraphs.com/leaders/major-league?type=1&amp;pageitems=2000000000&amp;qual=400&amp;team=9" xr:uid="{E57950CE-DCD6-44BD-A493-3F8D3BC0D626}"/>
    <hyperlink ref="B62" r:id="rId266" display="https://www.fangraphs.com/players/bryson-stott/26294/stats" xr:uid="{F009585A-F2EB-41C7-97FF-5A79E01F3E93}"/>
    <hyperlink ref="C62" r:id="rId267" display="https://www.fangraphs.com/leaders/major-league?type=1&amp;pageitems=2000000000&amp;qual=400&amp;team=26" xr:uid="{ECC21DB6-3078-49CF-BE5D-3B32C9CCFABB}"/>
    <hyperlink ref="B130" r:id="rId268" display="https://www.fangraphs.com/players/kebryan-hayes/18577/stats" xr:uid="{AC3EF835-3AA5-4B23-85AE-B7D2016ACE7A}"/>
    <hyperlink ref="C130" r:id="rId269" display="https://www.fangraphs.com/leaders/major-league?type=1&amp;pageitems=2000000000&amp;qual=400&amp;team=27" xr:uid="{F40BCA40-65FC-4D57-8A67-57D006DD1F20}"/>
    <hyperlink ref="B133" r:id="rId270" display="https://www.fangraphs.com/players/thairo-estrada/16426/stats" xr:uid="{D219CF93-B547-42B4-9E21-6836A0E4B2E1}"/>
    <hyperlink ref="C133" r:id="rId271" display="https://www.fangraphs.com/leaders/major-league?type=1&amp;pageitems=2000000000&amp;qual=400&amp;team=30" xr:uid="{FC860A77-5343-44AA-8AB1-B63EC867CEDD}"/>
    <hyperlink ref="B78" r:id="rId272" display="https://www.fangraphs.com/players/carlos-santana/2396/stats" xr:uid="{1AE6BDE8-5621-4A08-ABA9-192E99DBDF68}"/>
    <hyperlink ref="B79" r:id="rId273" display="https://www.fangraphs.com/players/jeff-mcneil/15362/stats" xr:uid="{A6B1A36F-8B93-4271-AEFD-742EC22C1B11}"/>
    <hyperlink ref="C79" r:id="rId274" display="https://www.fangraphs.com/leaders/major-league?type=1&amp;pageitems=2000000000&amp;qual=400&amp;team=25" xr:uid="{E7E56A08-09A9-4D67-BADB-E022CFB68EE2}"/>
    <hyperlink ref="B150" r:id="rId275" display="https://www.fangraphs.com/players/randal-grichuk/10243/stats" xr:uid="{355DD6CB-C4D4-4227-9C57-00F6F124A6CD}"/>
    <hyperlink ref="B49" r:id="rId276" display="https://www.fangraphs.com/players/steven-kwan/24610/stats" xr:uid="{94356655-1F7F-4D1A-8AFA-F90E0E7E2099}"/>
    <hyperlink ref="C49" r:id="rId277" display="https://www.fangraphs.com/leaders/major-league?type=1&amp;pageitems=2000000000&amp;qual=400&amp;team=5" xr:uid="{8E9C1906-F56E-426B-96C2-4DD7893DCFD0}"/>
    <hyperlink ref="B168" r:id="rId278" display="https://www.fangraphs.com/players/michael-conforto/16376/stats" xr:uid="{4592950C-C243-455D-B932-7D4E6F23DCF7}"/>
    <hyperlink ref="C168" r:id="rId279" display="https://www.fangraphs.com/leaders/major-league?type=1&amp;pageitems=2000000000&amp;qual=400&amp;team=30" xr:uid="{DE07348E-46EF-4962-8CEF-83DA959D57A0}"/>
    <hyperlink ref="B138" r:id="rId280" display="https://www.fangraphs.com/players/eddie-rosario/12155/stats" xr:uid="{4523AEBB-C4C7-4E65-9C30-2AFEFF73AFE0}"/>
    <hyperlink ref="C138" r:id="rId281" display="https://www.fangraphs.com/leaders/major-league?type=1&amp;pageitems=2000000000&amp;qual=400&amp;team=16" xr:uid="{D1A9F182-060C-45D5-87E8-4E21CDE26BF2}"/>
    <hyperlink ref="B191" r:id="rId282" display="https://www.fangraphs.com/players/anthony-rizzo/3473/stats" xr:uid="{414C2DEC-F5B4-4DCC-82AA-C050FA68522E}"/>
    <hyperlink ref="C191" r:id="rId283" display="https://www.fangraphs.com/leaders/major-league?type=1&amp;pageitems=2000000000&amp;qual=400&amp;team=9" xr:uid="{49B55B8B-EC50-46A8-8FE7-8A7C7002D906}"/>
    <hyperlink ref="B114" r:id="rId284" display="https://www.fangraphs.com/players/jonathan-india/21523/stats" xr:uid="{88F3DC38-A380-4F2F-A6DC-FE351A8C167D}"/>
    <hyperlink ref="C114" r:id="rId285" display="https://www.fangraphs.com/leaders/major-league?type=1&amp;pageitems=2000000000&amp;qual=400&amp;team=18" xr:uid="{AA366BC5-9000-4420-ABF7-CE17936D6C2A}"/>
    <hyperlink ref="B128" r:id="rId286" display="https://www.fangraphs.com/players/orlando-arcia/13185/stats" xr:uid="{37941AE4-66AB-4E4A-B59E-7971BC68BC76}"/>
    <hyperlink ref="C128" r:id="rId287" display="https://www.fangraphs.com/leaders/major-league?type=1&amp;pageitems=2000000000&amp;qual=400&amp;team=16" xr:uid="{EF77BFAA-983F-44B8-A521-C6DDC118389D}"/>
    <hyperlink ref="B143" r:id="rId288" display="https://www.fangraphs.com/players/matt-vierling/21558/stats" xr:uid="{712F70F7-0D6B-4A26-87AF-7EF616330676}"/>
    <hyperlink ref="C143" r:id="rId289" display="https://www.fangraphs.com/leaders/major-league?type=1&amp;pageitems=2000000000&amp;qual=400&amp;team=6" xr:uid="{271962AD-4566-49A0-B6F7-B3E111423D61}"/>
    <hyperlink ref="B160" r:id="rId290" display="https://www.fangraphs.com/players/geraldo-perdomo/22799/stats" xr:uid="{255BD3DB-47A6-46B4-890C-D3D65C9CFA33}"/>
    <hyperlink ref="C160" r:id="rId291" display="https://www.fangraphs.com/leaders/major-league?type=1&amp;pageitems=2000000000&amp;qual=400&amp;team=15" xr:uid="{6E6183A8-4C90-4A38-BFCE-45054DC8F4C0}"/>
    <hyperlink ref="B173" r:id="rId292" display="https://www.fangraphs.com/players/cedric-mullins-ii/17929/stats" xr:uid="{78250FB5-B439-419A-874D-EE43554F2099}"/>
    <hyperlink ref="C173" r:id="rId293" display="https://www.fangraphs.com/leaders/major-league?type=1&amp;pageitems=2000000000&amp;qual=400&amp;team=2" xr:uid="{CBFADB52-B865-40E0-949D-8173FC5CAACE}"/>
    <hyperlink ref="B90" r:id="rId294" display="https://www.fangraphs.com/players/alex-verdugo/17027/stats" xr:uid="{37004480-D77A-4BBF-9D09-03BBF270F5B5}"/>
    <hyperlink ref="C90" r:id="rId295" display="https://www.fangraphs.com/leaders/major-league?type=1&amp;pageitems=2000000000&amp;qual=400&amp;team=3" xr:uid="{6AFD35BF-3884-4801-A03D-EBEE1C53DC02}"/>
    <hyperlink ref="B125" r:id="rId296" display="https://www.fangraphs.com/players/leody-taveras/18900/stats" xr:uid="{89EF09B4-DF54-491D-A9F8-CD72F258B103}"/>
    <hyperlink ref="C125" r:id="rId297" display="https://www.fangraphs.com/leaders/major-league?type=1&amp;pageitems=2000000000&amp;qual=400&amp;team=13" xr:uid="{64B62761-71AC-4DBD-834F-435F0C2B87D2}"/>
    <hyperlink ref="B96" r:id="rId298" display="https://www.fangraphs.com/players/andres-gimenez/19950/stats" xr:uid="{78F81E0F-47ED-45B1-8547-558F2AB482B7}"/>
    <hyperlink ref="C96" r:id="rId299" display="https://www.fangraphs.com/leaders/major-league?type=1&amp;pageitems=2000000000&amp;qual=400&amp;team=5" xr:uid="{01BB36BE-8029-4737-82FC-FB9EB47B38E8}"/>
    <hyperlink ref="B190" r:id="rId300" display="https://www.fangraphs.com/players/francisco-alvarez/26121/stats" xr:uid="{3D2CFC05-5B38-42C7-9FCB-52B9307F12D8}"/>
    <hyperlink ref="C190" r:id="rId301" display="https://www.fangraphs.com/leaders/major-league?type=1&amp;pageitems=2000000000&amp;qual=400&amp;team=25" xr:uid="{F33835D0-34F6-4281-B3FA-537223A6FCC6}"/>
    <hyperlink ref="B167" r:id="rId302" display="https://www.fangraphs.com/players/mauricio-dubon/16530/stats" xr:uid="{88210728-5A61-4121-AEE6-E55DB83E5B1C}"/>
    <hyperlink ref="C167" r:id="rId303" display="https://www.fangraphs.com/leaders/major-league?type=1&amp;pageitems=2000000000&amp;qual=400&amp;team=21" xr:uid="{B3953AF5-E7CC-4EBC-8A92-6B4116C7E685}"/>
    <hyperlink ref="B101" r:id="rId304" display="https://www.fangraphs.com/players/jeremy-pena/21636/stats" xr:uid="{0153E99C-A572-4645-B9B3-5CBF915F5D43}"/>
    <hyperlink ref="C101" r:id="rId305" display="https://www.fangraphs.com/leaders/major-league?type=1&amp;pageitems=2000000000&amp;qual=400&amp;team=21" xr:uid="{A5D855FC-CD99-43E0-9324-643384AFD15B}"/>
    <hyperlink ref="B117" r:id="rId306" display="https://www.fangraphs.com/players/carlos-correa/14162/stats" xr:uid="{423C0162-FDD3-4A2F-9DC7-2E65C7CB45F2}"/>
    <hyperlink ref="C117" r:id="rId307" display="https://www.fangraphs.com/leaders/major-league?type=1&amp;pageitems=2000000000&amp;qual=400&amp;team=8" xr:uid="{E9D8F023-BBF7-4419-8C37-BABDE0FB4F81}"/>
    <hyperlink ref="B192" r:id="rId308" display="https://www.fangraphs.com/players/alejandro-kirk/22581/stats" xr:uid="{69CB903D-F40F-4F8C-94C7-8172B8BBC7CB}"/>
    <hyperlink ref="C192" r:id="rId309" display="https://www.fangraphs.com/leaders/major-league?type=1&amp;pageitems=2000000000&amp;qual=400&amp;team=14" xr:uid="{51E6E34E-6911-4408-9DFC-7AD30D804CC6}"/>
    <hyperlink ref="B175" r:id="rId310" display="https://www.fangraphs.com/players/garrett-cooper/15279/stats" xr:uid="{7EAD0B2E-6903-4019-A5EA-E375CCF467DD}"/>
    <hyperlink ref="B77" r:id="rId311" display="https://www.fangraphs.com/players/joey-meneses/14366/stats" xr:uid="{3440E7A4-9A9F-4646-B303-CD54D139F77A}"/>
    <hyperlink ref="C77" r:id="rId312" display="https://www.fangraphs.com/leaders/major-league?type=1&amp;pageitems=2000000000&amp;qual=400&amp;team=24" xr:uid="{09197F9A-60BA-40C0-8E3E-E1E56525A3F8}"/>
    <hyperlink ref="B189" r:id="rId313" display="https://www.fangraphs.com/players/yan-gomes/9627/stats" xr:uid="{F750FA38-1036-409C-89A1-0589C15662F5}"/>
    <hyperlink ref="C189" r:id="rId314" display="https://www.fangraphs.com/leaders/major-league?type=1&amp;pageitems=2000000000&amp;qual=400&amp;team=17" xr:uid="{1B0C1788-F36D-4E5A-A2E6-D5413DB4E374}"/>
    <hyperlink ref="B88" r:id="rId315" display="https://www.fangraphs.com/players/willy-adames/15986/stats" xr:uid="{DD5C33AB-FDCC-484B-9574-0B8E42CC5B03}"/>
    <hyperlink ref="C88" r:id="rId316" display="https://www.fangraphs.com/leaders/major-league?type=1&amp;pageitems=2000000000&amp;qual=400&amp;team=23" xr:uid="{E200F9B1-5516-48D1-94F9-A5CFF4A7722B}"/>
    <hyperlink ref="B116" r:id="rId317" display="https://www.fangraphs.com/players/whit-merrifield/11281/stats" xr:uid="{2B6ED060-59C0-4BE6-83A2-841945D39895}"/>
    <hyperlink ref="C116" r:id="rId318" display="https://www.fangraphs.com/leaders/major-league?type=1&amp;pageitems=2000000000&amp;qual=400&amp;team=14" xr:uid="{0C22BC90-F38F-40ED-BEA9-17218B1FC777}"/>
    <hyperlink ref="B188" r:id="rId319" display="https://www.fangraphs.com/players/adam-frazier/15223/stats" xr:uid="{8ABB6510-BDDE-4F7C-80A2-D0B64E3C0454}"/>
    <hyperlink ref="C188" r:id="rId320" display="https://www.fangraphs.com/leaders/major-league?type=1&amp;pageitems=2000000000&amp;qual=400&amp;team=2" xr:uid="{C3AB88D1-4B67-4843-A3A2-8295A411D8A2}"/>
    <hyperlink ref="B129" r:id="rId321" display="https://www.fangraphs.com/players/keibert-ruiz/19610/stats" xr:uid="{CF541501-05E0-4DFC-BA3B-A01840EA8488}"/>
    <hyperlink ref="C129" r:id="rId322" display="https://www.fangraphs.com/leaders/major-league?type=1&amp;pageitems=2000000000&amp;qual=400&amp;team=24" xr:uid="{E0A0038E-84A5-4A67-8325-D95B69E8B6EC}"/>
    <hyperlink ref="B140" r:id="rId323" display="https://www.fangraphs.com/players/hunter-renfroe/15464/stats" xr:uid="{13D23C38-90D0-4D6D-A2A4-42B574857154}"/>
    <hyperlink ref="B146" r:id="rId324" display="https://www.fangraphs.com/players/tommy-edman/19470/stats" xr:uid="{C1B96CAF-83C9-42E0-B72D-0D048D45E9AC}"/>
    <hyperlink ref="C146" r:id="rId325" display="https://www.fangraphs.com/leaders/major-league?type=1&amp;pageitems=2000000000&amp;qual=400&amp;team=28" xr:uid="{90D7BB4C-6F60-4CB8-BDBB-A64A40651484}"/>
    <hyperlink ref="B162" r:id="rId326" display="https://www.fangraphs.com/players/jake-cronenworth/18036/stats" xr:uid="{6E1C4AE9-EAA2-4348-A9FE-C27841C7C8E8}"/>
    <hyperlink ref="C162" r:id="rId327" display="https://www.fangraphs.com/leaders/major-league?type=1&amp;pageitems=2000000000&amp;qual=400&amp;team=29" xr:uid="{36E658AD-2BBF-4030-B878-488DBD9EBECE}"/>
    <hyperlink ref="B106" r:id="rId328" display="https://www.fangraphs.com/players/mj-melendez/22197/stats" xr:uid="{AFCE4C3D-DA41-4F5E-B22A-BD197724721E}"/>
    <hyperlink ref="C106" r:id="rId329" display="https://www.fangraphs.com/leaders/major-league?type=1&amp;pageitems=2000000000&amp;qual=400&amp;team=7" xr:uid="{883BD77B-826E-4C79-8220-CE4C4D06C61C}"/>
    <hyperlink ref="B99" r:id="rId330" display="https://www.fangraphs.com/players/bryan-de-la-cruz/19600/stats" xr:uid="{A6A29F0C-95C0-4168-A5CF-72B80D33F893}"/>
    <hyperlink ref="C99" r:id="rId331" display="https://www.fangraphs.com/leaders/major-league?type=1&amp;pageitems=2000000000&amp;qual=400&amp;team=20" xr:uid="{F4B400AE-FF4C-42C2-BDD3-C4D7E809BC0D}"/>
    <hyperlink ref="B199" r:id="rId332" display="https://www.fangraphs.com/players/ramon-laureano/17128/stats" xr:uid="{87CC0DAC-C550-4106-9866-4C84A6E55AE2}"/>
    <hyperlink ref="B152" r:id="rId333" display="https://www.fangraphs.com/players/trent-grisham/18564/stats" xr:uid="{B5FB9FD6-5257-4967-9154-034972A27F44}"/>
    <hyperlink ref="C152" r:id="rId334" display="https://www.fangraphs.com/leaders/major-league?type=1&amp;pageitems=2000000000&amp;qual=400&amp;team=29" xr:uid="{A8C47AE1-2842-4858-82B4-D3A18B254C3D}"/>
    <hyperlink ref="B122" r:id="rId335" display="https://www.fangraphs.com/players/dominic-smith/15653/stats" xr:uid="{8F309E56-D3B0-4E2D-975B-7A21B3A607B3}"/>
    <hyperlink ref="C122" r:id="rId336" display="https://www.fangraphs.com/leaders/major-league?type=1&amp;pageitems=2000000000&amp;qual=400&amp;team=24" xr:uid="{BAFE0980-7672-4B1F-B145-46749AF73A78}"/>
    <hyperlink ref="B89" r:id="rId337" display="https://www.fangraphs.com/players/cj-abrams/25768/stats" xr:uid="{6CB65ED1-A8B2-49BB-834F-2DAE72CC2B10}"/>
    <hyperlink ref="C89" r:id="rId338" display="https://www.fangraphs.com/leaders/major-league?type=1&amp;pageitems=2000000000&amp;qual=400&amp;team=24" xr:uid="{82D0DD7F-6468-4136-BA0E-FFC051B92E9F}"/>
    <hyperlink ref="B198" r:id="rId339" display="https://www.fangraphs.com/players/giancarlo-stanton/4949/stats" xr:uid="{9D2DB3A4-DF6E-4A6A-8842-2FB3A7801D7C}"/>
    <hyperlink ref="C198" r:id="rId340" display="https://www.fangraphs.com/leaders/major-league?type=1&amp;pageitems=2000000000&amp;qual=400&amp;team=9" xr:uid="{2074DABB-69AD-4470-AE38-8A561AA3DD52}"/>
    <hyperlink ref="B155" r:id="rId341" display="https://www.fangraphs.com/players/amed-rosario/15518/stats" xr:uid="{CD4C89F0-B165-43BA-AA5F-FCA9AB10EC12}"/>
    <hyperlink ref="B74" r:id="rId342" display="https://www.fangraphs.com/players/ryan-mcmahon/15112/stats" xr:uid="{EA04516E-5559-40BB-A968-F2D3A041D9AF}"/>
    <hyperlink ref="C74" r:id="rId343" display="https://www.fangraphs.com/leaders/major-league?type=1&amp;pageitems=2000000000&amp;qual=400&amp;team=19" xr:uid="{9797EDEA-58A5-4A18-9EB1-FD5E3807E04F}"/>
    <hyperlink ref="B107" r:id="rId344" display="https://www.fangraphs.com/players/andrew-benintendi/17901/stats" xr:uid="{37D90C54-6FAF-43F4-BD43-EFC677922DF6}"/>
    <hyperlink ref="C107" r:id="rId345" display="https://www.fangraphs.com/leaders/major-league?type=1&amp;pageitems=2000000000&amp;qual=400&amp;team=4" xr:uid="{8A5B987D-FA5C-4FE4-B796-1B8934F3EA08}"/>
    <hyperlink ref="B184" r:id="rId346" display="https://www.fangraphs.com/players/shea-langeliers/25816/stats" xr:uid="{5694F34C-722A-4EDD-BBA8-700D42321C5A}"/>
    <hyperlink ref="C184" r:id="rId347" display="https://www.fangraphs.com/leaders/major-league?type=1&amp;pageitems=2000000000&amp;qual=400&amp;team=10" xr:uid="{CAA6856F-D8FA-4396-B277-8E8F5F149CCC}"/>
    <hyperlink ref="B137" r:id="rId348" display="https://www.fangraphs.com/players/jose-abreu/15676/stats" xr:uid="{E4540ADE-94C3-4FE0-99A3-FAE0F36761C6}"/>
    <hyperlink ref="C137" r:id="rId349" display="https://www.fangraphs.com/leaders/major-league?type=1&amp;pageitems=2000000000&amp;qual=400&amp;team=21" xr:uid="{7E6B8180-55E2-4D21-AC09-FAACAB0BAD0C}"/>
    <hyperlink ref="B172" r:id="rId350" display="https://www.fangraphs.com/players/esteury-ruiz/21780/stats" xr:uid="{B3F8EE06-347A-4F41-9DA9-11684616BCE7}"/>
    <hyperlink ref="C172" r:id="rId351" display="https://www.fangraphs.com/leaders/major-league?type=1&amp;pageitems=2000000000&amp;qual=400&amp;team=10" xr:uid="{F4B26BEB-72FA-4238-81E3-506F922A9A89}"/>
    <hyperlink ref="B131" r:id="rId352" display="https://www.fangraphs.com/players/salvador-perez/7304/stats" xr:uid="{CDE05562-CC89-4EAC-BE2F-07CDD8546A04}"/>
    <hyperlink ref="C131" r:id="rId353" display="https://www.fangraphs.com/leaders/major-league?type=1&amp;pageitems=2000000000&amp;qual=400&amp;team=7" xr:uid="{C498FFE2-1F2F-4163-8599-16BA85EF3899}"/>
    <hyperlink ref="B151" r:id="rId354" display="https://www.fangraphs.com/players/daulton-varsho/19918/stats" xr:uid="{011FCA87-28DB-4428-B035-2F78D4B3B9EF}"/>
    <hyperlink ref="C151" r:id="rId355" display="https://www.fangraphs.com/leaders/major-league?type=1&amp;pageitems=2000000000&amp;qual=400&amp;team=14" xr:uid="{8DB3B18D-979B-4557-85E2-48FC7D5C52CE}"/>
    <hyperlink ref="B159" r:id="rId356" display="https://www.fangraphs.com/players/tyler-stephenson/17988/stats" xr:uid="{FE41C343-1927-4971-93C9-670BC302C7ED}"/>
    <hyperlink ref="C159" r:id="rId357" display="https://www.fangraphs.com/leaders/major-league?type=1&amp;pageitems=2000000000&amp;qual=400&amp;team=18" xr:uid="{351DD23A-F814-4E04-B18A-54DFB939446F}"/>
    <hyperlink ref="B136" r:id="rId358" display="https://www.fangraphs.com/players/anthony-volpe/27647/stats" xr:uid="{A6F309E0-D6EF-44EE-86E7-369308EBECE6}"/>
    <hyperlink ref="C136" r:id="rId359" display="https://www.fangraphs.com/leaders/major-league?type=1&amp;pageitems=2000000000&amp;qual=400&amp;team=9" xr:uid="{DDD9056D-F39F-455C-871C-084F6F71B8C5}"/>
    <hyperlink ref="B186" r:id="rId360" display="https://www.fangraphs.com/players/elly-de-la-cruz/26668/stats" xr:uid="{362AA26C-C4F9-4770-8263-45EFE2D32020}"/>
    <hyperlink ref="C186" r:id="rId361" display="https://www.fangraphs.com/leaders/major-league?type=1&amp;pageitems=2000000000&amp;qual=400&amp;team=18" xr:uid="{F00948C1-805B-4E54-A307-92FE9626DDE2}"/>
    <hyperlink ref="B169" r:id="rId362" display="https://www.fangraphs.com/players/maikel-garcia/22715/stats" xr:uid="{57E03A08-0CC6-48E3-AED4-F2348FD8876F}"/>
    <hyperlink ref="C169" r:id="rId363" display="https://www.fangraphs.com/leaders/major-league?type=1&amp;pageitems=2000000000&amp;qual=400&amp;team=7" xr:uid="{5B5BC56F-4A69-4A15-9FED-8E79AFA2DBB7}"/>
    <hyperlink ref="B180" r:id="rId364" display="https://www.fangraphs.com/players/luis-garcia/20391/stats" xr:uid="{6ABFCB1E-E2A3-4481-AC59-E10762CD55CD}"/>
    <hyperlink ref="C180" r:id="rId365" display="https://www.fangraphs.com/leaders/major-league?type=1&amp;pageitems=2000000000&amp;qual=400&amp;team=24" xr:uid="{D7E84A65-B2AF-43BC-9A19-C9B5B8F9271F}"/>
    <hyperlink ref="B200" r:id="rId366" display="https://www.fangraphs.com/players/david-peralta/2136/stats" xr:uid="{22E494E0-9677-48EA-9DCC-2CF98381BE33}"/>
    <hyperlink ref="C200" r:id="rId367" display="https://www.fangraphs.com/leaders/major-league?type=1&amp;pageitems=2000000000&amp;qual=400&amp;team=22" xr:uid="{D51E825E-FD0C-492D-9852-31B2C4D1E69A}"/>
    <hyperlink ref="B201" r:id="rId368" display="https://www.fangraphs.com/players/elvis-andrus/8709/stats" xr:uid="{0F4E9335-1BD4-4647-B07F-A0FBF63B6369}"/>
    <hyperlink ref="C201" r:id="rId369" display="https://www.fangraphs.com/leaders/major-league?type=1&amp;pageitems=2000000000&amp;qual=400&amp;team=4" xr:uid="{6F8E63CE-8D9A-4710-B512-8507A5572E51}"/>
    <hyperlink ref="B177" r:id="rId370" display="https://www.fangraphs.com/players/zach-mckinstry/19392/stats" xr:uid="{9E4278E5-E4D6-488D-A21A-E36138E40367}"/>
    <hyperlink ref="C177" r:id="rId371" display="https://www.fangraphs.com/leaders/major-league?type=1&amp;pageitems=2000000000&amp;qual=400&amp;team=6" xr:uid="{261F08FB-CEDF-420D-BCCF-E720E8C30C75}"/>
    <hyperlink ref="B142" r:id="rId372" display="https://www.fangraphs.com/players/elias-diaz/11680/stats" xr:uid="{05F68115-7F74-4348-B369-A00F576BFF5F}"/>
    <hyperlink ref="C142" r:id="rId373" display="https://www.fangraphs.com/leaders/major-league?type=1&amp;pageitems=2000000000&amp;qual=400&amp;team=19" xr:uid="{7A9B4567-4209-4071-BD52-64FFF8F34E76}"/>
    <hyperlink ref="B195" r:id="rId374" display="https://www.fangraphs.com/players/will-brennan/25660/stats" xr:uid="{3CE822A5-4DFD-4BED-A99F-638AA3EE20F6}"/>
    <hyperlink ref="C195" r:id="rId375" display="https://www.fangraphs.com/leaders/major-league?type=1&amp;pageitems=2000000000&amp;qual=400&amp;team=5" xr:uid="{C32E87AC-7DD9-4B63-B2E7-891BC60904D1}"/>
    <hyperlink ref="B204" r:id="rId376" display="https://www.fangraphs.com/players/yasmani-grandal/11368/stats" xr:uid="{7E1DE86A-CE4A-45F3-A797-F01EAFAF3384}"/>
    <hyperlink ref="C204" r:id="rId377" display="https://www.fangraphs.com/leaders/major-league?type=1&amp;pageitems=2000000000&amp;qual=400&amp;team=4" xr:uid="{6AF1910B-55BD-4BCD-AF64-8319DF1A33CC}"/>
    <hyperlink ref="B202" r:id="rId378" display="https://www.fangraphs.com/players/connor-wong/19896/stats" xr:uid="{7417FCDD-6F72-4793-901E-E951C04FFC88}"/>
    <hyperlink ref="C202" r:id="rId379" display="https://www.fangraphs.com/leaders/major-league?type=1&amp;pageitems=2000000000&amp;qual=400&amp;team=3" xr:uid="{4FF2CA42-1059-4D90-BAF1-2786AB065E61}"/>
    <hyperlink ref="B209" r:id="rId380" display="https://www.fangraphs.com/players/tony-kemp/14894/stats" xr:uid="{90F8D0E3-5456-478B-97D6-0FD9D9F36478}"/>
    <hyperlink ref="C209" r:id="rId381" display="https://www.fangraphs.com/leaders/major-league?type=1&amp;pageitems=2000000000&amp;qual=400&amp;team=10" xr:uid="{0EF2E063-9512-4FBC-9420-C8F4624A5420}"/>
    <hyperlink ref="B161" r:id="rId382" display="https://www.fangraphs.com/players/jurickson-profar/10815/stats" xr:uid="{DC43B0CA-9D03-4B59-8F74-0AC6F10B545A}"/>
    <hyperlink ref="B206" r:id="rId383" display="https://www.fangraphs.com/players/joey-wiemer/27690/stats" xr:uid="{A500226C-0120-4C39-AA42-5C8690D67EED}"/>
    <hyperlink ref="C206" r:id="rId384" display="https://www.fangraphs.com/leaders/major-league?type=1&amp;pageitems=2000000000&amp;qual=400&amp;team=23" xr:uid="{80B1C79D-F1C6-48C3-B428-2EDB0F2A21A7}"/>
    <hyperlink ref="B203" r:id="rId385" display="https://www.fangraphs.com/players/jace-peterson/12325/stats" xr:uid="{C843A156-8B04-4171-ABEB-38C9BB380AC1}"/>
    <hyperlink ref="B196" r:id="rId386" display="https://www.fangraphs.com/players/michael-massey/27684/stats" xr:uid="{879B8292-FB88-4DCF-9E96-D219E98CF9B7}"/>
    <hyperlink ref="C196" r:id="rId387" display="https://www.fangraphs.com/leaders/major-league?type=1&amp;pageitems=2000000000&amp;qual=400&amp;team=7" xr:uid="{C1A538AE-5270-41D8-B7BA-91A989FB45A9}"/>
    <hyperlink ref="B205" r:id="rId388" display="https://www.fangraphs.com/players/alex-call/19296/stats" xr:uid="{F9131A65-FEF1-40AB-A5D1-CD5525D6BCC6}"/>
    <hyperlink ref="C205" r:id="rId389" display="https://www.fangraphs.com/leaders/major-league?type=1&amp;pageitems=2000000000&amp;qual=400&amp;team=24" xr:uid="{5C91E893-3316-41FE-B887-38A1F93FCC9C}"/>
    <hyperlink ref="B187" r:id="rId390" display="https://www.fangraphs.com/players/enrique-hernandez/10472/stats" xr:uid="{B088300A-4FAA-48C7-8858-F652CEFD728B}"/>
    <hyperlink ref="B208" r:id="rId391" display="https://www.fangraphs.com/players/alek-thomas/23792/stats" xr:uid="{3AFEF497-30B0-4BD7-BC5A-737A31FDF137}"/>
    <hyperlink ref="C208" r:id="rId392" display="https://www.fangraphs.com/leaders/major-league?type=1&amp;pageitems=2000000000&amp;qual=400&amp;team=15" xr:uid="{9A367844-F302-4A1B-8346-5DABBEDD39EB}"/>
    <hyperlink ref="B124" r:id="rId393" display="https://www.fangraphs.com/players/ezequiel-tovar/24064/stats" xr:uid="{37CDD10D-1C55-4DC6-9DB1-257D2A32D32C}"/>
    <hyperlink ref="C124" r:id="rId394" display="https://www.fangraphs.com/leaders/major-league?type=1&amp;pageitems=2000000000&amp;qual=400&amp;team=19" xr:uid="{F9E9CADE-1FBA-47FB-B0AB-C00B7CEEA476}"/>
    <hyperlink ref="B194" r:id="rId395" display="https://www.fangraphs.com/players/myles-straw/17620/stats" xr:uid="{2D862B12-CD6F-4468-B2E5-8E4E5CA5965D}"/>
    <hyperlink ref="C194" r:id="rId396" display="https://www.fangraphs.com/leaders/major-league?type=1&amp;pageitems=2000000000&amp;qual=400&amp;team=5" xr:uid="{8B227F39-3DD6-48F0-BB59-2403D6EDE784}"/>
    <hyperlink ref="B210" r:id="rId397" display="https://www.fangraphs.com/players/miguel-rojas/7802/stats" xr:uid="{83882047-6AB2-4F2D-993C-13F05DBCA1EF}"/>
    <hyperlink ref="C210" r:id="rId398" display="https://www.fangraphs.com/leaders/major-league?type=1&amp;pageitems=2000000000&amp;qual=400&amp;team=22" xr:uid="{8C390E8E-0159-4F46-975A-EE2334B07F26}"/>
    <hyperlink ref="B213" r:id="rId399" display="https://www.fangraphs.com/players/martin-maldonado/6887/stats" xr:uid="{0A61FBDA-6250-40B2-B01E-4BB83264DD2B}"/>
    <hyperlink ref="C213" r:id="rId400" display="https://www.fangraphs.com/leaders/major-league?type=1&amp;pageitems=2000000000&amp;qual=400&amp;team=21" xr:uid="{A32462A1-F08F-4480-910F-E2119678D0EC}"/>
    <hyperlink ref="B212" r:id="rId401" display="https://www.fangraphs.com/players/paul-dejong/18015/stats" xr:uid="{A9C255AC-EA13-46BB-833B-7A28836B6C0D}"/>
    <hyperlink ref="B193" r:id="rId402" display="https://www.fangraphs.com/players/javier-baez/12979/stats" xr:uid="{C3FFA889-9051-4A11-867F-8D1C5B58E3DF}"/>
    <hyperlink ref="C193" r:id="rId403" display="https://www.fangraphs.com/leaders/major-league?type=1&amp;pageitems=2000000000&amp;qual=400&amp;team=6" xr:uid="{4C94EF97-49B5-4B9F-957F-5738BC9C2D08}"/>
    <hyperlink ref="B207" r:id="rId404" display="https://www.fangraphs.com/players/brice-turang/22186/stats" xr:uid="{F639998C-AF3F-42F3-8FAE-886191AF07A1}"/>
    <hyperlink ref="C207" r:id="rId405" display="https://www.fangraphs.com/leaders/major-league?type=1&amp;pageitems=2000000000&amp;qual=400&amp;team=23" xr:uid="{D3C057DD-6024-4B82-8917-CCE84A10BF63}"/>
    <hyperlink ref="B197" r:id="rId406" display="https://www.fangraphs.com/players/tim-anderson/15172/stats" xr:uid="{BCB72DBB-45FC-443E-B3BA-BF8E03798593}"/>
    <hyperlink ref="C197" r:id="rId407" display="https://www.fangraphs.com/leaders/major-league?type=1&amp;pageitems=2000000000&amp;qual=400&amp;team=4" xr:uid="{F9D0A41D-B863-4FF5-ACE4-5CAC2A2D04A7}"/>
    <hyperlink ref="B211" r:id="rId408" display="https://www.fangraphs.com/players/brenton-doyle/25479/stats" xr:uid="{3EE9EF69-763A-4393-BB9F-9C7C056FF60A}"/>
    <hyperlink ref="C211" r:id="rId409" display="https://www.fangraphs.com/leaders/major-league?type=1&amp;pageitems=2000000000&amp;qual=400&amp;team=19" xr:uid="{283E7909-39B1-4E9D-9AA4-3F957E73F53D}"/>
  </hyperlinks>
  <pageMargins left="0.7" right="0.7" top="0.75" bottom="0.75" header="0.3" footer="0.3"/>
  <pageSetup orientation="portrait" horizontalDpi="90" verticalDpi="90" r:id="rId4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504E-3F68-46B5-97DC-4FEA756D1311}">
  <dimension ref="A1:C570"/>
  <sheetViews>
    <sheetView tabSelected="1" topLeftCell="A18" workbookViewId="0">
      <selection activeCell="E34" sqref="E34"/>
    </sheetView>
  </sheetViews>
  <sheetFormatPr defaultRowHeight="14.4" x14ac:dyDescent="0.3"/>
  <cols>
    <col min="1" max="1" width="24.44140625" customWidth="1"/>
  </cols>
  <sheetData>
    <row r="1" spans="1:2" ht="15" thickBot="1" x14ac:dyDescent="0.35">
      <c r="A1" s="23" t="s">
        <v>25</v>
      </c>
      <c r="B1">
        <f>VLOOKUP(A1,Sheet1!$B:$AN,39,FALSE)</f>
        <v>1175.1000000000001</v>
      </c>
    </row>
    <row r="2" spans="1:2" ht="15" thickBot="1" x14ac:dyDescent="0.35">
      <c r="A2" s="7" t="s">
        <v>35</v>
      </c>
      <c r="B2">
        <f>VLOOKUP(A2,Sheet1!$B:$AN,39,FALSE)</f>
        <v>1094.7</v>
      </c>
    </row>
    <row r="3" spans="1:2" ht="15" thickBot="1" x14ac:dyDescent="0.35">
      <c r="A3" s="7" t="s">
        <v>36</v>
      </c>
      <c r="B3">
        <f>VLOOKUP(A3,Sheet1!$B:$AN,39,FALSE)</f>
        <v>1065</v>
      </c>
    </row>
    <row r="4" spans="1:2" ht="15" thickBot="1" x14ac:dyDescent="0.35">
      <c r="A4" s="7" t="s">
        <v>31</v>
      </c>
      <c r="B4">
        <f>VLOOKUP(A4,Sheet1!$B:$AN,39,FALSE)</f>
        <v>1037.3</v>
      </c>
    </row>
    <row r="5" spans="1:2" ht="15" thickBot="1" x14ac:dyDescent="0.35">
      <c r="A5" s="7" t="s">
        <v>37</v>
      </c>
      <c r="B5">
        <f>VLOOKUP(A5,Sheet1!$B:$AN,39,FALSE)</f>
        <v>989.10000000000014</v>
      </c>
    </row>
    <row r="6" spans="1:2" ht="15" thickBot="1" x14ac:dyDescent="0.35">
      <c r="A6" s="7" t="s">
        <v>21</v>
      </c>
      <c r="B6">
        <f>VLOOKUP(A6,Sheet1!$B:$AN,39,FALSE)</f>
        <v>961.8000000000003</v>
      </c>
    </row>
    <row r="7" spans="1:2" ht="15" thickBot="1" x14ac:dyDescent="0.35">
      <c r="A7" s="7" t="s">
        <v>95</v>
      </c>
      <c r="B7">
        <f>VLOOKUP(A7,Sheet1!$B:$AN,39,FALSE)</f>
        <v>887.40000000000009</v>
      </c>
    </row>
    <row r="8" spans="1:2" ht="15" thickBot="1" x14ac:dyDescent="0.35">
      <c r="A8" s="7" t="s">
        <v>84</v>
      </c>
      <c r="B8">
        <f>VLOOKUP(A8,Sheet1!$B:$AN,39,FALSE)</f>
        <v>872.5</v>
      </c>
    </row>
    <row r="9" spans="1:2" ht="15" thickBot="1" x14ac:dyDescent="0.35">
      <c r="A9" s="7" t="s">
        <v>42</v>
      </c>
      <c r="B9">
        <f>VLOOKUP(A9,Sheet1!$B:$AN,39,FALSE)</f>
        <v>868.79999999999984</v>
      </c>
    </row>
    <row r="10" spans="1:2" ht="15" thickBot="1" x14ac:dyDescent="0.35">
      <c r="A10" s="7" t="s">
        <v>33</v>
      </c>
      <c r="B10">
        <f>VLOOKUP(A10,Sheet1!$B:$AN,39,FALSE)</f>
        <v>840.80000000000018</v>
      </c>
    </row>
    <row r="11" spans="1:2" ht="15" thickBot="1" x14ac:dyDescent="0.35">
      <c r="A11" s="7" t="s">
        <v>58</v>
      </c>
      <c r="B11">
        <f>VLOOKUP(A11,Sheet1!$B:$AN,39,FALSE)</f>
        <v>837.90000000000009</v>
      </c>
    </row>
    <row r="12" spans="1:2" ht="15" thickBot="1" x14ac:dyDescent="0.35">
      <c r="A12" s="7" t="s">
        <v>90</v>
      </c>
      <c r="B12">
        <f>VLOOKUP(A12,Sheet1!$B:$AN,39,FALSE)</f>
        <v>837.70000000000039</v>
      </c>
    </row>
    <row r="13" spans="1:2" ht="15" thickBot="1" x14ac:dyDescent="0.35">
      <c r="A13" s="7" t="s">
        <v>88</v>
      </c>
      <c r="B13">
        <f>VLOOKUP(A13,Sheet1!$B:$AN,39,FALSE)</f>
        <v>835.19999999999993</v>
      </c>
    </row>
    <row r="14" spans="1:2" ht="15" thickBot="1" x14ac:dyDescent="0.35">
      <c r="A14" s="7" t="s">
        <v>101</v>
      </c>
      <c r="B14">
        <f>VLOOKUP(A14,Sheet1!$B:$AN,39,FALSE)</f>
        <v>832.80000000000018</v>
      </c>
    </row>
    <row r="15" spans="1:2" ht="15" thickBot="1" x14ac:dyDescent="0.35">
      <c r="A15" s="7" t="s">
        <v>117</v>
      </c>
      <c r="B15">
        <f>VLOOKUP(A15,Sheet1!$B:$AN,39,FALSE)</f>
        <v>832.59999999999991</v>
      </c>
    </row>
    <row r="16" spans="1:2" ht="15" thickBot="1" x14ac:dyDescent="0.35">
      <c r="A16" s="7" t="s">
        <v>29</v>
      </c>
      <c r="B16">
        <f>VLOOKUP(A16,Sheet1!$B:$AN,39,FALSE)</f>
        <v>810.60000000000036</v>
      </c>
    </row>
    <row r="17" spans="1:2" ht="15" thickBot="1" x14ac:dyDescent="0.35">
      <c r="A17" s="7" t="s">
        <v>64</v>
      </c>
      <c r="B17">
        <f>VLOOKUP(A17,Sheet1!$B:$AN,39,FALSE)</f>
        <v>806.59999999999991</v>
      </c>
    </row>
    <row r="18" spans="1:2" ht="15" thickBot="1" x14ac:dyDescent="0.35">
      <c r="A18" s="7" t="s">
        <v>104</v>
      </c>
      <c r="B18">
        <f>VLOOKUP(A18,Sheet1!$B:$AN,39,FALSE)</f>
        <v>805</v>
      </c>
    </row>
    <row r="19" spans="1:2" ht="15" thickBot="1" x14ac:dyDescent="0.35">
      <c r="A19" s="7" t="s">
        <v>80</v>
      </c>
      <c r="B19">
        <f>VLOOKUP(A19,Sheet1!$B:$AN,39,FALSE)</f>
        <v>802</v>
      </c>
    </row>
    <row r="20" spans="1:2" ht="15" thickBot="1" x14ac:dyDescent="0.35">
      <c r="A20" s="7" t="s">
        <v>99</v>
      </c>
      <c r="B20">
        <f>VLOOKUP(A20,Sheet1!$B:$AN,39,FALSE)</f>
        <v>801.60000000000014</v>
      </c>
    </row>
    <row r="21" spans="1:2" ht="15" thickBot="1" x14ac:dyDescent="0.35">
      <c r="A21" s="7" t="s">
        <v>137</v>
      </c>
      <c r="B21">
        <f>VLOOKUP(A21,Sheet1!$B:$AN,39,FALSE)</f>
        <v>800.6</v>
      </c>
    </row>
    <row r="22" spans="1:2" ht="15" thickBot="1" x14ac:dyDescent="0.35">
      <c r="A22" s="7" t="s">
        <v>110</v>
      </c>
      <c r="B22">
        <f>VLOOKUP(A22,Sheet1!$B:$AN,39,FALSE)</f>
        <v>796.39999999999986</v>
      </c>
    </row>
    <row r="23" spans="1:2" ht="15" thickBot="1" x14ac:dyDescent="0.35">
      <c r="A23" s="7" t="s">
        <v>97</v>
      </c>
      <c r="B23">
        <f>VLOOKUP(A23,Sheet1!$B:$AN,39,FALSE)</f>
        <v>794.5</v>
      </c>
    </row>
    <row r="24" spans="1:2" ht="15" thickBot="1" x14ac:dyDescent="0.35">
      <c r="A24" s="7" t="s">
        <v>135</v>
      </c>
      <c r="B24">
        <f>VLOOKUP(A24,Sheet1!$B:$AN,39,FALSE)</f>
        <v>789.69999999999993</v>
      </c>
    </row>
    <row r="25" spans="1:2" ht="15" thickBot="1" x14ac:dyDescent="0.35">
      <c r="A25" s="7" t="s">
        <v>126</v>
      </c>
      <c r="B25">
        <f>VLOOKUP(A25,Sheet1!$B:$AN,39,FALSE)</f>
        <v>788.40000000000032</v>
      </c>
    </row>
    <row r="26" spans="1:2" ht="15" thickBot="1" x14ac:dyDescent="0.35">
      <c r="A26" s="7" t="s">
        <v>85</v>
      </c>
      <c r="B26">
        <f>VLOOKUP(A26,Sheet1!$B:$AN,39,FALSE)</f>
        <v>788</v>
      </c>
    </row>
    <row r="27" spans="1:2" ht="15" thickBot="1" x14ac:dyDescent="0.35">
      <c r="A27" s="7" t="s">
        <v>125</v>
      </c>
      <c r="B27">
        <f>VLOOKUP(A27,Sheet1!$B:$AN,39,FALSE)</f>
        <v>787</v>
      </c>
    </row>
    <row r="28" spans="1:2" ht="15" thickBot="1" x14ac:dyDescent="0.35">
      <c r="A28" s="7" t="s">
        <v>61</v>
      </c>
      <c r="B28">
        <f>VLOOKUP(A28,Sheet1!$B:$AN,39,FALSE)</f>
        <v>778.5</v>
      </c>
    </row>
    <row r="29" spans="1:2" ht="15" thickBot="1" x14ac:dyDescent="0.35">
      <c r="A29" s="7" t="s">
        <v>113</v>
      </c>
      <c r="B29">
        <f>VLOOKUP(A29,Sheet1!$B:$AN,39,FALSE)</f>
        <v>775.80000000000018</v>
      </c>
    </row>
    <row r="30" spans="1:2" ht="15" thickBot="1" x14ac:dyDescent="0.35">
      <c r="A30" s="7" t="s">
        <v>43</v>
      </c>
      <c r="B30">
        <f>VLOOKUP(A30,Sheet1!$B:$AN,39,FALSE)</f>
        <v>772.39999999999986</v>
      </c>
    </row>
    <row r="31" spans="1:2" ht="15" thickBot="1" x14ac:dyDescent="0.35">
      <c r="A31" s="7" t="s">
        <v>105</v>
      </c>
      <c r="B31">
        <f>VLOOKUP(A31,Sheet1!$B:$AN,39,FALSE)</f>
        <v>770.2</v>
      </c>
    </row>
    <row r="32" spans="1:2" ht="15" thickBot="1" x14ac:dyDescent="0.35">
      <c r="A32" s="7" t="s">
        <v>160</v>
      </c>
      <c r="B32">
        <f>VLOOKUP(A32,Sheet1!$B:$AN,39,FALSE)</f>
        <v>767.5</v>
      </c>
    </row>
    <row r="33" spans="1:3" ht="15" thickBot="1" x14ac:dyDescent="0.35">
      <c r="A33" s="7" t="s">
        <v>56</v>
      </c>
      <c r="B33">
        <f>VLOOKUP(A33,Sheet1!$B:$AN,39,FALSE)</f>
        <v>759.90000000000009</v>
      </c>
    </row>
    <row r="34" spans="1:3" ht="15" thickBot="1" x14ac:dyDescent="0.35">
      <c r="A34" s="7" t="s">
        <v>102</v>
      </c>
      <c r="B34">
        <f>VLOOKUP(A34,Sheet1!$B:$AN,39,FALSE)</f>
        <v>756.60000000000014</v>
      </c>
    </row>
    <row r="35" spans="1:3" ht="15" thickBot="1" x14ac:dyDescent="0.35">
      <c r="A35" s="7" t="s">
        <v>124</v>
      </c>
      <c r="B35">
        <f>VLOOKUP(A35,Sheet1!$B:$AN,39,FALSE)</f>
        <v>754.7</v>
      </c>
    </row>
    <row r="36" spans="1:3" ht="15" thickBot="1" x14ac:dyDescent="0.35">
      <c r="A36" s="7" t="s">
        <v>114</v>
      </c>
      <c r="B36">
        <f>VLOOKUP(A36,Sheet1!$B:$AN,39,FALSE)</f>
        <v>753.3</v>
      </c>
    </row>
    <row r="37" spans="1:3" ht="15" thickBot="1" x14ac:dyDescent="0.35">
      <c r="A37" s="7" t="s">
        <v>107</v>
      </c>
      <c r="B37">
        <f>VLOOKUP(A37,Sheet1!$B:$AN,39,FALSE)</f>
        <v>751.50000000000023</v>
      </c>
    </row>
    <row r="38" spans="1:3" ht="15" thickBot="1" x14ac:dyDescent="0.35">
      <c r="A38" s="7" t="s">
        <v>96</v>
      </c>
      <c r="B38">
        <f>VLOOKUP(A38,Sheet1!$B:$AN,39,FALSE)</f>
        <v>745.2</v>
      </c>
    </row>
    <row r="39" spans="1:3" ht="15" thickBot="1" x14ac:dyDescent="0.35">
      <c r="A39" s="7" t="s">
        <v>89</v>
      </c>
      <c r="B39">
        <f>VLOOKUP(A39,Sheet1!$B:$AN,39,FALSE)</f>
        <v>740.79999999999984</v>
      </c>
    </row>
    <row r="40" spans="1:3" ht="15" thickBot="1" x14ac:dyDescent="0.35">
      <c r="A40" s="7" t="s">
        <v>27</v>
      </c>
      <c r="B40">
        <f>VLOOKUP(A40,Sheet1!$B:$AN,39,FALSE)</f>
        <v>737.60000000000014</v>
      </c>
    </row>
    <row r="41" spans="1:3" ht="15" thickBot="1" x14ac:dyDescent="0.35">
      <c r="A41" s="7" t="s">
        <v>40</v>
      </c>
      <c r="B41">
        <f>VLOOKUP(A41,Sheet1!$B:$AN,39,FALSE)</f>
        <v>737.40000000000009</v>
      </c>
    </row>
    <row r="42" spans="1:3" ht="15" thickBot="1" x14ac:dyDescent="0.35">
      <c r="A42" s="7" t="s">
        <v>157</v>
      </c>
      <c r="B42">
        <f>VLOOKUP(A42,Sheet1!$B:$AN,39,FALSE)</f>
        <v>735.8</v>
      </c>
    </row>
    <row r="43" spans="1:3" ht="15" thickBot="1" x14ac:dyDescent="0.35">
      <c r="A43" s="7" t="s">
        <v>313</v>
      </c>
      <c r="B43">
        <f>VLOOKUP(A43,Sheet3!$B:$AE,30,FALSE)</f>
        <v>729.2</v>
      </c>
      <c r="C43" t="s">
        <v>670</v>
      </c>
    </row>
    <row r="44" spans="1:3" ht="15" thickBot="1" x14ac:dyDescent="0.35">
      <c r="A44" s="7" t="s">
        <v>93</v>
      </c>
      <c r="B44">
        <f>VLOOKUP(A44,Sheet1!$B:$AN,39,FALSE)</f>
        <v>728.70000000000027</v>
      </c>
    </row>
    <row r="45" spans="1:3" ht="15" thickBot="1" x14ac:dyDescent="0.35">
      <c r="A45" s="7" t="s">
        <v>116</v>
      </c>
      <c r="B45">
        <f>VLOOKUP(A45,Sheet1!$B:$AN,39,FALSE)</f>
        <v>725.60000000000014</v>
      </c>
    </row>
    <row r="46" spans="1:3" ht="15" thickBot="1" x14ac:dyDescent="0.35">
      <c r="A46" s="7" t="s">
        <v>156</v>
      </c>
      <c r="B46">
        <f>VLOOKUP(A46,Sheet1!$B:$AN,39,FALSE)</f>
        <v>724.5</v>
      </c>
    </row>
    <row r="47" spans="1:3" ht="15" thickBot="1" x14ac:dyDescent="0.35">
      <c r="A47" s="7" t="s">
        <v>310</v>
      </c>
      <c r="B47">
        <f>VLOOKUP(A47,Sheet3!$B:$AE,30,FALSE)</f>
        <v>723.80000000000007</v>
      </c>
      <c r="C47" t="s">
        <v>670</v>
      </c>
    </row>
    <row r="48" spans="1:3" ht="15" thickBot="1" x14ac:dyDescent="0.35">
      <c r="A48" s="7" t="s">
        <v>184</v>
      </c>
      <c r="B48">
        <f>VLOOKUP(A48,Sheet1!$B:$AN,39,FALSE)</f>
        <v>718.59999999999991</v>
      </c>
    </row>
    <row r="49" spans="1:3" ht="15" thickBot="1" x14ac:dyDescent="0.35">
      <c r="A49" s="7" t="s">
        <v>70</v>
      </c>
      <c r="B49">
        <f>VLOOKUP(A49,Sheet1!$B:$AN,39,FALSE)</f>
        <v>716.19999999999982</v>
      </c>
    </row>
    <row r="50" spans="1:3" ht="15" thickBot="1" x14ac:dyDescent="0.35">
      <c r="A50" s="7" t="s">
        <v>193</v>
      </c>
      <c r="B50">
        <f>VLOOKUP(A50,Sheet1!$B:$AN,39,FALSE)</f>
        <v>708.40000000000009</v>
      </c>
    </row>
    <row r="51" spans="1:3" ht="15" thickBot="1" x14ac:dyDescent="0.35">
      <c r="A51" s="7" t="s">
        <v>152</v>
      </c>
      <c r="B51">
        <f>VLOOKUP(A51,Sheet1!$B:$AN,39,FALSE)</f>
        <v>707.50000000000023</v>
      </c>
    </row>
    <row r="52" spans="1:3" ht="15" thickBot="1" x14ac:dyDescent="0.35">
      <c r="A52" s="7" t="s">
        <v>167</v>
      </c>
      <c r="B52">
        <f>VLOOKUP(A52,Sheet1!$B:$AN,39,FALSE)</f>
        <v>706.69999999999993</v>
      </c>
    </row>
    <row r="53" spans="1:3" ht="15" thickBot="1" x14ac:dyDescent="0.35">
      <c r="A53" s="7" t="s">
        <v>100</v>
      </c>
      <c r="B53">
        <f>VLOOKUP(A53,Sheet1!$B:$AN,39,FALSE)</f>
        <v>705.8</v>
      </c>
    </row>
    <row r="54" spans="1:3" ht="15" thickBot="1" x14ac:dyDescent="0.35">
      <c r="A54" s="7" t="s">
        <v>54</v>
      </c>
      <c r="B54">
        <f>VLOOKUP(A54,Sheet1!$B:$AN,39,FALSE)</f>
        <v>705.7</v>
      </c>
    </row>
    <row r="55" spans="1:3" ht="15" thickBot="1" x14ac:dyDescent="0.35">
      <c r="A55" s="7" t="s">
        <v>138</v>
      </c>
      <c r="B55">
        <f>VLOOKUP(A55,Sheet1!$B:$AN,39,FALSE)</f>
        <v>705.50000000000023</v>
      </c>
    </row>
    <row r="56" spans="1:3" ht="15" thickBot="1" x14ac:dyDescent="0.35">
      <c r="A56" s="7" t="s">
        <v>307</v>
      </c>
      <c r="B56">
        <f>VLOOKUP(A56,Sheet3!$B:$AE,30,FALSE)</f>
        <v>704.84</v>
      </c>
      <c r="C56" t="s">
        <v>670</v>
      </c>
    </row>
    <row r="57" spans="1:3" ht="15" thickBot="1" x14ac:dyDescent="0.35">
      <c r="A57" s="7" t="s">
        <v>86</v>
      </c>
      <c r="B57">
        <f>VLOOKUP(A57,Sheet1!$B:$AN,39,FALSE)</f>
        <v>704.2</v>
      </c>
    </row>
    <row r="58" spans="1:3" ht="15" thickBot="1" x14ac:dyDescent="0.35">
      <c r="A58" s="7" t="s">
        <v>23</v>
      </c>
      <c r="B58">
        <f>VLOOKUP(A58,Sheet1!$B:$AN,39,FALSE)</f>
        <v>701.3</v>
      </c>
    </row>
    <row r="59" spans="1:3" ht="15" thickBot="1" x14ac:dyDescent="0.35">
      <c r="A59" s="7" t="s">
        <v>311</v>
      </c>
      <c r="B59">
        <f>VLOOKUP(A59,Sheet3!$B:$AE,30,FALSE)</f>
        <v>700</v>
      </c>
      <c r="C59" t="s">
        <v>670</v>
      </c>
    </row>
    <row r="60" spans="1:3" ht="15" thickBot="1" x14ac:dyDescent="0.35">
      <c r="A60" s="7" t="s">
        <v>309</v>
      </c>
      <c r="B60">
        <f>VLOOKUP(A60,Sheet3!$B:$AE,30,FALSE)</f>
        <v>693.80000000000007</v>
      </c>
      <c r="C60" t="s">
        <v>670</v>
      </c>
    </row>
    <row r="61" spans="1:3" ht="15" thickBot="1" x14ac:dyDescent="0.35">
      <c r="A61" s="7" t="s">
        <v>306</v>
      </c>
      <c r="B61">
        <f>VLOOKUP(A61,Sheet3!$B:$AE,30,FALSE)</f>
        <v>692.40000000000009</v>
      </c>
      <c r="C61" t="s">
        <v>670</v>
      </c>
    </row>
    <row r="62" spans="1:3" ht="15" thickBot="1" x14ac:dyDescent="0.35">
      <c r="A62" s="7" t="s">
        <v>87</v>
      </c>
      <c r="B62">
        <f>VLOOKUP(A62,Sheet1!$B:$AN,39,FALSE)</f>
        <v>690</v>
      </c>
    </row>
    <row r="63" spans="1:3" ht="15" thickBot="1" x14ac:dyDescent="0.35">
      <c r="A63" s="7" t="s">
        <v>143</v>
      </c>
      <c r="B63">
        <f>VLOOKUP(A63,Sheet1!$B:$AN,39,FALSE)</f>
        <v>689.59999999999991</v>
      </c>
    </row>
    <row r="64" spans="1:3" ht="15" thickBot="1" x14ac:dyDescent="0.35">
      <c r="A64" s="7" t="s">
        <v>46</v>
      </c>
      <c r="B64">
        <f>VLOOKUP(A64,Sheet1!$B:$AN,39,FALSE)</f>
        <v>689.40000000000009</v>
      </c>
    </row>
    <row r="65" spans="1:3" ht="15" thickBot="1" x14ac:dyDescent="0.35">
      <c r="A65" s="7" t="s">
        <v>176</v>
      </c>
      <c r="B65">
        <f>VLOOKUP(A65,Sheet1!$B:$AN,39,FALSE)</f>
        <v>688.40000000000009</v>
      </c>
    </row>
    <row r="66" spans="1:3" ht="15" thickBot="1" x14ac:dyDescent="0.35">
      <c r="A66" s="7" t="s">
        <v>92</v>
      </c>
      <c r="B66">
        <f>VLOOKUP(A66,Sheet1!$B:$AN,39,FALSE)</f>
        <v>685.80000000000018</v>
      </c>
    </row>
    <row r="67" spans="1:3" ht="15" thickBot="1" x14ac:dyDescent="0.35">
      <c r="A67" s="7" t="s">
        <v>308</v>
      </c>
      <c r="B67">
        <f>VLOOKUP(A67,Sheet3!$B:$AE,30,FALSE)</f>
        <v>683</v>
      </c>
      <c r="C67" t="s">
        <v>670</v>
      </c>
    </row>
    <row r="68" spans="1:3" ht="15" thickBot="1" x14ac:dyDescent="0.35">
      <c r="A68" s="7" t="s">
        <v>187</v>
      </c>
      <c r="B68">
        <f>VLOOKUP(A68,Sheet1!$B:$AN,39,FALSE)</f>
        <v>671.7</v>
      </c>
    </row>
    <row r="69" spans="1:3" ht="15" thickBot="1" x14ac:dyDescent="0.35">
      <c r="A69" s="7" t="s">
        <v>171</v>
      </c>
      <c r="B69">
        <f>VLOOKUP(A69,Sheet1!$B:$AN,39,FALSE)</f>
        <v>670</v>
      </c>
    </row>
    <row r="70" spans="1:3" ht="15" thickBot="1" x14ac:dyDescent="0.35">
      <c r="A70" s="7" t="s">
        <v>146</v>
      </c>
      <c r="B70">
        <f>VLOOKUP(A70,Sheet1!$B:$AN,39,FALSE)</f>
        <v>669.09999999999991</v>
      </c>
    </row>
    <row r="71" spans="1:3" ht="15" thickBot="1" x14ac:dyDescent="0.35">
      <c r="A71" s="7" t="s">
        <v>182</v>
      </c>
      <c r="B71">
        <f>VLOOKUP(A71,Sheet1!$B:$AN,39,FALSE)</f>
        <v>668.00000000000011</v>
      </c>
    </row>
    <row r="72" spans="1:3" ht="15" thickBot="1" x14ac:dyDescent="0.35">
      <c r="A72" s="7" t="s">
        <v>177</v>
      </c>
      <c r="B72">
        <f>VLOOKUP(A72,Sheet1!$B:$AN,39,FALSE)</f>
        <v>658.2</v>
      </c>
    </row>
    <row r="73" spans="1:3" ht="15" thickBot="1" x14ac:dyDescent="0.35">
      <c r="A73" s="7" t="s">
        <v>128</v>
      </c>
      <c r="B73">
        <f>VLOOKUP(A73,Sheet1!$B:$AN,39,FALSE)</f>
        <v>653.70000000000005</v>
      </c>
    </row>
    <row r="74" spans="1:3" ht="15" thickBot="1" x14ac:dyDescent="0.35">
      <c r="A74" s="7" t="s">
        <v>122</v>
      </c>
      <c r="B74">
        <f>VLOOKUP(A74,Sheet1!$B:$AN,39,FALSE)</f>
        <v>652.29999999999995</v>
      </c>
    </row>
    <row r="75" spans="1:3" ht="15" thickBot="1" x14ac:dyDescent="0.35">
      <c r="A75" s="7" t="s">
        <v>314</v>
      </c>
      <c r="B75">
        <f>VLOOKUP(A75,Sheet3!$B:$AE,30,FALSE)</f>
        <v>649.04</v>
      </c>
      <c r="C75" t="s">
        <v>670</v>
      </c>
    </row>
    <row r="76" spans="1:3" ht="15" thickBot="1" x14ac:dyDescent="0.35">
      <c r="A76" s="7" t="s">
        <v>130</v>
      </c>
      <c r="B76">
        <f>VLOOKUP(A76,Sheet1!$B:$AN,39,FALSE)</f>
        <v>646.29999999999995</v>
      </c>
    </row>
    <row r="77" spans="1:3" ht="15" thickBot="1" x14ac:dyDescent="0.35">
      <c r="A77" s="7" t="s">
        <v>121</v>
      </c>
      <c r="B77">
        <f>VLOOKUP(A77,Sheet1!$B:$AN,39,FALSE)</f>
        <v>645.30000000000018</v>
      </c>
    </row>
    <row r="78" spans="1:3" ht="15" thickBot="1" x14ac:dyDescent="0.35">
      <c r="A78" s="7" t="s">
        <v>315</v>
      </c>
      <c r="B78">
        <f>VLOOKUP(A78,Sheet3!$B:$AE,30,FALSE)</f>
        <v>643.80000000000007</v>
      </c>
      <c r="C78" t="s">
        <v>670</v>
      </c>
    </row>
    <row r="79" spans="1:3" ht="15" thickBot="1" x14ac:dyDescent="0.35">
      <c r="A79" s="7" t="s">
        <v>178</v>
      </c>
      <c r="B79">
        <f>VLOOKUP(A79,Sheet1!$B:$AN,39,FALSE)</f>
        <v>643.09999999999991</v>
      </c>
    </row>
    <row r="80" spans="1:3" ht="15" thickBot="1" x14ac:dyDescent="0.35">
      <c r="A80" s="7" t="s">
        <v>140</v>
      </c>
      <c r="B80">
        <f>VLOOKUP(A80,Sheet1!$B:$AN,39,FALSE)</f>
        <v>642</v>
      </c>
    </row>
    <row r="81" spans="1:3" ht="15" thickBot="1" x14ac:dyDescent="0.35">
      <c r="A81" s="7" t="s">
        <v>169</v>
      </c>
      <c r="B81">
        <f>VLOOKUP(A81,Sheet1!$B:$AN,39,FALSE)</f>
        <v>640.79999999999995</v>
      </c>
    </row>
    <row r="82" spans="1:3" ht="15" thickBot="1" x14ac:dyDescent="0.35">
      <c r="A82" s="7" t="s">
        <v>228</v>
      </c>
      <c r="B82">
        <f>VLOOKUP(A82,Sheet1!$B:$AN,39,FALSE)</f>
        <v>639.79999999999995</v>
      </c>
    </row>
    <row r="83" spans="1:3" ht="15" thickBot="1" x14ac:dyDescent="0.35">
      <c r="A83" s="7" t="s">
        <v>154</v>
      </c>
      <c r="B83">
        <f>VLOOKUP(A83,Sheet1!$B:$AN,39,FALSE)</f>
        <v>639.1</v>
      </c>
    </row>
    <row r="84" spans="1:3" ht="15" thickBot="1" x14ac:dyDescent="0.35">
      <c r="A84" s="7" t="s">
        <v>165</v>
      </c>
      <c r="B84">
        <f>VLOOKUP(A84,Sheet1!$B:$AN,39,FALSE)</f>
        <v>638.30000000000018</v>
      </c>
    </row>
    <row r="85" spans="1:3" ht="15" thickBot="1" x14ac:dyDescent="0.35">
      <c r="A85" s="7" t="s">
        <v>211</v>
      </c>
      <c r="B85">
        <f>VLOOKUP(A85,Sheet1!$B:$AN,39,FALSE)</f>
        <v>636.5</v>
      </c>
    </row>
    <row r="86" spans="1:3" ht="15" thickBot="1" x14ac:dyDescent="0.35">
      <c r="A86" s="7" t="s">
        <v>190</v>
      </c>
      <c r="B86">
        <f>VLOOKUP(A86,Sheet1!$B:$AN,39,FALSE)</f>
        <v>634.5</v>
      </c>
    </row>
    <row r="87" spans="1:3" ht="15" thickBot="1" x14ac:dyDescent="0.35">
      <c r="A87" s="7" t="s">
        <v>316</v>
      </c>
      <c r="B87">
        <f>VLOOKUP(A87,Sheet3!$B:$AE,30,FALSE)</f>
        <v>633.64</v>
      </c>
      <c r="C87" t="s">
        <v>670</v>
      </c>
    </row>
    <row r="88" spans="1:3" ht="15" thickBot="1" x14ac:dyDescent="0.35">
      <c r="A88" s="7" t="s">
        <v>191</v>
      </c>
      <c r="B88">
        <f>VLOOKUP(A88,Sheet1!$B:$AN,39,FALSE)</f>
        <v>630.5</v>
      </c>
    </row>
    <row r="89" spans="1:3" ht="15" thickBot="1" x14ac:dyDescent="0.35">
      <c r="A89" s="7" t="s">
        <v>119</v>
      </c>
      <c r="B89">
        <f>VLOOKUP(A89,Sheet1!$B:$AN,39,FALSE)</f>
        <v>627.00000000000011</v>
      </c>
    </row>
    <row r="90" spans="1:3" ht="15" thickBot="1" x14ac:dyDescent="0.35">
      <c r="A90" s="7" t="s">
        <v>168</v>
      </c>
      <c r="B90">
        <f>VLOOKUP(A90,Sheet1!$B:$AN,39,FALSE)</f>
        <v>624.10000000000014</v>
      </c>
    </row>
    <row r="91" spans="1:3" ht="15" thickBot="1" x14ac:dyDescent="0.35">
      <c r="A91" s="7" t="s">
        <v>67</v>
      </c>
      <c r="B91">
        <f>VLOOKUP(A91,Sheet1!$B:$AN,39,FALSE)</f>
        <v>623.50000000000023</v>
      </c>
    </row>
    <row r="92" spans="1:3" ht="15" thickBot="1" x14ac:dyDescent="0.35">
      <c r="A92" s="7" t="s">
        <v>173</v>
      </c>
      <c r="B92">
        <f>VLOOKUP(A92,Sheet1!$B:$AN,39,FALSE)</f>
        <v>622.79999999999995</v>
      </c>
    </row>
    <row r="93" spans="1:3" ht="15" thickBot="1" x14ac:dyDescent="0.35">
      <c r="A93" s="7" t="s">
        <v>312</v>
      </c>
      <c r="B93">
        <f>VLOOKUP(A93,Sheet3!$B:$AE,30,FALSE)</f>
        <v>618.91999999999996</v>
      </c>
      <c r="C93" t="s">
        <v>670</v>
      </c>
    </row>
    <row r="94" spans="1:3" ht="15" thickBot="1" x14ac:dyDescent="0.35">
      <c r="A94" s="7" t="s">
        <v>180</v>
      </c>
      <c r="B94">
        <f>VLOOKUP(A94,Sheet1!$B:$AN,39,FALSE)</f>
        <v>616.30000000000007</v>
      </c>
    </row>
    <row r="95" spans="1:3" ht="15" thickBot="1" x14ac:dyDescent="0.35">
      <c r="A95" s="7" t="s">
        <v>134</v>
      </c>
      <c r="B95">
        <f>VLOOKUP(A95,Sheet1!$B:$AN,39,FALSE)</f>
        <v>614.80000000000007</v>
      </c>
    </row>
    <row r="96" spans="1:3" ht="15" thickBot="1" x14ac:dyDescent="0.35">
      <c r="A96" s="7" t="s">
        <v>111</v>
      </c>
      <c r="B96">
        <f>VLOOKUP(A96,Sheet1!$B:$AN,39,FALSE)</f>
        <v>614.29999999999995</v>
      </c>
    </row>
    <row r="97" spans="1:3" ht="15" thickBot="1" x14ac:dyDescent="0.35">
      <c r="A97" s="7" t="s">
        <v>63</v>
      </c>
      <c r="B97">
        <f>VLOOKUP(A97,Sheet1!$B:$AN,39,FALSE)</f>
        <v>613.70000000000005</v>
      </c>
    </row>
    <row r="98" spans="1:3" ht="15" thickBot="1" x14ac:dyDescent="0.35">
      <c r="A98" s="7" t="s">
        <v>213</v>
      </c>
      <c r="B98">
        <f>VLOOKUP(A98,Sheet1!$B:$AN,39,FALSE)</f>
        <v>606.79999999999995</v>
      </c>
    </row>
    <row r="99" spans="1:3" ht="15" thickBot="1" x14ac:dyDescent="0.35">
      <c r="A99" s="7" t="s">
        <v>225</v>
      </c>
      <c r="B99">
        <f>VLOOKUP(A99,Sheet1!$B:$AN,39,FALSE)</f>
        <v>606.50000000000011</v>
      </c>
    </row>
    <row r="100" spans="1:3" ht="15" thickBot="1" x14ac:dyDescent="0.35">
      <c r="A100" s="7" t="s">
        <v>202</v>
      </c>
      <c r="B100">
        <f>VLOOKUP(A100,Sheet1!$B:$AN,39,FALSE)</f>
        <v>606</v>
      </c>
    </row>
    <row r="101" spans="1:3" ht="15" thickBot="1" x14ac:dyDescent="0.35">
      <c r="A101" s="7" t="s">
        <v>153</v>
      </c>
      <c r="B101">
        <f>VLOOKUP(A101,Sheet1!$B:$AN,39,FALSE)</f>
        <v>605.20000000000005</v>
      </c>
    </row>
    <row r="102" spans="1:3" ht="15" thickBot="1" x14ac:dyDescent="0.35">
      <c r="A102" s="7" t="s">
        <v>82</v>
      </c>
      <c r="B102">
        <f>VLOOKUP(A102,Sheet1!$B:$AN,39,FALSE)</f>
        <v>603.90000000000009</v>
      </c>
    </row>
    <row r="103" spans="1:3" ht="15" thickBot="1" x14ac:dyDescent="0.35">
      <c r="A103" s="7" t="s">
        <v>317</v>
      </c>
      <c r="B103">
        <f>VLOOKUP(A103,Sheet3!$B:$AE,30,FALSE)</f>
        <v>603.6</v>
      </c>
      <c r="C103" t="s">
        <v>670</v>
      </c>
    </row>
    <row r="104" spans="1:3" ht="15" thickBot="1" x14ac:dyDescent="0.35">
      <c r="A104" s="7" t="s">
        <v>144</v>
      </c>
      <c r="B104">
        <f>VLOOKUP(A104,Sheet1!$B:$AN,39,FALSE)</f>
        <v>602.1</v>
      </c>
    </row>
    <row r="105" spans="1:3" ht="15" thickBot="1" x14ac:dyDescent="0.35">
      <c r="A105" s="7" t="s">
        <v>52</v>
      </c>
      <c r="B105">
        <f>VLOOKUP(A105,Sheet1!$B:$AN,39,FALSE)</f>
        <v>598.00000000000011</v>
      </c>
    </row>
    <row r="106" spans="1:3" ht="15" thickBot="1" x14ac:dyDescent="0.35">
      <c r="A106" s="7" t="s">
        <v>145</v>
      </c>
      <c r="B106">
        <f>VLOOKUP(A106,Sheet1!$B:$AN,39,FALSE)</f>
        <v>597.20000000000005</v>
      </c>
    </row>
    <row r="107" spans="1:3" ht="15" thickBot="1" x14ac:dyDescent="0.35">
      <c r="A107" s="7" t="s">
        <v>204</v>
      </c>
      <c r="B107">
        <f>VLOOKUP(A107,Sheet1!$B:$AN,39,FALSE)</f>
        <v>595.40000000000009</v>
      </c>
    </row>
    <row r="108" spans="1:3" ht="15" thickBot="1" x14ac:dyDescent="0.35">
      <c r="A108" s="7" t="s">
        <v>74</v>
      </c>
      <c r="B108">
        <f>VLOOKUP(A108,Sheet1!$B:$AN,39,FALSE)</f>
        <v>595.30000000000018</v>
      </c>
    </row>
    <row r="109" spans="1:3" ht="15" thickBot="1" x14ac:dyDescent="0.35">
      <c r="A109" s="7" t="s">
        <v>51</v>
      </c>
      <c r="B109">
        <f>VLOOKUP(A109,Sheet1!$B:$AN,39,FALSE)</f>
        <v>594.6</v>
      </c>
    </row>
    <row r="110" spans="1:3" ht="15" thickBot="1" x14ac:dyDescent="0.35">
      <c r="A110" s="7" t="s">
        <v>221</v>
      </c>
      <c r="B110">
        <f>VLOOKUP(A110,Sheet1!$B:$AN,39,FALSE)</f>
        <v>589.40000000000009</v>
      </c>
    </row>
    <row r="111" spans="1:3" ht="15" thickBot="1" x14ac:dyDescent="0.35">
      <c r="A111" s="7" t="s">
        <v>106</v>
      </c>
      <c r="B111">
        <f>VLOOKUP(A111,Sheet1!$B:$AN,39,FALSE)</f>
        <v>588.79999999999995</v>
      </c>
    </row>
    <row r="112" spans="1:3" ht="15" thickBot="1" x14ac:dyDescent="0.35">
      <c r="A112" s="7" t="s">
        <v>207</v>
      </c>
      <c r="B112">
        <f>VLOOKUP(A112,Sheet1!$B:$AN,39,FALSE)</f>
        <v>588.29999999999995</v>
      </c>
    </row>
    <row r="113" spans="1:3" ht="15" thickBot="1" x14ac:dyDescent="0.35">
      <c r="A113" s="7" t="s">
        <v>147</v>
      </c>
      <c r="B113">
        <f>VLOOKUP(A113,Sheet1!$B:$AN,39,FALSE)</f>
        <v>587.5</v>
      </c>
    </row>
    <row r="114" spans="1:3" ht="15" thickBot="1" x14ac:dyDescent="0.35">
      <c r="A114" s="7" t="s">
        <v>77</v>
      </c>
      <c r="B114">
        <f>VLOOKUP(A114,Sheet1!$B:$AN,39,FALSE)</f>
        <v>584.50000000000011</v>
      </c>
    </row>
    <row r="115" spans="1:3" ht="15" thickBot="1" x14ac:dyDescent="0.35">
      <c r="A115" s="7" t="s">
        <v>318</v>
      </c>
      <c r="B115">
        <f>VLOOKUP(A115,Sheet3!$B:$AE,30,FALSE)</f>
        <v>584.24</v>
      </c>
      <c r="C115" t="s">
        <v>670</v>
      </c>
    </row>
    <row r="116" spans="1:3" ht="15" thickBot="1" x14ac:dyDescent="0.35">
      <c r="A116" s="7" t="s">
        <v>79</v>
      </c>
      <c r="B116">
        <f>VLOOKUP(A116,Sheet1!$B:$AN,39,FALSE)</f>
        <v>574.5</v>
      </c>
    </row>
    <row r="117" spans="1:3" ht="15" thickBot="1" x14ac:dyDescent="0.35">
      <c r="A117" s="7" t="s">
        <v>123</v>
      </c>
      <c r="B117">
        <f>VLOOKUP(A117,Sheet1!$B:$AN,39,FALSE)</f>
        <v>574.20000000000005</v>
      </c>
    </row>
    <row r="118" spans="1:3" ht="15" thickBot="1" x14ac:dyDescent="0.35">
      <c r="A118" s="7" t="s">
        <v>220</v>
      </c>
      <c r="B118">
        <f>VLOOKUP(A118,Sheet1!$B:$AN,39,FALSE)</f>
        <v>572.70000000000005</v>
      </c>
    </row>
    <row r="119" spans="1:3" ht="15" thickBot="1" x14ac:dyDescent="0.35">
      <c r="A119" s="7" t="s">
        <v>229</v>
      </c>
      <c r="B119">
        <f>VLOOKUP(A119,Sheet1!$B:$AN,39,FALSE)</f>
        <v>571.5</v>
      </c>
    </row>
    <row r="120" spans="1:3" ht="15" thickBot="1" x14ac:dyDescent="0.35">
      <c r="A120" s="7" t="s">
        <v>325</v>
      </c>
      <c r="B120">
        <f>VLOOKUP(A120,Sheet3!$B:$AE,30,FALSE)</f>
        <v>571.40000000000009</v>
      </c>
      <c r="C120" t="s">
        <v>670</v>
      </c>
    </row>
    <row r="121" spans="1:3" ht="15" thickBot="1" x14ac:dyDescent="0.35">
      <c r="A121" s="7" t="s">
        <v>91</v>
      </c>
      <c r="B121">
        <f>VLOOKUP(A121,Sheet1!$B:$AN,39,FALSE)</f>
        <v>568.5</v>
      </c>
    </row>
    <row r="122" spans="1:3" ht="15" thickBot="1" x14ac:dyDescent="0.35">
      <c r="A122" s="7" t="s">
        <v>39</v>
      </c>
      <c r="B122">
        <f>VLOOKUP(A122,Sheet1!$B:$AN,39,FALSE)</f>
        <v>567.9</v>
      </c>
    </row>
    <row r="123" spans="1:3" ht="15" thickBot="1" x14ac:dyDescent="0.35">
      <c r="A123" s="7" t="s">
        <v>141</v>
      </c>
      <c r="B123">
        <f>VLOOKUP(A123,Sheet1!$B:$AN,39,FALSE)</f>
        <v>566.09999999999991</v>
      </c>
    </row>
    <row r="124" spans="1:3" ht="15" thickBot="1" x14ac:dyDescent="0.35">
      <c r="A124" s="7" t="s">
        <v>49</v>
      </c>
      <c r="B124">
        <f>VLOOKUP(A124,Sheet1!$B:$AN,39,FALSE)</f>
        <v>563</v>
      </c>
    </row>
    <row r="125" spans="1:3" ht="15" thickBot="1" x14ac:dyDescent="0.35">
      <c r="A125" s="7" t="s">
        <v>319</v>
      </c>
      <c r="B125">
        <f>VLOOKUP(A125,Sheet3!$B:$AE,30,FALSE)</f>
        <v>563</v>
      </c>
      <c r="C125" t="s">
        <v>670</v>
      </c>
    </row>
    <row r="126" spans="1:3" ht="15" thickBot="1" x14ac:dyDescent="0.35">
      <c r="A126" s="7" t="s">
        <v>98</v>
      </c>
      <c r="B126">
        <f>VLOOKUP(A126,Sheet1!$B:$AN,39,FALSE)</f>
        <v>558.20000000000005</v>
      </c>
    </row>
    <row r="127" spans="1:3" ht="15" thickBot="1" x14ac:dyDescent="0.35">
      <c r="A127" s="7" t="s">
        <v>185</v>
      </c>
      <c r="B127">
        <f>VLOOKUP(A127,Sheet1!$B:$AN,39,FALSE)</f>
        <v>556.1</v>
      </c>
    </row>
    <row r="128" spans="1:3" ht="15" thickBot="1" x14ac:dyDescent="0.35">
      <c r="A128" s="7" t="s">
        <v>197</v>
      </c>
      <c r="B128">
        <f>VLOOKUP(A128,Sheet1!$B:$AN,39,FALSE)</f>
        <v>555.40000000000009</v>
      </c>
    </row>
    <row r="129" spans="1:3" ht="15" thickBot="1" x14ac:dyDescent="0.35">
      <c r="A129" s="7" t="s">
        <v>60</v>
      </c>
      <c r="B129">
        <f>VLOOKUP(A129,Sheet1!$B:$AN,39,FALSE)</f>
        <v>555.29999999999995</v>
      </c>
    </row>
    <row r="130" spans="1:3" ht="15" thickBot="1" x14ac:dyDescent="0.35">
      <c r="A130" s="7" t="s">
        <v>321</v>
      </c>
      <c r="B130">
        <f>VLOOKUP(A130,Sheet3!$B:$AE,30,FALSE)</f>
        <v>552.24</v>
      </c>
      <c r="C130" t="s">
        <v>670</v>
      </c>
    </row>
    <row r="131" spans="1:3" ht="15" thickBot="1" x14ac:dyDescent="0.35">
      <c r="A131" s="7" t="s">
        <v>214</v>
      </c>
      <c r="B131">
        <f>VLOOKUP(A131,Sheet1!$B:$AN,39,FALSE)</f>
        <v>552.10000000000014</v>
      </c>
    </row>
    <row r="132" spans="1:3" ht="15" thickBot="1" x14ac:dyDescent="0.35">
      <c r="A132" s="7" t="s">
        <v>208</v>
      </c>
      <c r="B132">
        <f>VLOOKUP(A132,Sheet1!$B:$AN,39,FALSE)</f>
        <v>551.50000000000011</v>
      </c>
    </row>
    <row r="133" spans="1:3" ht="15" thickBot="1" x14ac:dyDescent="0.35">
      <c r="A133" s="7" t="s">
        <v>103</v>
      </c>
      <c r="B133">
        <f>VLOOKUP(A133,Sheet1!$B:$AN,39,FALSE)</f>
        <v>550.19999999999993</v>
      </c>
    </row>
    <row r="134" spans="1:3" ht="15" thickBot="1" x14ac:dyDescent="0.35">
      <c r="A134" s="7" t="s">
        <v>322</v>
      </c>
      <c r="B134">
        <f>VLOOKUP(A134,Sheet3!$B:$AE,30,FALSE)</f>
        <v>549.24</v>
      </c>
      <c r="C134" t="s">
        <v>670</v>
      </c>
    </row>
    <row r="135" spans="1:3" ht="15" thickBot="1" x14ac:dyDescent="0.35">
      <c r="A135" s="7" t="s">
        <v>148</v>
      </c>
      <c r="B135">
        <f>VLOOKUP(A135,Sheet1!$B:$AN,39,FALSE)</f>
        <v>547.29999999999995</v>
      </c>
    </row>
    <row r="136" spans="1:3" ht="15" thickBot="1" x14ac:dyDescent="0.35">
      <c r="A136" s="7" t="s">
        <v>186</v>
      </c>
      <c r="B136">
        <f>VLOOKUP(A136,Sheet1!$B:$AN,39,FALSE)</f>
        <v>547.29999999999995</v>
      </c>
    </row>
    <row r="137" spans="1:3" ht="15" thickBot="1" x14ac:dyDescent="0.35">
      <c r="A137" s="7" t="s">
        <v>175</v>
      </c>
      <c r="B137">
        <f>VLOOKUP(A137,Sheet1!$B:$AN,39,FALSE)</f>
        <v>545.59999999999991</v>
      </c>
    </row>
    <row r="138" spans="1:3" ht="15" thickBot="1" x14ac:dyDescent="0.35">
      <c r="A138" s="7" t="s">
        <v>224</v>
      </c>
      <c r="B138">
        <f>VLOOKUP(A138,Sheet1!$B:$AN,39,FALSE)</f>
        <v>544.79999999999995</v>
      </c>
    </row>
    <row r="139" spans="1:3" ht="15" thickBot="1" x14ac:dyDescent="0.35">
      <c r="A139" s="7" t="s">
        <v>150</v>
      </c>
      <c r="B139">
        <f>VLOOKUP(A139,Sheet1!$B:$AN,39,FALSE)</f>
        <v>544.20000000000005</v>
      </c>
    </row>
    <row r="140" spans="1:3" ht="15" thickBot="1" x14ac:dyDescent="0.35">
      <c r="A140" s="7" t="s">
        <v>255</v>
      </c>
      <c r="B140">
        <f>VLOOKUP(A140,Sheet1!$B:$AN,39,FALSE)</f>
        <v>544.00000000000011</v>
      </c>
    </row>
    <row r="141" spans="1:3" ht="15" thickBot="1" x14ac:dyDescent="0.35">
      <c r="A141" s="7" t="s">
        <v>329</v>
      </c>
      <c r="B141">
        <f>VLOOKUP(A141,Sheet3!$B:$AE,30,FALSE)</f>
        <v>543.12</v>
      </c>
      <c r="C141" t="s">
        <v>670</v>
      </c>
    </row>
    <row r="142" spans="1:3" ht="15" thickBot="1" x14ac:dyDescent="0.35">
      <c r="A142" s="7" t="s">
        <v>203</v>
      </c>
      <c r="B142">
        <f>VLOOKUP(A142,Sheet1!$B:$AN,39,FALSE)</f>
        <v>542.00000000000011</v>
      </c>
    </row>
    <row r="143" spans="1:3" ht="15" thickBot="1" x14ac:dyDescent="0.35">
      <c r="A143" s="7" t="s">
        <v>132</v>
      </c>
      <c r="B143">
        <f>VLOOKUP(A143,Sheet1!$B:$AN,39,FALSE)</f>
        <v>538.79999999999995</v>
      </c>
    </row>
    <row r="144" spans="1:3" ht="15" thickBot="1" x14ac:dyDescent="0.35">
      <c r="A144" s="7" t="s">
        <v>69</v>
      </c>
      <c r="B144">
        <f>VLOOKUP(A144,Sheet1!$B:$AN,39,FALSE)</f>
        <v>536.29999999999995</v>
      </c>
    </row>
    <row r="145" spans="1:3" ht="15" thickBot="1" x14ac:dyDescent="0.35">
      <c r="A145" s="7" t="s">
        <v>324</v>
      </c>
      <c r="B145">
        <f>VLOOKUP(A145,Sheet3!$B:$AE,30,FALSE)</f>
        <v>536.24</v>
      </c>
      <c r="C145" t="s">
        <v>670</v>
      </c>
    </row>
    <row r="146" spans="1:3" ht="15" thickBot="1" x14ac:dyDescent="0.35">
      <c r="A146" s="7" t="s">
        <v>198</v>
      </c>
      <c r="B146">
        <f>VLOOKUP(A146,Sheet1!$B:$AN,39,FALSE)</f>
        <v>536</v>
      </c>
    </row>
    <row r="147" spans="1:3" ht="15" thickBot="1" x14ac:dyDescent="0.35">
      <c r="A147" s="7" t="s">
        <v>331</v>
      </c>
      <c r="B147">
        <f>VLOOKUP(A147,Sheet3!$B:$AE,30,FALSE)</f>
        <v>533.64</v>
      </c>
      <c r="C147" t="s">
        <v>670</v>
      </c>
    </row>
    <row r="148" spans="1:3" ht="15" thickBot="1" x14ac:dyDescent="0.35">
      <c r="A148" s="7" t="s">
        <v>216</v>
      </c>
      <c r="B148">
        <f>VLOOKUP(A148,Sheet1!$B:$AN,39,FALSE)</f>
        <v>533.60000000000014</v>
      </c>
    </row>
    <row r="149" spans="1:3" ht="15" thickBot="1" x14ac:dyDescent="0.35">
      <c r="A149" s="7" t="s">
        <v>188</v>
      </c>
      <c r="B149">
        <f>VLOOKUP(A149,Sheet1!$B:$AN,39,FALSE)</f>
        <v>533.6</v>
      </c>
    </row>
    <row r="150" spans="1:3" ht="15" thickBot="1" x14ac:dyDescent="0.35">
      <c r="A150" s="7" t="s">
        <v>233</v>
      </c>
      <c r="B150">
        <f>VLOOKUP(A150,Sheet1!$B:$AN,39,FALSE)</f>
        <v>533.40000000000009</v>
      </c>
    </row>
    <row r="151" spans="1:3" ht="15" thickBot="1" x14ac:dyDescent="0.35">
      <c r="A151" s="7" t="s">
        <v>108</v>
      </c>
      <c r="B151">
        <f>VLOOKUP(A151,Sheet1!$B:$AN,39,FALSE)</f>
        <v>530.40000000000009</v>
      </c>
    </row>
    <row r="152" spans="1:3" ht="15" thickBot="1" x14ac:dyDescent="0.35">
      <c r="A152" s="7" t="s">
        <v>189</v>
      </c>
      <c r="B152">
        <f>VLOOKUP(A152,Sheet1!$B:$AN,39,FALSE)</f>
        <v>527.4</v>
      </c>
    </row>
    <row r="153" spans="1:3" ht="15" thickBot="1" x14ac:dyDescent="0.35">
      <c r="A153" s="7" t="s">
        <v>151</v>
      </c>
      <c r="B153">
        <f>VLOOKUP(A153,Sheet1!$B:$AN,39,FALSE)</f>
        <v>526.60000000000014</v>
      </c>
    </row>
    <row r="154" spans="1:3" ht="15" thickBot="1" x14ac:dyDescent="0.35">
      <c r="A154" s="7" t="s">
        <v>120</v>
      </c>
      <c r="B154">
        <f>VLOOKUP(A154,Sheet1!$B:$AN,39,FALSE)</f>
        <v>524.6</v>
      </c>
    </row>
    <row r="155" spans="1:3" ht="15" thickBot="1" x14ac:dyDescent="0.35">
      <c r="A155" s="7" t="s">
        <v>236</v>
      </c>
      <c r="B155">
        <f>VLOOKUP(A155,Sheet1!$B:$AN,39,FALSE)</f>
        <v>522.20000000000005</v>
      </c>
    </row>
    <row r="156" spans="1:3" ht="15" thickBot="1" x14ac:dyDescent="0.35">
      <c r="A156" s="7" t="s">
        <v>231</v>
      </c>
      <c r="B156">
        <f>VLOOKUP(A156,Sheet1!$B:$AN,39,FALSE)</f>
        <v>518.30000000000007</v>
      </c>
    </row>
    <row r="157" spans="1:3" ht="15" thickBot="1" x14ac:dyDescent="0.35">
      <c r="A157" s="7" t="s">
        <v>320</v>
      </c>
      <c r="B157">
        <f>VLOOKUP(A157,Sheet3!$B:$AE,30,FALSE)</f>
        <v>518.24</v>
      </c>
      <c r="C157" t="s">
        <v>670</v>
      </c>
    </row>
    <row r="158" spans="1:3" ht="15" thickBot="1" x14ac:dyDescent="0.35">
      <c r="A158" s="7" t="s">
        <v>323</v>
      </c>
      <c r="B158">
        <f>VLOOKUP(A158,Sheet3!$B:$AE,30,FALSE)</f>
        <v>515.4</v>
      </c>
      <c r="C158" t="s">
        <v>670</v>
      </c>
    </row>
    <row r="159" spans="1:3" ht="15" thickBot="1" x14ac:dyDescent="0.35">
      <c r="A159" s="7" t="s">
        <v>195</v>
      </c>
      <c r="B159">
        <f>VLOOKUP(A159,Sheet1!$B:$AN,39,FALSE)</f>
        <v>515.30000000000018</v>
      </c>
    </row>
    <row r="160" spans="1:3" ht="15" thickBot="1" x14ac:dyDescent="0.35">
      <c r="A160" s="7" t="s">
        <v>179</v>
      </c>
      <c r="B160">
        <f>VLOOKUP(A160,Sheet1!$B:$AN,39,FALSE)</f>
        <v>515.29999999999995</v>
      </c>
    </row>
    <row r="161" spans="1:3" ht="15" thickBot="1" x14ac:dyDescent="0.35">
      <c r="A161" s="7" t="s">
        <v>217</v>
      </c>
      <c r="B161">
        <f>VLOOKUP(A161,Sheet1!$B:$AN,39,FALSE)</f>
        <v>513.90000000000009</v>
      </c>
    </row>
    <row r="162" spans="1:3" ht="15" thickBot="1" x14ac:dyDescent="0.35">
      <c r="A162" s="7" t="s">
        <v>131</v>
      </c>
      <c r="B162">
        <f>VLOOKUP(A162,Sheet1!$B:$AN,39,FALSE)</f>
        <v>511.1</v>
      </c>
    </row>
    <row r="163" spans="1:3" ht="15" thickBot="1" x14ac:dyDescent="0.35">
      <c r="A163" s="7" t="s">
        <v>243</v>
      </c>
      <c r="B163">
        <f>VLOOKUP(A163,Sheet1!$B:$AN,39,FALSE)</f>
        <v>510.2</v>
      </c>
    </row>
    <row r="164" spans="1:3" ht="15" thickBot="1" x14ac:dyDescent="0.35">
      <c r="A164" s="7" t="s">
        <v>326</v>
      </c>
      <c r="B164">
        <f>VLOOKUP(A164,Sheet3!$B:$AE,30,FALSE)</f>
        <v>508.52</v>
      </c>
      <c r="C164" t="s">
        <v>670</v>
      </c>
    </row>
    <row r="165" spans="1:3" ht="15" thickBot="1" x14ac:dyDescent="0.35">
      <c r="A165" s="7" t="s">
        <v>199</v>
      </c>
      <c r="B165">
        <f>VLOOKUP(A165,Sheet1!$B:$AN,39,FALSE)</f>
        <v>507.70000000000005</v>
      </c>
    </row>
    <row r="166" spans="1:3" ht="15" thickBot="1" x14ac:dyDescent="0.35">
      <c r="A166" s="7" t="s">
        <v>72</v>
      </c>
      <c r="B166">
        <f>VLOOKUP(A166,Sheet1!$B:$AN,39,FALSE)</f>
        <v>505.70000000000016</v>
      </c>
    </row>
    <row r="167" spans="1:3" ht="15" thickBot="1" x14ac:dyDescent="0.35">
      <c r="A167" s="7" t="s">
        <v>44</v>
      </c>
      <c r="B167">
        <f>VLOOKUP(A167,Sheet1!$B:$AN,39,FALSE)</f>
        <v>504.30000000000007</v>
      </c>
    </row>
    <row r="168" spans="1:3" ht="15" thickBot="1" x14ac:dyDescent="0.35">
      <c r="A168" s="7" t="s">
        <v>218</v>
      </c>
      <c r="B168">
        <f>VLOOKUP(A168,Sheet1!$B:$AN,39,FALSE)</f>
        <v>503.8</v>
      </c>
    </row>
    <row r="169" spans="1:3" ht="15" thickBot="1" x14ac:dyDescent="0.35">
      <c r="A169" s="7" t="s">
        <v>170</v>
      </c>
      <c r="B169">
        <f>VLOOKUP(A169,Sheet1!$B:$AN,39,FALSE)</f>
        <v>502.90000000000009</v>
      </c>
    </row>
    <row r="170" spans="1:3" ht="15" thickBot="1" x14ac:dyDescent="0.35">
      <c r="A170" s="7" t="s">
        <v>47</v>
      </c>
      <c r="B170">
        <f>VLOOKUP(A170,Sheet1!$B:$AN,39,FALSE)</f>
        <v>502.6</v>
      </c>
    </row>
    <row r="171" spans="1:3" ht="15" thickBot="1" x14ac:dyDescent="0.35">
      <c r="A171" s="7" t="s">
        <v>139</v>
      </c>
      <c r="B171">
        <f>VLOOKUP(A171,Sheet1!$B:$AN,39,FALSE)</f>
        <v>502.5</v>
      </c>
    </row>
    <row r="172" spans="1:3" ht="15" thickBot="1" x14ac:dyDescent="0.35">
      <c r="A172" s="7" t="s">
        <v>192</v>
      </c>
      <c r="B172">
        <f>VLOOKUP(A172,Sheet1!$B:$AN,39,FALSE)</f>
        <v>500.3</v>
      </c>
    </row>
    <row r="173" spans="1:3" ht="15" thickBot="1" x14ac:dyDescent="0.35">
      <c r="A173" s="7" t="s">
        <v>234</v>
      </c>
      <c r="B173">
        <f>VLOOKUP(A173,Sheet1!$B:$AN,39,FALSE)</f>
        <v>498.2</v>
      </c>
    </row>
    <row r="174" spans="1:3" ht="15" thickBot="1" x14ac:dyDescent="0.35">
      <c r="A174" s="7" t="s">
        <v>223</v>
      </c>
      <c r="B174">
        <f>VLOOKUP(A174,Sheet1!$B:$AN,39,FALSE)</f>
        <v>496.90000000000009</v>
      </c>
    </row>
    <row r="175" spans="1:3" ht="15" thickBot="1" x14ac:dyDescent="0.35">
      <c r="A175" s="7" t="s">
        <v>342</v>
      </c>
      <c r="B175">
        <f>VLOOKUP(A175,Sheet3!$B:$AE,30,FALSE)</f>
        <v>494.6</v>
      </c>
      <c r="C175" t="s">
        <v>670</v>
      </c>
    </row>
    <row r="176" spans="1:3" ht="15" thickBot="1" x14ac:dyDescent="0.35">
      <c r="A176" s="7" t="s">
        <v>76</v>
      </c>
      <c r="B176">
        <f>VLOOKUP(A176,Sheet1!$B:$AN,39,FALSE)</f>
        <v>494.50000000000011</v>
      </c>
    </row>
    <row r="177" spans="1:3" ht="15" thickBot="1" x14ac:dyDescent="0.35">
      <c r="A177" s="7" t="s">
        <v>327</v>
      </c>
      <c r="B177">
        <f>VLOOKUP(A177,Sheet3!$B:$AE,30,FALSE)</f>
        <v>492.72</v>
      </c>
      <c r="C177" t="s">
        <v>670</v>
      </c>
    </row>
    <row r="178" spans="1:3" ht="15" thickBot="1" x14ac:dyDescent="0.35">
      <c r="A178" s="7" t="s">
        <v>166</v>
      </c>
      <c r="B178">
        <f>VLOOKUP(A178,Sheet1!$B:$AN,39,FALSE)</f>
        <v>492.10000000000008</v>
      </c>
    </row>
    <row r="179" spans="1:3" ht="15" thickBot="1" x14ac:dyDescent="0.35">
      <c r="A179" s="7" t="s">
        <v>330</v>
      </c>
      <c r="B179">
        <f>VLOOKUP(A179,Sheet3!$B:$AE,30,FALSE)</f>
        <v>492.03999999999996</v>
      </c>
      <c r="C179" t="s">
        <v>670</v>
      </c>
    </row>
    <row r="180" spans="1:3" ht="15" thickBot="1" x14ac:dyDescent="0.35">
      <c r="A180" s="7" t="s">
        <v>337</v>
      </c>
      <c r="B180">
        <f>VLOOKUP(A180,Sheet3!$B:$AE,30,FALSE)</f>
        <v>491.43999999999994</v>
      </c>
      <c r="C180" t="s">
        <v>670</v>
      </c>
    </row>
    <row r="181" spans="1:3" ht="15" thickBot="1" x14ac:dyDescent="0.35">
      <c r="A181" s="7" t="s">
        <v>227</v>
      </c>
      <c r="B181">
        <f>VLOOKUP(A181,Sheet1!$B:$AN,39,FALSE)</f>
        <v>491.19999999999993</v>
      </c>
    </row>
    <row r="182" spans="1:3" ht="15" thickBot="1" x14ac:dyDescent="0.35">
      <c r="A182" s="7" t="s">
        <v>333</v>
      </c>
      <c r="B182">
        <f>VLOOKUP(A182,Sheet3!$B:$AE,30,FALSE)</f>
        <v>490.52</v>
      </c>
      <c r="C182" t="s">
        <v>670</v>
      </c>
    </row>
    <row r="183" spans="1:3" ht="15" thickBot="1" x14ac:dyDescent="0.35">
      <c r="A183" s="7" t="s">
        <v>129</v>
      </c>
      <c r="B183">
        <f>VLOOKUP(A183,Sheet1!$B:$AN,39,FALSE)</f>
        <v>489.1</v>
      </c>
    </row>
    <row r="184" spans="1:3" ht="15" thickBot="1" x14ac:dyDescent="0.35">
      <c r="A184" s="7" t="s">
        <v>118</v>
      </c>
      <c r="B184">
        <f>VLOOKUP(A184,Sheet1!$B:$AN,39,FALSE)</f>
        <v>486.19999999999993</v>
      </c>
    </row>
    <row r="185" spans="1:3" ht="15" thickBot="1" x14ac:dyDescent="0.35">
      <c r="A185" s="7" t="s">
        <v>142</v>
      </c>
      <c r="B185">
        <f>VLOOKUP(A185,Sheet1!$B:$AN,39,FALSE)</f>
        <v>482.90000000000009</v>
      </c>
    </row>
    <row r="186" spans="1:3" ht="15" thickBot="1" x14ac:dyDescent="0.35">
      <c r="A186" s="7" t="s">
        <v>350</v>
      </c>
      <c r="B186">
        <f>VLOOKUP(A186,Sheet3!$B:$AE,30,FALSE)</f>
        <v>482.40000000000009</v>
      </c>
      <c r="C186" t="s">
        <v>670</v>
      </c>
    </row>
    <row r="187" spans="1:3" ht="15" thickBot="1" x14ac:dyDescent="0.35">
      <c r="A187" s="7" t="s">
        <v>347</v>
      </c>
      <c r="B187">
        <f>VLOOKUP(A187,Sheet3!$B:$AE,30,FALSE)</f>
        <v>481</v>
      </c>
      <c r="C187" t="s">
        <v>670</v>
      </c>
    </row>
    <row r="188" spans="1:3" ht="15" thickBot="1" x14ac:dyDescent="0.35">
      <c r="A188" s="7" t="s">
        <v>361</v>
      </c>
      <c r="B188">
        <f>VLOOKUP(A188,Sheet3!$B:$AE,30,FALSE)</f>
        <v>480.72</v>
      </c>
      <c r="C188" t="s">
        <v>670</v>
      </c>
    </row>
    <row r="189" spans="1:3" ht="15" thickBot="1" x14ac:dyDescent="0.35">
      <c r="A189" s="7" t="s">
        <v>397</v>
      </c>
      <c r="B189">
        <f>VLOOKUP(A189,Sheet3!$B:$AE,30,FALSE)</f>
        <v>480.04</v>
      </c>
      <c r="C189" t="s">
        <v>670</v>
      </c>
    </row>
    <row r="190" spans="1:3" ht="15" thickBot="1" x14ac:dyDescent="0.35">
      <c r="A190" s="7" t="s">
        <v>235</v>
      </c>
      <c r="B190">
        <f>VLOOKUP(A190,Sheet1!$B:$AN,39,FALSE)</f>
        <v>479.00000000000006</v>
      </c>
    </row>
    <row r="191" spans="1:3" ht="15" thickBot="1" x14ac:dyDescent="0.35">
      <c r="A191" s="7" t="s">
        <v>200</v>
      </c>
      <c r="B191">
        <f>VLOOKUP(A191,Sheet1!$B:$AN,39,FALSE)</f>
        <v>478.80000000000007</v>
      </c>
    </row>
    <row r="192" spans="1:3" ht="15" thickBot="1" x14ac:dyDescent="0.35">
      <c r="A192" s="7" t="s">
        <v>248</v>
      </c>
      <c r="B192">
        <f>VLOOKUP(A192,Sheet1!$B:$AN,39,FALSE)</f>
        <v>478.60000000000008</v>
      </c>
    </row>
    <row r="193" spans="1:3" ht="15" thickBot="1" x14ac:dyDescent="0.35">
      <c r="A193" s="7" t="s">
        <v>219</v>
      </c>
      <c r="B193">
        <f>VLOOKUP(A193,Sheet1!$B:$AN,39,FALSE)</f>
        <v>475.2000000000001</v>
      </c>
    </row>
    <row r="194" spans="1:3" ht="15" thickBot="1" x14ac:dyDescent="0.35">
      <c r="A194" s="7" t="s">
        <v>66</v>
      </c>
      <c r="B194">
        <f>VLOOKUP(A194,Sheet1!$B:$AN,39,FALSE)</f>
        <v>474.70000000000005</v>
      </c>
    </row>
    <row r="195" spans="1:3" ht="15" thickBot="1" x14ac:dyDescent="0.35">
      <c r="A195" s="7" t="s">
        <v>172</v>
      </c>
      <c r="B195">
        <f>VLOOKUP(A195,Sheet1!$B:$AN,39,FALSE)</f>
        <v>474.1</v>
      </c>
    </row>
    <row r="196" spans="1:3" ht="15" thickBot="1" x14ac:dyDescent="0.35">
      <c r="A196" s="7" t="s">
        <v>115</v>
      </c>
      <c r="B196">
        <f>VLOOKUP(A196,Sheet1!$B:$AN,39,FALSE)</f>
        <v>472.4</v>
      </c>
    </row>
    <row r="197" spans="1:3" ht="15" thickBot="1" x14ac:dyDescent="0.35">
      <c r="A197" s="7" t="s">
        <v>127</v>
      </c>
      <c r="B197">
        <f>VLOOKUP(A197,Sheet1!$B:$AN,39,FALSE)</f>
        <v>472.2</v>
      </c>
    </row>
    <row r="198" spans="1:3" ht="15" thickBot="1" x14ac:dyDescent="0.35">
      <c r="A198" s="7" t="s">
        <v>339</v>
      </c>
      <c r="B198">
        <f>VLOOKUP(A198,Sheet3!$B:$AE,30,FALSE)</f>
        <v>470.43999999999994</v>
      </c>
      <c r="C198" t="s">
        <v>670</v>
      </c>
    </row>
    <row r="199" spans="1:3" ht="15" thickBot="1" x14ac:dyDescent="0.35">
      <c r="A199" s="7" t="s">
        <v>206</v>
      </c>
      <c r="B199">
        <f>VLOOKUP(A199,Sheet1!$B:$AN,39,FALSE)</f>
        <v>469.59999999999997</v>
      </c>
    </row>
    <row r="200" spans="1:3" ht="15" thickBot="1" x14ac:dyDescent="0.35">
      <c r="A200" s="7" t="s">
        <v>334</v>
      </c>
      <c r="B200">
        <f>VLOOKUP(A200,Sheet3!$B:$AE,30,FALSE)</f>
        <v>468.64</v>
      </c>
      <c r="C200" t="s">
        <v>670</v>
      </c>
    </row>
    <row r="201" spans="1:3" ht="15" thickBot="1" x14ac:dyDescent="0.35">
      <c r="A201" s="7" t="s">
        <v>194</v>
      </c>
      <c r="B201">
        <f>VLOOKUP(A201,Sheet1!$B:$AN,39,FALSE)</f>
        <v>468</v>
      </c>
    </row>
    <row r="202" spans="1:3" ht="15" thickBot="1" x14ac:dyDescent="0.35">
      <c r="A202" s="7" t="s">
        <v>238</v>
      </c>
      <c r="B202">
        <f>VLOOKUP(A202,Sheet1!$B:$AN,39,FALSE)</f>
        <v>465.70000000000005</v>
      </c>
    </row>
    <row r="203" spans="1:3" ht="15" thickBot="1" x14ac:dyDescent="0.35">
      <c r="A203" s="7" t="s">
        <v>343</v>
      </c>
      <c r="B203">
        <f>VLOOKUP(A203,Sheet3!$B:$AE,30,FALSE)</f>
        <v>462.20000000000005</v>
      </c>
      <c r="C203" t="s">
        <v>670</v>
      </c>
    </row>
    <row r="204" spans="1:3" ht="15" thickBot="1" x14ac:dyDescent="0.35">
      <c r="A204" s="7" t="s">
        <v>336</v>
      </c>
      <c r="B204">
        <f>VLOOKUP(A204,Sheet3!$B:$AE,30,FALSE)</f>
        <v>461.03999999999996</v>
      </c>
      <c r="C204" t="s">
        <v>670</v>
      </c>
    </row>
    <row r="205" spans="1:3" ht="15" thickBot="1" x14ac:dyDescent="0.35">
      <c r="A205" s="7" t="s">
        <v>162</v>
      </c>
      <c r="B205">
        <f>VLOOKUP(A205,Sheet1!$B:$AN,39,FALSE)</f>
        <v>458.80000000000007</v>
      </c>
    </row>
    <row r="206" spans="1:3" ht="15" thickBot="1" x14ac:dyDescent="0.35">
      <c r="A206" s="7" t="s">
        <v>149</v>
      </c>
      <c r="B206">
        <f>VLOOKUP(A206,Sheet1!$B:$AN,39,FALSE)</f>
        <v>458</v>
      </c>
    </row>
    <row r="207" spans="1:3" ht="15" thickBot="1" x14ac:dyDescent="0.35">
      <c r="A207" s="7" t="s">
        <v>338</v>
      </c>
      <c r="B207">
        <f>VLOOKUP(A207,Sheet3!$B:$AE,30,FALSE)</f>
        <v>457.44</v>
      </c>
      <c r="C207" t="s">
        <v>670</v>
      </c>
    </row>
    <row r="208" spans="1:3" ht="15" thickBot="1" x14ac:dyDescent="0.35">
      <c r="A208" s="7" t="s">
        <v>379</v>
      </c>
      <c r="B208">
        <f>VLOOKUP(A208,Sheet3!$B:$AE,30,FALSE)</f>
        <v>455.04</v>
      </c>
      <c r="C208" t="s">
        <v>670</v>
      </c>
    </row>
    <row r="209" spans="1:3" ht="15" thickBot="1" x14ac:dyDescent="0.35">
      <c r="A209" s="7" t="s">
        <v>335</v>
      </c>
      <c r="B209">
        <f>VLOOKUP(A209,Sheet3!$B:$AE,30,FALSE)</f>
        <v>449.40000000000003</v>
      </c>
      <c r="C209" t="s">
        <v>670</v>
      </c>
    </row>
    <row r="210" spans="1:3" ht="15" thickBot="1" x14ac:dyDescent="0.35">
      <c r="A210" s="7" t="s">
        <v>232</v>
      </c>
      <c r="B210">
        <f>VLOOKUP(A210,Sheet1!$B:$AN,39,FALSE)</f>
        <v>443.7000000000001</v>
      </c>
    </row>
    <row r="211" spans="1:3" ht="15" thickBot="1" x14ac:dyDescent="0.35">
      <c r="A211" s="7" t="s">
        <v>346</v>
      </c>
      <c r="B211">
        <f>VLOOKUP(A211,Sheet3!$B:$AE,30,FALSE)</f>
        <v>442.91999999999996</v>
      </c>
      <c r="C211" t="s">
        <v>670</v>
      </c>
    </row>
    <row r="212" spans="1:3" ht="15" thickBot="1" x14ac:dyDescent="0.35">
      <c r="A212" s="7" t="s">
        <v>201</v>
      </c>
      <c r="B212">
        <f>VLOOKUP(A212,Sheet1!$B:$AN,39,FALSE)</f>
        <v>442.90000000000009</v>
      </c>
    </row>
    <row r="213" spans="1:3" ht="15" thickBot="1" x14ac:dyDescent="0.35">
      <c r="A213" s="7" t="s">
        <v>155</v>
      </c>
      <c r="B213">
        <f>VLOOKUP(A213,Sheet1!$B:$AN,39,FALSE)</f>
        <v>442.70000000000005</v>
      </c>
    </row>
    <row r="214" spans="1:3" ht="15" thickBot="1" x14ac:dyDescent="0.35">
      <c r="A214" s="7" t="s">
        <v>210</v>
      </c>
      <c r="B214">
        <f>VLOOKUP(A214,Sheet1!$B:$AN,39,FALSE)</f>
        <v>438.7</v>
      </c>
    </row>
    <row r="215" spans="1:3" ht="15" thickBot="1" x14ac:dyDescent="0.35">
      <c r="A215" s="7" t="s">
        <v>181</v>
      </c>
      <c r="B215">
        <f>VLOOKUP(A215,Sheet1!$B:$AN,39,FALSE)</f>
        <v>437.30000000000007</v>
      </c>
    </row>
    <row r="216" spans="1:3" ht="15" thickBot="1" x14ac:dyDescent="0.35">
      <c r="A216" s="7" t="s">
        <v>242</v>
      </c>
      <c r="B216">
        <f>VLOOKUP(A216,Sheet1!$B:$AN,39,FALSE)</f>
        <v>436.7000000000001</v>
      </c>
    </row>
    <row r="217" spans="1:3" ht="15" thickBot="1" x14ac:dyDescent="0.35">
      <c r="A217" s="7" t="s">
        <v>332</v>
      </c>
      <c r="B217">
        <f>VLOOKUP(A217,Sheet3!$B:$AE,30,FALSE)</f>
        <v>433</v>
      </c>
      <c r="C217" t="s">
        <v>670</v>
      </c>
    </row>
    <row r="218" spans="1:3" ht="15" thickBot="1" x14ac:dyDescent="0.35">
      <c r="A218" s="7" t="s">
        <v>159</v>
      </c>
      <c r="B218">
        <f>VLOOKUP(A218,Sheet1!$B:$AN,39,FALSE)</f>
        <v>430.09999999999997</v>
      </c>
    </row>
    <row r="219" spans="1:3" ht="15" thickBot="1" x14ac:dyDescent="0.35">
      <c r="A219" s="7" t="s">
        <v>349</v>
      </c>
      <c r="B219">
        <f>VLOOKUP(A219,Sheet3!$B:$AE,30,FALSE)</f>
        <v>428.03999999999996</v>
      </c>
      <c r="C219" t="s">
        <v>670</v>
      </c>
    </row>
    <row r="220" spans="1:3" ht="15" thickBot="1" x14ac:dyDescent="0.35">
      <c r="A220" s="7" t="s">
        <v>401</v>
      </c>
      <c r="B220">
        <f>VLOOKUP(A220,Sheet3!$B:$AE,30,FALSE)</f>
        <v>427.04</v>
      </c>
      <c r="C220" t="s">
        <v>670</v>
      </c>
    </row>
    <row r="221" spans="1:3" ht="15" thickBot="1" x14ac:dyDescent="0.35">
      <c r="A221" s="7" t="s">
        <v>161</v>
      </c>
      <c r="B221">
        <f>VLOOKUP(A221,Sheet1!$B:$AN,39,FALSE)</f>
        <v>426.90000000000009</v>
      </c>
    </row>
    <row r="222" spans="1:3" ht="15" thickBot="1" x14ac:dyDescent="0.35">
      <c r="A222" s="7" t="s">
        <v>365</v>
      </c>
      <c r="B222">
        <f>VLOOKUP(A222,Sheet3!$B:$AE,30,FALSE)</f>
        <v>426.44000000000005</v>
      </c>
      <c r="C222" t="s">
        <v>670</v>
      </c>
    </row>
    <row r="223" spans="1:3" ht="15" thickBot="1" x14ac:dyDescent="0.35">
      <c r="A223" s="7" t="s">
        <v>239</v>
      </c>
      <c r="B223">
        <f>VLOOKUP(A223,Sheet1!$B:$AN,39,FALSE)</f>
        <v>425.90000000000015</v>
      </c>
    </row>
    <row r="224" spans="1:3" ht="15" thickBot="1" x14ac:dyDescent="0.35">
      <c r="A224" s="7" t="s">
        <v>183</v>
      </c>
      <c r="B224">
        <f>VLOOKUP(A224,Sheet1!$B:$AN,39,FALSE)</f>
        <v>425.9</v>
      </c>
    </row>
    <row r="225" spans="1:3" ht="15" thickBot="1" x14ac:dyDescent="0.35">
      <c r="A225" s="7" t="s">
        <v>164</v>
      </c>
      <c r="B225">
        <f>VLOOKUP(A225,Sheet1!$B:$AN,39,FALSE)</f>
        <v>425.70000000000005</v>
      </c>
    </row>
    <row r="226" spans="1:3" ht="15" thickBot="1" x14ac:dyDescent="0.35">
      <c r="A226" s="7" t="s">
        <v>163</v>
      </c>
      <c r="B226">
        <f>VLOOKUP(A226,Sheet1!$B:$AN,39,FALSE)</f>
        <v>425.5</v>
      </c>
    </row>
    <row r="227" spans="1:3" ht="15" thickBot="1" x14ac:dyDescent="0.35">
      <c r="A227" s="7" t="s">
        <v>371</v>
      </c>
      <c r="B227">
        <f>VLOOKUP(A227,Sheet3!$B:$AE,30,FALSE)</f>
        <v>418.64</v>
      </c>
      <c r="C227" t="s">
        <v>670</v>
      </c>
    </row>
    <row r="228" spans="1:3" ht="15" thickBot="1" x14ac:dyDescent="0.35">
      <c r="A228" s="7" t="s">
        <v>230</v>
      </c>
      <c r="B228">
        <f>VLOOKUP(A228,Sheet1!$B:$AN,39,FALSE)</f>
        <v>417.09999999999991</v>
      </c>
    </row>
    <row r="229" spans="1:3" ht="15" thickBot="1" x14ac:dyDescent="0.35">
      <c r="A229" s="7" t="s">
        <v>174</v>
      </c>
      <c r="B229">
        <f>VLOOKUP(A229,Sheet1!$B:$AN,39,FALSE)</f>
        <v>416.80000000000007</v>
      </c>
    </row>
    <row r="230" spans="1:3" ht="15" thickBot="1" x14ac:dyDescent="0.35">
      <c r="A230" s="7" t="s">
        <v>237</v>
      </c>
      <c r="B230">
        <f>VLOOKUP(A230,Sheet1!$B:$AN,39,FALSE)</f>
        <v>415.50000000000006</v>
      </c>
    </row>
    <row r="231" spans="1:3" ht="15" thickBot="1" x14ac:dyDescent="0.35">
      <c r="A231" s="7" t="s">
        <v>368</v>
      </c>
      <c r="B231">
        <f>VLOOKUP(A231,Sheet3!$B:$AE,30,FALSE)</f>
        <v>414.03999999999996</v>
      </c>
      <c r="C231" t="s">
        <v>670</v>
      </c>
    </row>
    <row r="232" spans="1:3" ht="15" thickBot="1" x14ac:dyDescent="0.35">
      <c r="A232" s="7" t="s">
        <v>253</v>
      </c>
      <c r="B232">
        <f>VLOOKUP(A232,Sheet1!$B:$AN,39,FALSE)</f>
        <v>413.59999999999997</v>
      </c>
    </row>
    <row r="233" spans="1:3" ht="15" thickBot="1" x14ac:dyDescent="0.35">
      <c r="A233" s="7" t="s">
        <v>340</v>
      </c>
      <c r="B233">
        <f>VLOOKUP(A233,Sheet3!$B:$AE,30,FALSE)</f>
        <v>411.52</v>
      </c>
      <c r="C233" t="s">
        <v>670</v>
      </c>
    </row>
    <row r="234" spans="1:3" ht="15" thickBot="1" x14ac:dyDescent="0.35">
      <c r="A234" s="7" t="s">
        <v>215</v>
      </c>
      <c r="B234">
        <f>VLOOKUP(A234,Sheet1!$B:$AN,39,FALSE)</f>
        <v>408.60000000000014</v>
      </c>
    </row>
    <row r="235" spans="1:3" ht="15" thickBot="1" x14ac:dyDescent="0.35">
      <c r="A235" s="7" t="s">
        <v>364</v>
      </c>
      <c r="B235">
        <f>VLOOKUP(A235,Sheet3!$B:$AE,30,FALSE)</f>
        <v>407.84000000000003</v>
      </c>
      <c r="C235" t="s">
        <v>670</v>
      </c>
    </row>
    <row r="236" spans="1:3" ht="15" thickBot="1" x14ac:dyDescent="0.35">
      <c r="A236" s="7" t="s">
        <v>398</v>
      </c>
      <c r="B236">
        <f>VLOOKUP(A236,Sheet3!$B:$AE,30,FALSE)</f>
        <v>407.72</v>
      </c>
      <c r="C236" t="s">
        <v>670</v>
      </c>
    </row>
    <row r="237" spans="1:3" ht="15" thickBot="1" x14ac:dyDescent="0.35">
      <c r="A237" s="7" t="s">
        <v>388</v>
      </c>
      <c r="B237">
        <f>VLOOKUP(A237,Sheet3!$B:$AE,30,FALSE)</f>
        <v>407.24</v>
      </c>
      <c r="C237" t="s">
        <v>670</v>
      </c>
    </row>
    <row r="238" spans="1:3" ht="15" thickBot="1" x14ac:dyDescent="0.35">
      <c r="A238" s="7" t="s">
        <v>412</v>
      </c>
      <c r="B238">
        <f>VLOOKUP(A238,Sheet3!$B:$AE,30,FALSE)</f>
        <v>403.8</v>
      </c>
      <c r="C238" t="s">
        <v>670</v>
      </c>
    </row>
    <row r="239" spans="1:3" ht="15" thickBot="1" x14ac:dyDescent="0.35">
      <c r="A239" s="7" t="s">
        <v>344</v>
      </c>
      <c r="B239">
        <f>VLOOKUP(A239,Sheet3!$B:$AE,30,FALSE)</f>
        <v>402.40000000000003</v>
      </c>
      <c r="C239" t="s">
        <v>670</v>
      </c>
    </row>
    <row r="240" spans="1:3" ht="15" thickBot="1" x14ac:dyDescent="0.35">
      <c r="A240" s="7" t="s">
        <v>212</v>
      </c>
      <c r="B240">
        <f>VLOOKUP(A240,Sheet1!$B:$AN,39,FALSE)</f>
        <v>402.20000000000005</v>
      </c>
    </row>
    <row r="241" spans="1:3" ht="15" thickBot="1" x14ac:dyDescent="0.35">
      <c r="A241" s="7" t="s">
        <v>205</v>
      </c>
      <c r="B241">
        <f>VLOOKUP(A241,Sheet1!$B:$AN,39,FALSE)</f>
        <v>401.80000000000007</v>
      </c>
    </row>
    <row r="242" spans="1:3" ht="15" thickBot="1" x14ac:dyDescent="0.35">
      <c r="A242" s="7" t="s">
        <v>345</v>
      </c>
      <c r="B242">
        <f>VLOOKUP(A242,Sheet3!$B:$AE,30,FALSE)</f>
        <v>399.84</v>
      </c>
      <c r="C242" t="s">
        <v>670</v>
      </c>
    </row>
    <row r="243" spans="1:3" ht="15" thickBot="1" x14ac:dyDescent="0.35">
      <c r="A243" s="7" t="s">
        <v>196</v>
      </c>
      <c r="B243">
        <f>VLOOKUP(A243,Sheet1!$B:$AN,39,FALSE)</f>
        <v>398.4</v>
      </c>
    </row>
    <row r="244" spans="1:3" ht="15" thickBot="1" x14ac:dyDescent="0.35">
      <c r="A244" s="7" t="s">
        <v>209</v>
      </c>
      <c r="B244">
        <f>VLOOKUP(A244,Sheet1!$B:$AN,39,FALSE)</f>
        <v>397.60000000000008</v>
      </c>
    </row>
    <row r="245" spans="1:3" ht="15" thickBot="1" x14ac:dyDescent="0.35">
      <c r="A245" s="7" t="s">
        <v>358</v>
      </c>
      <c r="B245">
        <f>VLOOKUP(A245,Sheet3!$B:$AE,30,FALSE)</f>
        <v>397.12</v>
      </c>
      <c r="C245" t="s">
        <v>670</v>
      </c>
    </row>
    <row r="246" spans="1:3" ht="15" thickBot="1" x14ac:dyDescent="0.35">
      <c r="A246" s="7" t="s">
        <v>399</v>
      </c>
      <c r="B246">
        <f>VLOOKUP(A246,Sheet3!$B:$AE,30,FALSE)</f>
        <v>394.52</v>
      </c>
      <c r="C246" t="s">
        <v>670</v>
      </c>
    </row>
    <row r="247" spans="1:3" ht="15" thickBot="1" x14ac:dyDescent="0.35">
      <c r="A247" s="7" t="s">
        <v>261</v>
      </c>
      <c r="B247">
        <f>VLOOKUP(A247,Sheet1!$B:$AN,39,FALSE)</f>
        <v>392.90000000000003</v>
      </c>
    </row>
    <row r="248" spans="1:3" ht="15" thickBot="1" x14ac:dyDescent="0.35">
      <c r="A248" s="7" t="s">
        <v>355</v>
      </c>
      <c r="B248">
        <f>VLOOKUP(A248,Sheet3!$B:$AE,30,FALSE)</f>
        <v>391.12</v>
      </c>
      <c r="C248" t="s">
        <v>670</v>
      </c>
    </row>
    <row r="249" spans="1:3" ht="15" thickBot="1" x14ac:dyDescent="0.35">
      <c r="A249" s="7" t="s">
        <v>381</v>
      </c>
      <c r="B249">
        <f>VLOOKUP(A249,Sheet3!$B:$AE,30,FALSE)</f>
        <v>387.03999999999996</v>
      </c>
      <c r="C249" t="s">
        <v>670</v>
      </c>
    </row>
    <row r="250" spans="1:3" ht="15" thickBot="1" x14ac:dyDescent="0.35">
      <c r="A250" s="7" t="s">
        <v>353</v>
      </c>
      <c r="B250">
        <f>VLOOKUP(A250,Sheet3!$B:$AE,30,FALSE)</f>
        <v>386.8</v>
      </c>
      <c r="C250" t="s">
        <v>670</v>
      </c>
    </row>
    <row r="251" spans="1:3" ht="15" thickBot="1" x14ac:dyDescent="0.35">
      <c r="A251" s="7" t="s">
        <v>351</v>
      </c>
      <c r="B251">
        <f>VLOOKUP(A251,Sheet3!$B:$AE,30,FALSE)</f>
        <v>386.72</v>
      </c>
      <c r="C251" t="s">
        <v>670</v>
      </c>
    </row>
    <row r="252" spans="1:3" ht="15" thickBot="1" x14ac:dyDescent="0.35">
      <c r="A252" s="7" t="s">
        <v>386</v>
      </c>
      <c r="B252">
        <f>VLOOKUP(A252,Sheet3!$B:$AE,30,FALSE)</f>
        <v>384.03999999999996</v>
      </c>
      <c r="C252" t="s">
        <v>670</v>
      </c>
    </row>
    <row r="253" spans="1:3" ht="15" thickBot="1" x14ac:dyDescent="0.35">
      <c r="A253" s="7" t="s">
        <v>341</v>
      </c>
      <c r="B253">
        <f>VLOOKUP(A253,Sheet3!$B:$AE,30,FALSE)</f>
        <v>383.12</v>
      </c>
      <c r="C253" t="s">
        <v>670</v>
      </c>
    </row>
    <row r="254" spans="1:3" ht="15" thickBot="1" x14ac:dyDescent="0.35">
      <c r="A254" s="7" t="s">
        <v>256</v>
      </c>
      <c r="B254">
        <f>VLOOKUP(A254,Sheet1!$B:$AN,39,FALSE)</f>
        <v>382.8</v>
      </c>
    </row>
    <row r="255" spans="1:3" ht="15" thickBot="1" x14ac:dyDescent="0.35">
      <c r="A255" s="7" t="s">
        <v>436</v>
      </c>
      <c r="B255">
        <f>VLOOKUP(A255,Sheet3!$B:$AE,30,FALSE)</f>
        <v>382.8</v>
      </c>
      <c r="C255" t="s">
        <v>670</v>
      </c>
    </row>
    <row r="256" spans="1:3" ht="15" thickBot="1" x14ac:dyDescent="0.35">
      <c r="A256" s="7" t="s">
        <v>409</v>
      </c>
      <c r="B256">
        <f>VLOOKUP(A256,Sheet3!$B:$AE,30,FALSE)</f>
        <v>381.6</v>
      </c>
      <c r="C256" t="s">
        <v>670</v>
      </c>
    </row>
    <row r="257" spans="1:3" ht="15" thickBot="1" x14ac:dyDescent="0.35">
      <c r="A257" s="7" t="s">
        <v>417</v>
      </c>
      <c r="B257">
        <f>VLOOKUP(A257,Sheet3!$B:$AE,30,FALSE)</f>
        <v>381.4</v>
      </c>
      <c r="C257" t="s">
        <v>670</v>
      </c>
    </row>
    <row r="258" spans="1:3" ht="15" thickBot="1" x14ac:dyDescent="0.35">
      <c r="A258" s="7" t="s">
        <v>422</v>
      </c>
      <c r="B258">
        <f>VLOOKUP(A258,Sheet3!$B:$AE,30,FALSE)</f>
        <v>380.44000000000005</v>
      </c>
      <c r="C258" t="s">
        <v>670</v>
      </c>
    </row>
    <row r="259" spans="1:3" ht="15" thickBot="1" x14ac:dyDescent="0.35">
      <c r="A259" s="7" t="s">
        <v>244</v>
      </c>
      <c r="B259">
        <f>VLOOKUP(A259,Sheet1!$B:$AN,39,FALSE)</f>
        <v>380.20000000000005</v>
      </c>
    </row>
    <row r="260" spans="1:3" ht="15" thickBot="1" x14ac:dyDescent="0.35">
      <c r="A260" s="7" t="s">
        <v>348</v>
      </c>
      <c r="B260">
        <f>VLOOKUP(A260,Sheet3!$B:$AE,30,FALSE)</f>
        <v>380.12</v>
      </c>
      <c r="C260" t="s">
        <v>670</v>
      </c>
    </row>
    <row r="261" spans="1:3" ht="15" thickBot="1" x14ac:dyDescent="0.35">
      <c r="A261" s="7" t="s">
        <v>383</v>
      </c>
      <c r="B261">
        <f>VLOOKUP(A261,Sheet3!$B:$AE,30,FALSE)</f>
        <v>377.43999999999994</v>
      </c>
      <c r="C261" t="s">
        <v>670</v>
      </c>
    </row>
    <row r="262" spans="1:3" ht="15" thickBot="1" x14ac:dyDescent="0.35">
      <c r="A262" s="7" t="s">
        <v>366</v>
      </c>
      <c r="B262">
        <f>VLOOKUP(A262,Sheet3!$B:$AE,30,FALSE)</f>
        <v>376.03999999999996</v>
      </c>
      <c r="C262" t="s">
        <v>670</v>
      </c>
    </row>
    <row r="263" spans="1:3" ht="15" thickBot="1" x14ac:dyDescent="0.35">
      <c r="A263" s="7" t="s">
        <v>393</v>
      </c>
      <c r="B263">
        <f>VLOOKUP(A263,Sheet3!$B:$AE,30,FALSE)</f>
        <v>375.52</v>
      </c>
      <c r="C263" t="s">
        <v>670</v>
      </c>
    </row>
    <row r="264" spans="1:3" ht="15" thickBot="1" x14ac:dyDescent="0.35">
      <c r="A264" s="7" t="s">
        <v>328</v>
      </c>
      <c r="B264">
        <f>VLOOKUP(A264,Sheet3!$B:$AE,30,FALSE)</f>
        <v>375.32</v>
      </c>
      <c r="C264" t="s">
        <v>670</v>
      </c>
    </row>
    <row r="265" spans="1:3" ht="15" thickBot="1" x14ac:dyDescent="0.35">
      <c r="A265" s="7" t="s">
        <v>352</v>
      </c>
      <c r="B265">
        <f>VLOOKUP(A265,Sheet3!$B:$AE,30,FALSE)</f>
        <v>374.24</v>
      </c>
      <c r="C265" t="s">
        <v>670</v>
      </c>
    </row>
    <row r="266" spans="1:3" ht="15" thickBot="1" x14ac:dyDescent="0.35">
      <c r="A266" s="7" t="s">
        <v>251</v>
      </c>
      <c r="B266">
        <f>VLOOKUP(A266,Sheet1!$B:$AN,39,FALSE)</f>
        <v>374.2</v>
      </c>
    </row>
    <row r="267" spans="1:3" ht="15" thickBot="1" x14ac:dyDescent="0.35">
      <c r="A267" s="7" t="s">
        <v>354</v>
      </c>
      <c r="B267">
        <f>VLOOKUP(A267,Sheet3!$B:$AE,30,FALSE)</f>
        <v>374.03999999999996</v>
      </c>
      <c r="C267" t="s">
        <v>670</v>
      </c>
    </row>
    <row r="268" spans="1:3" ht="15" thickBot="1" x14ac:dyDescent="0.35">
      <c r="A268" s="7" t="s">
        <v>263</v>
      </c>
      <c r="B268">
        <f>VLOOKUP(A268,Sheet1!$B:$AN,39,FALSE)</f>
        <v>373.1</v>
      </c>
    </row>
    <row r="269" spans="1:3" ht="15" thickBot="1" x14ac:dyDescent="0.35">
      <c r="A269" s="7" t="s">
        <v>226</v>
      </c>
      <c r="B269">
        <f>VLOOKUP(A269,Sheet1!$B:$AN,39,FALSE)</f>
        <v>371.70000000000005</v>
      </c>
    </row>
    <row r="270" spans="1:3" ht="15" thickBot="1" x14ac:dyDescent="0.35">
      <c r="A270" s="7" t="s">
        <v>389</v>
      </c>
      <c r="B270">
        <f>VLOOKUP(A270,Sheet3!$B:$AE,30,FALSE)</f>
        <v>369.8</v>
      </c>
      <c r="C270" t="s">
        <v>670</v>
      </c>
    </row>
    <row r="271" spans="1:3" ht="15" thickBot="1" x14ac:dyDescent="0.35">
      <c r="A271" s="7" t="s">
        <v>413</v>
      </c>
      <c r="B271">
        <f>VLOOKUP(A271,Sheet3!$B:$AE,30,FALSE)</f>
        <v>367.8</v>
      </c>
      <c r="C271" t="s">
        <v>670</v>
      </c>
    </row>
    <row r="272" spans="1:3" ht="15" thickBot="1" x14ac:dyDescent="0.35">
      <c r="A272" s="7" t="s">
        <v>222</v>
      </c>
      <c r="B272">
        <f>VLOOKUP(A272,Sheet1!$B:$AN,39,FALSE)</f>
        <v>367.29999999999995</v>
      </c>
    </row>
    <row r="273" spans="1:3" ht="15" thickBot="1" x14ac:dyDescent="0.35">
      <c r="A273" s="7" t="s">
        <v>357</v>
      </c>
      <c r="B273">
        <f>VLOOKUP(A273,Sheet3!$B:$AE,30,FALSE)</f>
        <v>366.52</v>
      </c>
      <c r="C273" t="s">
        <v>670</v>
      </c>
    </row>
    <row r="274" spans="1:3" ht="15" thickBot="1" x14ac:dyDescent="0.35">
      <c r="A274" s="7" t="s">
        <v>463</v>
      </c>
      <c r="B274">
        <f>VLOOKUP(A274,Sheet3!$B:$AE,30,FALSE)</f>
        <v>362.32</v>
      </c>
      <c r="C274" t="s">
        <v>670</v>
      </c>
    </row>
    <row r="275" spans="1:3" ht="15" thickBot="1" x14ac:dyDescent="0.35">
      <c r="A275" s="7" t="s">
        <v>426</v>
      </c>
      <c r="B275">
        <f>VLOOKUP(A275,Sheet3!$B:$AE,30,FALSE)</f>
        <v>362.32</v>
      </c>
      <c r="C275" t="s">
        <v>670</v>
      </c>
    </row>
    <row r="276" spans="1:3" ht="15" thickBot="1" x14ac:dyDescent="0.35">
      <c r="A276" s="7" t="s">
        <v>240</v>
      </c>
      <c r="B276">
        <f>VLOOKUP(A276,Sheet1!$B:$AN,39,FALSE)</f>
        <v>362.09999999999997</v>
      </c>
    </row>
    <row r="277" spans="1:3" ht="15" thickBot="1" x14ac:dyDescent="0.35">
      <c r="A277" s="7" t="s">
        <v>378</v>
      </c>
      <c r="B277">
        <f>VLOOKUP(A277,Sheet3!$B:$AE,30,FALSE)</f>
        <v>360.44</v>
      </c>
      <c r="C277" t="s">
        <v>670</v>
      </c>
    </row>
    <row r="278" spans="1:3" ht="15" thickBot="1" x14ac:dyDescent="0.35">
      <c r="A278" s="7" t="s">
        <v>377</v>
      </c>
      <c r="B278">
        <f>VLOOKUP(A278,Sheet3!$B:$AE,30,FALSE)</f>
        <v>358.4</v>
      </c>
      <c r="C278" t="s">
        <v>670</v>
      </c>
    </row>
    <row r="279" spans="1:3" ht="15" thickBot="1" x14ac:dyDescent="0.35">
      <c r="A279" s="7" t="s">
        <v>416</v>
      </c>
      <c r="B279">
        <f>VLOOKUP(A279,Sheet3!$B:$AE,30,FALSE)</f>
        <v>358.03999999999996</v>
      </c>
      <c r="C279" t="s">
        <v>670</v>
      </c>
    </row>
    <row r="280" spans="1:3" ht="15" thickBot="1" x14ac:dyDescent="0.35">
      <c r="A280" s="7" t="s">
        <v>495</v>
      </c>
      <c r="B280">
        <f>VLOOKUP(A280,Sheet3!$B:$AE,30,FALSE)</f>
        <v>357.64</v>
      </c>
      <c r="C280" t="s">
        <v>670</v>
      </c>
    </row>
    <row r="281" spans="1:3" ht="15" thickBot="1" x14ac:dyDescent="0.35">
      <c r="A281" s="7" t="s">
        <v>443</v>
      </c>
      <c r="B281">
        <f>VLOOKUP(A281,Sheet3!$B:$AE,30,FALSE)</f>
        <v>353.64</v>
      </c>
      <c r="C281" t="s">
        <v>670</v>
      </c>
    </row>
    <row r="282" spans="1:3" ht="15" thickBot="1" x14ac:dyDescent="0.35">
      <c r="A282" s="7" t="s">
        <v>439</v>
      </c>
      <c r="B282">
        <f>VLOOKUP(A282,Sheet3!$B:$AE,30,FALSE)</f>
        <v>353.52</v>
      </c>
      <c r="C282" t="s">
        <v>670</v>
      </c>
    </row>
    <row r="283" spans="1:3" ht="15" thickBot="1" x14ac:dyDescent="0.35">
      <c r="A283" s="7" t="s">
        <v>372</v>
      </c>
      <c r="B283">
        <f>VLOOKUP(A283,Sheet3!$B:$AE,30,FALSE)</f>
        <v>352.6</v>
      </c>
      <c r="C283" t="s">
        <v>670</v>
      </c>
    </row>
    <row r="284" spans="1:3" ht="15" thickBot="1" x14ac:dyDescent="0.35">
      <c r="A284" s="7" t="s">
        <v>376</v>
      </c>
      <c r="B284">
        <f>VLOOKUP(A284,Sheet3!$B:$AE,30,FALSE)</f>
        <v>352.52</v>
      </c>
      <c r="C284" t="s">
        <v>670</v>
      </c>
    </row>
    <row r="285" spans="1:3" ht="15" thickBot="1" x14ac:dyDescent="0.35">
      <c r="A285" s="7" t="s">
        <v>359</v>
      </c>
      <c r="B285">
        <f>VLOOKUP(A285,Sheet3!$B:$AE,30,FALSE)</f>
        <v>351.44</v>
      </c>
      <c r="C285" t="s">
        <v>670</v>
      </c>
    </row>
    <row r="286" spans="1:3" ht="15" thickBot="1" x14ac:dyDescent="0.35">
      <c r="A286" s="7" t="s">
        <v>424</v>
      </c>
      <c r="B286">
        <f>VLOOKUP(A286,Sheet3!$B:$AE,30,FALSE)</f>
        <v>350.72</v>
      </c>
      <c r="C286" t="s">
        <v>670</v>
      </c>
    </row>
    <row r="287" spans="1:3" ht="15" thickBot="1" x14ac:dyDescent="0.35">
      <c r="A287" s="7" t="s">
        <v>373</v>
      </c>
      <c r="B287">
        <f>VLOOKUP(A287,Sheet3!$B:$AE,30,FALSE)</f>
        <v>350.04</v>
      </c>
      <c r="C287" t="s">
        <v>670</v>
      </c>
    </row>
    <row r="288" spans="1:3" ht="15" thickBot="1" x14ac:dyDescent="0.35">
      <c r="A288" s="7" t="s">
        <v>360</v>
      </c>
      <c r="B288">
        <f>VLOOKUP(A288,Sheet3!$B:$AE,30,FALSE)</f>
        <v>349.84</v>
      </c>
      <c r="C288" t="s">
        <v>670</v>
      </c>
    </row>
    <row r="289" spans="1:3" ht="15" thickBot="1" x14ac:dyDescent="0.35">
      <c r="A289" s="7" t="s">
        <v>469</v>
      </c>
      <c r="B289">
        <f>VLOOKUP(A289,Sheet3!$B:$AE,30,FALSE)</f>
        <v>349.64</v>
      </c>
      <c r="C289" t="s">
        <v>670</v>
      </c>
    </row>
    <row r="290" spans="1:3" ht="15" thickBot="1" x14ac:dyDescent="0.35">
      <c r="A290" s="7" t="s">
        <v>21</v>
      </c>
      <c r="B290">
        <f>VLOOKUP(A290,Sheet3!$B:$AE,30,FALSE)</f>
        <v>348.40000000000003</v>
      </c>
      <c r="C290" t="s">
        <v>670</v>
      </c>
    </row>
    <row r="291" spans="1:3" ht="15" thickBot="1" x14ac:dyDescent="0.35">
      <c r="A291" s="7" t="s">
        <v>241</v>
      </c>
      <c r="B291">
        <f>VLOOKUP(A291,Sheet1!$B:$AN,39,FALSE)</f>
        <v>348.09999999999991</v>
      </c>
    </row>
    <row r="292" spans="1:3" ht="15" thickBot="1" x14ac:dyDescent="0.35">
      <c r="A292" s="7" t="s">
        <v>246</v>
      </c>
      <c r="B292">
        <f>VLOOKUP(A292,Sheet1!$B:$AN,39,FALSE)</f>
        <v>345</v>
      </c>
    </row>
    <row r="293" spans="1:3" ht="15" thickBot="1" x14ac:dyDescent="0.35">
      <c r="A293" s="7" t="s">
        <v>457</v>
      </c>
      <c r="B293">
        <f>VLOOKUP(A293,Sheet3!$B:$AE,30,FALSE)</f>
        <v>344.8</v>
      </c>
      <c r="C293" t="s">
        <v>670</v>
      </c>
    </row>
    <row r="294" spans="1:3" ht="15" thickBot="1" x14ac:dyDescent="0.35">
      <c r="A294" s="7" t="s">
        <v>250</v>
      </c>
      <c r="B294">
        <f>VLOOKUP(A294,Sheet1!$B:$AN,39,FALSE)</f>
        <v>344.1</v>
      </c>
    </row>
    <row r="295" spans="1:3" ht="15" thickBot="1" x14ac:dyDescent="0.35">
      <c r="A295" s="7" t="s">
        <v>470</v>
      </c>
      <c r="B295">
        <f>VLOOKUP(A295,Sheet3!$B:$AE,30,FALSE)</f>
        <v>342.72</v>
      </c>
      <c r="C295" t="s">
        <v>670</v>
      </c>
    </row>
    <row r="296" spans="1:3" ht="15" thickBot="1" x14ac:dyDescent="0.35">
      <c r="A296" s="7" t="s">
        <v>486</v>
      </c>
      <c r="B296">
        <f>VLOOKUP(A296,Sheet3!$B:$AE,30,FALSE)</f>
        <v>342.72</v>
      </c>
      <c r="C296" t="s">
        <v>670</v>
      </c>
    </row>
    <row r="297" spans="1:3" ht="15" thickBot="1" x14ac:dyDescent="0.35">
      <c r="A297" s="7" t="s">
        <v>536</v>
      </c>
      <c r="B297">
        <f>VLOOKUP(A297,Sheet3!$B:$AE,30,FALSE)</f>
        <v>341.8</v>
      </c>
      <c r="C297" t="s">
        <v>670</v>
      </c>
    </row>
    <row r="298" spans="1:3" ht="15" thickBot="1" x14ac:dyDescent="0.35">
      <c r="A298" s="7" t="s">
        <v>453</v>
      </c>
      <c r="B298">
        <f>VLOOKUP(A298,Sheet3!$B:$AE,30,FALSE)</f>
        <v>341.8</v>
      </c>
      <c r="C298" t="s">
        <v>670</v>
      </c>
    </row>
    <row r="299" spans="1:3" ht="15" thickBot="1" x14ac:dyDescent="0.35">
      <c r="A299" s="7" t="s">
        <v>382</v>
      </c>
      <c r="B299">
        <f>VLOOKUP(A299,Sheet3!$B:$AE,30,FALSE)</f>
        <v>341.72</v>
      </c>
      <c r="C299" t="s">
        <v>670</v>
      </c>
    </row>
    <row r="300" spans="1:3" ht="15" thickBot="1" x14ac:dyDescent="0.35">
      <c r="A300" s="7" t="s">
        <v>445</v>
      </c>
      <c r="B300">
        <f>VLOOKUP(A300,Sheet3!$B:$AE,30,FALSE)</f>
        <v>341.32</v>
      </c>
      <c r="C300" t="s">
        <v>670</v>
      </c>
    </row>
    <row r="301" spans="1:3" ht="15" thickBot="1" x14ac:dyDescent="0.35">
      <c r="A301" s="7" t="s">
        <v>245</v>
      </c>
      <c r="B301">
        <f>VLOOKUP(A301,Sheet1!$B:$AN,39,FALSE)</f>
        <v>341</v>
      </c>
    </row>
    <row r="302" spans="1:3" ht="15" thickBot="1" x14ac:dyDescent="0.35">
      <c r="A302" s="7" t="s">
        <v>392</v>
      </c>
      <c r="B302">
        <f>VLOOKUP(A302,Sheet3!$B:$AE,30,FALSE)</f>
        <v>340.64</v>
      </c>
      <c r="C302" t="s">
        <v>670</v>
      </c>
    </row>
    <row r="303" spans="1:3" ht="15" thickBot="1" x14ac:dyDescent="0.35">
      <c r="A303" s="7" t="s">
        <v>488</v>
      </c>
      <c r="B303">
        <f>VLOOKUP(A303,Sheet3!$B:$AE,30,FALSE)</f>
        <v>338.84000000000003</v>
      </c>
      <c r="C303" t="s">
        <v>670</v>
      </c>
    </row>
    <row r="304" spans="1:3" ht="15" thickBot="1" x14ac:dyDescent="0.35">
      <c r="A304" s="7" t="s">
        <v>252</v>
      </c>
      <c r="B304">
        <f>VLOOKUP(A304,Sheet1!$B:$AN,39,FALSE)</f>
        <v>338.70000000000005</v>
      </c>
    </row>
    <row r="305" spans="1:3" ht="15" thickBot="1" x14ac:dyDescent="0.35">
      <c r="A305" s="7" t="s">
        <v>455</v>
      </c>
      <c r="B305">
        <f>VLOOKUP(A305,Sheet3!$B:$AE,30,FALSE)</f>
        <v>338.04</v>
      </c>
      <c r="C305" t="s">
        <v>670</v>
      </c>
    </row>
    <row r="306" spans="1:3" ht="15" thickBot="1" x14ac:dyDescent="0.35">
      <c r="A306" s="7" t="s">
        <v>363</v>
      </c>
      <c r="B306">
        <f>VLOOKUP(A306,Sheet3!$B:$AE,30,FALSE)</f>
        <v>337.20000000000005</v>
      </c>
      <c r="C306" t="s">
        <v>670</v>
      </c>
    </row>
    <row r="307" spans="1:3" ht="15" thickBot="1" x14ac:dyDescent="0.35">
      <c r="A307" s="7" t="s">
        <v>249</v>
      </c>
      <c r="B307">
        <f>VLOOKUP(A307,Sheet1!$B:$AN,39,FALSE)</f>
        <v>337.1</v>
      </c>
    </row>
    <row r="308" spans="1:3" ht="15" thickBot="1" x14ac:dyDescent="0.35">
      <c r="A308" s="7" t="s">
        <v>496</v>
      </c>
      <c r="B308">
        <f>VLOOKUP(A308,Sheet3!$B:$AE,30,FALSE)</f>
        <v>336.91999999999996</v>
      </c>
      <c r="C308" t="s">
        <v>670</v>
      </c>
    </row>
    <row r="309" spans="1:3" ht="15" thickBot="1" x14ac:dyDescent="0.35">
      <c r="A309" s="7" t="s">
        <v>362</v>
      </c>
      <c r="B309">
        <f>VLOOKUP(A309,Sheet3!$B:$AE,30,FALSE)</f>
        <v>336.52</v>
      </c>
      <c r="C309" t="s">
        <v>670</v>
      </c>
    </row>
    <row r="310" spans="1:3" ht="15" thickBot="1" x14ac:dyDescent="0.35">
      <c r="A310" s="7" t="s">
        <v>444</v>
      </c>
      <c r="B310">
        <f>VLOOKUP(A310,Sheet3!$B:$AE,30,FALSE)</f>
        <v>336.32</v>
      </c>
      <c r="C310" t="s">
        <v>670</v>
      </c>
    </row>
    <row r="311" spans="1:3" ht="15" thickBot="1" x14ac:dyDescent="0.35">
      <c r="A311" s="7" t="s">
        <v>119</v>
      </c>
      <c r="B311">
        <f>VLOOKUP(A311,Sheet3!$B:$AE,30,FALSE)</f>
        <v>334.72</v>
      </c>
      <c r="C311" t="s">
        <v>670</v>
      </c>
    </row>
    <row r="312" spans="1:3" ht="15" thickBot="1" x14ac:dyDescent="0.35">
      <c r="A312" s="7" t="s">
        <v>483</v>
      </c>
      <c r="B312">
        <f>VLOOKUP(A312,Sheet3!$B:$AE,30,FALSE)</f>
        <v>333.24</v>
      </c>
      <c r="C312" t="s">
        <v>670</v>
      </c>
    </row>
    <row r="313" spans="1:3" ht="15" thickBot="1" x14ac:dyDescent="0.35">
      <c r="A313" s="7" t="s">
        <v>262</v>
      </c>
      <c r="B313">
        <f>VLOOKUP(A313,Sheet1!$B:$AN,39,FALSE)</f>
        <v>332.50000000000006</v>
      </c>
    </row>
    <row r="314" spans="1:3" ht="15" thickBot="1" x14ac:dyDescent="0.35">
      <c r="A314" s="7" t="s">
        <v>400</v>
      </c>
      <c r="B314">
        <f>VLOOKUP(A314,Sheet3!$B:$AE,30,FALSE)</f>
        <v>331.6</v>
      </c>
      <c r="C314" t="s">
        <v>670</v>
      </c>
    </row>
    <row r="315" spans="1:3" ht="15" thickBot="1" x14ac:dyDescent="0.35">
      <c r="A315" s="7" t="s">
        <v>406</v>
      </c>
      <c r="B315">
        <f>VLOOKUP(A315,Sheet3!$B:$AE,30,FALSE)</f>
        <v>327.12</v>
      </c>
      <c r="C315" t="s">
        <v>670</v>
      </c>
    </row>
    <row r="316" spans="1:3" ht="15" thickBot="1" x14ac:dyDescent="0.35">
      <c r="A316" s="7" t="s">
        <v>356</v>
      </c>
      <c r="B316">
        <f>VLOOKUP(A316,Sheet3!$B:$AE,30,FALSE)</f>
        <v>327</v>
      </c>
      <c r="C316" t="s">
        <v>670</v>
      </c>
    </row>
    <row r="317" spans="1:3" ht="15" thickBot="1" x14ac:dyDescent="0.35">
      <c r="A317" s="7" t="s">
        <v>456</v>
      </c>
      <c r="B317">
        <f>VLOOKUP(A317,Sheet3!$B:$AE,30,FALSE)</f>
        <v>326.64</v>
      </c>
      <c r="C317" t="s">
        <v>670</v>
      </c>
    </row>
    <row r="318" spans="1:3" ht="15" thickBot="1" x14ac:dyDescent="0.35">
      <c r="A318" s="7" t="s">
        <v>428</v>
      </c>
      <c r="B318">
        <f>VLOOKUP(A318,Sheet3!$B:$AE,30,FALSE)</f>
        <v>326.64</v>
      </c>
      <c r="C318" t="s">
        <v>670</v>
      </c>
    </row>
    <row r="319" spans="1:3" ht="15" thickBot="1" x14ac:dyDescent="0.35">
      <c r="A319" s="7" t="s">
        <v>394</v>
      </c>
      <c r="B319">
        <f>VLOOKUP(A319,Sheet3!$B:$AE,30,FALSE)</f>
        <v>324.92</v>
      </c>
      <c r="C319" t="s">
        <v>670</v>
      </c>
    </row>
    <row r="320" spans="1:3" ht="15" thickBot="1" x14ac:dyDescent="0.35">
      <c r="A320" s="7" t="s">
        <v>384</v>
      </c>
      <c r="B320">
        <f>VLOOKUP(A320,Sheet3!$B:$AE,30,FALSE)</f>
        <v>324.40000000000003</v>
      </c>
      <c r="C320" t="s">
        <v>670</v>
      </c>
    </row>
    <row r="321" spans="1:3" ht="15" thickBot="1" x14ac:dyDescent="0.35">
      <c r="A321" s="7" t="s">
        <v>395</v>
      </c>
      <c r="B321">
        <f>VLOOKUP(A321,Sheet3!$B:$AE,30,FALSE)</f>
        <v>324.12</v>
      </c>
      <c r="C321" t="s">
        <v>670</v>
      </c>
    </row>
    <row r="322" spans="1:3" ht="15" thickBot="1" x14ac:dyDescent="0.35">
      <c r="A322" s="7" t="s">
        <v>478</v>
      </c>
      <c r="B322">
        <f>VLOOKUP(A322,Sheet3!$B:$AE,30,FALSE)</f>
        <v>323.32</v>
      </c>
      <c r="C322" t="s">
        <v>670</v>
      </c>
    </row>
    <row r="323" spans="1:3" ht="15" thickBot="1" x14ac:dyDescent="0.35">
      <c r="A323" s="7" t="s">
        <v>420</v>
      </c>
      <c r="B323">
        <f>VLOOKUP(A323,Sheet3!$B:$AE,30,FALSE)</f>
        <v>323.12</v>
      </c>
      <c r="C323" t="s">
        <v>670</v>
      </c>
    </row>
    <row r="324" spans="1:3" ht="15" thickBot="1" x14ac:dyDescent="0.35">
      <c r="A324" s="7" t="s">
        <v>254</v>
      </c>
      <c r="B324">
        <f>VLOOKUP(A324,Sheet1!$B:$AN,39,FALSE)</f>
        <v>322.59999999999997</v>
      </c>
    </row>
    <row r="325" spans="1:3" ht="15" thickBot="1" x14ac:dyDescent="0.35">
      <c r="A325" s="7" t="s">
        <v>247</v>
      </c>
      <c r="B325">
        <f>VLOOKUP(A325,Sheet1!$B:$AN,39,FALSE)</f>
        <v>321.80000000000007</v>
      </c>
    </row>
    <row r="326" spans="1:3" ht="15" thickBot="1" x14ac:dyDescent="0.35">
      <c r="A326" s="7" t="s">
        <v>405</v>
      </c>
      <c r="B326">
        <f>VLOOKUP(A326,Sheet3!$B:$AE,30,FALSE)</f>
        <v>321.40000000000003</v>
      </c>
      <c r="C326" t="s">
        <v>670</v>
      </c>
    </row>
    <row r="327" spans="1:3" ht="15" thickBot="1" x14ac:dyDescent="0.35">
      <c r="A327" s="7" t="s">
        <v>503</v>
      </c>
      <c r="B327">
        <f>VLOOKUP(A327,Sheet3!$B:$AE,30,FALSE)</f>
        <v>319.12</v>
      </c>
      <c r="C327" t="s">
        <v>670</v>
      </c>
    </row>
    <row r="328" spans="1:3" ht="15" thickBot="1" x14ac:dyDescent="0.35">
      <c r="A328" s="7" t="s">
        <v>573</v>
      </c>
      <c r="B328">
        <f>VLOOKUP(A328,Sheet3!$B:$AE,30,FALSE)</f>
        <v>317.12</v>
      </c>
      <c r="C328" t="s">
        <v>670</v>
      </c>
    </row>
    <row r="329" spans="1:3" ht="15" thickBot="1" x14ac:dyDescent="0.35">
      <c r="A329" s="7" t="s">
        <v>257</v>
      </c>
      <c r="B329">
        <f>VLOOKUP(A329,Sheet1!$B:$AN,39,FALSE)</f>
        <v>317.00000000000011</v>
      </c>
    </row>
    <row r="330" spans="1:3" ht="15" thickBot="1" x14ac:dyDescent="0.35">
      <c r="A330" s="7" t="s">
        <v>415</v>
      </c>
      <c r="B330">
        <f>VLOOKUP(A330,Sheet3!$B:$AE,30,FALSE)</f>
        <v>316.52</v>
      </c>
      <c r="C330" t="s">
        <v>670</v>
      </c>
    </row>
    <row r="331" spans="1:3" ht="15" thickBot="1" x14ac:dyDescent="0.35">
      <c r="A331" s="7" t="s">
        <v>440</v>
      </c>
      <c r="B331">
        <f>VLOOKUP(A331,Sheet3!$B:$AE,30,FALSE)</f>
        <v>311</v>
      </c>
      <c r="C331" t="s">
        <v>670</v>
      </c>
    </row>
    <row r="332" spans="1:3" ht="15" thickBot="1" x14ac:dyDescent="0.35">
      <c r="A332" s="7" t="s">
        <v>390</v>
      </c>
      <c r="B332">
        <f>VLOOKUP(A332,Sheet3!$B:$AE,30,FALSE)</f>
        <v>310</v>
      </c>
      <c r="C332" t="s">
        <v>670</v>
      </c>
    </row>
    <row r="333" spans="1:3" ht="15" thickBot="1" x14ac:dyDescent="0.35">
      <c r="A333" s="7" t="s">
        <v>473</v>
      </c>
      <c r="B333">
        <f>VLOOKUP(A333,Sheet3!$B:$AE,30,FALSE)</f>
        <v>309.60000000000002</v>
      </c>
      <c r="C333" t="s">
        <v>670</v>
      </c>
    </row>
    <row r="334" spans="1:3" ht="15" thickBot="1" x14ac:dyDescent="0.35">
      <c r="A334" s="7" t="s">
        <v>402</v>
      </c>
      <c r="B334">
        <f>VLOOKUP(A334,Sheet3!$B:$AE,30,FALSE)</f>
        <v>309.32</v>
      </c>
      <c r="C334" t="s">
        <v>670</v>
      </c>
    </row>
    <row r="335" spans="1:3" ht="15" thickBot="1" x14ac:dyDescent="0.35">
      <c r="A335" s="7" t="s">
        <v>526</v>
      </c>
      <c r="B335">
        <f>VLOOKUP(A335,Sheet3!$B:$AE,30,FALSE)</f>
        <v>308.12</v>
      </c>
      <c r="C335" t="s">
        <v>670</v>
      </c>
    </row>
    <row r="336" spans="1:3" ht="15" thickBot="1" x14ac:dyDescent="0.35">
      <c r="A336" s="7" t="s">
        <v>487</v>
      </c>
      <c r="B336">
        <f>VLOOKUP(A336,Sheet3!$B:$AE,30,FALSE)</f>
        <v>307.20000000000005</v>
      </c>
      <c r="C336" t="s">
        <v>670</v>
      </c>
    </row>
    <row r="337" spans="1:3" ht="15" thickBot="1" x14ac:dyDescent="0.35">
      <c r="A337" s="7" t="s">
        <v>471</v>
      </c>
      <c r="B337">
        <f>VLOOKUP(A337,Sheet3!$B:$AE,30,FALSE)</f>
        <v>307.20000000000005</v>
      </c>
      <c r="C337" t="s">
        <v>670</v>
      </c>
    </row>
    <row r="338" spans="1:3" ht="15" thickBot="1" x14ac:dyDescent="0.35">
      <c r="A338" s="7" t="s">
        <v>458</v>
      </c>
      <c r="B338">
        <f>VLOOKUP(A338,Sheet3!$B:$AE,30,FALSE)</f>
        <v>306.64</v>
      </c>
      <c r="C338" t="s">
        <v>670</v>
      </c>
    </row>
    <row r="339" spans="1:3" ht="15" thickBot="1" x14ac:dyDescent="0.35">
      <c r="A339" s="7" t="s">
        <v>407</v>
      </c>
      <c r="B339">
        <f>VLOOKUP(A339,Sheet3!$B:$AE,30,FALSE)</f>
        <v>306.52</v>
      </c>
      <c r="C339" t="s">
        <v>670</v>
      </c>
    </row>
    <row r="340" spans="1:3" ht="15" thickBot="1" x14ac:dyDescent="0.35">
      <c r="A340" s="7" t="s">
        <v>374</v>
      </c>
      <c r="B340">
        <f>VLOOKUP(A340,Sheet3!$B:$AE,30,FALSE)</f>
        <v>304</v>
      </c>
      <c r="C340" t="s">
        <v>670</v>
      </c>
    </row>
    <row r="341" spans="1:3" ht="15" thickBot="1" x14ac:dyDescent="0.35">
      <c r="A341" s="7" t="s">
        <v>492</v>
      </c>
      <c r="B341">
        <f>VLOOKUP(A341,Sheet3!$B:$AE,30,FALSE)</f>
        <v>303.39999999999998</v>
      </c>
      <c r="C341" t="s">
        <v>670</v>
      </c>
    </row>
    <row r="342" spans="1:3" ht="15" thickBot="1" x14ac:dyDescent="0.35">
      <c r="A342" s="7" t="s">
        <v>506</v>
      </c>
      <c r="B342">
        <f>VLOOKUP(A342,Sheet3!$B:$AE,30,FALSE)</f>
        <v>302.20000000000005</v>
      </c>
      <c r="C342" t="s">
        <v>670</v>
      </c>
    </row>
    <row r="343" spans="1:3" ht="15" thickBot="1" x14ac:dyDescent="0.35">
      <c r="A343" s="12" t="s">
        <v>264</v>
      </c>
      <c r="B343">
        <f>VLOOKUP(A343,Sheet1!$B:$AN,39,FALSE)</f>
        <v>302.10000000000008</v>
      </c>
    </row>
    <row r="344" spans="1:3" ht="15" thickBot="1" x14ac:dyDescent="0.35">
      <c r="A344" s="7" t="s">
        <v>430</v>
      </c>
      <c r="B344">
        <f>VLOOKUP(A344,Sheet3!$B:$AE,30,FALSE)</f>
        <v>299.92</v>
      </c>
      <c r="C344" t="s">
        <v>670</v>
      </c>
    </row>
    <row r="345" spans="1:3" ht="15" thickBot="1" x14ac:dyDescent="0.35">
      <c r="A345" s="7" t="s">
        <v>427</v>
      </c>
      <c r="B345">
        <f>VLOOKUP(A345,Sheet3!$B:$AE,30,FALSE)</f>
        <v>299.72000000000003</v>
      </c>
      <c r="C345" t="s">
        <v>670</v>
      </c>
    </row>
    <row r="346" spans="1:3" ht="15" thickBot="1" x14ac:dyDescent="0.35">
      <c r="A346" s="7" t="s">
        <v>385</v>
      </c>
      <c r="B346">
        <f>VLOOKUP(A346,Sheet3!$B:$AE,30,FALSE)</f>
        <v>299.40000000000003</v>
      </c>
      <c r="C346" t="s">
        <v>670</v>
      </c>
    </row>
    <row r="347" spans="1:3" ht="15" thickBot="1" x14ac:dyDescent="0.35">
      <c r="A347" s="7" t="s">
        <v>369</v>
      </c>
      <c r="B347">
        <f>VLOOKUP(A347,Sheet3!$B:$AE,30,FALSE)</f>
        <v>299.04000000000002</v>
      </c>
      <c r="C347" t="s">
        <v>670</v>
      </c>
    </row>
    <row r="348" spans="1:3" ht="15" thickBot="1" x14ac:dyDescent="0.35">
      <c r="A348" s="7" t="s">
        <v>433</v>
      </c>
      <c r="B348">
        <f>VLOOKUP(A348,Sheet3!$B:$AE,30,FALSE)</f>
        <v>298.32</v>
      </c>
      <c r="C348" t="s">
        <v>670</v>
      </c>
    </row>
    <row r="349" spans="1:3" ht="15" thickBot="1" x14ac:dyDescent="0.35">
      <c r="A349" s="7" t="s">
        <v>370</v>
      </c>
      <c r="B349">
        <f>VLOOKUP(A349,Sheet3!$B:$AE,30,FALSE)</f>
        <v>294.72000000000003</v>
      </c>
      <c r="C349" t="s">
        <v>670</v>
      </c>
    </row>
    <row r="350" spans="1:3" ht="15" thickBot="1" x14ac:dyDescent="0.35">
      <c r="A350" s="7" t="s">
        <v>403</v>
      </c>
      <c r="B350">
        <f>VLOOKUP(A350,Sheet3!$B:$AE,30,FALSE)</f>
        <v>293.8</v>
      </c>
      <c r="C350" t="s">
        <v>670</v>
      </c>
    </row>
    <row r="351" spans="1:3" ht="15" thickBot="1" x14ac:dyDescent="0.35">
      <c r="A351" s="7" t="s">
        <v>425</v>
      </c>
      <c r="B351">
        <f>VLOOKUP(A351,Sheet3!$B:$AE,30,FALSE)</f>
        <v>293.52</v>
      </c>
      <c r="C351" t="s">
        <v>670</v>
      </c>
    </row>
    <row r="352" spans="1:3" ht="15" thickBot="1" x14ac:dyDescent="0.35">
      <c r="A352" s="7" t="s">
        <v>396</v>
      </c>
      <c r="B352">
        <f>VLOOKUP(A352,Sheet3!$B:$AE,30,FALSE)</f>
        <v>293.52</v>
      </c>
      <c r="C352" t="s">
        <v>670</v>
      </c>
    </row>
    <row r="353" spans="1:3" ht="15" thickBot="1" x14ac:dyDescent="0.35">
      <c r="A353" s="7" t="s">
        <v>472</v>
      </c>
      <c r="B353">
        <f>VLOOKUP(A353,Sheet3!$B:$AE,30,FALSE)</f>
        <v>293.12</v>
      </c>
      <c r="C353" t="s">
        <v>670</v>
      </c>
    </row>
    <row r="354" spans="1:3" ht="15" thickBot="1" x14ac:dyDescent="0.35">
      <c r="A354" s="7" t="s">
        <v>448</v>
      </c>
      <c r="B354">
        <f>VLOOKUP(A354,Sheet3!$B:$AE,30,FALSE)</f>
        <v>293.04000000000002</v>
      </c>
      <c r="C354" t="s">
        <v>670</v>
      </c>
    </row>
    <row r="355" spans="1:3" ht="15" thickBot="1" x14ac:dyDescent="0.35">
      <c r="A355" s="7" t="s">
        <v>615</v>
      </c>
      <c r="B355">
        <f>VLOOKUP(A355,Sheet3!$B:$AE,30,FALSE)</f>
        <v>292.20000000000005</v>
      </c>
      <c r="C355" t="s">
        <v>670</v>
      </c>
    </row>
    <row r="356" spans="1:3" ht="15" thickBot="1" x14ac:dyDescent="0.35">
      <c r="A356" s="7" t="s">
        <v>489</v>
      </c>
      <c r="B356">
        <f>VLOOKUP(A356,Sheet3!$B:$AE,30,FALSE)</f>
        <v>291.64</v>
      </c>
      <c r="C356" t="s">
        <v>670</v>
      </c>
    </row>
    <row r="357" spans="1:3" ht="15" thickBot="1" x14ac:dyDescent="0.35">
      <c r="A357" s="7" t="s">
        <v>431</v>
      </c>
      <c r="B357">
        <f>VLOOKUP(A357,Sheet3!$B:$AE,30,FALSE)</f>
        <v>290.32000000000005</v>
      </c>
      <c r="C357" t="s">
        <v>670</v>
      </c>
    </row>
    <row r="358" spans="1:3" ht="15" thickBot="1" x14ac:dyDescent="0.35">
      <c r="A358" s="7" t="s">
        <v>482</v>
      </c>
      <c r="B358">
        <f>VLOOKUP(A358,Sheet3!$B:$AE,30,FALSE)</f>
        <v>289.32000000000005</v>
      </c>
      <c r="C358" t="s">
        <v>670</v>
      </c>
    </row>
    <row r="359" spans="1:3" ht="15" thickBot="1" x14ac:dyDescent="0.35">
      <c r="A359" s="7" t="s">
        <v>442</v>
      </c>
      <c r="B359">
        <f>VLOOKUP(A359,Sheet3!$B:$AE,30,FALSE)</f>
        <v>288.39999999999998</v>
      </c>
      <c r="C359" t="s">
        <v>670</v>
      </c>
    </row>
    <row r="360" spans="1:3" ht="15" thickBot="1" x14ac:dyDescent="0.35">
      <c r="A360" s="7" t="s">
        <v>259</v>
      </c>
      <c r="B360">
        <f>VLOOKUP(A360,Sheet1!$B:$AN,39,FALSE)</f>
        <v>287.20000000000005</v>
      </c>
    </row>
    <row r="361" spans="1:3" ht="15" thickBot="1" x14ac:dyDescent="0.35">
      <c r="A361" s="7" t="s">
        <v>447</v>
      </c>
      <c r="B361">
        <f>VLOOKUP(A361,Sheet3!$B:$AE,30,FALSE)</f>
        <v>285.12</v>
      </c>
      <c r="C361" t="s">
        <v>670</v>
      </c>
    </row>
    <row r="362" spans="1:3" ht="15" thickBot="1" x14ac:dyDescent="0.35">
      <c r="A362" s="7" t="s">
        <v>476</v>
      </c>
      <c r="B362">
        <f>VLOOKUP(A362,Sheet3!$B:$AE,30,FALSE)</f>
        <v>284.12</v>
      </c>
      <c r="C362" t="s">
        <v>670</v>
      </c>
    </row>
    <row r="363" spans="1:3" ht="15" thickBot="1" x14ac:dyDescent="0.35">
      <c r="A363" s="7" t="s">
        <v>520</v>
      </c>
      <c r="B363">
        <f>VLOOKUP(A363,Sheet3!$B:$AE,30,FALSE)</f>
        <v>282.04000000000002</v>
      </c>
      <c r="C363" t="s">
        <v>670</v>
      </c>
    </row>
    <row r="364" spans="1:3" ht="15" thickBot="1" x14ac:dyDescent="0.35">
      <c r="A364" s="7" t="s">
        <v>523</v>
      </c>
      <c r="B364">
        <f>VLOOKUP(A364,Sheet3!$B:$AE,30,FALSE)</f>
        <v>281.44000000000005</v>
      </c>
      <c r="C364" t="s">
        <v>670</v>
      </c>
    </row>
    <row r="365" spans="1:3" ht="15" thickBot="1" x14ac:dyDescent="0.35">
      <c r="A365" s="7" t="s">
        <v>404</v>
      </c>
      <c r="B365">
        <f>VLOOKUP(A365,Sheet3!$B:$AE,30,FALSE)</f>
        <v>281.20000000000005</v>
      </c>
      <c r="C365" t="s">
        <v>670</v>
      </c>
    </row>
    <row r="366" spans="1:3" ht="15" thickBot="1" x14ac:dyDescent="0.35">
      <c r="A366" s="7" t="s">
        <v>258</v>
      </c>
      <c r="B366">
        <f>VLOOKUP(A366,Sheet1!$B:$AN,39,FALSE)</f>
        <v>280.50000000000006</v>
      </c>
    </row>
    <row r="367" spans="1:3" ht="15" thickBot="1" x14ac:dyDescent="0.35">
      <c r="A367" s="7" t="s">
        <v>367</v>
      </c>
      <c r="B367">
        <f>VLOOKUP(A367,Sheet3!$B:$AE,30,FALSE)</f>
        <v>280.12</v>
      </c>
      <c r="C367" t="s">
        <v>670</v>
      </c>
    </row>
    <row r="368" spans="1:3" ht="15" thickBot="1" x14ac:dyDescent="0.35">
      <c r="A368" s="7" t="s">
        <v>408</v>
      </c>
      <c r="B368">
        <f>VLOOKUP(A368,Sheet3!$B:$AE,30,FALSE)</f>
        <v>277.12</v>
      </c>
      <c r="C368" t="s">
        <v>670</v>
      </c>
    </row>
    <row r="369" spans="1:3" ht="15" thickBot="1" x14ac:dyDescent="0.35">
      <c r="A369" s="7" t="s">
        <v>419</v>
      </c>
      <c r="B369">
        <f>VLOOKUP(A369,Sheet3!$B:$AE,30,FALSE)</f>
        <v>276.24</v>
      </c>
      <c r="C369" t="s">
        <v>670</v>
      </c>
    </row>
    <row r="370" spans="1:3" ht="15" thickBot="1" x14ac:dyDescent="0.35">
      <c r="A370" s="7" t="s">
        <v>485</v>
      </c>
      <c r="B370">
        <f>VLOOKUP(A370,Sheet3!$B:$AE,30,FALSE)</f>
        <v>274.12</v>
      </c>
      <c r="C370" t="s">
        <v>670</v>
      </c>
    </row>
    <row r="371" spans="1:3" ht="15" thickBot="1" x14ac:dyDescent="0.35">
      <c r="A371" s="7" t="s">
        <v>450</v>
      </c>
      <c r="B371">
        <f>VLOOKUP(A371,Sheet3!$B:$AE,30,FALSE)</f>
        <v>271.84000000000003</v>
      </c>
      <c r="C371" t="s">
        <v>670</v>
      </c>
    </row>
    <row r="372" spans="1:3" ht="15" thickBot="1" x14ac:dyDescent="0.35">
      <c r="A372" s="7" t="s">
        <v>462</v>
      </c>
      <c r="B372">
        <f>VLOOKUP(A372,Sheet3!$B:$AE,30,FALSE)</f>
        <v>268.72000000000003</v>
      </c>
      <c r="C372" t="s">
        <v>670</v>
      </c>
    </row>
    <row r="373" spans="1:3" ht="15" thickBot="1" x14ac:dyDescent="0.35">
      <c r="A373" s="7" t="s">
        <v>479</v>
      </c>
      <c r="B373">
        <f>VLOOKUP(A373,Sheet3!$B:$AE,30,FALSE)</f>
        <v>268.72000000000003</v>
      </c>
      <c r="C373" t="s">
        <v>670</v>
      </c>
    </row>
    <row r="374" spans="1:3" ht="15" thickBot="1" x14ac:dyDescent="0.35">
      <c r="A374" s="7" t="s">
        <v>527</v>
      </c>
      <c r="B374">
        <f>VLOOKUP(A374,Sheet3!$B:$AE,30,FALSE)</f>
        <v>267.72000000000003</v>
      </c>
      <c r="C374" t="s">
        <v>670</v>
      </c>
    </row>
    <row r="375" spans="1:3" ht="15" thickBot="1" x14ac:dyDescent="0.35">
      <c r="A375" s="7" t="s">
        <v>434</v>
      </c>
      <c r="B375">
        <f>VLOOKUP(A375,Sheet3!$B:$AE,30,FALSE)</f>
        <v>267.52</v>
      </c>
      <c r="C375" t="s">
        <v>670</v>
      </c>
    </row>
    <row r="376" spans="1:3" ht="15" thickBot="1" x14ac:dyDescent="0.35">
      <c r="A376" s="7" t="s">
        <v>411</v>
      </c>
      <c r="B376">
        <f>VLOOKUP(A376,Sheet3!$B:$AE,30,FALSE)</f>
        <v>265.72000000000003</v>
      </c>
      <c r="C376" t="s">
        <v>670</v>
      </c>
    </row>
    <row r="377" spans="1:3" ht="15" thickBot="1" x14ac:dyDescent="0.35">
      <c r="A377" s="7" t="s">
        <v>410</v>
      </c>
      <c r="B377">
        <f>VLOOKUP(A377,Sheet3!$B:$AE,30,FALSE)</f>
        <v>265.24</v>
      </c>
      <c r="C377" t="s">
        <v>670</v>
      </c>
    </row>
    <row r="378" spans="1:3" ht="15" thickBot="1" x14ac:dyDescent="0.35">
      <c r="A378" s="7" t="s">
        <v>517</v>
      </c>
      <c r="B378">
        <f>VLOOKUP(A378,Sheet3!$B:$AE,30,FALSE)</f>
        <v>264.2</v>
      </c>
      <c r="C378" t="s">
        <v>670</v>
      </c>
    </row>
    <row r="379" spans="1:3" ht="15" thickBot="1" x14ac:dyDescent="0.35">
      <c r="A379" s="7" t="s">
        <v>375</v>
      </c>
      <c r="B379">
        <f>VLOOKUP(A379,Sheet3!$B:$AE,30,FALSE)</f>
        <v>263.40000000000003</v>
      </c>
      <c r="C379" t="s">
        <v>670</v>
      </c>
    </row>
    <row r="380" spans="1:3" ht="15" thickBot="1" x14ac:dyDescent="0.35">
      <c r="A380" s="7" t="s">
        <v>451</v>
      </c>
      <c r="B380">
        <f>VLOOKUP(A380,Sheet3!$B:$AE,30,FALSE)</f>
        <v>262.44000000000005</v>
      </c>
      <c r="C380" t="s">
        <v>670</v>
      </c>
    </row>
    <row r="381" spans="1:3" ht="15" thickBot="1" x14ac:dyDescent="0.35">
      <c r="A381" s="7" t="s">
        <v>493</v>
      </c>
      <c r="B381">
        <f>VLOOKUP(A381,Sheet3!$B:$AE,30,FALSE)</f>
        <v>261.84000000000003</v>
      </c>
      <c r="C381" t="s">
        <v>670</v>
      </c>
    </row>
    <row r="382" spans="1:3" ht="15" thickBot="1" x14ac:dyDescent="0.35">
      <c r="A382" s="7" t="s">
        <v>497</v>
      </c>
      <c r="B382">
        <f>VLOOKUP(A382,Sheet3!$B:$AE,30,FALSE)</f>
        <v>261.72000000000003</v>
      </c>
      <c r="C382" t="s">
        <v>670</v>
      </c>
    </row>
    <row r="383" spans="1:3" ht="15" thickBot="1" x14ac:dyDescent="0.35">
      <c r="A383" s="7" t="s">
        <v>380</v>
      </c>
      <c r="B383">
        <f>VLOOKUP(A383,Sheet3!$B:$AE,30,FALSE)</f>
        <v>260.04000000000002</v>
      </c>
      <c r="C383" t="s">
        <v>670</v>
      </c>
    </row>
    <row r="384" spans="1:3" ht="15" thickBot="1" x14ac:dyDescent="0.35">
      <c r="A384" s="7" t="s">
        <v>515</v>
      </c>
      <c r="B384">
        <f>VLOOKUP(A384,Sheet3!$B:$AE,30,FALSE)</f>
        <v>259.64</v>
      </c>
      <c r="C384" t="s">
        <v>670</v>
      </c>
    </row>
    <row r="385" spans="1:3" ht="15" thickBot="1" x14ac:dyDescent="0.35">
      <c r="A385" s="7" t="s">
        <v>514</v>
      </c>
      <c r="B385">
        <f>VLOOKUP(A385,Sheet3!$B:$AE,30,FALSE)</f>
        <v>259.52</v>
      </c>
      <c r="C385" t="s">
        <v>670</v>
      </c>
    </row>
    <row r="386" spans="1:3" ht="15" thickBot="1" x14ac:dyDescent="0.35">
      <c r="A386" s="7" t="s">
        <v>576</v>
      </c>
      <c r="B386">
        <f>VLOOKUP(A386,Sheet3!$B:$AE,30,FALSE)</f>
        <v>259</v>
      </c>
      <c r="C386" t="s">
        <v>670</v>
      </c>
    </row>
    <row r="387" spans="1:3" ht="15" thickBot="1" x14ac:dyDescent="0.35">
      <c r="A387" s="7" t="s">
        <v>460</v>
      </c>
      <c r="B387">
        <f>VLOOKUP(A387,Sheet3!$B:$AE,30,FALSE)</f>
        <v>258.72000000000003</v>
      </c>
      <c r="C387" t="s">
        <v>670</v>
      </c>
    </row>
    <row r="388" spans="1:3" ht="15" thickBot="1" x14ac:dyDescent="0.35">
      <c r="A388" s="7" t="s">
        <v>533</v>
      </c>
      <c r="B388">
        <f>VLOOKUP(A388,Sheet3!$B:$AE,30,FALSE)</f>
        <v>258.52</v>
      </c>
      <c r="C388" t="s">
        <v>670</v>
      </c>
    </row>
    <row r="389" spans="1:3" ht="15" thickBot="1" x14ac:dyDescent="0.35">
      <c r="A389" s="7" t="s">
        <v>510</v>
      </c>
      <c r="B389">
        <f>VLOOKUP(A389,Sheet3!$B:$AE,30,FALSE)</f>
        <v>258.20000000000005</v>
      </c>
      <c r="C389" t="s">
        <v>670</v>
      </c>
    </row>
    <row r="390" spans="1:3" ht="15" thickBot="1" x14ac:dyDescent="0.35">
      <c r="A390" s="7" t="s">
        <v>474</v>
      </c>
      <c r="B390">
        <f>VLOOKUP(A390,Sheet3!$B:$AE,30,FALSE)</f>
        <v>255.60000000000002</v>
      </c>
      <c r="C390" t="s">
        <v>670</v>
      </c>
    </row>
    <row r="391" spans="1:3" ht="15" thickBot="1" x14ac:dyDescent="0.35">
      <c r="A391" s="7" t="s">
        <v>429</v>
      </c>
      <c r="B391">
        <f>VLOOKUP(A391,Sheet3!$B:$AE,30,FALSE)</f>
        <v>254.12</v>
      </c>
      <c r="C391" t="s">
        <v>670</v>
      </c>
    </row>
    <row r="392" spans="1:3" ht="15" thickBot="1" x14ac:dyDescent="0.35">
      <c r="A392" s="7" t="s">
        <v>387</v>
      </c>
      <c r="B392">
        <f>VLOOKUP(A392,Sheet3!$B:$AE,30,FALSE)</f>
        <v>254.12</v>
      </c>
      <c r="C392" t="s">
        <v>670</v>
      </c>
    </row>
    <row r="393" spans="1:3" ht="15" thickBot="1" x14ac:dyDescent="0.35">
      <c r="A393" s="7" t="s">
        <v>565</v>
      </c>
      <c r="B393">
        <f>VLOOKUP(A393,Sheet3!$B:$AE,30,FALSE)</f>
        <v>253.12</v>
      </c>
      <c r="C393" t="s">
        <v>670</v>
      </c>
    </row>
    <row r="394" spans="1:3" ht="15" thickBot="1" x14ac:dyDescent="0.35">
      <c r="A394" s="7" t="s">
        <v>449</v>
      </c>
      <c r="B394">
        <f>VLOOKUP(A394,Sheet3!$B:$AE,30,FALSE)</f>
        <v>252.20000000000005</v>
      </c>
      <c r="C394" t="s">
        <v>670</v>
      </c>
    </row>
    <row r="395" spans="1:3" ht="15" thickBot="1" x14ac:dyDescent="0.35">
      <c r="A395" s="7" t="s">
        <v>454</v>
      </c>
      <c r="B395">
        <f>VLOOKUP(A395,Sheet3!$B:$AE,30,FALSE)</f>
        <v>250.60000000000002</v>
      </c>
      <c r="C395" t="s">
        <v>670</v>
      </c>
    </row>
    <row r="396" spans="1:3" ht="15" thickBot="1" x14ac:dyDescent="0.35">
      <c r="A396" s="7" t="s">
        <v>580</v>
      </c>
      <c r="B396">
        <f>VLOOKUP(A396,Sheet3!$B:$AE,30,FALSE)</f>
        <v>250</v>
      </c>
      <c r="C396" t="s">
        <v>670</v>
      </c>
    </row>
    <row r="397" spans="1:3" ht="15" thickBot="1" x14ac:dyDescent="0.35">
      <c r="A397" s="7" t="s">
        <v>481</v>
      </c>
      <c r="B397">
        <f>VLOOKUP(A397,Sheet3!$B:$AE,30,FALSE)</f>
        <v>247.72000000000003</v>
      </c>
      <c r="C397" t="s">
        <v>670</v>
      </c>
    </row>
    <row r="398" spans="1:3" ht="15" thickBot="1" x14ac:dyDescent="0.35">
      <c r="A398" s="7" t="s">
        <v>465</v>
      </c>
      <c r="B398">
        <f>VLOOKUP(A398,Sheet3!$B:$AE,30,FALSE)</f>
        <v>247.20000000000005</v>
      </c>
      <c r="C398" t="s">
        <v>670</v>
      </c>
    </row>
    <row r="399" spans="1:3" ht="15" thickBot="1" x14ac:dyDescent="0.35">
      <c r="A399" s="7" t="s">
        <v>551</v>
      </c>
      <c r="B399">
        <f>VLOOKUP(A399,Sheet3!$B:$AE,30,FALSE)</f>
        <v>247</v>
      </c>
      <c r="C399" t="s">
        <v>670</v>
      </c>
    </row>
    <row r="400" spans="1:3" ht="15" thickBot="1" x14ac:dyDescent="0.35">
      <c r="A400" s="7" t="s">
        <v>446</v>
      </c>
      <c r="B400">
        <f>VLOOKUP(A400,Sheet3!$B:$AE,30,FALSE)</f>
        <v>246.72000000000003</v>
      </c>
      <c r="C400" t="s">
        <v>670</v>
      </c>
    </row>
    <row r="401" spans="1:3" ht="15" thickBot="1" x14ac:dyDescent="0.35">
      <c r="A401" s="7" t="s">
        <v>391</v>
      </c>
      <c r="B401">
        <f>VLOOKUP(A401,Sheet3!$B:$AE,30,FALSE)</f>
        <v>245.40000000000003</v>
      </c>
      <c r="C401" t="s">
        <v>670</v>
      </c>
    </row>
    <row r="402" spans="1:3" ht="15" thickBot="1" x14ac:dyDescent="0.35">
      <c r="A402" s="7" t="s">
        <v>513</v>
      </c>
      <c r="B402">
        <f>VLOOKUP(A402,Sheet3!$B:$AE,30,FALSE)</f>
        <v>243.8</v>
      </c>
      <c r="C402" t="s">
        <v>670</v>
      </c>
    </row>
    <row r="403" spans="1:3" ht="15" thickBot="1" x14ac:dyDescent="0.35">
      <c r="A403" s="7" t="s">
        <v>466</v>
      </c>
      <c r="B403">
        <f>VLOOKUP(A403,Sheet3!$B:$AE,30,FALSE)</f>
        <v>243.60000000000002</v>
      </c>
      <c r="C403" t="s">
        <v>670</v>
      </c>
    </row>
    <row r="404" spans="1:3" ht="15" thickBot="1" x14ac:dyDescent="0.35">
      <c r="A404" s="7" t="s">
        <v>532</v>
      </c>
      <c r="B404">
        <f>VLOOKUP(A404,Sheet3!$B:$AE,30,FALSE)</f>
        <v>243.44000000000003</v>
      </c>
      <c r="C404" t="s">
        <v>670</v>
      </c>
    </row>
    <row r="405" spans="1:3" ht="15" thickBot="1" x14ac:dyDescent="0.35">
      <c r="A405" s="7" t="s">
        <v>490</v>
      </c>
      <c r="B405">
        <f>VLOOKUP(A405,Sheet3!$B:$AE,30,FALSE)</f>
        <v>243.4</v>
      </c>
      <c r="C405" t="s">
        <v>670</v>
      </c>
    </row>
    <row r="406" spans="1:3" ht="15" thickBot="1" x14ac:dyDescent="0.35">
      <c r="A406" s="7" t="s">
        <v>432</v>
      </c>
      <c r="B406">
        <f>VLOOKUP(A406,Sheet3!$B:$AE,30,FALSE)</f>
        <v>241.4</v>
      </c>
      <c r="C406" t="s">
        <v>670</v>
      </c>
    </row>
    <row r="407" spans="1:3" ht="15" thickBot="1" x14ac:dyDescent="0.35">
      <c r="A407" s="7" t="s">
        <v>484</v>
      </c>
      <c r="B407">
        <f>VLOOKUP(A407,Sheet3!$B:$AE,30,FALSE)</f>
        <v>240</v>
      </c>
      <c r="C407" t="s">
        <v>670</v>
      </c>
    </row>
    <row r="408" spans="1:3" ht="15" thickBot="1" x14ac:dyDescent="0.35">
      <c r="A408" s="7" t="s">
        <v>618</v>
      </c>
      <c r="B408">
        <f>VLOOKUP(A408,Sheet3!$B:$AE,30,FALSE)</f>
        <v>239.32</v>
      </c>
      <c r="C408" t="s">
        <v>670</v>
      </c>
    </row>
    <row r="409" spans="1:3" ht="15" thickBot="1" x14ac:dyDescent="0.35">
      <c r="A409" s="7" t="s">
        <v>548</v>
      </c>
      <c r="B409">
        <f>VLOOKUP(A409,Sheet3!$B:$AE,30,FALSE)</f>
        <v>237.83999999999997</v>
      </c>
      <c r="C409" t="s">
        <v>670</v>
      </c>
    </row>
    <row r="410" spans="1:3" ht="15" thickBot="1" x14ac:dyDescent="0.35">
      <c r="A410" s="7" t="s">
        <v>423</v>
      </c>
      <c r="B410">
        <f>VLOOKUP(A410,Sheet3!$B:$AE,30,FALSE)</f>
        <v>237.51999999999998</v>
      </c>
      <c r="C410" t="s">
        <v>670</v>
      </c>
    </row>
    <row r="411" spans="1:3" ht="15" thickBot="1" x14ac:dyDescent="0.35">
      <c r="A411" s="7" t="s">
        <v>464</v>
      </c>
      <c r="B411">
        <f>VLOOKUP(A411,Sheet3!$B:$AE,30,FALSE)</f>
        <v>237.32</v>
      </c>
      <c r="C411" t="s">
        <v>670</v>
      </c>
    </row>
    <row r="412" spans="1:3" ht="15" thickBot="1" x14ac:dyDescent="0.35">
      <c r="A412" s="7" t="s">
        <v>435</v>
      </c>
      <c r="B412">
        <f>VLOOKUP(A412,Sheet3!$B:$AE,30,FALSE)</f>
        <v>236.51999999999998</v>
      </c>
      <c r="C412" t="s">
        <v>670</v>
      </c>
    </row>
    <row r="413" spans="1:3" ht="15" thickBot="1" x14ac:dyDescent="0.35">
      <c r="A413" s="7" t="s">
        <v>586</v>
      </c>
      <c r="B413">
        <f>VLOOKUP(A413,Sheet3!$B:$AE,30,FALSE)</f>
        <v>236.44000000000003</v>
      </c>
      <c r="C413" t="s">
        <v>670</v>
      </c>
    </row>
    <row r="414" spans="1:3" ht="15" thickBot="1" x14ac:dyDescent="0.35">
      <c r="A414" s="7" t="s">
        <v>525</v>
      </c>
      <c r="B414">
        <f>VLOOKUP(A414,Sheet3!$B:$AE,30,FALSE)</f>
        <v>236.04000000000002</v>
      </c>
      <c r="C414" t="s">
        <v>670</v>
      </c>
    </row>
    <row r="415" spans="1:3" ht="15" thickBot="1" x14ac:dyDescent="0.35">
      <c r="A415" s="7" t="s">
        <v>459</v>
      </c>
      <c r="B415">
        <f>VLOOKUP(A415,Sheet3!$B:$AE,30,FALSE)</f>
        <v>235</v>
      </c>
      <c r="C415" t="s">
        <v>670</v>
      </c>
    </row>
    <row r="416" spans="1:3" ht="15" thickBot="1" x14ac:dyDescent="0.35">
      <c r="A416" s="7" t="s">
        <v>418</v>
      </c>
      <c r="B416">
        <f>VLOOKUP(A416,Sheet3!$B:$AE,30,FALSE)</f>
        <v>233.64</v>
      </c>
      <c r="C416" t="s">
        <v>670</v>
      </c>
    </row>
    <row r="417" spans="1:3" ht="15" thickBot="1" x14ac:dyDescent="0.35">
      <c r="A417" s="7" t="s">
        <v>437</v>
      </c>
      <c r="B417">
        <f>VLOOKUP(A417,Sheet3!$B:$AE,30,FALSE)</f>
        <v>232.72000000000003</v>
      </c>
      <c r="C417" t="s">
        <v>670</v>
      </c>
    </row>
    <row r="418" spans="1:3" ht="15" thickBot="1" x14ac:dyDescent="0.35">
      <c r="A418" s="7" t="s">
        <v>535</v>
      </c>
      <c r="B418">
        <f>VLOOKUP(A418,Sheet3!$B:$AE,30,FALSE)</f>
        <v>232.20000000000002</v>
      </c>
      <c r="C418" t="s">
        <v>670</v>
      </c>
    </row>
    <row r="419" spans="1:3" ht="15" thickBot="1" x14ac:dyDescent="0.35">
      <c r="A419" s="7" t="s">
        <v>619</v>
      </c>
      <c r="B419">
        <f>VLOOKUP(A419,Sheet3!$B:$AE,30,FALSE)</f>
        <v>231.84000000000003</v>
      </c>
      <c r="C419" t="s">
        <v>670</v>
      </c>
    </row>
    <row r="420" spans="1:3" ht="15" thickBot="1" x14ac:dyDescent="0.35">
      <c r="A420" s="7" t="s">
        <v>505</v>
      </c>
      <c r="B420">
        <f>VLOOKUP(A420,Sheet3!$B:$AE,30,FALSE)</f>
        <v>230.92000000000002</v>
      </c>
      <c r="C420" t="s">
        <v>670</v>
      </c>
    </row>
    <row r="421" spans="1:3" ht="15" thickBot="1" x14ac:dyDescent="0.35">
      <c r="A421" s="7" t="s">
        <v>543</v>
      </c>
      <c r="B421">
        <f>VLOOKUP(A421,Sheet3!$B:$AE,30,FALSE)</f>
        <v>230.52</v>
      </c>
      <c r="C421" t="s">
        <v>670</v>
      </c>
    </row>
    <row r="422" spans="1:3" ht="15" thickBot="1" x14ac:dyDescent="0.35">
      <c r="A422" s="7" t="s">
        <v>477</v>
      </c>
      <c r="B422">
        <f>VLOOKUP(A422,Sheet3!$B:$AE,30,FALSE)</f>
        <v>230.44000000000005</v>
      </c>
      <c r="C422" t="s">
        <v>670</v>
      </c>
    </row>
    <row r="423" spans="1:3" ht="15" thickBot="1" x14ac:dyDescent="0.35">
      <c r="A423" s="7" t="s">
        <v>414</v>
      </c>
      <c r="B423">
        <f>VLOOKUP(A423,Sheet3!$B:$AE,30,FALSE)</f>
        <v>228.64000000000001</v>
      </c>
      <c r="C423" t="s">
        <v>670</v>
      </c>
    </row>
    <row r="424" spans="1:3" ht="15" thickBot="1" x14ac:dyDescent="0.35">
      <c r="A424" s="7" t="s">
        <v>569</v>
      </c>
      <c r="B424">
        <f>VLOOKUP(A424,Sheet3!$B:$AE,30,FALSE)</f>
        <v>227.84000000000003</v>
      </c>
      <c r="C424" t="s">
        <v>670</v>
      </c>
    </row>
    <row r="425" spans="1:3" ht="15" thickBot="1" x14ac:dyDescent="0.35">
      <c r="A425" s="7" t="s">
        <v>555</v>
      </c>
      <c r="B425">
        <f>VLOOKUP(A425,Sheet3!$B:$AE,30,FALSE)</f>
        <v>226.60000000000002</v>
      </c>
      <c r="C425" t="s">
        <v>670</v>
      </c>
    </row>
    <row r="426" spans="1:3" ht="15" thickBot="1" x14ac:dyDescent="0.35">
      <c r="A426" s="7" t="s">
        <v>498</v>
      </c>
      <c r="B426">
        <f>VLOOKUP(A426,Sheet3!$B:$AE,30,FALSE)</f>
        <v>226.44</v>
      </c>
      <c r="C426" t="s">
        <v>670</v>
      </c>
    </row>
    <row r="427" spans="1:3" ht="15" thickBot="1" x14ac:dyDescent="0.35">
      <c r="A427" s="7" t="s">
        <v>507</v>
      </c>
      <c r="B427">
        <f>VLOOKUP(A427,Sheet3!$B:$AE,30,FALSE)</f>
        <v>224.44000000000005</v>
      </c>
      <c r="C427" t="s">
        <v>670</v>
      </c>
    </row>
    <row r="428" spans="1:3" ht="15" thickBot="1" x14ac:dyDescent="0.35">
      <c r="A428" s="7" t="s">
        <v>438</v>
      </c>
      <c r="B428">
        <f>VLOOKUP(A428,Sheet3!$B:$AE,30,FALSE)</f>
        <v>224.20000000000005</v>
      </c>
      <c r="C428" t="s">
        <v>670</v>
      </c>
    </row>
    <row r="429" spans="1:3" ht="15" thickBot="1" x14ac:dyDescent="0.35">
      <c r="A429" s="7" t="s">
        <v>560</v>
      </c>
      <c r="B429">
        <f>VLOOKUP(A429,Sheet3!$B:$AE,30,FALSE)</f>
        <v>223.04000000000002</v>
      </c>
      <c r="C429" t="s">
        <v>670</v>
      </c>
    </row>
    <row r="430" spans="1:3" ht="15" thickBot="1" x14ac:dyDescent="0.35">
      <c r="A430" s="7" t="s">
        <v>499</v>
      </c>
      <c r="B430">
        <f>VLOOKUP(A430,Sheet3!$B:$AE,30,FALSE)</f>
        <v>223</v>
      </c>
      <c r="C430" t="s">
        <v>670</v>
      </c>
    </row>
    <row r="431" spans="1:3" ht="15" thickBot="1" x14ac:dyDescent="0.35">
      <c r="A431" s="7" t="s">
        <v>491</v>
      </c>
      <c r="B431">
        <f>VLOOKUP(A431,Sheet3!$B:$AE,30,FALSE)</f>
        <v>222.24</v>
      </c>
      <c r="C431" t="s">
        <v>670</v>
      </c>
    </row>
    <row r="432" spans="1:3" ht="15" thickBot="1" x14ac:dyDescent="0.35">
      <c r="A432" s="7" t="s">
        <v>539</v>
      </c>
      <c r="B432">
        <f>VLOOKUP(A432,Sheet3!$B:$AE,30,FALSE)</f>
        <v>222.24</v>
      </c>
      <c r="C432" t="s">
        <v>670</v>
      </c>
    </row>
    <row r="433" spans="1:3" ht="15" thickBot="1" x14ac:dyDescent="0.35">
      <c r="A433" s="7" t="s">
        <v>534</v>
      </c>
      <c r="B433">
        <f>VLOOKUP(A433,Sheet3!$B:$AE,30,FALSE)</f>
        <v>221</v>
      </c>
      <c r="C433" t="s">
        <v>670</v>
      </c>
    </row>
    <row r="434" spans="1:3" ht="15" thickBot="1" x14ac:dyDescent="0.35">
      <c r="A434" s="7" t="s">
        <v>590</v>
      </c>
      <c r="B434">
        <f>VLOOKUP(A434,Sheet3!$B:$AE,30,FALSE)</f>
        <v>219.03999999999996</v>
      </c>
      <c r="C434" t="s">
        <v>670</v>
      </c>
    </row>
    <row r="435" spans="1:3" ht="15" thickBot="1" x14ac:dyDescent="0.35">
      <c r="A435" s="7" t="s">
        <v>541</v>
      </c>
      <c r="B435">
        <f>VLOOKUP(A435,Sheet3!$B:$AE,30,FALSE)</f>
        <v>218.52</v>
      </c>
      <c r="C435" t="s">
        <v>670</v>
      </c>
    </row>
    <row r="436" spans="1:3" ht="15" thickBot="1" x14ac:dyDescent="0.35">
      <c r="A436" s="7" t="s">
        <v>528</v>
      </c>
      <c r="B436">
        <f>VLOOKUP(A436,Sheet3!$B:$AE,30,FALSE)</f>
        <v>218.24</v>
      </c>
      <c r="C436" t="s">
        <v>670</v>
      </c>
    </row>
    <row r="437" spans="1:3" ht="15" thickBot="1" x14ac:dyDescent="0.35">
      <c r="A437" s="7" t="s">
        <v>558</v>
      </c>
      <c r="B437">
        <f>VLOOKUP(A437,Sheet3!$B:$AE,30,FALSE)</f>
        <v>217.72</v>
      </c>
      <c r="C437" t="s">
        <v>670</v>
      </c>
    </row>
    <row r="438" spans="1:3" ht="15" thickBot="1" x14ac:dyDescent="0.35">
      <c r="A438" s="7" t="s">
        <v>467</v>
      </c>
      <c r="B438">
        <f>VLOOKUP(A438,Sheet3!$B:$AE,30,FALSE)</f>
        <v>216.44000000000005</v>
      </c>
      <c r="C438" t="s">
        <v>670</v>
      </c>
    </row>
    <row r="439" spans="1:3" ht="15" thickBot="1" x14ac:dyDescent="0.35">
      <c r="A439" s="7" t="s">
        <v>553</v>
      </c>
      <c r="B439">
        <f>VLOOKUP(A439,Sheet3!$B:$AE,30,FALSE)</f>
        <v>214</v>
      </c>
      <c r="C439" t="s">
        <v>670</v>
      </c>
    </row>
    <row r="440" spans="1:3" ht="15" thickBot="1" x14ac:dyDescent="0.35">
      <c r="A440" s="7" t="s">
        <v>620</v>
      </c>
      <c r="B440">
        <f>VLOOKUP(A440,Sheet3!$B:$AE,30,FALSE)</f>
        <v>213.51999999999998</v>
      </c>
      <c r="C440" t="s">
        <v>670</v>
      </c>
    </row>
    <row r="441" spans="1:3" ht="15" thickBot="1" x14ac:dyDescent="0.35">
      <c r="A441" s="7" t="s">
        <v>518</v>
      </c>
      <c r="B441">
        <f>VLOOKUP(A441,Sheet3!$B:$AE,30,FALSE)</f>
        <v>212.72000000000003</v>
      </c>
      <c r="C441" t="s">
        <v>670</v>
      </c>
    </row>
    <row r="442" spans="1:3" ht="15" thickBot="1" x14ac:dyDescent="0.35">
      <c r="A442" s="7" t="s">
        <v>441</v>
      </c>
      <c r="B442">
        <f>VLOOKUP(A442,Sheet3!$B:$AE,30,FALSE)</f>
        <v>210.64</v>
      </c>
      <c r="C442" t="s">
        <v>670</v>
      </c>
    </row>
    <row r="443" spans="1:3" ht="15" thickBot="1" x14ac:dyDescent="0.35">
      <c r="A443" s="7" t="s">
        <v>588</v>
      </c>
      <c r="B443">
        <f>VLOOKUP(A443,Sheet3!$B:$AE,30,FALSE)</f>
        <v>210.04000000000002</v>
      </c>
      <c r="C443" t="s">
        <v>670</v>
      </c>
    </row>
    <row r="444" spans="1:3" ht="15" thickBot="1" x14ac:dyDescent="0.35">
      <c r="A444" s="7" t="s">
        <v>421</v>
      </c>
      <c r="B444">
        <f>VLOOKUP(A444,Sheet3!$B:$AE,30,FALSE)</f>
        <v>209.4</v>
      </c>
      <c r="C444" t="s">
        <v>670</v>
      </c>
    </row>
    <row r="445" spans="1:3" ht="15" thickBot="1" x14ac:dyDescent="0.35">
      <c r="A445" s="7" t="s">
        <v>542</v>
      </c>
      <c r="B445">
        <f>VLOOKUP(A445,Sheet3!$B:$AE,30,FALSE)</f>
        <v>209.24</v>
      </c>
      <c r="C445" t="s">
        <v>670</v>
      </c>
    </row>
    <row r="446" spans="1:3" ht="15" thickBot="1" x14ac:dyDescent="0.35">
      <c r="A446" s="7" t="s">
        <v>508</v>
      </c>
      <c r="B446">
        <f>VLOOKUP(A446,Sheet3!$B:$AE,30,FALSE)</f>
        <v>208.44000000000005</v>
      </c>
      <c r="C446" t="s">
        <v>670</v>
      </c>
    </row>
    <row r="447" spans="1:3" ht="15" thickBot="1" x14ac:dyDescent="0.35">
      <c r="A447" s="7" t="s">
        <v>550</v>
      </c>
      <c r="B447">
        <f>VLOOKUP(A447,Sheet3!$B:$AE,30,FALSE)</f>
        <v>208.24</v>
      </c>
      <c r="C447" t="s">
        <v>670</v>
      </c>
    </row>
    <row r="448" spans="1:3" ht="15" thickBot="1" x14ac:dyDescent="0.35">
      <c r="A448" s="7" t="s">
        <v>562</v>
      </c>
      <c r="B448">
        <f>VLOOKUP(A448,Sheet3!$B:$AE,30,FALSE)</f>
        <v>207.92000000000002</v>
      </c>
      <c r="C448" t="s">
        <v>670</v>
      </c>
    </row>
    <row r="449" spans="1:3" ht="15" thickBot="1" x14ac:dyDescent="0.35">
      <c r="A449" s="7" t="s">
        <v>452</v>
      </c>
      <c r="B449">
        <f>VLOOKUP(A449,Sheet3!$B:$AE,30,FALSE)</f>
        <v>207.40000000000003</v>
      </c>
      <c r="C449" t="s">
        <v>670</v>
      </c>
    </row>
    <row r="450" spans="1:3" ht="15" thickBot="1" x14ac:dyDescent="0.35">
      <c r="A450" s="7" t="s">
        <v>475</v>
      </c>
      <c r="B450">
        <f>VLOOKUP(A450,Sheet3!$B:$AE,30,FALSE)</f>
        <v>204.04000000000002</v>
      </c>
      <c r="C450" t="s">
        <v>670</v>
      </c>
    </row>
    <row r="451" spans="1:3" ht="15" thickBot="1" x14ac:dyDescent="0.35">
      <c r="A451" s="7" t="s">
        <v>537</v>
      </c>
      <c r="B451">
        <f>VLOOKUP(A451,Sheet3!$B:$AE,30,FALSE)</f>
        <v>203.51999999999998</v>
      </c>
      <c r="C451" t="s">
        <v>670</v>
      </c>
    </row>
    <row r="452" spans="1:3" ht="15" thickBot="1" x14ac:dyDescent="0.35">
      <c r="A452" s="7" t="s">
        <v>544</v>
      </c>
      <c r="B452">
        <f>VLOOKUP(A452,Sheet3!$B:$AE,30,FALSE)</f>
        <v>202.44000000000005</v>
      </c>
      <c r="C452" t="s">
        <v>670</v>
      </c>
    </row>
    <row r="453" spans="1:3" ht="15" thickBot="1" x14ac:dyDescent="0.35">
      <c r="A453" s="7" t="s">
        <v>554</v>
      </c>
      <c r="B453">
        <f>VLOOKUP(A453,Sheet3!$B:$AE,30,FALSE)</f>
        <v>201.4</v>
      </c>
      <c r="C453" t="s">
        <v>670</v>
      </c>
    </row>
    <row r="454" spans="1:3" ht="15" thickBot="1" x14ac:dyDescent="0.35">
      <c r="A454" s="7" t="s">
        <v>579</v>
      </c>
      <c r="B454">
        <f>VLOOKUP(A454,Sheet3!$B:$AE,30,FALSE)</f>
        <v>199.84000000000003</v>
      </c>
      <c r="C454" t="s">
        <v>670</v>
      </c>
    </row>
    <row r="455" spans="1:3" ht="15" thickBot="1" x14ac:dyDescent="0.35">
      <c r="A455" s="7" t="s">
        <v>468</v>
      </c>
      <c r="B455">
        <f>VLOOKUP(A455,Sheet3!$B:$AE,30,FALSE)</f>
        <v>198.20000000000005</v>
      </c>
      <c r="C455" t="s">
        <v>670</v>
      </c>
    </row>
    <row r="456" spans="1:3" ht="15" thickBot="1" x14ac:dyDescent="0.35">
      <c r="A456" s="7" t="s">
        <v>622</v>
      </c>
      <c r="B456">
        <f>VLOOKUP(A456,Sheet3!$B:$AE,30,FALSE)</f>
        <v>196.20000000000005</v>
      </c>
      <c r="C456" t="s">
        <v>670</v>
      </c>
    </row>
    <row r="457" spans="1:3" ht="15" thickBot="1" x14ac:dyDescent="0.35">
      <c r="A457" s="7" t="s">
        <v>583</v>
      </c>
      <c r="B457">
        <f>VLOOKUP(A457,Sheet3!$B:$AE,30,FALSE)</f>
        <v>195.8</v>
      </c>
      <c r="C457" t="s">
        <v>670</v>
      </c>
    </row>
    <row r="458" spans="1:3" ht="15" thickBot="1" x14ac:dyDescent="0.35">
      <c r="A458" s="7" t="s">
        <v>595</v>
      </c>
      <c r="B458">
        <f>VLOOKUP(A458,Sheet3!$B:$AE,30,FALSE)</f>
        <v>195.52</v>
      </c>
      <c r="C458" t="s">
        <v>670</v>
      </c>
    </row>
    <row r="459" spans="1:3" ht="15" thickBot="1" x14ac:dyDescent="0.35">
      <c r="A459" s="7" t="s">
        <v>524</v>
      </c>
      <c r="B459">
        <f>VLOOKUP(A459,Sheet3!$B:$AE,30,FALSE)</f>
        <v>194.52</v>
      </c>
      <c r="C459" t="s">
        <v>670</v>
      </c>
    </row>
    <row r="460" spans="1:3" ht="15" thickBot="1" x14ac:dyDescent="0.35">
      <c r="A460" s="7" t="s">
        <v>557</v>
      </c>
      <c r="B460">
        <f>VLOOKUP(A460,Sheet3!$B:$AE,30,FALSE)</f>
        <v>193.84000000000003</v>
      </c>
      <c r="C460" t="s">
        <v>670</v>
      </c>
    </row>
    <row r="461" spans="1:3" ht="15" thickBot="1" x14ac:dyDescent="0.35">
      <c r="A461" s="7" t="s">
        <v>530</v>
      </c>
      <c r="B461">
        <f>VLOOKUP(A461,Sheet3!$B:$AE,30,FALSE)</f>
        <v>193.52</v>
      </c>
      <c r="C461" t="s">
        <v>670</v>
      </c>
    </row>
    <row r="462" spans="1:3" ht="15" thickBot="1" x14ac:dyDescent="0.35">
      <c r="A462" s="7" t="s">
        <v>613</v>
      </c>
      <c r="B462">
        <f>VLOOKUP(A462,Sheet3!$B:$AE,30,FALSE)</f>
        <v>193.12</v>
      </c>
      <c r="C462" t="s">
        <v>670</v>
      </c>
    </row>
    <row r="463" spans="1:3" ht="15" thickBot="1" x14ac:dyDescent="0.35">
      <c r="A463" s="7" t="s">
        <v>601</v>
      </c>
      <c r="B463">
        <f>VLOOKUP(A463,Sheet3!$B:$AE,30,FALSE)</f>
        <v>192.72</v>
      </c>
      <c r="C463" t="s">
        <v>670</v>
      </c>
    </row>
    <row r="464" spans="1:3" ht="15" thickBot="1" x14ac:dyDescent="0.35">
      <c r="A464" s="7" t="s">
        <v>603</v>
      </c>
      <c r="B464">
        <f>VLOOKUP(A464,Sheet3!$B:$AE,30,FALSE)</f>
        <v>191</v>
      </c>
      <c r="C464" t="s">
        <v>670</v>
      </c>
    </row>
    <row r="465" spans="1:3" ht="15" thickBot="1" x14ac:dyDescent="0.35">
      <c r="A465" s="7" t="s">
        <v>516</v>
      </c>
      <c r="B465">
        <f>VLOOKUP(A465,Sheet3!$B:$AE,30,FALSE)</f>
        <v>190.44000000000005</v>
      </c>
      <c r="C465" t="s">
        <v>670</v>
      </c>
    </row>
    <row r="466" spans="1:3" ht="15" thickBot="1" x14ac:dyDescent="0.35">
      <c r="A466" s="7" t="s">
        <v>461</v>
      </c>
      <c r="B466">
        <f>VLOOKUP(A466,Sheet3!$B:$AE,30,FALSE)</f>
        <v>186.51999999999998</v>
      </c>
      <c r="C466" t="s">
        <v>670</v>
      </c>
    </row>
    <row r="467" spans="1:3" ht="15" thickBot="1" x14ac:dyDescent="0.35">
      <c r="A467" s="7" t="s">
        <v>500</v>
      </c>
      <c r="B467">
        <f>VLOOKUP(A467,Sheet3!$B:$AE,30,FALSE)</f>
        <v>183.84000000000003</v>
      </c>
      <c r="C467" t="s">
        <v>670</v>
      </c>
    </row>
    <row r="468" spans="1:3" ht="15" thickBot="1" x14ac:dyDescent="0.35">
      <c r="A468" s="7" t="s">
        <v>545</v>
      </c>
      <c r="B468">
        <f>VLOOKUP(A468,Sheet3!$B:$AE,30,FALSE)</f>
        <v>183.8</v>
      </c>
      <c r="C468" t="s">
        <v>670</v>
      </c>
    </row>
    <row r="469" spans="1:3" ht="15" thickBot="1" x14ac:dyDescent="0.35">
      <c r="A469" s="7" t="s">
        <v>581</v>
      </c>
      <c r="B469">
        <f>VLOOKUP(A469,Sheet3!$B:$AE,30,FALSE)</f>
        <v>182.20000000000002</v>
      </c>
      <c r="C469" t="s">
        <v>670</v>
      </c>
    </row>
    <row r="470" spans="1:3" ht="15" thickBot="1" x14ac:dyDescent="0.35">
      <c r="A470" s="7" t="s">
        <v>480</v>
      </c>
      <c r="B470">
        <f>VLOOKUP(A470,Sheet3!$B:$AE,30,FALSE)</f>
        <v>180.8</v>
      </c>
      <c r="C470" t="s">
        <v>670</v>
      </c>
    </row>
    <row r="471" spans="1:3" ht="15" thickBot="1" x14ac:dyDescent="0.35">
      <c r="A471" s="7" t="s">
        <v>561</v>
      </c>
      <c r="B471">
        <f>VLOOKUP(A471,Sheet3!$B:$AE,30,FALSE)</f>
        <v>179.32</v>
      </c>
      <c r="C471" t="s">
        <v>670</v>
      </c>
    </row>
    <row r="472" spans="1:3" ht="15" thickBot="1" x14ac:dyDescent="0.35">
      <c r="A472" s="7" t="s">
        <v>616</v>
      </c>
      <c r="B472">
        <f>VLOOKUP(A472,Sheet3!$B:$AE,30,FALSE)</f>
        <v>178.60000000000002</v>
      </c>
      <c r="C472" t="s">
        <v>670</v>
      </c>
    </row>
    <row r="473" spans="1:3" ht="15" thickBot="1" x14ac:dyDescent="0.35">
      <c r="A473" s="7" t="s">
        <v>566</v>
      </c>
      <c r="B473">
        <f>VLOOKUP(A473,Sheet3!$B:$AE,30,FALSE)</f>
        <v>177.24</v>
      </c>
      <c r="C473" t="s">
        <v>670</v>
      </c>
    </row>
    <row r="474" spans="1:3" ht="15" thickBot="1" x14ac:dyDescent="0.35">
      <c r="A474" s="7" t="s">
        <v>587</v>
      </c>
      <c r="B474">
        <f>VLOOKUP(A474,Sheet3!$B:$AE,30,FALSE)</f>
        <v>176.72</v>
      </c>
      <c r="C474" t="s">
        <v>670</v>
      </c>
    </row>
    <row r="475" spans="1:3" ht="15" thickBot="1" x14ac:dyDescent="0.35">
      <c r="A475" s="7" t="s">
        <v>623</v>
      </c>
      <c r="B475">
        <f>VLOOKUP(A475,Sheet3!$B:$AE,30,FALSE)</f>
        <v>176.32000000000002</v>
      </c>
      <c r="C475" t="s">
        <v>670</v>
      </c>
    </row>
    <row r="476" spans="1:3" ht="15" thickBot="1" x14ac:dyDescent="0.35">
      <c r="A476" s="7" t="s">
        <v>538</v>
      </c>
      <c r="B476">
        <f>VLOOKUP(A476,Sheet3!$B:$AE,30,FALSE)</f>
        <v>173.72</v>
      </c>
      <c r="C476" t="s">
        <v>670</v>
      </c>
    </row>
    <row r="477" spans="1:3" ht="15" thickBot="1" x14ac:dyDescent="0.35">
      <c r="A477" s="7" t="s">
        <v>614</v>
      </c>
      <c r="B477">
        <f>VLOOKUP(A477,Sheet3!$B:$AE,30,FALSE)</f>
        <v>173.32</v>
      </c>
      <c r="C477" t="s">
        <v>670</v>
      </c>
    </row>
    <row r="478" spans="1:3" ht="15" thickBot="1" x14ac:dyDescent="0.35">
      <c r="A478" s="7" t="s">
        <v>599</v>
      </c>
      <c r="B478">
        <f>VLOOKUP(A478,Sheet3!$B:$AE,30,FALSE)</f>
        <v>173.24</v>
      </c>
      <c r="C478" t="s">
        <v>670</v>
      </c>
    </row>
    <row r="479" spans="1:3" ht="15" thickBot="1" x14ac:dyDescent="0.35">
      <c r="A479" s="7" t="s">
        <v>509</v>
      </c>
      <c r="B479">
        <f>VLOOKUP(A479,Sheet3!$B:$AE,30,FALSE)</f>
        <v>173.20000000000005</v>
      </c>
      <c r="C479" t="s">
        <v>670</v>
      </c>
    </row>
    <row r="480" spans="1:3" ht="15" thickBot="1" x14ac:dyDescent="0.35">
      <c r="A480" s="7" t="s">
        <v>512</v>
      </c>
      <c r="B480">
        <f>VLOOKUP(A480,Sheet3!$B:$AE,30,FALSE)</f>
        <v>172.64000000000001</v>
      </c>
      <c r="C480" t="s">
        <v>670</v>
      </c>
    </row>
    <row r="481" spans="1:3" ht="15" thickBot="1" x14ac:dyDescent="0.35">
      <c r="A481" s="7" t="s">
        <v>645</v>
      </c>
      <c r="B481">
        <f>VLOOKUP(A481,Sheet3!$B:$AE,30,FALSE)</f>
        <v>171.8</v>
      </c>
      <c r="C481" t="s">
        <v>670</v>
      </c>
    </row>
    <row r="482" spans="1:3" ht="15" thickBot="1" x14ac:dyDescent="0.35">
      <c r="A482" s="7" t="s">
        <v>521</v>
      </c>
      <c r="B482">
        <f>VLOOKUP(A482,Sheet3!$B:$AE,30,FALSE)</f>
        <v>169.8</v>
      </c>
      <c r="C482" t="s">
        <v>670</v>
      </c>
    </row>
    <row r="483" spans="1:3" ht="15" thickBot="1" x14ac:dyDescent="0.35">
      <c r="A483" s="7" t="s">
        <v>502</v>
      </c>
      <c r="B483">
        <f>VLOOKUP(A483,Sheet3!$B:$AE,30,FALSE)</f>
        <v>169.71999999999997</v>
      </c>
      <c r="C483" t="s">
        <v>670</v>
      </c>
    </row>
    <row r="484" spans="1:3" ht="15" thickBot="1" x14ac:dyDescent="0.35">
      <c r="A484" s="7" t="s">
        <v>239</v>
      </c>
      <c r="B484">
        <f>VLOOKUP(A484,Sheet3!$B:$AE,30,FALSE)</f>
        <v>167.44000000000003</v>
      </c>
      <c r="C484" t="s">
        <v>670</v>
      </c>
    </row>
    <row r="485" spans="1:3" ht="15" thickBot="1" x14ac:dyDescent="0.35">
      <c r="A485" s="7" t="s">
        <v>611</v>
      </c>
      <c r="B485">
        <f>VLOOKUP(A485,Sheet3!$B:$AE,30,FALSE)</f>
        <v>167.44000000000003</v>
      </c>
      <c r="C485" t="s">
        <v>670</v>
      </c>
    </row>
    <row r="486" spans="1:3" ht="15" thickBot="1" x14ac:dyDescent="0.35">
      <c r="A486" s="7" t="s">
        <v>494</v>
      </c>
      <c r="B486">
        <f>VLOOKUP(A486,Sheet3!$B:$AE,30,FALSE)</f>
        <v>167.20000000000002</v>
      </c>
      <c r="C486" t="s">
        <v>670</v>
      </c>
    </row>
    <row r="487" spans="1:3" ht="15" thickBot="1" x14ac:dyDescent="0.35">
      <c r="A487" s="7" t="s">
        <v>540</v>
      </c>
      <c r="B487">
        <f>VLOOKUP(A487,Sheet3!$B:$AE,30,FALSE)</f>
        <v>166.24</v>
      </c>
      <c r="C487" t="s">
        <v>670</v>
      </c>
    </row>
    <row r="488" spans="1:3" ht="15" thickBot="1" x14ac:dyDescent="0.35">
      <c r="A488" s="7" t="s">
        <v>628</v>
      </c>
      <c r="B488">
        <f>VLOOKUP(A488,Sheet3!$B:$AE,30,FALSE)</f>
        <v>162.80000000000001</v>
      </c>
      <c r="C488" t="s">
        <v>670</v>
      </c>
    </row>
    <row r="489" spans="1:3" ht="15" thickBot="1" x14ac:dyDescent="0.35">
      <c r="A489" s="7" t="s">
        <v>591</v>
      </c>
      <c r="B489">
        <f>VLOOKUP(A489,Sheet3!$B:$AE,30,FALSE)</f>
        <v>162.64000000000001</v>
      </c>
      <c r="C489" t="s">
        <v>670</v>
      </c>
    </row>
    <row r="490" spans="1:3" ht="15" thickBot="1" x14ac:dyDescent="0.35">
      <c r="A490" s="7" t="s">
        <v>606</v>
      </c>
      <c r="B490">
        <f>VLOOKUP(A490,Sheet3!$B:$AE,30,FALSE)</f>
        <v>161</v>
      </c>
      <c r="C490" t="s">
        <v>670</v>
      </c>
    </row>
    <row r="491" spans="1:3" ht="15" thickBot="1" x14ac:dyDescent="0.35">
      <c r="A491" s="7" t="s">
        <v>511</v>
      </c>
      <c r="B491">
        <f>VLOOKUP(A491,Sheet3!$B:$AE,30,FALSE)</f>
        <v>160.80000000000001</v>
      </c>
      <c r="C491" t="s">
        <v>670</v>
      </c>
    </row>
    <row r="492" spans="1:3" ht="15" thickBot="1" x14ac:dyDescent="0.35">
      <c r="A492" s="7" t="s">
        <v>627</v>
      </c>
      <c r="B492">
        <f>VLOOKUP(A492,Sheet3!$B:$AE,30,FALSE)</f>
        <v>159.20000000000002</v>
      </c>
      <c r="C492" t="s">
        <v>670</v>
      </c>
    </row>
    <row r="493" spans="1:3" ht="15" thickBot="1" x14ac:dyDescent="0.35">
      <c r="A493" s="7" t="s">
        <v>501</v>
      </c>
      <c r="B493">
        <f>VLOOKUP(A493,Sheet3!$B:$AE,30,FALSE)</f>
        <v>155.92000000000002</v>
      </c>
      <c r="C493" t="s">
        <v>670</v>
      </c>
    </row>
    <row r="494" spans="1:3" ht="15" thickBot="1" x14ac:dyDescent="0.35">
      <c r="A494" s="7" t="s">
        <v>504</v>
      </c>
      <c r="B494">
        <f>VLOOKUP(A494,Sheet3!$B:$AE,30,FALSE)</f>
        <v>154.84000000000003</v>
      </c>
      <c r="C494" t="s">
        <v>670</v>
      </c>
    </row>
    <row r="495" spans="1:3" ht="15" thickBot="1" x14ac:dyDescent="0.35">
      <c r="A495" s="7" t="s">
        <v>529</v>
      </c>
      <c r="B495">
        <f>VLOOKUP(A495,Sheet3!$B:$AE,30,FALSE)</f>
        <v>154.60000000000002</v>
      </c>
      <c r="C495" t="s">
        <v>670</v>
      </c>
    </row>
    <row r="496" spans="1:3" ht="15" thickBot="1" x14ac:dyDescent="0.35">
      <c r="A496" s="7" t="s">
        <v>602</v>
      </c>
      <c r="B496">
        <f>VLOOKUP(A496,Sheet3!$B:$AE,30,FALSE)</f>
        <v>152.24</v>
      </c>
      <c r="C496" t="s">
        <v>670</v>
      </c>
    </row>
    <row r="497" spans="1:3" ht="15" thickBot="1" x14ac:dyDescent="0.35">
      <c r="A497" s="7" t="s">
        <v>626</v>
      </c>
      <c r="B497">
        <f>VLOOKUP(A497,Sheet3!$B:$AE,30,FALSE)</f>
        <v>151.44000000000003</v>
      </c>
      <c r="C497" t="s">
        <v>670</v>
      </c>
    </row>
    <row r="498" spans="1:3" ht="15" thickBot="1" x14ac:dyDescent="0.35">
      <c r="A498" s="7" t="s">
        <v>631</v>
      </c>
      <c r="B498">
        <f>VLOOKUP(A498,Sheet3!$B:$AE,30,FALSE)</f>
        <v>148</v>
      </c>
      <c r="C498" t="s">
        <v>670</v>
      </c>
    </row>
    <row r="499" spans="1:3" ht="15" thickBot="1" x14ac:dyDescent="0.35">
      <c r="A499" s="7" t="s">
        <v>594</v>
      </c>
      <c r="B499">
        <f>VLOOKUP(A499,Sheet3!$B:$AE,30,FALSE)</f>
        <v>146.64000000000001</v>
      </c>
      <c r="C499" t="s">
        <v>670</v>
      </c>
    </row>
    <row r="500" spans="1:3" ht="15" thickBot="1" x14ac:dyDescent="0.35">
      <c r="A500" s="7" t="s">
        <v>567</v>
      </c>
      <c r="B500">
        <f>VLOOKUP(A500,Sheet3!$B:$AE,30,FALSE)</f>
        <v>144.20000000000005</v>
      </c>
      <c r="C500" t="s">
        <v>670</v>
      </c>
    </row>
    <row r="501" spans="1:3" ht="15" thickBot="1" x14ac:dyDescent="0.35">
      <c r="A501" s="7" t="s">
        <v>522</v>
      </c>
      <c r="B501">
        <f>VLOOKUP(A501,Sheet3!$B:$AE,30,FALSE)</f>
        <v>143.32000000000002</v>
      </c>
      <c r="C501" t="s">
        <v>670</v>
      </c>
    </row>
    <row r="502" spans="1:3" ht="15" thickBot="1" x14ac:dyDescent="0.35">
      <c r="A502" s="7" t="s">
        <v>552</v>
      </c>
      <c r="B502">
        <f>VLOOKUP(A502,Sheet3!$B:$AE,30,FALSE)</f>
        <v>141.24</v>
      </c>
      <c r="C502" t="s">
        <v>670</v>
      </c>
    </row>
    <row r="503" spans="1:3" ht="15" thickBot="1" x14ac:dyDescent="0.35">
      <c r="A503" s="7" t="s">
        <v>519</v>
      </c>
      <c r="B503">
        <f>VLOOKUP(A503,Sheet3!$B:$AE,30,FALSE)</f>
        <v>139.64000000000001</v>
      </c>
      <c r="C503" t="s">
        <v>670</v>
      </c>
    </row>
    <row r="504" spans="1:3" ht="15" thickBot="1" x14ac:dyDescent="0.35">
      <c r="A504" s="7" t="s">
        <v>596</v>
      </c>
      <c r="B504">
        <f>VLOOKUP(A504,Sheet3!$B:$AE,30,FALSE)</f>
        <v>139.52000000000001</v>
      </c>
      <c r="C504" t="s">
        <v>670</v>
      </c>
    </row>
    <row r="505" spans="1:3" ht="15" thickBot="1" x14ac:dyDescent="0.35">
      <c r="A505" s="7" t="s">
        <v>577</v>
      </c>
      <c r="B505">
        <f>VLOOKUP(A505,Sheet3!$B:$AE,30,FALSE)</f>
        <v>137</v>
      </c>
      <c r="C505" t="s">
        <v>670</v>
      </c>
    </row>
    <row r="506" spans="1:3" ht="15" thickBot="1" x14ac:dyDescent="0.35">
      <c r="A506" s="7" t="s">
        <v>568</v>
      </c>
      <c r="B506">
        <f>VLOOKUP(A506,Sheet3!$B:$AE,30,FALSE)</f>
        <v>133.60000000000002</v>
      </c>
      <c r="C506" t="s">
        <v>670</v>
      </c>
    </row>
    <row r="507" spans="1:3" ht="15" thickBot="1" x14ac:dyDescent="0.35">
      <c r="A507" s="7" t="s">
        <v>604</v>
      </c>
      <c r="B507">
        <f>VLOOKUP(A507,Sheet3!$B:$AE,30,FALSE)</f>
        <v>132.64000000000001</v>
      </c>
      <c r="C507" t="s">
        <v>670</v>
      </c>
    </row>
    <row r="508" spans="1:3" ht="15" thickBot="1" x14ac:dyDescent="0.35">
      <c r="A508" s="7" t="s">
        <v>559</v>
      </c>
      <c r="B508">
        <f>VLOOKUP(A508,Sheet3!$B:$AE,30,FALSE)</f>
        <v>132.40000000000003</v>
      </c>
      <c r="C508" t="s">
        <v>670</v>
      </c>
    </row>
    <row r="509" spans="1:3" ht="15" thickBot="1" x14ac:dyDescent="0.35">
      <c r="A509" s="7" t="s">
        <v>563</v>
      </c>
      <c r="B509">
        <f>VLOOKUP(A509,Sheet3!$B:$AE,30,FALSE)</f>
        <v>131.64000000000004</v>
      </c>
      <c r="C509" t="s">
        <v>670</v>
      </c>
    </row>
    <row r="510" spans="1:3" ht="15" thickBot="1" x14ac:dyDescent="0.35">
      <c r="A510" s="7" t="s">
        <v>547</v>
      </c>
      <c r="B510">
        <f>VLOOKUP(A510,Sheet3!$B:$AE,30,FALSE)</f>
        <v>130.44000000000003</v>
      </c>
      <c r="C510" t="s">
        <v>670</v>
      </c>
    </row>
    <row r="511" spans="1:3" ht="15" thickBot="1" x14ac:dyDescent="0.35">
      <c r="A511" s="7" t="s">
        <v>575</v>
      </c>
      <c r="B511">
        <f>VLOOKUP(A511,Sheet3!$B:$AE,30,FALSE)</f>
        <v>128.51999999999998</v>
      </c>
      <c r="C511" t="s">
        <v>670</v>
      </c>
    </row>
    <row r="512" spans="1:3" ht="15" thickBot="1" x14ac:dyDescent="0.35">
      <c r="A512" s="7" t="s">
        <v>593</v>
      </c>
      <c r="B512">
        <f>VLOOKUP(A512,Sheet3!$B:$AE,30,FALSE)</f>
        <v>127.4</v>
      </c>
      <c r="C512" t="s">
        <v>670</v>
      </c>
    </row>
    <row r="513" spans="1:3" ht="15" thickBot="1" x14ac:dyDescent="0.35">
      <c r="A513" s="7" t="s">
        <v>578</v>
      </c>
      <c r="B513">
        <f>VLOOKUP(A513,Sheet3!$B:$AE,30,FALSE)</f>
        <v>126.52000000000001</v>
      </c>
      <c r="C513" t="s">
        <v>670</v>
      </c>
    </row>
    <row r="514" spans="1:3" ht="15" thickBot="1" x14ac:dyDescent="0.35">
      <c r="A514" s="7" t="s">
        <v>597</v>
      </c>
      <c r="B514">
        <f>VLOOKUP(A514,Sheet3!$B:$AE,30,FALSE)</f>
        <v>126.20000000000002</v>
      </c>
      <c r="C514" t="s">
        <v>670</v>
      </c>
    </row>
    <row r="515" spans="1:3" ht="15" thickBot="1" x14ac:dyDescent="0.35">
      <c r="A515" s="7" t="s">
        <v>612</v>
      </c>
      <c r="B515">
        <f>VLOOKUP(A515,Sheet3!$B:$AE,30,FALSE)</f>
        <v>125.44000000000003</v>
      </c>
      <c r="C515" t="s">
        <v>670</v>
      </c>
    </row>
    <row r="516" spans="1:3" ht="15" thickBot="1" x14ac:dyDescent="0.35">
      <c r="A516" s="7" t="s">
        <v>630</v>
      </c>
      <c r="B516">
        <f>VLOOKUP(A516,Sheet3!$B:$AE,30,FALSE)</f>
        <v>124.80000000000001</v>
      </c>
      <c r="C516" t="s">
        <v>670</v>
      </c>
    </row>
    <row r="517" spans="1:3" ht="15" thickBot="1" x14ac:dyDescent="0.35">
      <c r="A517" s="7" t="s">
        <v>609</v>
      </c>
      <c r="B517">
        <f>VLOOKUP(A517,Sheet3!$B:$AE,30,FALSE)</f>
        <v>124</v>
      </c>
      <c r="C517" t="s">
        <v>670</v>
      </c>
    </row>
    <row r="518" spans="1:3" ht="15" thickBot="1" x14ac:dyDescent="0.35">
      <c r="A518" s="7" t="s">
        <v>610</v>
      </c>
      <c r="B518">
        <f>VLOOKUP(A518,Sheet3!$B:$AE,30,FALSE)</f>
        <v>122.64000000000001</v>
      </c>
      <c r="C518" t="s">
        <v>670</v>
      </c>
    </row>
    <row r="519" spans="1:3" ht="15" thickBot="1" x14ac:dyDescent="0.35">
      <c r="A519" s="7" t="s">
        <v>571</v>
      </c>
      <c r="B519">
        <f>VLOOKUP(A519,Sheet3!$B:$AE,30,FALSE)</f>
        <v>119.84000000000003</v>
      </c>
      <c r="C519" t="s">
        <v>670</v>
      </c>
    </row>
    <row r="520" spans="1:3" ht="15" thickBot="1" x14ac:dyDescent="0.35">
      <c r="A520" s="7" t="s">
        <v>531</v>
      </c>
      <c r="B520">
        <f>VLOOKUP(A520,Sheet3!$B:$AE,30,FALSE)</f>
        <v>117</v>
      </c>
      <c r="C520" t="s">
        <v>670</v>
      </c>
    </row>
    <row r="521" spans="1:3" ht="15" thickBot="1" x14ac:dyDescent="0.35">
      <c r="A521" s="7" t="s">
        <v>546</v>
      </c>
      <c r="B521">
        <f>VLOOKUP(A521,Sheet3!$B:$AE,30,FALSE)</f>
        <v>115.32000000000002</v>
      </c>
      <c r="C521" t="s">
        <v>670</v>
      </c>
    </row>
    <row r="522" spans="1:3" ht="15" thickBot="1" x14ac:dyDescent="0.35">
      <c r="A522" s="7" t="s">
        <v>634</v>
      </c>
      <c r="B522">
        <f>VLOOKUP(A522,Sheet3!$B:$AE,30,FALSE)</f>
        <v>115</v>
      </c>
      <c r="C522" t="s">
        <v>670</v>
      </c>
    </row>
    <row r="523" spans="1:3" ht="15" thickBot="1" x14ac:dyDescent="0.35">
      <c r="A523" s="7" t="s">
        <v>607</v>
      </c>
      <c r="B523">
        <f>VLOOKUP(A523,Sheet3!$B:$AE,30,FALSE)</f>
        <v>114.60000000000002</v>
      </c>
      <c r="C523" t="s">
        <v>670</v>
      </c>
    </row>
    <row r="524" spans="1:3" ht="15" thickBot="1" x14ac:dyDescent="0.35">
      <c r="A524" s="7" t="s">
        <v>572</v>
      </c>
      <c r="B524">
        <f>VLOOKUP(A524,Sheet3!$B:$AE,30,FALSE)</f>
        <v>113.20000000000002</v>
      </c>
      <c r="C524" t="s">
        <v>670</v>
      </c>
    </row>
    <row r="525" spans="1:3" ht="15" thickBot="1" x14ac:dyDescent="0.35">
      <c r="A525" s="7" t="s">
        <v>564</v>
      </c>
      <c r="B525">
        <f>VLOOKUP(A525,Sheet3!$B:$AE,30,FALSE)</f>
        <v>112.24000000000001</v>
      </c>
      <c r="C525" t="s">
        <v>670</v>
      </c>
    </row>
    <row r="526" spans="1:3" ht="15" thickBot="1" x14ac:dyDescent="0.35">
      <c r="A526" s="7" t="s">
        <v>633</v>
      </c>
      <c r="B526">
        <f>VLOOKUP(A526,Sheet3!$B:$AE,30,FALSE)</f>
        <v>112.12</v>
      </c>
      <c r="C526" t="s">
        <v>670</v>
      </c>
    </row>
    <row r="527" spans="1:3" ht="15" thickBot="1" x14ac:dyDescent="0.35">
      <c r="A527" s="7" t="s">
        <v>598</v>
      </c>
      <c r="B527">
        <f>VLOOKUP(A527,Sheet3!$B:$AE,30,FALSE)</f>
        <v>111.60000000000002</v>
      </c>
      <c r="C527" t="s">
        <v>670</v>
      </c>
    </row>
    <row r="528" spans="1:3" ht="15" thickBot="1" x14ac:dyDescent="0.35">
      <c r="A528" s="7" t="s">
        <v>600</v>
      </c>
      <c r="B528">
        <f>VLOOKUP(A528,Sheet3!$B:$AE,30,FALSE)</f>
        <v>109</v>
      </c>
      <c r="C528" t="s">
        <v>670</v>
      </c>
    </row>
    <row r="529" spans="1:3" ht="15" thickBot="1" x14ac:dyDescent="0.35">
      <c r="A529" s="7" t="s">
        <v>617</v>
      </c>
      <c r="B529">
        <f>VLOOKUP(A529,Sheet3!$B:$AE,30,FALSE)</f>
        <v>107.12</v>
      </c>
      <c r="C529" t="s">
        <v>670</v>
      </c>
    </row>
    <row r="530" spans="1:3" ht="15" thickBot="1" x14ac:dyDescent="0.35">
      <c r="A530" s="7" t="s">
        <v>570</v>
      </c>
      <c r="B530">
        <f>VLOOKUP(A530,Sheet3!$B:$AE,30,FALSE)</f>
        <v>106.20000000000002</v>
      </c>
      <c r="C530" t="s">
        <v>670</v>
      </c>
    </row>
    <row r="531" spans="1:3" ht="15" thickBot="1" x14ac:dyDescent="0.35">
      <c r="A531" s="7" t="s">
        <v>621</v>
      </c>
      <c r="B531">
        <f>VLOOKUP(A531,Sheet3!$B:$AE,30,FALSE)</f>
        <v>104</v>
      </c>
      <c r="C531" t="s">
        <v>670</v>
      </c>
    </row>
    <row r="532" spans="1:3" ht="15" thickBot="1" x14ac:dyDescent="0.35">
      <c r="A532" s="7" t="s">
        <v>659</v>
      </c>
      <c r="B532">
        <f>VLOOKUP(A532,Sheet3!$B:$AE,30,FALSE)</f>
        <v>103.80000000000001</v>
      </c>
      <c r="C532" t="s">
        <v>670</v>
      </c>
    </row>
    <row r="533" spans="1:3" ht="15" thickBot="1" x14ac:dyDescent="0.35">
      <c r="A533" s="7" t="s">
        <v>582</v>
      </c>
      <c r="B533">
        <f>VLOOKUP(A533,Sheet3!$B:$AE,30,FALSE)</f>
        <v>103.71999999999997</v>
      </c>
      <c r="C533" t="s">
        <v>670</v>
      </c>
    </row>
    <row r="534" spans="1:3" ht="15" thickBot="1" x14ac:dyDescent="0.35">
      <c r="A534" s="7" t="s">
        <v>605</v>
      </c>
      <c r="B534">
        <f>VLOOKUP(A534,Sheet3!$B:$AE,30,FALSE)</f>
        <v>102.91999999999999</v>
      </c>
      <c r="C534" t="s">
        <v>670</v>
      </c>
    </row>
    <row r="535" spans="1:3" ht="15" thickBot="1" x14ac:dyDescent="0.35">
      <c r="A535" s="7" t="s">
        <v>589</v>
      </c>
      <c r="B535">
        <f>VLOOKUP(A535,Sheet3!$B:$AE,30,FALSE)</f>
        <v>102.60000000000002</v>
      </c>
      <c r="C535" t="s">
        <v>670</v>
      </c>
    </row>
    <row r="536" spans="1:3" ht="15" thickBot="1" x14ac:dyDescent="0.35">
      <c r="A536" s="7" t="s">
        <v>556</v>
      </c>
      <c r="B536">
        <f>VLOOKUP(A536,Sheet3!$B:$AE,30,FALSE)</f>
        <v>98.4</v>
      </c>
      <c r="C536" t="s">
        <v>670</v>
      </c>
    </row>
    <row r="537" spans="1:3" ht="15" thickBot="1" x14ac:dyDescent="0.35">
      <c r="A537" s="7" t="s">
        <v>651</v>
      </c>
      <c r="B537">
        <f>VLOOKUP(A537,Sheet3!$B:$AE,30,FALSE)</f>
        <v>96.640000000000043</v>
      </c>
      <c r="C537" t="s">
        <v>670</v>
      </c>
    </row>
    <row r="538" spans="1:3" ht="15" thickBot="1" x14ac:dyDescent="0.35">
      <c r="A538" s="7" t="s">
        <v>632</v>
      </c>
      <c r="B538">
        <f>VLOOKUP(A538,Sheet3!$B:$AE,30,FALSE)</f>
        <v>96.320000000000022</v>
      </c>
      <c r="C538" t="s">
        <v>670</v>
      </c>
    </row>
    <row r="539" spans="1:3" ht="15" thickBot="1" x14ac:dyDescent="0.35">
      <c r="A539" s="7" t="s">
        <v>641</v>
      </c>
      <c r="B539">
        <f>VLOOKUP(A539,Sheet3!$B:$AE,30,FALSE)</f>
        <v>94.800000000000011</v>
      </c>
      <c r="C539" t="s">
        <v>670</v>
      </c>
    </row>
    <row r="540" spans="1:3" ht="15" thickBot="1" x14ac:dyDescent="0.35">
      <c r="A540" s="7" t="s">
        <v>584</v>
      </c>
      <c r="B540">
        <f>VLOOKUP(A540,Sheet3!$B:$AE,30,FALSE)</f>
        <v>87.519999999999982</v>
      </c>
      <c r="C540" t="s">
        <v>670</v>
      </c>
    </row>
    <row r="541" spans="1:3" ht="15" thickBot="1" x14ac:dyDescent="0.35">
      <c r="A541" s="7" t="s">
        <v>574</v>
      </c>
      <c r="B541">
        <f>VLOOKUP(A541,Sheet3!$B:$AE,30,FALSE)</f>
        <v>86.720000000000027</v>
      </c>
      <c r="C541" t="s">
        <v>670</v>
      </c>
    </row>
    <row r="542" spans="1:3" ht="15" thickBot="1" x14ac:dyDescent="0.35">
      <c r="A542" s="7" t="s">
        <v>638</v>
      </c>
      <c r="B542">
        <f>VLOOKUP(A542,Sheet3!$B:$AE,30,FALSE)</f>
        <v>86.640000000000015</v>
      </c>
      <c r="C542" t="s">
        <v>670</v>
      </c>
    </row>
    <row r="543" spans="1:3" ht="15" thickBot="1" x14ac:dyDescent="0.35">
      <c r="A543" s="7" t="s">
        <v>585</v>
      </c>
      <c r="B543">
        <f>VLOOKUP(A543,Sheet3!$B:$AE,30,FALSE)</f>
        <v>85.720000000000027</v>
      </c>
      <c r="C543" t="s">
        <v>670</v>
      </c>
    </row>
    <row r="544" spans="1:3" ht="15" thickBot="1" x14ac:dyDescent="0.35">
      <c r="A544" s="7" t="s">
        <v>549</v>
      </c>
      <c r="B544">
        <f>VLOOKUP(A544,Sheet3!$B:$AE,30,FALSE)</f>
        <v>84.840000000000032</v>
      </c>
      <c r="C544" t="s">
        <v>670</v>
      </c>
    </row>
    <row r="545" spans="1:3" ht="15" thickBot="1" x14ac:dyDescent="0.35">
      <c r="A545" s="7" t="s">
        <v>636</v>
      </c>
      <c r="B545">
        <f>VLOOKUP(A545,Sheet3!$B:$AE,30,FALSE)</f>
        <v>78.840000000000032</v>
      </c>
      <c r="C545" t="s">
        <v>670</v>
      </c>
    </row>
    <row r="546" spans="1:3" ht="15" thickBot="1" x14ac:dyDescent="0.35">
      <c r="A546" s="7" t="s">
        <v>624</v>
      </c>
      <c r="B546">
        <f>VLOOKUP(A546,Sheet3!$B:$AE,30,FALSE)</f>
        <v>76.71999999999997</v>
      </c>
      <c r="C546" t="s">
        <v>670</v>
      </c>
    </row>
    <row r="547" spans="1:3" ht="15" thickBot="1" x14ac:dyDescent="0.35">
      <c r="A547" s="7" t="s">
        <v>635</v>
      </c>
      <c r="B547">
        <f>VLOOKUP(A547,Sheet3!$B:$AE,30,FALSE)</f>
        <v>76</v>
      </c>
      <c r="C547" t="s">
        <v>670</v>
      </c>
    </row>
    <row r="548" spans="1:3" ht="15" thickBot="1" x14ac:dyDescent="0.35">
      <c r="A548" s="7" t="s">
        <v>592</v>
      </c>
      <c r="B548">
        <f>VLOOKUP(A548,Sheet3!$B:$AE,30,FALSE)</f>
        <v>74.600000000000023</v>
      </c>
      <c r="C548" t="s">
        <v>670</v>
      </c>
    </row>
    <row r="549" spans="1:3" ht="15" thickBot="1" x14ac:dyDescent="0.35">
      <c r="A549" s="7" t="s">
        <v>642</v>
      </c>
      <c r="B549">
        <f>VLOOKUP(A549,Sheet3!$B:$AE,30,FALSE)</f>
        <v>70.720000000000027</v>
      </c>
      <c r="C549" t="s">
        <v>670</v>
      </c>
    </row>
    <row r="550" spans="1:3" ht="15" thickBot="1" x14ac:dyDescent="0.35">
      <c r="A550" s="7" t="s">
        <v>608</v>
      </c>
      <c r="B550">
        <f>VLOOKUP(A550,Sheet3!$B:$AE,30,FALSE)</f>
        <v>67.04000000000002</v>
      </c>
      <c r="C550" t="s">
        <v>670</v>
      </c>
    </row>
    <row r="551" spans="1:3" ht="15" thickBot="1" x14ac:dyDescent="0.35">
      <c r="A551" s="7" t="s">
        <v>643</v>
      </c>
      <c r="B551">
        <f>VLOOKUP(A551,Sheet3!$B:$AE,30,FALSE)</f>
        <v>66</v>
      </c>
      <c r="C551" t="s">
        <v>670</v>
      </c>
    </row>
    <row r="552" spans="1:3" ht="15" thickBot="1" x14ac:dyDescent="0.35">
      <c r="A552" s="7" t="s">
        <v>653</v>
      </c>
      <c r="B552">
        <f>VLOOKUP(A552,Sheet3!$B:$AE,30,FALSE)</f>
        <v>64.71999999999997</v>
      </c>
      <c r="C552" t="s">
        <v>670</v>
      </c>
    </row>
    <row r="553" spans="1:3" ht="15" thickBot="1" x14ac:dyDescent="0.35">
      <c r="A553" s="7" t="s">
        <v>654</v>
      </c>
      <c r="B553">
        <f>VLOOKUP(A553,Sheet3!$B:$AE,30,FALSE)</f>
        <v>64.200000000000017</v>
      </c>
      <c r="C553" t="s">
        <v>670</v>
      </c>
    </row>
    <row r="554" spans="1:3" ht="15" thickBot="1" x14ac:dyDescent="0.35">
      <c r="A554" s="7" t="s">
        <v>637</v>
      </c>
      <c r="B554">
        <f>VLOOKUP(A554,Sheet3!$B:$AE,30,FALSE)</f>
        <v>63.200000000000045</v>
      </c>
      <c r="C554" t="s">
        <v>670</v>
      </c>
    </row>
    <row r="555" spans="1:3" ht="15" thickBot="1" x14ac:dyDescent="0.35">
      <c r="A555" s="7" t="s">
        <v>647</v>
      </c>
      <c r="B555">
        <f>VLOOKUP(A555,Sheet3!$B:$AE,30,FALSE)</f>
        <v>61.120000000000005</v>
      </c>
      <c r="C555" t="s">
        <v>670</v>
      </c>
    </row>
    <row r="556" spans="1:3" ht="15" thickBot="1" x14ac:dyDescent="0.35">
      <c r="A556" s="7" t="s">
        <v>625</v>
      </c>
      <c r="B556">
        <f>VLOOKUP(A556,Sheet3!$B:$AE,30,FALSE)</f>
        <v>60.120000000000005</v>
      </c>
      <c r="C556" t="s">
        <v>670</v>
      </c>
    </row>
    <row r="557" spans="1:3" ht="15" thickBot="1" x14ac:dyDescent="0.35">
      <c r="A557" s="7" t="s">
        <v>640</v>
      </c>
      <c r="B557">
        <f>VLOOKUP(A557,Sheet3!$B:$AE,30,FALSE)</f>
        <v>57.71999999999997</v>
      </c>
      <c r="C557" t="s">
        <v>670</v>
      </c>
    </row>
    <row r="558" spans="1:3" ht="15" thickBot="1" x14ac:dyDescent="0.35">
      <c r="A558" s="7" t="s">
        <v>644</v>
      </c>
      <c r="B558">
        <f>VLOOKUP(A558,Sheet3!$B:$AE,30,FALSE)</f>
        <v>51.720000000000027</v>
      </c>
      <c r="C558" t="s">
        <v>670</v>
      </c>
    </row>
    <row r="559" spans="1:3" ht="15" thickBot="1" x14ac:dyDescent="0.35">
      <c r="A559" s="7" t="s">
        <v>650</v>
      </c>
      <c r="B559">
        <f>VLOOKUP(A559,Sheet3!$B:$AE,30,FALSE)</f>
        <v>47.120000000000005</v>
      </c>
      <c r="C559" t="s">
        <v>670</v>
      </c>
    </row>
    <row r="560" spans="1:3" ht="15" thickBot="1" x14ac:dyDescent="0.35">
      <c r="A560" s="7" t="s">
        <v>648</v>
      </c>
      <c r="B560">
        <f>VLOOKUP(A560,Sheet3!$B:$AE,30,FALSE)</f>
        <v>45.840000000000032</v>
      </c>
      <c r="C560" t="s">
        <v>670</v>
      </c>
    </row>
    <row r="561" spans="1:3" ht="15" thickBot="1" x14ac:dyDescent="0.35">
      <c r="A561" s="7" t="s">
        <v>629</v>
      </c>
      <c r="B561">
        <f>VLOOKUP(A561,Sheet3!$B:$AE,30,FALSE)</f>
        <v>45.04000000000002</v>
      </c>
      <c r="C561" t="s">
        <v>670</v>
      </c>
    </row>
    <row r="562" spans="1:3" ht="15" thickBot="1" x14ac:dyDescent="0.35">
      <c r="A562" s="7" t="s">
        <v>652</v>
      </c>
      <c r="B562">
        <f>VLOOKUP(A562,Sheet3!$B:$AE,30,FALSE)</f>
        <v>42.400000000000006</v>
      </c>
      <c r="C562" t="s">
        <v>670</v>
      </c>
    </row>
    <row r="563" spans="1:3" ht="15" thickBot="1" x14ac:dyDescent="0.35">
      <c r="A563" s="7" t="s">
        <v>646</v>
      </c>
      <c r="B563">
        <f>VLOOKUP(A563,Sheet3!$B:$AE,30,FALSE)</f>
        <v>41.240000000000009</v>
      </c>
      <c r="C563" t="s">
        <v>670</v>
      </c>
    </row>
    <row r="564" spans="1:3" ht="15" thickBot="1" x14ac:dyDescent="0.35">
      <c r="A564" s="7" t="s">
        <v>639</v>
      </c>
      <c r="B564">
        <f>VLOOKUP(A564,Sheet3!$B:$AE,30,FALSE)</f>
        <v>34.400000000000006</v>
      </c>
      <c r="C564" t="s">
        <v>670</v>
      </c>
    </row>
    <row r="565" spans="1:3" ht="15" thickBot="1" x14ac:dyDescent="0.35">
      <c r="A565" s="7" t="s">
        <v>658</v>
      </c>
      <c r="B565">
        <f>VLOOKUP(A565,Sheet3!$B:$AE,30,FALSE)</f>
        <v>30.120000000000005</v>
      </c>
      <c r="C565" t="s">
        <v>670</v>
      </c>
    </row>
    <row r="566" spans="1:3" ht="15" thickBot="1" x14ac:dyDescent="0.35">
      <c r="A566" s="7" t="s">
        <v>657</v>
      </c>
      <c r="B566">
        <f>VLOOKUP(A566,Sheet3!$B:$AE,30,FALSE)</f>
        <v>29.800000000000011</v>
      </c>
      <c r="C566" t="s">
        <v>670</v>
      </c>
    </row>
    <row r="567" spans="1:3" ht="15" thickBot="1" x14ac:dyDescent="0.35">
      <c r="A567" s="7" t="s">
        <v>649</v>
      </c>
      <c r="B567">
        <f>VLOOKUP(A567,Sheet3!$B:$AE,30,FALSE)</f>
        <v>0</v>
      </c>
      <c r="C567" t="s">
        <v>670</v>
      </c>
    </row>
    <row r="568" spans="1:3" ht="15" thickBot="1" x14ac:dyDescent="0.35">
      <c r="A568" s="12" t="s">
        <v>656</v>
      </c>
      <c r="B568">
        <f>VLOOKUP(A568,Sheet3!$B:$AE,30,FALSE)</f>
        <v>-13</v>
      </c>
      <c r="C568" t="s">
        <v>670</v>
      </c>
    </row>
    <row r="569" spans="1:3" ht="15" thickBot="1" x14ac:dyDescent="0.35">
      <c r="A569" s="7" t="s">
        <v>655</v>
      </c>
      <c r="B569">
        <f>VLOOKUP(A569,Sheet3!$B:$AE,30,FALSE)</f>
        <v>-18.279999999999973</v>
      </c>
      <c r="C569" t="s">
        <v>670</v>
      </c>
    </row>
    <row r="570" spans="1:3" ht="15" thickBot="1" x14ac:dyDescent="0.35">
      <c r="A570" s="24" t="s">
        <v>1</v>
      </c>
    </row>
  </sheetData>
  <sortState xmlns:xlrd2="http://schemas.microsoft.com/office/spreadsheetml/2017/richdata2" ref="A1:C570">
    <sortCondition descending="1" ref="B1:B570"/>
  </sortState>
  <hyperlinks>
    <hyperlink ref="A6" r:id="rId1" display="https://www.fangraphs.com/players/shohei-ohtani/19755/stats" xr:uid="{C804F741-C57D-4C10-9D37-0D27309039D2}"/>
    <hyperlink ref="A58" r:id="rId2" display="https://www.fangraphs.com/players/aaron-judge/15640/stats" xr:uid="{8A271503-63BE-4C6C-AEE5-969E769814F1}"/>
    <hyperlink ref="A1" r:id="rId3" display="https://www.fangraphs.com/players/ronald-acuna-jr/18401/stats" xr:uid="{30FAD9CA-B88F-4728-A62B-7593DFECA7F6}"/>
    <hyperlink ref="A40" r:id="rId4" display="https://www.fangraphs.com/players/yordan-alvarez/19556/stats" xr:uid="{B7D7A62F-3C9B-4931-8293-04B291BCBB76}"/>
    <hyperlink ref="A16" r:id="rId5" display="https://www.fangraphs.com/players/corey-seager/13624/stats" xr:uid="{87C716AF-03C9-441A-BBFD-06BDF706DB62}"/>
    <hyperlink ref="A4" r:id="rId6" display="https://www.fangraphs.com/players/mookie-betts/13611/stats" xr:uid="{A77D9B35-1CCC-47E6-A134-0D6A803B548E}"/>
    <hyperlink ref="A10" r:id="rId7" display="https://www.fangraphs.com/players/yandy-diaz/16578/stats" xr:uid="{E476B59A-2595-4147-8BC1-1FCFD5E3F47B}"/>
    <hyperlink ref="A2" r:id="rId8" display="https://www.fangraphs.com/players/freddie-freeman/5361/stats" xr:uid="{10F4DFA5-395F-4D69-B58B-EC4B989615F3}"/>
    <hyperlink ref="A3" r:id="rId9" display="https://www.fangraphs.com/players/matt-olson/14344/stats" xr:uid="{8F1C6D5D-9664-4974-9498-4265DAEF52D3}"/>
    <hyperlink ref="A5" r:id="rId10" display="https://www.fangraphs.com/players/juan-soto/20123/stats" xr:uid="{DCA75EE4-82AB-4BEF-8BEA-CE617918BAE5}"/>
    <hyperlink ref="A122" r:id="rId11" display="https://www.fangraphs.com/players/jose-altuve/5417/stats" xr:uid="{83AA6754-438A-4162-9654-59D35E6644F0}"/>
    <hyperlink ref="A41" r:id="rId12" display="https://www.fangraphs.com/players/bryce-harper/11579/stats" xr:uid="{2B5206A7-C9FB-4672-9C00-5E3404883C2C}"/>
    <hyperlink ref="A9" r:id="rId13" display="https://www.fangraphs.com/players/kyle-tucker/18345/stats" xr:uid="{9D98B9FF-97CA-43FC-AEE0-91DD18D8F4F3}"/>
    <hyperlink ref="A30" r:id="rId14" display="https://www.fangraphs.com/players/marcell-ozuna/10324/stats" xr:uid="{693480D7-2520-4A8E-8070-338A7B5CADC6}"/>
    <hyperlink ref="A167" r:id="rId15" display="https://www.fangraphs.com/players/brandon-belt/10264/stats" xr:uid="{54DBAB6A-D5F5-41B6-882A-1904179420FE}"/>
    <hyperlink ref="A64" r:id="rId16" display="https://www.fangraphs.com/players/isaac-paredes/20036/stats" xr:uid="{82F7609D-F7F0-44C2-92D5-F64912372D4E}"/>
    <hyperlink ref="A170" r:id="rId17" display="https://www.fangraphs.com/players/edouard-julien/27534/stats" xr:uid="{C6F120F2-0A85-4DF7-9799-E52733896056}"/>
    <hyperlink ref="A124" r:id="rId18" display="https://www.fangraphs.com/players/wilmer-flores/5827/stats" xr:uid="{222A0BFA-E07C-4A17-9ED6-29D6500FBEEB}"/>
    <hyperlink ref="A109" r:id="rId19" display="https://www.fangraphs.com/players/jd-martinez/6184/stats" xr:uid="{4080B922-1E3F-42A6-90D9-30CF9D0752D2}"/>
    <hyperlink ref="A105" r:id="rId20" display="https://www.fangraphs.com/players/nolan-jones/20529/stats" xr:uid="{E5A1E3AD-F87F-4F1B-870D-0956DC8C25A2}"/>
    <hyperlink ref="A54" r:id="rId21" display="https://www.fangraphs.com/players/cody-bellinger/15998/stats" xr:uid="{D5E5A308-F7C2-43E8-9167-8A49D345FDBC}"/>
    <hyperlink ref="A33" r:id="rId22" display="https://www.fangraphs.com/players/jp-crawford/15491/stats" xr:uid="{2698304B-3279-42F4-AEF3-C9EE1218FDAA}"/>
    <hyperlink ref="A11" r:id="rId23" display="https://www.fangraphs.com/players/corbin-carroll/25878/stats" xr:uid="{00F2DDCC-D113-49EB-A700-5D6C4DCF1EB2}"/>
    <hyperlink ref="A129" r:id="rId24" display="https://www.fangraphs.com/players/chas-mccormick/19599/stats" xr:uid="{681EF221-4F2F-405A-922F-EAAC06D7CC97}"/>
    <hyperlink ref="A28" r:id="rId25" display="https://www.fangraphs.com/players/luis-arraez/18568/stats" xr:uid="{0922C535-8562-40F7-85FC-A66E3FCB5BEC}"/>
    <hyperlink ref="A97" r:id="rId26" display="https://www.fangraphs.com/players/josh-lowe/19953/stats" xr:uid="{F2016B97-877D-4B23-8B6D-51F277E89E7B}"/>
    <hyperlink ref="A17" r:id="rId27" display="https://www.fangraphs.com/players/brandon-nimmo/12927/stats" xr:uid="{C7E59C7E-36F9-46C7-BA64-9B2E8E85AD80}"/>
    <hyperlink ref="A194" r:id="rId28" display="https://www.fangraphs.com/players/luke-raley/19354/stats" xr:uid="{D18A8E17-52E1-4BCE-B10E-2C6A73F7DCC7}"/>
    <hyperlink ref="A91" r:id="rId29" display="https://www.fangraphs.com/players/triston-casas/22514/stats" xr:uid="{0B154A51-4D71-4826-9BEC-8F281084B908}"/>
    <hyperlink ref="A144" r:id="rId30" display="https://www.fangraphs.com/players/sean-murphy/19352/stats" xr:uid="{23BE711A-A3B9-405B-902A-139223855D68}"/>
    <hyperlink ref="A49" r:id="rId31" display="https://www.fangraphs.com/players/luis-robert/20043/stats" xr:uid="{8FF40281-20BF-4DBF-9AE2-AE31F4BA545A}"/>
    <hyperlink ref="A166" r:id="rId32" display="https://www.fangraphs.com/players/matt-mclain/29695/stats" xr:uid="{F175A924-6583-443E-B68F-97EA5272719A}"/>
    <hyperlink ref="A108" r:id="rId33" display="https://www.fangraphs.com/players/josh-naylor/18839/stats" xr:uid="{7D26D223-59B6-479F-9B48-E3EE716FECA8}"/>
    <hyperlink ref="A176" r:id="rId34" display="https://www.fangraphs.com/players/harold-ramirez/14387/stats" xr:uid="{6D3750F6-0FE9-4583-8BE3-38E104BB16B4}"/>
    <hyperlink ref="A114" r:id="rId35" display="https://www.fangraphs.com/players/willson-contreras/11609/stats" xr:uid="{B110E154-F1BD-4F5A-A483-D0CB7119A576}"/>
    <hyperlink ref="A116" r:id="rId36" display="https://www.fangraphs.com/players/wander-franco/23667/stats" xr:uid="{7CC7C3BC-A4B1-4797-8359-FE6B6902A262}"/>
    <hyperlink ref="A19" r:id="rId37" display="https://www.fangraphs.com/players/adley-rutschman/26288/stats" xr:uid="{149FBE58-DDB4-476B-B601-6EBFEF93044D}"/>
    <hyperlink ref="A102" r:id="rId38" display="https://www.fangraphs.com/players/brent-rooker/19627/stats" xr:uid="{BDB107BA-595E-4CCB-995E-5B7AF177DE35}"/>
    <hyperlink ref="A8" r:id="rId39" display="https://www.fangraphs.com/players/austin-riley/18360/stats" xr:uid="{FBC64630-11C0-454A-8CFB-4557C9D8C288}"/>
    <hyperlink ref="A26" r:id="rId40" display="https://www.fangraphs.com/players/ketel-marte/13613/stats" xr:uid="{E8F696EB-6194-4422-AF90-2654BD44C180}"/>
    <hyperlink ref="A57" r:id="rId41" display="https://www.fangraphs.com/players/jorge-soler/14221/stats" xr:uid="{2FFF24D7-5F47-4559-9225-08E044028C29}"/>
    <hyperlink ref="A62" r:id="rId42" display="https://www.fangraphs.com/players/seiya-suzuki/30116/stats" xr:uid="{65114106-3696-486D-8520-786C5BBAF1F4}"/>
    <hyperlink ref="A13" r:id="rId43" display="https://www.fangraphs.com/players/julio-rodriguez/23697/stats" xr:uid="{C3999B29-5AEC-47FA-B289-6ECB3D656867}"/>
    <hyperlink ref="A39" r:id="rId44" display="https://www.fangraphs.com/players/randy-arozarena/19290/stats" xr:uid="{D81A6D0D-CEA6-4152-8868-C3ADAF5FA32D}"/>
    <hyperlink ref="A12" r:id="rId45" display="https://www.fangraphs.com/players/alex-bregman/17678/stats" xr:uid="{E10437D1-C56C-4793-B5FD-0B8B154630DC}"/>
    <hyperlink ref="A121" r:id="rId46" display="https://www.fangraphs.com/players/brandon-marsh/20202/stats" xr:uid="{4D3E4CAC-DD2D-4E4F-B914-D8E12BBE3A9A}"/>
    <hyperlink ref="A66" r:id="rId47" display="https://www.fangraphs.com/players/bo-bichette/19612/stats" xr:uid="{50A170EF-D05C-45C9-A448-6E59D259C99A}"/>
    <hyperlink ref="A44" r:id="rId48" display="https://www.fangraphs.com/players/william-contreras/20503/stats" xr:uid="{AC834345-0339-463F-887A-2093D7B36ECE}"/>
    <hyperlink ref="A7" r:id="rId49" display="https://www.fangraphs.com/players/marcus-semien/12533/stats" xr:uid="{89813B63-CFA2-48C1-9E96-96C7BA75500C}"/>
    <hyperlink ref="A38" r:id="rId50" display="https://www.fangraphs.com/players/adolis-garcia/19287/stats" xr:uid="{B78A1932-FE95-4CBE-B510-AC04DDDE5613}"/>
    <hyperlink ref="A23" r:id="rId51" display="https://www.fangraphs.com/players/ozzie-albies/16556/stats" xr:uid="{376F51B1-517E-4E95-868A-326B75167F2D}"/>
    <hyperlink ref="A126" r:id="rId52" display="https://www.fangraphs.com/players/max-kepler/12144/stats" xr:uid="{31C6AF71-3E2B-434F-9495-9408563A1C8A}"/>
    <hyperlink ref="A20" r:id="rId53" display="https://www.fangraphs.com/players/rafael-devers/17350/stats" xr:uid="{8C7D8D96-5696-4C2A-9332-21640C2D8C19}"/>
    <hyperlink ref="A53" r:id="rId54" display="https://www.fangraphs.com/players/gunnar-henderson/26289/stats" xr:uid="{E8768D0F-F4AA-4DD1-B6CD-7FD5021C1DCA}"/>
    <hyperlink ref="A14" r:id="rId55" display="https://www.fangraphs.com/players/jose-ramirez/13510/stats" xr:uid="{C20ABD14-6D06-4B5F-9B1C-887930DC2341}"/>
    <hyperlink ref="A34" r:id="rId56" display="https://www.fangraphs.com/players/gleyber-torres/16997/stats" xr:uid="{CC890ED3-D997-4128-BC9C-296FCDC77407}"/>
    <hyperlink ref="A133" r:id="rId57" display="https://www.fangraphs.com/players/ryan-noda/23312/stats" xr:uid="{113FC9FC-4685-430A-BD66-B9A772C86DFB}"/>
    <hyperlink ref="A18" r:id="rId58" display="https://www.fangraphs.com/players/paul-goldschmidt/9218/stats" xr:uid="{C69F3B1E-48C5-4E37-B532-8AE366585B14}"/>
    <hyperlink ref="A31" r:id="rId59" display="https://www.fangraphs.com/players/christian-yelich/11477/stats" xr:uid="{222C17E9-2217-4CC2-983A-69CEA064B3F0}"/>
    <hyperlink ref="A111" r:id="rId60" display="https://www.fangraphs.com/players/lamonte-wade-jr/18126/stats" xr:uid="{9FC97710-A7ED-4D3A-AEDC-B9BA9D56A69D}"/>
    <hyperlink ref="A37" r:id="rId61" display="https://www.fangraphs.com/players/pete-alonso/19251/stats" xr:uid="{CCAAEEF1-DF60-4DB6-A40E-D09CEB371760}"/>
    <hyperlink ref="A151" r:id="rId62" display="https://www.fangraphs.com/players/kerry-carpenter/25961/stats" xr:uid="{89DFA37B-D0BE-4461-B796-05A8E6BA39B0}"/>
    <hyperlink ref="A22" r:id="rId63" display="https://www.fangraphs.com/players/francisco-lindor/12916/stats" xr:uid="{A5DE1BD9-48C4-4D78-9C51-F0277C07C99D}"/>
    <hyperlink ref="A96" r:id="rId64" display="https://www.fangraphs.com/players/jake-burger/22275/stats" xr:uid="{63B826AB-5AAE-4B42-8CED-7846C56E2753}"/>
    <hyperlink ref="A29" r:id="rId65" display="https://www.fangraphs.com/players/christian-walker/13419/stats" xr:uid="{1A6E52DF-5158-4299-B488-1C5C886090D3}"/>
    <hyperlink ref="A36" r:id="rId66" display="https://www.fangraphs.com/players/xander-bogaerts/12161/stats" xr:uid="{9BBEC5CA-4642-4476-9714-BFABF7C8AD73}"/>
    <hyperlink ref="A196" r:id="rId67" display="https://www.fangraphs.com/players/riley-greene/25976/stats" xr:uid="{DD1BE009-4313-44E7-93FF-8B903E4193B2}"/>
    <hyperlink ref="A45" r:id="rId68" display="https://www.fangraphs.com/players/anthony-santander/14551/stats" xr:uid="{FD49B48B-0E90-46D2-AFB8-56C5897A298D}"/>
    <hyperlink ref="A15" r:id="rId69" display="https://www.fangraphs.com/players/kyle-schwarber/16478/stats" xr:uid="{9CEF9451-7F3D-4EA9-93F6-AA5F308E63C3}"/>
    <hyperlink ref="A184" r:id="rId70" display="https://www.fangraphs.com/players/christopher-morel/21897/stats" xr:uid="{C8D32F68-742F-436B-8FB2-DB25052D9C22}"/>
    <hyperlink ref="A89" r:id="rId71" display="https://www.fangraphs.com/players/will-smith/19197/stats" xr:uid="{B4B76D31-BB0E-413C-AEE5-89FCA2989DDB}"/>
    <hyperlink ref="A154" r:id="rId72" display="https://www.fangraphs.com/players/nolan-gorman/22263/stats" xr:uid="{0EA49A53-6DD5-4D7E-AD5D-13EB72BCF17C}"/>
    <hyperlink ref="A77" r:id="rId73" display="https://www.fangraphs.com/players/james-outman/24770/stats" xr:uid="{2B49322B-B5CC-4EF2-97AE-9745EDEC4218}"/>
    <hyperlink ref="A74" r:id="rId74" display="https://www.fangraphs.com/players/max-muncy/13301/stats" xr:uid="{BB271A89-F535-4439-AC80-75A4FD6F1AD2}"/>
    <hyperlink ref="A117" r:id="rId75" display="https://www.fangraphs.com/players/lars-nootbaar/21454/stats" xr:uid="{1AC27447-1276-4B34-80BF-8190298981E6}"/>
    <hyperlink ref="A35" r:id="rId76" display="https://www.fangraphs.com/players/vladimir-guerrero-jr/19611/stats" xr:uid="{051310C7-E31C-46BE-AC0E-2D885F50DAAD}"/>
    <hyperlink ref="A27" r:id="rId77" display="https://www.fangraphs.com/players/spencer-steer/26323/stats" xr:uid="{5B30A8D0-4ADC-400A-BAC4-D12AE3E07AE6}"/>
    <hyperlink ref="A25" r:id="rId78" display="https://www.fangraphs.com/players/ian-happ/17919/stats" xr:uid="{6BE7F30A-C310-422F-90E7-F9337A1D5813}"/>
    <hyperlink ref="A197" r:id="rId79" display="https://www.fangraphs.com/players/brandon-lowe/18882/stats" xr:uid="{DBFEDFA4-BCCD-4201-BDA4-398ED0D6AC0B}"/>
    <hyperlink ref="A73" r:id="rId80" display="https://www.fangraphs.com/players/jeimer-candelario/13621/stats" xr:uid="{E86AB65B-F73F-45A2-B56A-98547E962067}"/>
    <hyperlink ref="A183" r:id="rId81" display="https://www.fangraphs.com/players/donovan-solano/8623/stats" xr:uid="{2869B8E6-0F78-478D-BF06-1A37A213355E}"/>
    <hyperlink ref="A76" r:id="rId82" display="https://www.fangraphs.com/players/tj-friedl/19522/stats" xr:uid="{38C60B52-83B7-4CC9-BB45-E9C9C99B6CAA}"/>
    <hyperlink ref="A162" r:id="rId83" display="https://www.fangraphs.com/players/jordan-walker/27475/stats" xr:uid="{3398E98C-BF0F-4386-BDFD-C2313ED975C3}"/>
    <hyperlink ref="A143" r:id="rId84" display="https://www.fangraphs.com/players/andrew-mccutchen/9847/stats" xr:uid="{CFAFD293-E2C1-45BE-A63B-791727050353}"/>
    <hyperlink ref="A95" r:id="rId85" display="https://www.fangraphs.com/players/michael-harris-ii/25931/stats" xr:uid="{5F78140A-EC4D-40BB-B93F-74B5E3540614}"/>
    <hyperlink ref="A24" r:id="rId86" display="https://www.fangraphs.com/players/bobby-witt-jr/25764/stats" xr:uid="{02E32BE3-9952-4000-872B-70B1B7B44F49}"/>
    <hyperlink ref="A21" r:id="rId87" display="https://www.fangraphs.com/players/nathaniel-lowe/19566/stats" xr:uid="{0B152272-BB38-4463-870A-0BAB2E261838}"/>
    <hyperlink ref="A55" r:id="rId88" display="https://www.fangraphs.com/players/justin-turner/5235/stats" xr:uid="{AD1BA9D8-A1BD-4A94-95AA-92E9233A7FD8}"/>
    <hyperlink ref="A171" r:id="rId89" display="https://www.fangraphs.com/players/ryan-mountcastle/18373/stats" xr:uid="{79075920-3C99-4659-B8A3-93E9BB125738}"/>
    <hyperlink ref="A80" r:id="rId90" display="https://www.fangraphs.com/players/manny-machado/11493/stats" xr:uid="{4FCC42CF-0A14-4492-BD2F-DA8D67D0EC20}"/>
    <hyperlink ref="A123" r:id="rId91" display="https://www.fangraphs.com/players/brandon-drury/11615/stats" xr:uid="{8AE83B16-BF5B-46B6-95CB-D8B66B044921}"/>
    <hyperlink ref="A185" r:id="rId92" display="https://www.fangraphs.com/players/luis-rengifo/19858/stats" xr:uid="{BC6A8257-BF64-4DA0-8C97-C35EF02A7B24}"/>
    <hyperlink ref="A63" r:id="rId93" display="https://www.fangraphs.com/players/fernando-tatis-jr/19709/stats" xr:uid="{6B094C41-EFBA-458F-9A9A-589B33DE78C6}"/>
    <hyperlink ref="A104" r:id="rId94" display="https://www.fangraphs.com/players/jack-suwinski/22244/stats" xr:uid="{3BC9C707-4AA4-4882-9EB4-2001A5699753}"/>
    <hyperlink ref="A106" r:id="rId95" display="https://www.fangraphs.com/players/austin-hays/19363/stats" xr:uid="{58FDCAE9-AFA8-4B1A-AE01-509B5956B7B2}"/>
    <hyperlink ref="A70" r:id="rId96" display="https://www.fangraphs.com/players/ha-seong-kim/27506/stats" xr:uid="{3FB4CEE4-23A5-4EB4-BC13-44D4C364EF2A}"/>
    <hyperlink ref="A113" r:id="rId97" display="https://www.fangraphs.com/players/cal-raleigh/21534/stats" xr:uid="{86F44D20-AEAA-4379-8956-C0712EAF3A71}"/>
    <hyperlink ref="A135" r:id="rId98" display="https://www.fangraphs.com/players/mark-canha/11445/stats" xr:uid="{3B86EE0E-F7FD-462E-B3B9-50698C7EA491}"/>
    <hyperlink ref="A206" r:id="rId99" display="https://www.fangraphs.com/players/joc-pederson/11899/stats" xr:uid="{3B1B2361-4F62-45EB-8278-C3419B6B0F85}"/>
    <hyperlink ref="A139" r:id="rId100" display="https://www.fangraphs.com/players/josh-jung/26299/stats" xr:uid="{264AAB9F-BC9F-473C-BD0D-7B3ADED7300B}"/>
    <hyperlink ref="A153" r:id="rId101" display="https://www.fangraphs.com/players/tommy-pham/2967/stats" xr:uid="{8B1BCF8C-FC7E-48E9-9729-115473082439}"/>
    <hyperlink ref="A51" r:id="rId102" display="https://www.fangraphs.com/players/bryan-reynolds/19326/stats" xr:uid="{DC6D6735-A894-46FD-9683-D1633731FA05}"/>
    <hyperlink ref="A101" r:id="rId103" display="https://www.fangraphs.com/players/matt-chapman/16505/stats" xr:uid="{7391A7CF-1319-49E2-AA7D-ADC6BF548626}"/>
    <hyperlink ref="A83" r:id="rId104" display="https://www.fangraphs.com/players/masataka-yoshida/31837/stats" xr:uid="{A9A08180-C474-4BAC-A9BE-ACFC891FDCDE}"/>
    <hyperlink ref="A213" r:id="rId105" display="https://www.fangraphs.com/players/willi-castro/17338/stats" xr:uid="{406447D3-E955-4750-961C-33648ECB8997}"/>
    <hyperlink ref="A46" r:id="rId106" display="https://www.fangraphs.com/players/nick-castellanos/11737/stats" xr:uid="{9CB9D08C-B51E-46F6-8229-F370B21F4B88}"/>
    <hyperlink ref="A42" r:id="rId107" display="https://www.fangraphs.com/players/lane-thomas/16939/stats" xr:uid="{0F824190-8E83-4B70-A8EB-7813EA0CF409}"/>
    <hyperlink ref="A218" r:id="rId108" display="https://www.fangraphs.com/players/jesus-sanchez/19913/stats" xr:uid="{92A2BC29-27B9-4EDA-928A-429AD78746B3}"/>
    <hyperlink ref="A32" r:id="rId109" display="https://www.fangraphs.com/players/trea-turner/16252/stats" xr:uid="{1984EDEA-614E-49C1-A558-15B6A17F391D}"/>
    <hyperlink ref="A221" r:id="rId110" display="https://www.fangraphs.com/players/jarred-kelenic/22558/stats" xr:uid="{F5954C98-D535-491D-969A-6EAC7112063B}"/>
    <hyperlink ref="A205" r:id="rId111" display="https://www.fangraphs.com/players/ezequiel-duran/23733/stats" xr:uid="{B970E6EA-87D6-43CA-8437-878DDF6F6A6D}"/>
    <hyperlink ref="A226" r:id="rId112" display="https://www.fangraphs.com/players/mike-tauchman/15274/stats" xr:uid="{1AF4CFE8-2D12-4C77-A1EE-225AE90F5D08}"/>
    <hyperlink ref="A225" r:id="rId113" display="https://www.fangraphs.com/players/taylor-ward/17548/stats" xr:uid="{6CB64854-3465-4B43-9D28-31F8875AEA76}"/>
    <hyperlink ref="A84" r:id="rId114" display="https://www.fangraphs.com/players/nolan-arenado/9777/stats" xr:uid="{BDE035B7-15F3-43DE-96DC-9FEC1F13FCFD}"/>
    <hyperlink ref="A178" r:id="rId115" display="https://www.fangraphs.com/players/connor-joe/16572/stats" xr:uid="{3DD580B1-2A5D-495F-B563-80479A833AFF}"/>
    <hyperlink ref="A52" r:id="rId116" display="https://www.fangraphs.com/players/spencer-torkelson/27465/stats" xr:uid="{98751450-1371-4C56-B336-630BE7BB6543}"/>
    <hyperlink ref="A90" r:id="rId117" display="https://www.fangraphs.com/players/lourdes-gurriel-jr/19238/stats" xr:uid="{07763F45-5E80-40C0-9705-8BBCFE20A23B}"/>
    <hyperlink ref="A81" r:id="rId118" display="https://www.fangraphs.com/players/alec-bohm/21618/stats" xr:uid="{EF4346D8-7EEC-4841-8BFF-BF878C83C50D}"/>
    <hyperlink ref="A169" r:id="rId119" display="https://www.fangraphs.com/players/eloy-jimenez/17484/stats" xr:uid="{5227252B-50CE-4848-A9D1-D553A2D70191}"/>
    <hyperlink ref="A69" r:id="rId120" display="https://www.fangraphs.com/players/teoscar-hernandez/13066/stats" xr:uid="{822AD710-3F31-4103-B940-901332C8C795}"/>
    <hyperlink ref="A195" r:id="rId121" display="https://www.fangraphs.com/players/charlie-blackmon/7859/stats" xr:uid="{4E0BA134-A7D9-4EED-BF29-7A0AD68E570E}"/>
    <hyperlink ref="A92" r:id="rId122" display="https://www.fangraphs.com/players/josh-bell/13145/stats" xr:uid="{29B88576-AF8E-44D2-9EA9-09EB8306F3B8}"/>
    <hyperlink ref="A229" r:id="rId123" display="https://www.fangraphs.com/players/kevin-kiermaier/11038/stats" xr:uid="{07CD5A27-844F-4390-BD8A-8C83BC7B7549}"/>
    <hyperlink ref="A137" r:id="rId124" display="https://www.fangraphs.com/players/jd-davis/16219/stats" xr:uid="{D44BAE5B-DF0D-4072-B75E-12555D9BF23F}"/>
    <hyperlink ref="A65" r:id="rId125" display="https://www.fangraphs.com/players/george-springer/12856/stats" xr:uid="{85DCFAE2-46B3-49F3-8C65-A7D1DF5DAA9F}"/>
    <hyperlink ref="A72" r:id="rId126" display="https://www.fangraphs.com/players/dansby-swanson/18314/stats" xr:uid="{AD3C81EA-C676-49BE-8123-CA3147FBE8B3}"/>
    <hyperlink ref="A79" r:id="rId127" display="https://www.fangraphs.com/players/ty-france/17982/stats" xr:uid="{4D717C91-A30A-4000-B16E-A881FBB3BAFE}"/>
    <hyperlink ref="A160" r:id="rId128" display="https://www.fangraphs.com/players/jonah-heim/16930/stats" xr:uid="{C24C5854-1D18-4EB1-99C4-B2E9A16357CD}"/>
    <hyperlink ref="A94" r:id="rId129" display="https://www.fangraphs.com/players/andrew-vaughn/26197/stats" xr:uid="{9559531C-E811-4BEC-9D3C-7E9BCA0E826C}"/>
    <hyperlink ref="A215" r:id="rId130" display="https://www.fangraphs.com/players/jon-berti/12037/stats" xr:uid="{6CC8683A-000D-43AD-AD61-D27CDCD91217}"/>
    <hyperlink ref="A71" r:id="rId131" display="https://www.fangraphs.com/players/eugenio-suarez/12552/stats" xr:uid="{950270A2-A5E1-4645-A410-E1E7897772D5}"/>
    <hyperlink ref="A224" r:id="rId132" display="https://www.fangraphs.com/players/robbie-grossman/5254/stats" xr:uid="{BCB5480B-53F5-4B7B-905E-BC6AFA00EC30}"/>
    <hyperlink ref="A48" r:id="rId133" display="https://www.fangraphs.com/players/nico-hoerner/21479/stats" xr:uid="{469E6236-316B-4740-86EE-ABCD57FE0EFD}"/>
    <hyperlink ref="A127" r:id="rId134" display="https://www.fangraphs.com/players/jt-realmuto/11739/stats" xr:uid="{E56FF111-052E-4F10-A3F5-AEF19CADD290}"/>
    <hyperlink ref="A136" r:id="rId135" display="https://www.fangraphs.com/players/dj-lemahieu/9874/stats" xr:uid="{BA498B54-5CF5-47B6-9906-3644D8A32048}"/>
    <hyperlink ref="A68" r:id="rId136" display="https://www.fangraphs.com/players/bryson-stott/26294/stats" xr:uid="{54235F66-F9A0-4E3B-8CA2-F76E24FCCA69}"/>
    <hyperlink ref="A149" r:id="rId137" display="https://www.fangraphs.com/players/kebryan-hayes/18577/stats" xr:uid="{D53A4043-2D7D-47E5-83C7-D522FDB10634}"/>
    <hyperlink ref="A152" r:id="rId138" display="https://www.fangraphs.com/players/thairo-estrada/16426/stats" xr:uid="{362C0AF6-0E7D-4362-ACEE-8CF37D3CE506}"/>
    <hyperlink ref="A86" r:id="rId139" display="https://www.fangraphs.com/players/carlos-santana/2396/stats" xr:uid="{657879CC-F6D7-4570-AEC0-F94A490D506B}"/>
    <hyperlink ref="A88" r:id="rId140" display="https://www.fangraphs.com/players/jeff-mcneil/15362/stats" xr:uid="{D44A5314-AA3B-4A65-82CC-CE353C6B280F}"/>
    <hyperlink ref="A172" r:id="rId141" display="https://www.fangraphs.com/players/randal-grichuk/10243/stats" xr:uid="{AB6630D3-DB98-4C03-8372-CE849E7826BF}"/>
    <hyperlink ref="A50" r:id="rId142" display="https://www.fangraphs.com/players/steven-kwan/24610/stats" xr:uid="{5D3E216C-E84C-42C7-A144-ABCDFC61B1CA}"/>
    <hyperlink ref="A201" r:id="rId143" display="https://www.fangraphs.com/players/michael-conforto/16376/stats" xr:uid="{8DF645D1-FA4D-460D-88C0-6A2189895CDC}"/>
    <hyperlink ref="A159" r:id="rId144" display="https://www.fangraphs.com/players/eddie-rosario/12155/stats" xr:uid="{A0B3C05A-5A47-4B22-A5F9-CE7F9F849358}"/>
    <hyperlink ref="A243" r:id="rId145" display="https://www.fangraphs.com/players/anthony-rizzo/3473/stats" xr:uid="{073BD1FC-0A55-482F-934C-EC74BA1938CC}"/>
    <hyperlink ref="A128" r:id="rId146" display="https://www.fangraphs.com/players/jonathan-india/21523/stats" xr:uid="{FCAABD74-3895-49A8-AD21-25206A8057C8}"/>
    <hyperlink ref="A146" r:id="rId147" display="https://www.fangraphs.com/players/orlando-arcia/13185/stats" xr:uid="{33C5A85A-6129-41F9-BC1E-283A327AB0CA}"/>
    <hyperlink ref="A165" r:id="rId148" display="https://www.fangraphs.com/players/matt-vierling/21558/stats" xr:uid="{AE37A641-6AFD-4285-91FE-7E05C5D80FE7}"/>
    <hyperlink ref="A191" r:id="rId149" display="https://www.fangraphs.com/players/geraldo-perdomo/22799/stats" xr:uid="{3EADC6F0-FC2A-4695-9970-FB549241BF40}"/>
    <hyperlink ref="A212" r:id="rId150" display="https://www.fangraphs.com/players/cedric-mullins-ii/17929/stats" xr:uid="{AC79DB69-342C-4FE7-B634-F4C6E702E8C1}"/>
    <hyperlink ref="A100" r:id="rId151" display="https://www.fangraphs.com/players/alex-verdugo/17027/stats" xr:uid="{D31D4DEB-D6F8-4E3A-91C5-35E2B34125DC}"/>
    <hyperlink ref="A142" r:id="rId152" display="https://www.fangraphs.com/players/leody-taveras/18900/stats" xr:uid="{9F214582-AAAC-4F9F-9BA8-24A673A5F385}"/>
    <hyperlink ref="A107" r:id="rId153" display="https://www.fangraphs.com/players/andres-gimenez/19950/stats" xr:uid="{927CE9FE-917B-48FC-BEA7-70D57B77D288}"/>
    <hyperlink ref="A241" r:id="rId154" display="https://www.fangraphs.com/players/francisco-alvarez/26121/stats" xr:uid="{44F63012-41A5-4280-A43A-1AAE8A3F94CD}"/>
    <hyperlink ref="A199" r:id="rId155" display="https://www.fangraphs.com/players/mauricio-dubon/16530/stats" xr:uid="{4458A9D2-5F1F-4863-8657-034137C28F53}"/>
    <hyperlink ref="A112" r:id="rId156" display="https://www.fangraphs.com/players/jeremy-pena/21636/stats" xr:uid="{C49EDE20-808C-4EDB-94C3-F03E80B49402}"/>
    <hyperlink ref="A132" r:id="rId157" display="https://www.fangraphs.com/players/carlos-correa/14162/stats" xr:uid="{22180875-6697-43EC-805F-6C565167AA7C}"/>
    <hyperlink ref="A244" r:id="rId158" display="https://www.fangraphs.com/players/alejandro-kirk/22581/stats" xr:uid="{A9977B03-2406-47BA-90CB-58F68FDF9053}"/>
    <hyperlink ref="A214" r:id="rId159" display="https://www.fangraphs.com/players/garrett-cooper/15279/stats" xr:uid="{59B9DCF0-A2A8-4D9B-9322-BB2D72A57A7F}"/>
    <hyperlink ref="A85" r:id="rId160" display="https://www.fangraphs.com/players/joey-meneses/14366/stats" xr:uid="{D1E3216C-8C33-4846-8D30-CCBD4FA9429B}"/>
    <hyperlink ref="A240" r:id="rId161" display="https://www.fangraphs.com/players/yan-gomes/9627/stats" xr:uid="{7274B803-05E7-4BBC-8E4C-096B9F2F48C3}"/>
    <hyperlink ref="A98" r:id="rId162" display="https://www.fangraphs.com/players/willy-adames/15986/stats" xr:uid="{A735F80E-90D0-4748-BE70-73ECFD070BAF}"/>
    <hyperlink ref="A131" r:id="rId163" display="https://www.fangraphs.com/players/whit-merrifield/11281/stats" xr:uid="{E8072BC6-136D-4AEC-B5F0-D196FAF4CDFD}"/>
    <hyperlink ref="A234" r:id="rId164" display="https://www.fangraphs.com/players/adam-frazier/15223/stats" xr:uid="{BBA96FE9-31F2-4026-9EC2-FD4DC9CDA082}"/>
    <hyperlink ref="A148" r:id="rId165" display="https://www.fangraphs.com/players/keibert-ruiz/19610/stats" xr:uid="{A8E0B584-D2EB-4499-B962-430617AD5475}"/>
    <hyperlink ref="A161" r:id="rId166" display="https://www.fangraphs.com/players/hunter-renfroe/15464/stats" xr:uid="{D10CED03-CDA4-4106-A6CB-06DF747E5495}"/>
    <hyperlink ref="A168" r:id="rId167" display="https://www.fangraphs.com/players/tommy-edman/19470/stats" xr:uid="{DCCEA2AB-966C-44BC-A1E5-B5CCCF95BCC4}"/>
    <hyperlink ref="A193" r:id="rId168" display="https://www.fangraphs.com/players/jake-cronenworth/18036/stats" xr:uid="{5E7B4214-DCB9-4D7B-8A88-56A37A4394FB}"/>
    <hyperlink ref="A118" r:id="rId169" display="https://www.fangraphs.com/players/mj-melendez/22197/stats" xr:uid="{47D43E6D-ADD3-45CF-B37F-DAEB7965CEBB}"/>
    <hyperlink ref="A110" r:id="rId170" display="https://www.fangraphs.com/players/bryan-de-la-cruz/19600/stats" xr:uid="{9B1451B2-8B8C-461F-AB01-5CA9141258F3}"/>
    <hyperlink ref="A272" r:id="rId171" display="https://www.fangraphs.com/players/ramon-laureano/17128/stats" xr:uid="{728DF6ED-1D65-4145-86EC-897B82C10180}"/>
    <hyperlink ref="A174" r:id="rId172" display="https://www.fangraphs.com/players/trent-grisham/18564/stats" xr:uid="{ACC0F3B7-6D6A-44D3-A650-DC7EE448D0DA}"/>
    <hyperlink ref="A138" r:id="rId173" display="https://www.fangraphs.com/players/dominic-smith/15653/stats" xr:uid="{E9ED9345-0D99-4FF3-9D7A-0761A13F4A58}"/>
    <hyperlink ref="A99" r:id="rId174" display="https://www.fangraphs.com/players/cj-abrams/25768/stats" xr:uid="{EAF5AE5C-2DCE-4B0C-BED9-4544518F7580}"/>
    <hyperlink ref="A269" r:id="rId175" display="https://www.fangraphs.com/players/giancarlo-stanton/4949/stats" xr:uid="{D09DC06C-07C2-4504-84D8-35A7C525BEE8}"/>
    <hyperlink ref="A181" r:id="rId176" display="https://www.fangraphs.com/players/amed-rosario/15518/stats" xr:uid="{B9D2EEE1-0F2C-46B5-B448-7D6D2BC62BFB}"/>
    <hyperlink ref="A82" r:id="rId177" display="https://www.fangraphs.com/players/ryan-mcmahon/15112/stats" xr:uid="{4BBDE184-694A-4F94-BD72-706B52AA2B33}"/>
    <hyperlink ref="A119" r:id="rId178" display="https://www.fangraphs.com/players/andrew-benintendi/17901/stats" xr:uid="{5C892BBD-EA8D-4FC1-81FC-3459FC589963}"/>
    <hyperlink ref="A228" r:id="rId179" display="https://www.fangraphs.com/players/shea-langeliers/25816/stats" xr:uid="{0A75A504-835D-4825-81F4-CCA32D34977F}"/>
    <hyperlink ref="A156" r:id="rId180" display="https://www.fangraphs.com/players/jose-abreu/15676/stats" xr:uid="{AE72F464-C31C-4B20-A9BA-11B6A6F549D9}"/>
    <hyperlink ref="A210" r:id="rId181" display="https://www.fangraphs.com/players/esteury-ruiz/21780/stats" xr:uid="{810F2ECA-EDD8-4F5A-B676-E7E52CDA3ECC}"/>
    <hyperlink ref="A150" r:id="rId182" display="https://www.fangraphs.com/players/salvador-perez/7304/stats" xr:uid="{E9D7519E-461C-49C5-B318-D9D4C7FDB209}"/>
    <hyperlink ref="A173" r:id="rId183" display="https://www.fangraphs.com/players/daulton-varsho/19918/stats" xr:uid="{3FFEEBB4-5967-47BF-BE9A-78E3791A1174}"/>
    <hyperlink ref="A190" r:id="rId184" display="https://www.fangraphs.com/players/tyler-stephenson/17988/stats" xr:uid="{04ECB30B-F401-4DF1-8B62-E5B809ADF32E}"/>
    <hyperlink ref="A155" r:id="rId185" display="https://www.fangraphs.com/players/anthony-volpe/27647/stats" xr:uid="{667C8331-42E3-4599-A841-614DE60AAEDD}"/>
    <hyperlink ref="A230" r:id="rId186" display="https://www.fangraphs.com/players/elly-de-la-cruz/26668/stats" xr:uid="{A3BF42F8-5B95-496A-B7BC-D43C32CE56A4}"/>
    <hyperlink ref="A202" r:id="rId187" display="https://www.fangraphs.com/players/maikel-garcia/22715/stats" xr:uid="{7269DE73-3892-4114-AB5E-F0BBF02EBEAA}"/>
    <hyperlink ref="A223" r:id="rId188" display="https://www.fangraphs.com/players/luis-garcia/20391/stats" xr:uid="{91BBDA52-36E9-4A96-B7AA-CC8F4971944C}"/>
    <hyperlink ref="A276" r:id="rId189" display="https://www.fangraphs.com/players/david-peralta/2136/stats" xr:uid="{AB14F1F8-6C7B-4D74-8F71-4596B97D7341}"/>
    <hyperlink ref="A291" r:id="rId190" display="https://www.fangraphs.com/players/elvis-andrus/8709/stats" xr:uid="{8035B027-A3B6-4F94-872B-3BD5EABBA195}"/>
    <hyperlink ref="A216" r:id="rId191" display="https://www.fangraphs.com/players/zach-mckinstry/19392/stats" xr:uid="{F1963890-7B6A-4264-A88B-6B781AD0C7A6}"/>
    <hyperlink ref="A163" r:id="rId192" display="https://www.fangraphs.com/players/elias-diaz/11680/stats" xr:uid="{EC29C8D8-F717-4B82-9987-640895D0A98D}"/>
    <hyperlink ref="A259" r:id="rId193" display="https://www.fangraphs.com/players/will-brennan/25660/stats" xr:uid="{33ACC4F6-E04C-456A-BCEB-245CCEF2848F}"/>
    <hyperlink ref="A301" r:id="rId194" display="https://www.fangraphs.com/players/yasmani-grandal/11368/stats" xr:uid="{80F2A1CF-4C8F-4F67-98D3-B90F415203D8}"/>
    <hyperlink ref="A292" r:id="rId195" display="https://www.fangraphs.com/players/connor-wong/19896/stats" xr:uid="{03F195CC-18CF-4570-B1BC-6F4F4B65380C}"/>
    <hyperlink ref="A325" r:id="rId196" display="https://www.fangraphs.com/players/tony-kemp/14894/stats" xr:uid="{72BF49AB-953B-4ED2-8661-FBADB87D5795}"/>
    <hyperlink ref="A192" r:id="rId197" display="https://www.fangraphs.com/players/jurickson-profar/10815/stats" xr:uid="{F18EF104-9157-498F-AA18-D2D5D73ACC20}"/>
    <hyperlink ref="A307" r:id="rId198" display="https://www.fangraphs.com/players/joey-wiemer/27690/stats" xr:uid="{AEF69671-CF55-4602-8189-3D1138746862}"/>
    <hyperlink ref="A294" r:id="rId199" display="https://www.fangraphs.com/players/jace-peterson/12325/stats" xr:uid="{38E34D46-2F30-4D6A-93ED-520DF5DD75D9}"/>
    <hyperlink ref="A266" r:id="rId200" display="https://www.fangraphs.com/players/michael-massey/27684/stats" xr:uid="{5263972B-22C2-408F-8E5D-0CBA9C72B64E}"/>
    <hyperlink ref="A304" r:id="rId201" display="https://www.fangraphs.com/players/alex-call/19296/stats" xr:uid="{07E1DF4F-405E-4038-ABB0-31137AB9D567}"/>
    <hyperlink ref="A232" r:id="rId202" display="https://www.fangraphs.com/players/enrique-hernandez/10472/stats" xr:uid="{E560207A-ADA8-46B1-A5D7-5F110D721444}"/>
    <hyperlink ref="A324" r:id="rId203" display="https://www.fangraphs.com/players/alek-thomas/23792/stats" xr:uid="{A4B22A93-F33A-42A9-AB59-AA0B98639293}"/>
    <hyperlink ref="A140" r:id="rId204" display="https://www.fangraphs.com/players/ezequiel-tovar/24064/stats" xr:uid="{3EB54C90-290A-4422-BA2A-A4D939351084}"/>
    <hyperlink ref="A254" r:id="rId205" display="https://www.fangraphs.com/players/myles-straw/17620/stats" xr:uid="{F79F42B6-CA55-41EB-8130-3829FF921E9C}"/>
    <hyperlink ref="A329" r:id="rId206" display="https://www.fangraphs.com/players/miguel-rojas/7802/stats" xr:uid="{539F79C5-6385-4E83-82D3-C3B008C2ACDF}"/>
    <hyperlink ref="A366" r:id="rId207" display="https://www.fangraphs.com/players/martin-maldonado/6887/stats" xr:uid="{C4482905-5FC1-411F-A6F0-CAD75881F298}"/>
    <hyperlink ref="A360" r:id="rId208" display="https://www.fangraphs.com/players/paul-dejong/18015/stats" xr:uid="{1BD3C610-6AC2-452B-9066-59573A1919AC}"/>
    <hyperlink ref="A247" r:id="rId209" display="https://www.fangraphs.com/players/javier-baez/12979/stats" xr:uid="{203B0A89-E8AE-4018-965F-057F542C18A8}"/>
    <hyperlink ref="A313" r:id="rId210" display="https://www.fangraphs.com/players/brice-turang/22186/stats" xr:uid="{19651CD1-BE58-47F3-9F92-2D70EBCB2637}"/>
    <hyperlink ref="A268" r:id="rId211" display="https://www.fangraphs.com/players/tim-anderson/15172/stats" xr:uid="{E2EC9010-60CC-400B-BA6F-8DB7ED1E5958}"/>
    <hyperlink ref="A343" r:id="rId212" display="https://www.fangraphs.com/players/brenton-doyle/25479/stats" xr:uid="{B85625C0-E99A-4C81-B247-6A4D20D3C478}"/>
    <hyperlink ref="A203" r:id="rId213" display="https://www.fangraphs.com/players/felix-bautista/20666/stats" xr:uid="{550CECFE-D7B2-4D56-A16B-75A17F20C38F}"/>
    <hyperlink ref="A264" r:id="rId214" display="https://www.fangraphs.com/players/tarik-skubal/22267/stats" xr:uid="{CADEAE09-8713-4CC9-B5EB-9CFEAF027040}"/>
    <hyperlink ref="A175" r:id="rId215" display="https://www.fangraphs.com/players/tanner-scott/17586/stats" xr:uid="{5451A949-652A-4B05-9BDE-14BE945B646F}"/>
    <hyperlink ref="A227" r:id="rId216" display="https://www.fangraphs.com/players/matt-brash/25756/stats" xr:uid="{E8E521E2-C739-4B7E-A6DD-0F6C907B7F6E}"/>
    <hyperlink ref="A330" r:id="rId217" display="https://www.fangraphs.com/players/chris-martin/11847/stats" xr:uid="{C5932B9D-4FBD-42C5-8612-C81EC1079EA6}"/>
    <hyperlink ref="A319" r:id="rId218" display="https://www.fangraphs.com/players/aroldis-chapman/10233/stats" xr:uid="{ED71C474-ED29-4A5E-A4D5-AB99FD13CC1B}"/>
    <hyperlink ref="A188" r:id="rId219" display="https://www.fangraphs.com/players/david-bednar/19569/stats" xr:uid="{D29C32D7-9DFB-4D2D-9359-B0B5367A4670}"/>
    <hyperlink ref="A406" r:id="rId220" display="https://www.fangraphs.com/players/shawn-armstrong/12857/stats" xr:uid="{2DC5FE88-FAA9-4173-B585-2B06F92E3830}"/>
    <hyperlink ref="A376" r:id="rId221" display="https://www.fangraphs.com/players/jeff-hoffman/17432/stats" xr:uid="{7C7B295B-5F8B-4968-B858-EF9FD3E9FCC9}"/>
    <hyperlink ref="A344" r:id="rId222" display="https://www.fangraphs.com/players/tim-mayza/15042/stats" xr:uid="{7FFD8637-0185-4645-9FB9-998A0DDC626B}"/>
    <hyperlink ref="A387" r:id="rId223" display="https://www.fangraphs.com/players/sam-hentges/18548/stats" xr:uid="{62A86D0E-96E1-4F36-8AF8-0A9BE7C55F2E}"/>
    <hyperlink ref="A256" r:id="rId224" display="https://www.fangraphs.com/players/clay-holmes/13649/stats" xr:uid="{612DBB53-3BA5-41A7-B5C4-2E4E0B4E4293}"/>
    <hyperlink ref="A339" r:id="rId225" display="https://www.fangraphs.com/players/gregory-santos/21894/stats" xr:uid="{6A801F04-A922-4693-891C-0E913BA84B1F}"/>
    <hyperlink ref="A237" r:id="rId226" display="https://www.fangraphs.com/players/devin-williams/15816/stats" xr:uid="{E34951F2-D97C-4012-9D3B-F8DD6A68B384}"/>
    <hyperlink ref="A246" r:id="rId227" display="https://www.fangraphs.com/players/josh-hader/14212/stats" xr:uid="{40ED2984-155C-4ADA-A697-DA245268F2B6}"/>
    <hyperlink ref="A238" r:id="rId228" display="https://www.fangraphs.com/players/jason-foley/19531/stats" xr:uid="{D6BA4D5C-4227-4290-A67B-39495CAA91F8}"/>
    <hyperlink ref="A208" r:id="rId229" display="https://www.fangraphs.com/players/camilo-doval/21992/stats" xr:uid="{C5244D6B-B83E-4158-A163-83FCE81E7318}"/>
    <hyperlink ref="A395" r:id="rId230" display="https://www.fangraphs.com/players/ian-hamilton/19261/stats" xr:uid="{15BB8D7A-5B09-49A4-9F69-02753E6217AD}"/>
    <hyperlink ref="A60" r:id="rId231" display="https://www.fangraphs.com/players/sonny-gray/12768/stats" xr:uid="{22559AAE-26F6-472A-A9EA-78E6CBB1C734}"/>
    <hyperlink ref="A351" r:id="rId232" display="https://www.fangraphs.com/players/danny-coulombe/13293/stats" xr:uid="{8A46B912-2B4A-4B0F-8FD6-28FC0C8E001B}"/>
    <hyperlink ref="A365" r:id="rId233" display="https://www.fangraphs.com/players/fernando-cruz/7048/stats" xr:uid="{DE930BAA-9063-4A51-AF0F-A5BFF5115A28}"/>
    <hyperlink ref="A220" r:id="rId234" display="https://www.fangraphs.com/players/yennier-cano/25911/stats" xr:uid="{90452FAA-E8B8-4D45-A731-D7F88D8F009C}"/>
    <hyperlink ref="A56" r:id="rId235" display="https://www.fangraphs.com/players/spencer-strider/27498/stats" xr:uid="{E5D3C6F8-2792-4CFF-B32C-4306B0088A08}"/>
    <hyperlink ref="A348" r:id="rId236" display="https://www.fangraphs.com/players/kevin-ginkel/19876/stats" xr:uid="{59D11FBE-2591-464C-BD1B-B50B11A184C5}"/>
    <hyperlink ref="A258" r:id="rId237" display="https://www.fangraphs.com/players/aj-minter/18655/stats" xr:uid="{1D861D51-B3AF-4D07-BCFD-60169EE5ADC0}"/>
    <hyperlink ref="A189" r:id="rId238" display="https://www.fangraphs.com/players/emmanuel-clase/21032/stats" xr:uid="{B7E48105-3772-45D8-B4A6-58ADD1812773}"/>
    <hyperlink ref="A217" r:id="rId239" display="https://www.fangraphs.com/players/tyler-glasnow/14374/stats" xr:uid="{1B046C8E-6C49-4742-9041-7F9615307686}"/>
    <hyperlink ref="A403" r:id="rId240" display="https://www.fangraphs.com/players/dauri-moreta/21101/stats" xr:uid="{2674FAC1-8512-4A55-9921-773CBB31ECB3}"/>
    <hyperlink ref="A371" r:id="rId241" display="https://www.fangraphs.com/players/dylan-floro/13394/stats" xr:uid="{D446E14E-87D5-4CD2-8D5D-FEA03B007098}"/>
    <hyperlink ref="A67" r:id="rId242" display="https://www.fangraphs.com/players/kevin-gausman/14107/stats" xr:uid="{AEF61F35-2917-43EB-B24A-6EFA20514E4E}"/>
    <hyperlink ref="A257" r:id="rId243" display="https://www.fangraphs.com/players/bryan-abreu/16609/stats" xr:uid="{0AA49DC0-488D-4FBD-BFFC-2B58D6B48E4D}"/>
    <hyperlink ref="A75" r:id="rId244" display="https://www.fangraphs.com/players/zach-eflin/13774/stats" xr:uid="{1EABAAED-4AA7-4497-BC6A-3ABAEA19ABEB}"/>
    <hyperlink ref="A93" r:id="rId245" display="https://www.fangraphs.com/players/justin-steele/17312/stats" xr:uid="{219C51B9-7AD2-4127-BB4F-016F9AA3E257}"/>
    <hyperlink ref="A271" r:id="rId246" display="https://www.fangraphs.com/players/adbert-alzolay/17859/stats" xr:uid="{2D57F464-2A55-4866-8227-BB7BF4FA78FC}"/>
    <hyperlink ref="A286" r:id="rId247" display="https://www.fangraphs.com/players/brusdar-graterol/20367/stats" xr:uid="{C235FC35-84B9-4F8A-8DE7-A1F998E8453D}"/>
    <hyperlink ref="A359" r:id="rId248" display="https://www.fangraphs.com/players/kevin-kelly/25679/stats" xr:uid="{3C3FED11-1D30-4FE6-B855-8719795F8675}"/>
    <hyperlink ref="A353" r:id="rId249" display="https://www.fangraphs.com/players/hoby-milner/13346/stats" xr:uid="{B64DE3E0-55A0-46FD-B713-FDFCAD38C8CA}"/>
    <hyperlink ref="A222" r:id="rId250" display="https://www.fangraphs.com/players/michael-king/19853/stats" xr:uid="{47B35470-ABA9-4AD9-A387-17282345914D}"/>
    <hyperlink ref="A380" r:id="rId251" display="https://www.fangraphs.com/players/ryan-brasier/5615/stats" xr:uid="{842F2475-32C0-4E48-8A6B-122BDBCD1784}"/>
    <hyperlink ref="A383" r:id="rId252" display="https://www.fangraphs.com/players/max-fried/13743/stats" xr:uid="{0D5ECE38-F064-4269-BE9F-E4057973918A}"/>
    <hyperlink ref="A61" r:id="rId253" display="https://www.fangraphs.com/players/zack-wheeler/10310/stats" xr:uid="{D3E6F08A-83BE-4C65-B576-CA6292033A57}"/>
    <hyperlink ref="A293" r:id="rId254" display="https://www.fangraphs.com/players/justin-topa/15145/stats" xr:uid="{540EB534-B357-49D9-8A56-DDD1B2EC8B3D}"/>
    <hyperlink ref="A282" r:id="rId255" display="https://www.fangraphs.com/players/evan-phillips/17734/stats" xr:uid="{704A562D-BAE1-4BE7-B3FB-F325B5ABFD16}"/>
    <hyperlink ref="A43" r:id="rId256" display="https://www.fangraphs.com/players/logan-webb/17995/stats" xr:uid="{E4FD9E1B-89D5-4E27-84B0-D8C2AC5DD740}"/>
    <hyperlink ref="A47" r:id="rId257" display="https://www.fangraphs.com/players/gerrit-cole/13125/stats" xr:uid="{89883091-1BF6-4265-B2C6-57DBBC3F2A31}"/>
    <hyperlink ref="A306" r:id="rId258" display="https://www.fangraphs.com/players/cole-ragans/21846/stats" xr:uid="{1C39C2BC-B49F-4803-8741-2CF5DF200EA1}"/>
    <hyperlink ref="A390" r:id="rId259" display="https://www.fangraphs.com/players/trevor-gott/15046/stats" xr:uid="{276055F7-370E-4254-94A6-16438CFD3B7E}"/>
    <hyperlink ref="A295" r:id="rId260" display="https://www.fangraphs.com/players/jhoan-duran/21029/stats" xr:uid="{4F0E973D-3BC2-4B9C-B2B3-25021C4B80C9}"/>
    <hyperlink ref="A397" r:id="rId261" display="https://www.fangraphs.com/players/robert-stephenson/13594/stats" xr:uid="{C23EDEA0-9410-499A-B206-5EF7080B6612}"/>
    <hyperlink ref="A310" r:id="rId262" display="https://www.fangraphs.com/players/griffin-jax/20253/stats" xr:uid="{A434E90D-6B59-4D16-859C-5C0BA0F6A9FF}"/>
    <hyperlink ref="A317" r:id="rId263" display="https://www.fangraphs.com/players/jordan-hicks/19618/stats" xr:uid="{8DA7F70C-2B05-40A9-B091-7B2359CDD9E7}"/>
    <hyperlink ref="A287" r:id="rId264" display="https://www.fangraphs.com/players/matt-strahm/13799/stats" xr:uid="{4B06F342-8DE1-486C-A895-D3C60369BD2F}"/>
    <hyperlink ref="A289" r:id="rId265" display="https://www.fangraphs.com/players/raisel-iglesias/17130/stats" xr:uid="{BB7A2D73-EBEB-444D-AE7C-F79D65B3F20E}"/>
    <hyperlink ref="A59" r:id="rId266" display="https://www.fangraphs.com/players/zac-gallen/19291/stats" xr:uid="{8DFB04F1-9394-42B3-A1C9-DD296082659A}"/>
    <hyperlink ref="A130" r:id="rId267" display="https://www.fangraphs.com/players/kyle-bradish/24586/stats" xr:uid="{7531669A-B8BF-4539-997D-DC5C41E3DB2F}"/>
    <hyperlink ref="A361" r:id="rId268" display="https://www.fangraphs.com/players/emilio-pagan/14771/stats" xr:uid="{F1ED4442-4F5A-4E5A-A8AB-B46984325BC7}"/>
    <hyperlink ref="A400" r:id="rId269" display="https://www.fangraphs.com/players/sam-moll/14874/stats" xr:uid="{084EE3D3-504D-406D-A56C-3D34F611E981}"/>
    <hyperlink ref="A318" r:id="rId270" display="https://www.fangraphs.com/players/hunter-harvey/15507/stats" xr:uid="{DA57B36C-2072-43B9-B886-6445AE9E6384}"/>
    <hyperlink ref="A336" r:id="rId271" display="https://www.fangraphs.com/players/colin-holderman/22361/stats" xr:uid="{C74E3494-8CED-464A-9556-A0091B6AFBB1}"/>
    <hyperlink ref="A430" r:id="rId272" display="https://www.fangraphs.com/players/lucas-erceg/19360/stats" xr:uid="{3D87835A-68A2-439E-AC50-381495ADE5B5}"/>
    <hyperlink ref="A78" r:id="rId273" display="https://www.fangraphs.com/players/pablo-lopez/17085/stats" xr:uid="{227DA1E5-9109-455D-A592-AB861425A725}"/>
    <hyperlink ref="A338" r:id="rId274" display="https://www.fangraphs.com/players/colin-poche/19403/stats" xr:uid="{ADBB40F3-79AE-46DA-8FBE-B6A2DC605335}"/>
    <hyperlink ref="A357" r:id="rId275" display="https://www.fangraphs.com/players/caleb-ferguson/19349/stats" xr:uid="{C5250B10-5794-43BA-A4AB-F77917221A2A}"/>
    <hyperlink ref="A87" r:id="rId276" display="https://www.fangraphs.com/players/george-kirby/25436/stats" xr:uid="{94C253B4-4D28-49C0-A3FE-7F69BEA1157E}"/>
    <hyperlink ref="A404" r:id="rId277" display="https://www.fangraphs.com/players/gabe-speier/17170/stats" xr:uid="{E4934A8D-BECE-45D2-9F65-986E01B2CED7}"/>
    <hyperlink ref="A311" r:id="rId278" display="https://www.fangraphs.com/players/will-smith/8048/stats" xr:uid="{45E7E558-21E1-46A8-A205-A3B678E05962}"/>
    <hyperlink ref="A274" r:id="rId279" display="https://www.fangraphs.com/players/ryan-pressly/7005/stats" xr:uid="{2A102B53-D462-47A3-94DF-FAD327CF5602}"/>
    <hyperlink ref="A337" r:id="rId280" display="https://www.fangraphs.com/players/yimi-garcia/12095/stats" xr:uid="{A7B65863-8750-4DEE-896A-64316FD72FC9}"/>
    <hyperlink ref="A480" r:id="rId281" display="https://www.fangraphs.com/players/brennan-bernardino/16835/stats" xr:uid="{BE3F38B4-F0C8-48ED-8004-71AB5C8D986C}"/>
    <hyperlink ref="A333" r:id="rId282" display="https://www.fangraphs.com/players/scott-barlow/14993/stats" xr:uid="{79A2693B-17B9-4F68-B2B5-980B6C6190CF}"/>
    <hyperlink ref="A125" r:id="rId283" display="https://www.fangraphs.com/players/blake-snell/13543/stats" xr:uid="{BB073837-FBEC-433E-98E0-4059AEB115E0}"/>
    <hyperlink ref="A391" r:id="rId284" display="https://www.fangraphs.com/players/brent-suter/13942/stats" xr:uid="{1C78E2E1-7D67-4C94-80AB-D46A49DC29F2}"/>
    <hyperlink ref="A255" r:id="rId285" display="https://www.fangraphs.com/players/jordan-romano/16122/stats" xr:uid="{A8A4E438-F6FA-415A-AB2E-0F5EEA0B7F5F}"/>
    <hyperlink ref="A281" r:id="rId286" display="https://www.fangraphs.com/players/joel-payamps/14332/stats" xr:uid="{BBC495EE-32D3-4C6F-86EB-91FA6855EC79}"/>
    <hyperlink ref="A384" r:id="rId287" display="https://www.fangraphs.com/players/enyel-de-los-santos/18403/stats" xr:uid="{62803B2B-155C-43F3-AB4D-95A29C650BCD}"/>
    <hyperlink ref="A103" r:id="rId288" display="https://www.fangraphs.com/players/framber-valdez/17295/stats" xr:uid="{29C04AE7-AF6A-491B-B412-57290C054196}"/>
    <hyperlink ref="A303" r:id="rId289" display="https://www.fangraphs.com/players/erik-swanson/16587/stats" xr:uid="{15A289B2-AA1E-4331-B5E1-81A1C79F5C5E}"/>
    <hyperlink ref="A253" r:id="rId290" display="https://www.fangraphs.com/players/bobby-miller/27483/stats" xr:uid="{DDF2B2B6-A246-4AC9-AAEE-63662FD1E764}"/>
    <hyperlink ref="A209" r:id="rId291" display="https://www.fangraphs.com/players/tanner-bibee/30134/stats" xr:uid="{6064EEB4-679F-457A-BB99-C1EC9B95C10A}"/>
    <hyperlink ref="A341" r:id="rId292" display="https://www.fangraphs.com/players/julian-merryweather/16703/stats" xr:uid="{2D5FE158-17E3-43AE-B92D-B5B3603D9172}"/>
    <hyperlink ref="A423" r:id="rId293" display="https://www.fangraphs.com/players/jose-quintana/11423/stats" xr:uid="{85192549-A192-4628-96E3-54671AAC8F93}"/>
    <hyperlink ref="A349" r:id="rId294" display="https://www.fangraphs.com/players/joe-musgrove/12970/stats" xr:uid="{77954E8E-3852-45FC-930B-DA517347A361}"/>
    <hyperlink ref="A236" r:id="rId295" display="https://www.fangraphs.com/players/alexis-diaz/21132/stats" xr:uid="{387AB8AB-BAF5-406A-A98F-0CC3E1F88D0A}"/>
    <hyperlink ref="A354" r:id="rId296" display="https://www.fangraphs.com/players/chris-stratton/13761/stats" xr:uid="{E9DD185B-1D5D-4DE8-BC3E-B7238C8AF369}"/>
    <hyperlink ref="A300" r:id="rId297" display="https://www.fangraphs.com/players/david-robertson/8241/stats" xr:uid="{5ABDF8F8-163F-4C75-84F7-B72C07F65D03}"/>
    <hyperlink ref="A323" r:id="rId298" display="https://www.fangraphs.com/players/jake-bird/21267/stats" xr:uid="{A505C46A-87EB-47A9-9617-7525BEF23A5C}"/>
    <hyperlink ref="A134" r:id="rId299" display="https://www.fangraphs.com/players/jesus-luzardo/19959/stats" xr:uid="{F4870DE3-BB63-42EC-AD45-FEF7515FDA78}"/>
    <hyperlink ref="A322" r:id="rId300" display="https://www.fangraphs.com/players/tyler-holton/26231/stats" xr:uid="{60ACABD7-8072-442D-BB1A-77CBFBDB1656}"/>
    <hyperlink ref="A312" r:id="rId301" display="https://www.fangraphs.com/players/trevor-stephan/19932/stats" xr:uid="{A9710516-840E-4468-8F92-B18F65428D01}"/>
    <hyperlink ref="A115" r:id="rId302" display="https://www.fangraphs.com/players/jordan-montgomery/16511/stats" xr:uid="{012685AD-FE24-43D9-AC13-D8B222DE9151}"/>
    <hyperlink ref="A251" r:id="rId303" display="https://www.fangraphs.com/players/aaron-civale/19479/stats" xr:uid="{94757578-A910-4F93-AA13-BB3DB4B96C55}"/>
    <hyperlink ref="A280" r:id="rId304" display="https://www.fangraphs.com/players/paul-sewald/13892/stats" xr:uid="{DC19B1F2-8886-4ED3-B1AC-6E5894FC4315}"/>
    <hyperlink ref="A242" r:id="rId305" display="https://www.fangraphs.com/players/marcus-stroman/13431/stats" xr:uid="{1D30ED0C-718F-4663-983F-630CB933B9B2}"/>
    <hyperlink ref="A420" r:id="rId306" display="https://www.fangraphs.com/players/aaron-bummer/16258/stats" xr:uid="{2F1A2021-0072-40F9-A081-046B790794DE}"/>
    <hyperlink ref="A358" r:id="rId307" display="https://www.fangraphs.com/players/gregory-soto/19677/stats" xr:uid="{3F727B1D-74CC-4E8D-BF24-F739F1964770}"/>
    <hyperlink ref="A381" r:id="rId308" display="https://www.fangraphs.com/players/aj-puk/19343/stats" xr:uid="{64038689-38B8-44E0-81F0-48059235A5EC}"/>
    <hyperlink ref="A435" r:id="rId309" display="https://www.fangraphs.com/players/joe-jimenez/15761/stats" xr:uid="{E727DE26-655C-4CCF-AAB1-ADE63F1ABCD2}"/>
    <hyperlink ref="A444" r:id="rId310" display="https://www.fangraphs.com/players/brandon-woodruff/16162/stats" xr:uid="{700AD859-919D-484A-ACC9-7F52752149F4}"/>
    <hyperlink ref="A382" r:id="rId311" display="https://www.fangraphs.com/players/andrew-nardi/25942/stats" xr:uid="{9CDFEA3D-D54E-4F87-95DF-D4BA23762E54}"/>
    <hyperlink ref="A405" r:id="rId312" display="https://www.fangraphs.com/players/jose-leclerc/14524/stats" xr:uid="{15B83401-95CF-4529-8249-6BA99B02A0FB}"/>
    <hyperlink ref="A164" r:id="rId313" display="https://www.fangraphs.com/players/kodai-senga/31838/stats" xr:uid="{1557AC38-105B-465B-BD48-1C9A506F1368}"/>
    <hyperlink ref="A204" r:id="rId314" display="https://www.fangraphs.com/players/eduardo-rodriguez/13164/stats" xr:uid="{44E8612A-86A2-4308-9193-940F953977B4}"/>
    <hyperlink ref="A501" r:id="rId315" display="https://www.fangraphs.com/players/pedro-avila/18864/stats" xr:uid="{1C720E47-05B2-4A48-8568-7CBF5B3DF4B9}"/>
    <hyperlink ref="A364" r:id="rId316" display="https://www.fangraphs.com/players/brooks-raley/10061/stats" xr:uid="{FFCA51E6-2167-4113-B13D-1A69BA0EB43F}"/>
    <hyperlink ref="A459" r:id="rId317" display="https://www.fangraphs.com/players/ryan-walker/20423/stats" xr:uid="{F0478A22-D0DF-4BC8-AC83-CC6ADD907D7F}"/>
    <hyperlink ref="A207" r:id="rId318" display="https://www.fangraphs.com/players/braxton-garrett/21844/stats" xr:uid="{E1ACAB6D-4FFC-4A5A-B1CC-9B01E4B79E8D}"/>
    <hyperlink ref="A461" r:id="rId319" display="https://www.fangraphs.com/players/tom-cosgrove/23443/stats" xr:uid="{D88C6B0D-752E-4330-A468-80EFFCCBB231}"/>
    <hyperlink ref="A158" r:id="rId320" display="https://www.fangraphs.com/players/dylan-cease/18525/stats" xr:uid="{3A6BF2FA-EECD-49D5-A5D2-2BFEC4FCDC32}"/>
    <hyperlink ref="A414" r:id="rId321" display="https://www.fangraphs.com/players/matt-moore/1890/stats" xr:uid="{D6DCE382-74E0-45C0-A934-FD991D434061}"/>
    <hyperlink ref="A418" r:id="rId322" display="https://www.fangraphs.com/players/phil-maton/18064/stats" xr:uid="{F04E63E7-EDE3-47CB-8C19-871977D6E2E1}"/>
    <hyperlink ref="A378" r:id="rId323" display="https://www.fangraphs.com/players/jakob-junis/13619/stats" xr:uid="{6F4EA066-F20A-487C-A155-600227103E99}"/>
    <hyperlink ref="A460" r:id="rId324" display="https://www.fangraphs.com/players/jake-diekman/5003/stats" xr:uid="{4E7C1216-3C86-453F-B2ED-24327B61091A}"/>
    <hyperlink ref="A340" r:id="rId325" display="https://www.fangraphs.com/players/steven-matz/13361/stats" xr:uid="{AC96CFCD-3D9A-4ECA-B638-FF00947F8600}"/>
    <hyperlink ref="A441" r:id="rId326" display="https://www.fangraphs.com/players/josh-sborz/18323/stats" xr:uid="{CD6378E3-BE1D-4D49-90D9-E827EE4E0101}"/>
    <hyperlink ref="A297" r:id="rId327" display="https://www.fangraphs.com/players/tyler-rogers/15541/stats" xr:uid="{5581A42C-5344-44D6-B5FD-D281B690847E}"/>
    <hyperlink ref="A331" r:id="rId328" display="https://www.fangraphs.com/players/justin-lawrence/17639/stats" xr:uid="{F8593C10-432B-4269-9396-A452DE37F4B5}"/>
    <hyperlink ref="A335" r:id="rId329" display="https://www.fangraphs.com/players/mark-leiter-jr/15551/stats" xr:uid="{96B564CE-0EB4-4ECF-94F5-8EF699966658}"/>
    <hyperlink ref="A347" r:id="rId330" display="https://www.fangraphs.com/players/chris-sale/10603/stats" xr:uid="{03624067-DBB2-4A24-846D-93425400EC1A}"/>
    <hyperlink ref="A141" r:id="rId331" display="https://www.fangraphs.com/players/mitch-keller/17594/stats" xr:uid="{FBEBF848-36D9-4922-8148-F0E6D1B6B4AA}"/>
    <hyperlink ref="A298" r:id="rId332" display="https://www.fangraphs.com/players/craig-kimbrel/6655/stats" xr:uid="{69959B1C-1E8E-4C0E-80C5-3D52AA0C741F}"/>
    <hyperlink ref="A120" r:id="rId333" display="https://www.fangraphs.com/players/luis-castillo/15689/stats" xr:uid="{C7CE13BD-C38E-4F3F-B309-89FCF8C98889}"/>
    <hyperlink ref="A388" r:id="rId334" display="https://www.fangraphs.com/players/elvis-peguero/21652/stats" xr:uid="{41D7FB19-516B-47CF-93DD-294D24331322}"/>
    <hyperlink ref="A239" r:id="rId335" display="https://www.fangraphs.com/players/kyle-hendricks/12049/stats" xr:uid="{B0FE0064-C292-4FD5-B1EB-10F7DC0B5445}"/>
    <hyperlink ref="A145" r:id="rId336" display="https://www.fangraphs.com/players/corbin-burnes/19361/stats" xr:uid="{EEFAE2C9-9E5F-449C-A340-944DE48ECE45}"/>
    <hyperlink ref="A308" r:id="rId337" display="https://www.fangraphs.com/players/hector-neris/11804/stats" xr:uid="{3167ADC7-36E9-402F-8AE3-3F2E5F596612}"/>
    <hyperlink ref="A248" r:id="rId338" display="https://www.fangraphs.com/players/kutter-crawford/20531/stats" xr:uid="{442D7416-3CF1-4E06-AF03-38D168525D9A}"/>
    <hyperlink ref="A233" r:id="rId339" display="https://www.fangraphs.com/players/seth-lugo/12447/stats" xr:uid="{DDE6AFEB-DF9D-4FE0-8220-CAE646EC3D50}"/>
    <hyperlink ref="A448" r:id="rId340" display="https://www.fangraphs.com/players/cionel-perez/19614/stats" xr:uid="{58385D90-84BD-4FDA-9018-2A7E3659D913}"/>
    <hyperlink ref="A179" r:id="rId341" display="https://www.fangraphs.com/players/merrill-kelly/11156/stats" xr:uid="{B13854E8-A949-4BFD-B377-AF7F95E6F335}"/>
    <hyperlink ref="A177" r:id="rId342" display="https://www.fangraphs.com/players/justin-verlander/8700/stats" xr:uid="{52B8492F-2913-4F6D-8ED2-688536A2E992}"/>
    <hyperlink ref="A200" r:id="rId343" display="https://www.fangraphs.com/players/freddy-peralta/18679/stats" xr:uid="{02BE414E-330E-4C11-BD4F-F629A589670A}"/>
    <hyperlink ref="A147" r:id="rId344" display="https://www.fangraphs.com/players/logan-gilbert/22250/stats" xr:uid="{D642BCEB-F6CE-4468-8D7A-2C454F96BC9B}"/>
    <hyperlink ref="A283" r:id="rId345" display="https://www.fangraphs.com/players/shane-bieber/19427/stats" xr:uid="{61086F2C-2CC3-4826-9C12-6958D89F76DB}"/>
    <hyperlink ref="A466" r:id="rId346" display="https://www.fangraphs.com/players/zack-thompson/25918/stats" xr:uid="{CB595750-3A50-479B-BC1D-DC98A3668878}"/>
    <hyperlink ref="A211" r:id="rId347" display="https://www.fangraphs.com/players/charlie-morton/4676/stats" xr:uid="{CC47D79B-AC7F-4A53-80E4-F05B3224DB60}"/>
    <hyperlink ref="A437" r:id="rId348" display="https://www.fangraphs.com/players/eli-morgan/20203/stats" xr:uid="{C4FF4A8E-B5BE-4AD1-82C5-165A1150B4E2}"/>
    <hyperlink ref="A250" r:id="rId349" display="https://www.fangraphs.com/players/nathan-eovaldi/9132/stats" xr:uid="{D03DD4E5-242C-426F-B191-E9A6FB9FCE0D}"/>
    <hyperlink ref="A260" r:id="rId350" display="https://www.fangraphs.com/players/michael-wacha/14078/stats" xr:uid="{54910C89-EAAB-4594-9E2D-B27E2CD96531}"/>
    <hyperlink ref="A363" r:id="rId351" display="https://www.fangraphs.com/players/pierce-johnson/13435/stats" xr:uid="{80272F4F-938B-4986-86FF-8D408F31C5DB}"/>
    <hyperlink ref="A305" r:id="rId352" display="https://www.fangraphs.com/players/sean-manaea/15873/stats" xr:uid="{75D87B56-83FF-4667-8FAC-771B470A0D68}"/>
    <hyperlink ref="A316" r:id="rId353" display="https://www.fangraphs.com/players/ranger-suarez/17277/stats" xr:uid="{4433DE1B-8E58-4F90-8FA2-091AD4755576}"/>
    <hyperlink ref="A342" r:id="rId354" display="https://www.fangraphs.com/players/reynaldo-lopez/16400/stats" xr:uid="{386C907B-C027-49EF-9EE3-B49580C245D5}"/>
    <hyperlink ref="A327" r:id="rId355" display="https://www.fangraphs.com/players/josh-winckowski/22387/stats" xr:uid="{2D1324B9-AEA6-44A1-AC9E-42EA44D29E09}"/>
    <hyperlink ref="A454" r:id="rId356" display="https://www.fangraphs.com/players/taylor-rogers/13449/stats" xr:uid="{212AC625-BE45-4C1F-8996-C9235A0BB523}"/>
    <hyperlink ref="A332" r:id="rId357" display="https://www.fangraphs.com/players/shane-mcclanahan/21483/stats" xr:uid="{4909500B-BE50-412E-BC85-BA12DD768029}"/>
    <hyperlink ref="A275" r:id="rId358" display="https://www.fangraphs.com/players/nick-martinez/12730/stats" xr:uid="{8AD257AF-AA9A-4D1A-9535-99FE820052F8}"/>
    <hyperlink ref="A320" r:id="rId359" display="https://www.fangraphs.com/players/grayson-rodriguez/24492/stats" xr:uid="{922BD75F-0CE7-4EBC-BD3C-D96623767C77}"/>
    <hyperlink ref="A447" r:id="rId360" display="https://www.fangraphs.com/players/huascar-brazoban/6107/stats" xr:uid="{7DB1DF7E-1E2F-428F-93A1-B40DF8C7C35A}"/>
    <hyperlink ref="A296" r:id="rId361" display="https://www.fangraphs.com/players/carlos-estevez/14542/stats" xr:uid="{01DF9819-8C13-4BB6-9E57-A0FB3E269456}"/>
    <hyperlink ref="A377" r:id="rId362" display="https://www.fangraphs.com/players/paul-blackburn/14739/stats" xr:uid="{1BFD88ED-6233-4B06-AFDB-C1C5E88336D6}"/>
    <hyperlink ref="A245" r:id="rId363" display="https://www.fangraphs.com/players/bailey-ober/21224/stats" xr:uid="{5A0FE3A7-74A9-477F-8171-23A7A5C73E04}"/>
    <hyperlink ref="A249" r:id="rId364" display="https://www.fangraphs.com/players/nick-pivetta/15454/stats" xr:uid="{F3DCF186-4A9F-4D24-B712-E74B0A954216}"/>
    <hyperlink ref="A284" r:id="rId365" display="https://www.fangraphs.com/players/bryce-miller/29837/stats" xr:uid="{6DD301EB-9D5E-4CF6-96B0-10D9AC9DB76C}"/>
    <hyperlink ref="A392" r:id="rId366" display="https://www.fangraphs.com/players/cristopher-sanchez/20778/stats" xr:uid="{8D56FE38-E815-4565-ABA8-3475B7FDF137}"/>
    <hyperlink ref="A393" r:id="rId367" display="https://www.fangraphs.com/players/jason-adam/11861/stats" xr:uid="{F9FCBF1E-7B82-499E-B466-4BBCC244CEE3}"/>
    <hyperlink ref="A352" r:id="rId368" display="https://www.fangraphs.com/players/adrian-houser/12718/stats" xr:uid="{56EB1895-59AC-4A89-B6F3-837EFED79F95}"/>
    <hyperlink ref="A180" r:id="rId369" display="https://www.fangraphs.com/players/jose-berrios/14168/stats" xr:uid="{50B8E11D-6CDE-45B9-A628-84CDD44C5F00}"/>
    <hyperlink ref="A399" r:id="rId370" display="https://www.fangraphs.com/players/tristan-beck/21584/stats" xr:uid="{316BA68A-A7BE-4373-8620-2B5D85D467FC}"/>
    <hyperlink ref="A290" r:id="rId371" display="https://www.fangraphs.com/players/shohei-ohtani/19755/stats" xr:uid="{D8276EE1-F204-41FA-AF77-C4154A2E2759}"/>
    <hyperlink ref="A369" r:id="rId372" display="https://www.fangraphs.com/players/reese-olson/24968/stats" xr:uid="{C8C7D09A-1BCC-4F35-99D3-100A715DA451}"/>
    <hyperlink ref="A263" r:id="rId373" display="https://www.fangraphs.com/players/alex-cobb/6562/stats" xr:uid="{09C6CA43-A309-43E0-87E6-296F9D359BA4}"/>
    <hyperlink ref="A421" r:id="rId374" display="https://www.fangraphs.com/players/andrew-chafin/12988/stats" xr:uid="{0C269011-4669-4CE9-8B3A-4D526F1E3B9B}"/>
    <hyperlink ref="A487" r:id="rId375" display="https://www.fangraphs.com/players/brad-hand/9111/stats" xr:uid="{BEF3BB63-2211-4988-95F9-CE3B22240A3E}"/>
    <hyperlink ref="A415" r:id="rId376" display="https://www.fangraphs.com/players/zack-littell/15823/stats" xr:uid="{8BFBBDAE-7480-4851-A2AC-8CA713A70A5D}"/>
    <hyperlink ref="A368" r:id="rId377" display="https://www.fangraphs.com/players/kenta-maeda/18498/stats" xr:uid="{902E5CCC-2808-402C-B4BA-E21203EE8E86}"/>
    <hyperlink ref="A273" r:id="rId378" display="https://www.fangraphs.com/players/yu-darvish/13074/stats" xr:uid="{8AAE3484-69AF-4A10-94CE-4F279DA38B21}"/>
    <hyperlink ref="A198" r:id="rId379" display="https://www.fangraphs.com/players/sandy-alcantara/18684/stats" xr:uid="{DF6C1D47-BDFC-410C-B78E-77FF14EAD20A}"/>
    <hyperlink ref="A157" r:id="rId380" display="https://www.fangraphs.com/players/aaron-nola/16149/stats" xr:uid="{ECC1CF20-4D84-49BA-91CC-581AB89F783C}"/>
    <hyperlink ref="A288" r:id="rId381" display="https://www.fangraphs.com/players/clayton-kershaw/2036/stats" xr:uid="{71934A91-7033-433F-8188-32CA7C7A8D50}"/>
    <hyperlink ref="A468" r:id="rId382" display="https://www.fangraphs.com/players/mason-thompson/21850/stats" xr:uid="{5DB7F990-AF0D-4518-AA14-A3DF42DBA085}"/>
    <hyperlink ref="A449" r:id="rId383" display="https://www.fangraphs.com/players/gavin-williams/30122/stats" xr:uid="{40E3A1C7-B21F-4172-B0F5-C047E25D184A}"/>
    <hyperlink ref="A356" r:id="rId384" display="https://www.fangraphs.com/players/ian-gibaut/17871/stats" xr:uid="{F8E2E25F-B015-4AA2-BD7A-9D982144A179}"/>
    <hyperlink ref="A445" r:id="rId385" display="https://www.fangraphs.com/players/steven-okert/13580/stats" xr:uid="{93DBE5B4-DBD8-4B8B-920A-95B99A7A6742}"/>
    <hyperlink ref="A473" r:id="rId386" display="https://www.fangraphs.com/players/collin-mchugh/7531/stats" xr:uid="{F40E8121-D502-4653-98C6-24A08C87062D}"/>
    <hyperlink ref="A503" r:id="rId387" display="https://www.fangraphs.com/players/osvaldo-bido/23150/stats" xr:uid="{C3EDF3F1-B8F3-40CF-BAED-01167225C239}"/>
    <hyperlink ref="A410" r:id="rId388" display="https://www.fangraphs.com/players/eury-perez/27768/stats" xr:uid="{972551A1-048F-4EC0-9A79-0F6D88ED739E}"/>
    <hyperlink ref="A219" r:id="rId389" display="https://www.fangraphs.com/players/yusei-kikuchi/20633/stats" xr:uid="{4E08C3F8-867B-460E-B4A0-8833482BA8F5}"/>
    <hyperlink ref="A424" r:id="rId390" display="https://www.fangraphs.com/players/bryse-wilson/19990/stats" xr:uid="{21027FA7-5A7C-4285-9F76-39A4211EC397}"/>
    <hyperlink ref="A265" r:id="rId391" display="https://www.fangraphs.com/players/reid-detmers/27468/stats" xr:uid="{A154CB5D-6039-4BAF-AA38-FCEDA6064F6F}"/>
    <hyperlink ref="A186" r:id="rId392" display="https://www.fangraphs.com/players/kyle-gibson/10123/stats" xr:uid="{DDFFB1CA-FECB-4DAD-BCC9-8CD6A3DF64E0}"/>
    <hyperlink ref="A235" r:id="rId393" display="https://www.fangraphs.com/players/joe-ryan/21390/stats" xr:uid="{56C4E077-3B6B-458B-ACA5-56273CD71972}"/>
    <hyperlink ref="A453" r:id="rId394" display="https://www.fangraphs.com/players/michael-fulmer/13218/stats" xr:uid="{B91E3E68-7DD7-469D-9C30-3251650EA599}"/>
    <hyperlink ref="A285" r:id="rId395" display="https://www.fangraphs.com/players/patrick-sandoval/19447/stats" xr:uid="{081B3914-3C62-467C-8349-C9BB033BC18E}"/>
    <hyperlink ref="A334" r:id="rId396" display="https://www.fangraphs.com/players/logan-allen/27589/stats" xr:uid="{11682C2D-22E6-494B-9322-6B3E0D637C04}"/>
    <hyperlink ref="A367" r:id="rId397" display="https://www.fangraphs.com/players/andrew-abbott/29911/stats" xr:uid="{6153B538-B3C7-49DB-BB24-537CFBA2F55B}"/>
    <hyperlink ref="A499" r:id="rId398" display="https://www.fangraphs.com/players/keynan-middleton/15264/stats" xr:uid="{3BF91CAD-00FB-47BA-8916-1E284DDB02D7}"/>
    <hyperlink ref="A429" r:id="rId399" display="https://www.fangraphs.com/players/trevor-richards/19309/stats" xr:uid="{8A2CE7E1-775A-4715-B387-733EB9D204BA}"/>
    <hyperlink ref="A379" r:id="rId400" display="https://www.fangraphs.com/players/hunter-greene/22182/stats" xr:uid="{34709D45-747D-492C-9AB0-D7C1B1174772}"/>
    <hyperlink ref="A504" r:id="rId401" display="https://www.fangraphs.com/players/tucker-davidson/19871/stats" xr:uid="{6B7FB6B2-C475-4E7A-B920-7052BE0DE10E}"/>
    <hyperlink ref="A231" r:id="rId402" display="https://www.fangraphs.com/players/dane-dunning/19409/stats" xr:uid="{0DCAB146-C836-443C-97F4-6D8B4368514B}"/>
    <hyperlink ref="A182" r:id="rId403" display="https://www.fangraphs.com/players/miles-mikolas/9803/stats" xr:uid="{51CC39EC-E316-4DC5-B101-9BDC4E0FAFCC}"/>
    <hyperlink ref="A467" r:id="rId404" display="https://www.fangraphs.com/players/garrett-whitlock/20191/stats" xr:uid="{9ED985F0-7FD8-4EA4-90ED-04D1FF54B128}"/>
    <hyperlink ref="A520" r:id="rId405" display="https://www.fangraphs.com/players/marco-gonzales/15467/stats" xr:uid="{5B8C7739-DC98-40DE-99A2-6BD03DD8DF21}"/>
    <hyperlink ref="A494" r:id="rId406" display="https://www.fangraphs.com/players/matthew-liberatore/22294/stats" xr:uid="{9C53D00F-7C97-4829-A13B-09FA989BE780}"/>
    <hyperlink ref="A187" r:id="rId407" display="https://www.fangraphs.com/players/chris-bassitt/12304/stats" xr:uid="{B59DC75D-52CE-4532-AFE2-A07685F054A2}"/>
    <hyperlink ref="A309" r:id="rId408" display="https://www.fangraphs.com/players/mike-clevinger/12808/stats" xr:uid="{042372EA-ED3C-4E96-8623-84D35095E9BB}"/>
    <hyperlink ref="A396" r:id="rId409" display="https://www.fangraphs.com/players/carlos-hernandez/22713/stats" xr:uid="{3BE3F388-7A02-4AA2-8398-7EE99C63AC57}"/>
    <hyperlink ref="A346" r:id="rId410" display="https://www.fangraphs.com/players/griffin-canning/19867/stats" xr:uid="{686586B5-041E-461D-BDB7-1FD91C2AC053}"/>
    <hyperlink ref="A277" r:id="rId411" display="https://www.fangraphs.com/players/brady-singer/25377/stats" xr:uid="{03B263A7-001F-4A49-85A4-34B9D8CE0AEF}"/>
    <hyperlink ref="A370" r:id="rId412" display="https://www.fangraphs.com/players/javier-assad/21741/stats" xr:uid="{44CF7781-FCF8-44C4-B406-68928D8EAE2D}"/>
    <hyperlink ref="A484" r:id="rId413" display="https://www.fangraphs.com/players/luis-garcia/6984/stats" xr:uid="{6DA5D084-7A3E-44B1-8DC4-657C001505B6}"/>
    <hyperlink ref="A413" r:id="rId414" display="https://www.fangraphs.com/players/miguel-castro/15684/stats" xr:uid="{2D67C69F-F162-42E6-8F6D-830FB25E6F67}"/>
    <hyperlink ref="A262" r:id="rId415" display="https://www.fangraphs.com/players/max-scherzer/3137/stats" xr:uid="{EC17D34E-0294-416A-A808-2E0A1191A7A9}"/>
    <hyperlink ref="A398" r:id="rId416" display="https://www.fangraphs.com/players/david-peterson/20302/stats" xr:uid="{6AEBE930-F119-42AA-B13D-77FD68BD222D}"/>
    <hyperlink ref="A422" r:id="rId417" display="https://www.fangraphs.com/players/anthony-desclafani/13050/stats" xr:uid="{7B8AFC53-CBE0-45FD-B89E-FBAAABD3F410}"/>
    <hyperlink ref="A486" r:id="rId418" display="https://www.fangraphs.com/players/matthew-boyd/15440/stats" xr:uid="{4F59799D-83BF-48F6-90ED-F4C8FD7D8A22}"/>
    <hyperlink ref="A491" r:id="rId419" display="https://www.fangraphs.com/players/michael-grove/23221/stats" xr:uid="{AF89E479-D66F-440B-A139-A26D7083E7B4}"/>
    <hyperlink ref="A321" r:id="rId420" display="https://www.fangraphs.com/players/jack-flaherty/17479/stats" xr:uid="{A3F45512-4CA4-4945-A13A-10BCEFAAEFC6}"/>
    <hyperlink ref="A355" r:id="rId421" display="https://www.fangraphs.com/players/alex-lange/19883/stats" xr:uid="{F47EACE9-83D5-4AAC-B643-2FE47014BCF0}"/>
    <hyperlink ref="A450" r:id="rId422" display="https://www.fangraphs.com/players/bryan-woo/30279/stats" xr:uid="{9830C68A-78F6-4D8B-9587-6F69CF16F785}"/>
    <hyperlink ref="A386" r:id="rId423" display="https://www.fangraphs.com/players/giovanny-gallegos/14986/stats" xr:uid="{11947E11-655C-4D42-B83F-3F6EDE7727E8}"/>
    <hyperlink ref="A389" r:id="rId424" display="https://www.fangraphs.com/players/lucas-sims/13470/stats" xr:uid="{E9D8DE8D-2AB5-4DF9-9691-C46AEA94D97D}"/>
    <hyperlink ref="A512" r:id="rId425" display="https://www.fangraphs.com/players/george-soriano/21863/stats" xr:uid="{9791E192-BBD1-49A2-A0E0-A1F3C3412D43}"/>
    <hyperlink ref="A302" r:id="rId426" display="https://www.fangraphs.com/players/hunter-brown/25880/stats" xr:uid="{725B5AA9-D4B0-432A-95BB-641FA9A042E4}"/>
    <hyperlink ref="A426" r:id="rId427" display="https://www.fangraphs.com/players/ryan-yarbrough/16502/stats" xr:uid="{E3B74CAC-8947-4717-BB99-A5808F3C7C71}"/>
    <hyperlink ref="A485" r:id="rId428" display="https://www.fangraphs.com/players/mike-baumann/20206/stats" xr:uid="{7EF0C180-4F16-4898-83B8-EB57BBF5F9D6}"/>
    <hyperlink ref="A270" r:id="rId429" display="https://www.fangraphs.com/players/clarke-schmidt/19899/stats" xr:uid="{A5A43CEA-BB08-4771-8E89-AB3DAAF1C040}"/>
    <hyperlink ref="A261" r:id="rId430" display="https://www.fangraphs.com/players/bryce-elder/27779/stats" xr:uid="{9272EF08-2806-4F62-98F0-A0BE0B1725D4}"/>
    <hyperlink ref="A438" r:id="rId431" display="https://www.fangraphs.com/players/edward-cabrera/21690/stats" xr:uid="{F3D9368F-A4FB-4E3B-91D9-7F984664DA13}"/>
    <hyperlink ref="A464" r:id="rId432" display="https://www.fangraphs.com/players/michael-tonkin/10315/stats" xr:uid="{73C16768-8CBD-4A3B-9045-6B93F2744251}"/>
    <hyperlink ref="A476" r:id="rId433" display="https://www.fangraphs.com/players/cole-irvin/19244/stats" xr:uid="{0CD303EA-2F7C-41EA-99C6-A9FC72FF503F}"/>
    <hyperlink ref="A428" r:id="rId434" display="https://www.fangraphs.com/players/tanner-houck/19879/stats" xr:uid="{50306881-EC81-4ABF-8709-D6EBDF8D75F4}"/>
    <hyperlink ref="A489" r:id="rId435" display="https://www.fangraphs.com/players/genesis-cabrera/17490/stats" xr:uid="{846874E0-1E95-4174-B52A-69AEC8067B95}"/>
    <hyperlink ref="A469" r:id="rId436" display="https://www.fangraphs.com/players/kyle-nelson/20515/stats" xr:uid="{1E714696-F5C2-44E4-AD25-7E04D466DEA6}"/>
    <hyperlink ref="A474" r:id="rId437" display="https://www.fangraphs.com/players/phil-bickford/18519/stats" xr:uid="{534F8D07-2DE8-4A1D-8409-BCE025712386}"/>
    <hyperlink ref="A463" r:id="rId438" display="https://www.fangraphs.com/players/rafael-montero/12760/stats" xr:uid="{3378D566-7DE0-4717-B9EC-84155FFEC22A}"/>
    <hyperlink ref="A314" r:id="rId439" display="https://www.fangraphs.com/players/michael-lorenzen/14843/stats" xr:uid="{A4DD1688-6E44-49D8-85FB-DEB615C91095}"/>
    <hyperlink ref="A299" r:id="rId440" display="https://www.fangraphs.com/players/jon-gray/14916/stats" xr:uid="{2B9D62CE-8285-4A18-B168-89890844B766}"/>
    <hyperlink ref="A443" r:id="rId441" display="https://www.fangraphs.com/players/alex-wood/13781/stats" xr:uid="{DD1A9D22-1489-461F-84C6-461BABE0E7C8}"/>
    <hyperlink ref="A507" r:id="rId442" display="https://www.fangraphs.com/players/jose-hernandez/22318/stats" xr:uid="{B5DD9BB4-A0E1-48BC-A587-C328523F8862}"/>
    <hyperlink ref="A478" r:id="rId443" display="https://www.fangraphs.com/players/jacob-webb/19274/stats" xr:uid="{E8E7A926-F6C2-4AD5-83FD-2346516EC17D}"/>
    <hyperlink ref="A493" r:id="rId444" display="https://www.fangraphs.com/players/nestor-cortes/17874/stats" xr:uid="{D84D6B9B-B31F-4AC8-8E6A-5A84E6883698}"/>
    <hyperlink ref="A252" r:id="rId445" display="https://www.fangraphs.com/players/johan-oviedo/22487/stats" xr:uid="{A7114183-5D96-4FF7-BC6E-038A53DE58CD}"/>
    <hyperlink ref="A439" r:id="rId446" display="https://www.fangraphs.com/players/xzavion-curry/25595/stats" xr:uid="{BC9A65BE-820D-448C-8E38-08A1055DD01E}"/>
    <hyperlink ref="A279" r:id="rId447" display="https://www.fangraphs.com/players/dean-kremer/19350/stats" xr:uid="{BD5B8D9C-87F1-4B98-A2CC-8BB746819693}"/>
    <hyperlink ref="A425" r:id="rId448" display="https://www.fangraphs.com/players/steven-wilson/20353/stats" xr:uid="{5A542955-DB25-4FB8-806D-5287358AFD61}"/>
    <hyperlink ref="A419" r:id="rId449" display="https://www.fangraphs.com/players/adam-ottavino/1247/stats" xr:uid="{E8C2BA1B-59EA-4714-85E4-2655F16CB218}"/>
    <hyperlink ref="A267" r:id="rId450" display="https://www.fangraphs.com/players/taijuan-walker/11836/stats" xr:uid="{5143F3C3-FDF5-46D2-858B-97F15804E519}"/>
    <hyperlink ref="A326" r:id="rId451" display="https://www.fangraphs.com/players/brayan-bello/23920/stats" xr:uid="{3E69BC1F-904E-4D18-BEA9-DB4612E047FC}"/>
    <hyperlink ref="A458" r:id="rId452" display="https://www.fangraphs.com/players/drew-smith/17755/stats" xr:uid="{0CC255BB-0C0A-4CFA-8F1C-8DDE041C935D}"/>
    <hyperlink ref="A278" r:id="rId453" display="https://www.fangraphs.com/players/cristian-javier/17606/stats" xr:uid="{E7B599EB-47CC-40CB-B59E-F8672CB6BE26}"/>
    <hyperlink ref="A483" r:id="rId454" display="https://www.fangraphs.com/players/zach-davies/13183/stats" xr:uid="{375F4D52-4E84-4211-9D21-82D14188CB78}"/>
    <hyperlink ref="A328" r:id="rId455" display="https://www.fangraphs.com/players/kyle-finnegan/15009/stats" xr:uid="{028409A9-D17F-486D-8AED-D3C502C5763A}"/>
    <hyperlink ref="A472" r:id="rId456" display="https://www.fangraphs.com/players/andre-pallante/26108/stats" xr:uid="{47C62504-CDDA-41D1-B7BA-27C1D4FF49F1}"/>
    <hyperlink ref="A518" r:id="rId457" display="https://www.fangraphs.com/players/ryne-stanek/15947/stats" xr:uid="{59B9DE82-D812-4B90-9EFA-119AE0E9F2E0}"/>
    <hyperlink ref="A477" r:id="rId458" display="https://www.fangraphs.com/players/jose-cuas/17701/stats" xr:uid="{7A806928-EDAA-4839-90A7-F041586E56D2}"/>
    <hyperlink ref="A462" r:id="rId459" display="https://www.fangraphs.com/players/jose-cisnero/6399/stats" xr:uid="{F180AAB6-4110-465F-964C-CDE4891BCD2C}"/>
    <hyperlink ref="A315" r:id="rId460" display="https://www.fangraphs.com/players/jameson-taillon/11674/stats" xr:uid="{1B78D488-275B-4DCC-BDB7-37E9C5E3F136}"/>
    <hyperlink ref="A457" r:id="rId461" display="https://www.fangraphs.com/players/shintaro-fujinami/31839/stats" xr:uid="{D3CECAC5-332E-4ACD-8097-DE1D7BD933AA}"/>
    <hyperlink ref="A433" r:id="rId462" display="https://www.fangraphs.com/players/buck-farmer/14814/stats" xr:uid="{7BF3202E-974C-40DA-BA2A-B112094A6B8C}"/>
    <hyperlink ref="A505" r:id="rId463" display="https://www.fangraphs.com/players/derek-law/13133/stats" xr:uid="{D32D82AF-B973-494B-BBD3-A349620471D8}"/>
    <hyperlink ref="A475" r:id="rId464" display="https://www.fangraphs.com/players/kirby-yates/9073/stats" xr:uid="{E68AF6E7-2A75-4E01-B33C-E614C3F9781C}"/>
    <hyperlink ref="A401" r:id="rId465" display="https://www.fangraphs.com/players/brandon-williamson/25463/stats" xr:uid="{7E747D1E-5729-4D21-ACE0-D30D0A1D5366}"/>
    <hyperlink ref="A431" r:id="rId466" display="https://www.fangraphs.com/players/domingo-german/17149/stats" xr:uid="{B4E95D94-1E37-41FA-9096-422BC860B0D3}"/>
    <hyperlink ref="A345" r:id="rId467" display="https://www.fangraphs.com/players/andrew-heaney/15423/stats" xr:uid="{8BC8B9C5-94E6-46BD-B859-FE5086B1030F}"/>
    <hyperlink ref="A375" r:id="rId468" display="https://www.fangraphs.com/players/jp-france/21212/stats" xr:uid="{52DA85B5-FE5F-48C3-BE71-CAF7CB2E7CD0}"/>
    <hyperlink ref="A455" r:id="rId469" display="https://www.fangraphs.com/players/james-paxton/11828/stats" xr:uid="{A9BA1942-C4BF-434B-8EF8-5E8CE0CEB997}"/>
    <hyperlink ref="A524" r:id="rId470" display="https://www.fangraphs.com/players/cody-bradford/27597/stats" xr:uid="{31026494-340B-4247-AC92-AEEE1D008C48}"/>
    <hyperlink ref="A417" r:id="rId471" display="https://www.fangraphs.com/players/julio-urias/14765/stats" xr:uid="{85967E41-282D-4C76-8408-10218482C651}"/>
    <hyperlink ref="A411" r:id="rId472" display="https://www.fangraphs.com/players/wade-miley/8779/stats" xr:uid="{6DD67701-C8C5-432B-89EB-4D374E2A2DDF}"/>
    <hyperlink ref="A514" r:id="rId473" display="https://www.fangraphs.com/players/tanner-banks/16990/stats" xr:uid="{FA252CB7-7912-4ED2-A787-701846EC463C}"/>
    <hyperlink ref="A471" r:id="rId474" display="https://www.fangraphs.com/players/jhony-brito/25386/stats" xr:uid="{FDDB77D2-1251-40EB-8B11-2D6FD5A2FCE1}"/>
    <hyperlink ref="A372" r:id="rId475" display="https://www.fangraphs.com/players/zack-greinke/1943/stats" xr:uid="{C0E7ED73-8F58-4163-ABEE-DDE2EA0D0920}"/>
    <hyperlink ref="A531" r:id="rId476" display="https://www.fangraphs.com/players/adrian-martinez/21023/stats" xr:uid="{6A4B7B28-22B2-4E95-82E0-4A3F92C497E5}"/>
    <hyperlink ref="A452" r:id="rId477" display="https://www.fangraphs.com/players/luis-medina/21649/stats" xr:uid="{A4382EF2-781A-41E7-98EE-6F5980C766E3}"/>
    <hyperlink ref="A408" r:id="rId478" display="https://www.fangraphs.com/players/scott-mcgough/12056/stats" xr:uid="{2079DCFA-2CC5-43E0-A86E-9C6957607D7C}"/>
    <hyperlink ref="A465" r:id="rId479" display="https://www.fangraphs.com/players/cal-quantrill/19312/stats" xr:uid="{DA90C239-55D1-4114-8B48-BEF20C9B97E1}"/>
    <hyperlink ref="A446" r:id="rId480" display="https://www.fangraphs.com/players/taj-bradley/22543/stats" xr:uid="{28B31FEA-DB85-4E79-89FA-1FF0116E5EB2}"/>
    <hyperlink ref="A495" r:id="rId481" display="https://www.fangraphs.com/players/matt-manning/20369/stats" xr:uid="{9D8DFE53-DD5F-45CE-A4C2-FE377A6576C8}"/>
    <hyperlink ref="A490" r:id="rId482" display="https://www.fangraphs.com/players/seranthony-dominguez/19249/stats" xr:uid="{56C13B5F-519B-4443-A5AA-BA716AC8E6AF}"/>
    <hyperlink ref="A521" r:id="rId483" display="https://www.fangraphs.com/players/emmet-sheehan/29839/stats" xr:uid="{008B815E-E072-4215-A612-7FF898C97D62}"/>
    <hyperlink ref="A510" r:id="rId484" display="https://www.fangraphs.com/players/alex-faedo/19874/stats" xr:uid="{7D472E86-176C-40CD-A1B4-7A4705B65E81}"/>
    <hyperlink ref="A385" r:id="rId485" display="https://www.fangraphs.com/players/rich-hill/4806/stats" xr:uid="{88492E49-C1CF-4AB3-AD2E-3D4FA2085569}"/>
    <hyperlink ref="A440" r:id="rId486" display="https://www.fangraphs.com/players/kendall-graveman/15514/stats" xr:uid="{7DA0D789-4B92-4F60-9636-6A04EAD34EF1}"/>
    <hyperlink ref="A482" r:id="rId487" display="https://www.fangraphs.com/players/tommy-henry/26285/stats" xr:uid="{13F15E4E-5425-4AEC-A898-D8DAB86DB547}"/>
    <hyperlink ref="A412" r:id="rId488" display="https://www.fangraphs.com/players/mackenzie-gore/22201/stats" xr:uid="{6A9B3E2C-48D6-425D-85DC-63EEE96247F7}"/>
    <hyperlink ref="A497" r:id="rId489" display="https://www.fangraphs.com/players/brock-burke/17968/stats" xr:uid="{5736255E-C7A7-494F-B05E-98C219086231}"/>
    <hyperlink ref="A427" r:id="rId490" display="https://www.fangraphs.com/players/colin-rea/12317/stats" xr:uid="{C11224FB-A177-4737-B535-D78C0A299AF4}"/>
    <hyperlink ref="A515" r:id="rId491" display="https://www.fangraphs.com/players/jordan-weems/13190/stats" xr:uid="{BD119FB4-CD3E-4797-9A3D-2068B712CF4E}"/>
    <hyperlink ref="A513" r:id="rId492" display="https://www.fangraphs.com/players/andre-jackson/21298/stats" xr:uid="{2C19A381-4D56-4A4C-9D94-EC6C9E05E1C0}"/>
    <hyperlink ref="A536" r:id="rId493" display="https://www.fangraphs.com/players/hyun-jin-ryu/14444/stats" xr:uid="{148753B3-54B1-4EAC-803C-9411455C627D}"/>
    <hyperlink ref="A394" r:id="rId494" display="https://www.fangraphs.com/players/tyler-anderson/12880/stats" xr:uid="{9C4B3921-794B-4FC5-BEA4-68F858CDC017}"/>
    <hyperlink ref="A492" r:id="rId495" display="https://www.fangraphs.com/players/drew-verhagen/13424/stats" xr:uid="{0C232602-B8D5-4661-A02A-3DCF6C26D4D6}"/>
    <hyperlink ref="A519" r:id="rId496" display="https://www.fangraphs.com/players/julio-teheran/6797/stats" xr:uid="{429F4479-DCA7-4062-8275-336129459F15}"/>
    <hyperlink ref="A350" r:id="rId497" display="https://www.fangraphs.com/players/josiah-gray/24580/stats" xr:uid="{513533E1-56EA-44A9-8C8C-89F52E950D76}"/>
    <hyperlink ref="A498" r:id="rId498" display="https://www.fangraphs.com/players/nick-sandlin/20517/stats" xr:uid="{18990681-7882-4660-89C1-1B2D3477A148}"/>
    <hyperlink ref="A373" r:id="rId499" display="https://www.fangraphs.com/players/drew-smyly/11760/stats" xr:uid="{F1A4FF05-E92A-482F-AFE1-F003FEAAEA1D}"/>
    <hyperlink ref="A543" r:id="rId500" display="https://www.fangraphs.com/players/chase-silseth/30074/stats" xr:uid="{D8FCC4E2-FECE-4E45-A642-98C0A926AD1E}"/>
    <hyperlink ref="A451" r:id="rId501" display="https://www.fangraphs.com/players/tylor-megill/21318/stats" xr:uid="{DC39E0B6-691C-41B8-9FBF-44BC2A0AC72D}"/>
    <hyperlink ref="A544" r:id="rId502" display="https://www.fangraphs.com/players/joan-adon/22925/stats" xr:uid="{8CDF4218-0B8E-4758-BE5F-A63518BCA741}"/>
    <hyperlink ref="A436" r:id="rId503" display="https://www.fangraphs.com/players/tyler-wells/20000/stats" xr:uid="{1B66643F-50E3-45D9-BF78-FFCF713C3F99}"/>
    <hyperlink ref="A496" r:id="rId504" display="https://www.fangraphs.com/players/alex-young/18333/stats" xr:uid="{4792EBED-4544-4B65-B2D4-CBADC5992B05}"/>
    <hyperlink ref="A409" r:id="rId505" display="https://www.fangraphs.com/players/martin-perez/6902/stats" xr:uid="{20FD178E-70F8-4DFD-BC23-C54375F1E21C}"/>
    <hyperlink ref="A508" r:id="rId506" display="https://www.fangraphs.com/players/touki-toussaint/16929/stats" xr:uid="{315ABCAF-A768-4090-857D-206F129CAF44}"/>
    <hyperlink ref="A523" r:id="rId507" display="https://www.fangraphs.com/players/hogan-harris/21520/stats" xr:uid="{BDBD5DEC-387F-4FF2-961B-6BA649C2AB90}"/>
    <hyperlink ref="A527" r:id="rId508" display="https://www.fangraphs.com/players/louie-varland/27691/stats" xr:uid="{B62D744E-3C83-44BF-81EF-EF9BBA617391}"/>
    <hyperlink ref="A538" r:id="rId509" display="https://www.fangraphs.com/players/erasmo-ramirez/10314/stats" xr:uid="{3D18746A-26CA-4EC9-A482-91D0DF6D37B1}"/>
    <hyperlink ref="A481" r:id="rId510" display="https://www.fangraphs.com/players/wandy-peralta/14295/stats" xr:uid="{B308E42C-A51B-4299-9B1B-EA0491FA6FF0}"/>
    <hyperlink ref="A416" r:id="rId511" display="https://www.fangraphs.com/players/graham-ashcraft/27552/stats" xr:uid="{EA835366-1C25-4E52-B280-457D5B01F2C9}"/>
    <hyperlink ref="A511" r:id="rId512" display="https://www.fangraphs.com/players/dakota-hudson/19206/stats" xr:uid="{AA47ABC3-0A26-42A6-BEE7-87714F622813}"/>
    <hyperlink ref="A402" r:id="rId513" display="https://www.fangraphs.com/players/ryne-nelson/26253/stats" xr:uid="{873BE426-4C56-4F87-9980-A562F69198C6}"/>
    <hyperlink ref="A488" r:id="rId514" display="https://www.fangraphs.com/players/taylor-clarke/17611/stats" xr:uid="{5FEB1C1A-14E0-4DF8-871D-2F4216AE2D8B}"/>
    <hyperlink ref="A530" r:id="rId515" display="https://www.fangraphs.com/players/james-kaprielian/18331/stats" xr:uid="{9C995AD7-9D90-4124-B632-698092513C3C}"/>
    <hyperlink ref="A374" r:id="rId516" display="https://www.fangraphs.com/players/jp-sears/23429/stats" xr:uid="{9011FF46-CE3D-48F9-BD22-A1AD7071CC16}"/>
    <hyperlink ref="A541" r:id="rId517" display="https://www.fangraphs.com/players/daniel-lynch/21537/stats" xr:uid="{2B6379BD-804A-4DC7-8B73-1A44A4D94B22}"/>
    <hyperlink ref="A500" r:id="rId518" display="https://www.fangraphs.com/players/brandon-pfaadt/27782/stats" xr:uid="{5A03B954-EC18-4208-9208-CDE911B6816A}"/>
    <hyperlink ref="A534" r:id="rId519" display="https://www.fangraphs.com/players/roansy-contreras/22810/stats" xr:uid="{BFAD94CC-FBFF-4403-B532-07080660AD55}"/>
    <hyperlink ref="A528" r:id="rId520" display="https://www.fangraphs.com/players/brandon-bielak/19866/stats" xr:uid="{959996AA-86D5-4F8D-8BDA-FFEF897BF686}"/>
    <hyperlink ref="A516" r:id="rId521" display="https://www.fangraphs.com/players/ross-stripling/13273/stats" xr:uid="{1444EBD6-A714-4B25-9855-37EDA14796E9}"/>
    <hyperlink ref="A509" r:id="rId522" display="https://www.fangraphs.com/players/bailey-falter/20070/stats" xr:uid="{88E016E6-E425-44B8-B919-6D3AC4CE45FE}"/>
    <hyperlink ref="A539" r:id="rId523" display="https://www.fangraphs.com/players/albert-abreu/17485/stats" xr:uid="{E99278D4-C50A-482B-BA86-160291C5E81E}"/>
    <hyperlink ref="A362" r:id="rId524" display="https://www.fangraphs.com/players/lucas-giolito/15474/stats" xr:uid="{F39639B9-6135-425E-B592-98832ADFBB67}"/>
    <hyperlink ref="A407" r:id="rId525" display="https://www.fangraphs.com/players/patrick-corbin/9323/stats" xr:uid="{AF9EB8F4-8390-4C2B-AA72-A4A36073769B}"/>
    <hyperlink ref="A542" r:id="rId526" display="https://www.fangraphs.com/players/bryan-hoeing/26304/stats" xr:uid="{F36E3A15-08E4-4AC4-A3D6-4628E5D0DCC9}"/>
    <hyperlink ref="A456" r:id="rId527" display="https://www.fangraphs.com/players/ken-waldichuk/27681/stats" xr:uid="{C1F40ECD-19E7-4F6E-9627-5FDA211FC347}"/>
    <hyperlink ref="A442" r:id="rId528" display="https://www.fangraphs.com/players/kyle-freeland/16256/stats" xr:uid="{C8D56406-2D1A-47D8-A0EF-1332C29491F7}"/>
    <hyperlink ref="A479" r:id="rId529" display="https://www.fangraphs.com/players/jake-irvin/21504/stats" xr:uid="{12971C36-B197-47E1-A974-F9D7AED29E9E}"/>
    <hyperlink ref="A517" r:id="rId530" display="https://www.fangraphs.com/players/jesse-scholtens/19205/stats" xr:uid="{E7714C87-2151-41B9-A19A-349A4477D7E8}"/>
    <hyperlink ref="A525" r:id="rId531" display="https://www.fangraphs.com/players/ben-lively/14932/stats" xr:uid="{0381F0B1-51E1-4809-92DA-F2B608519D9A}"/>
    <hyperlink ref="A550" r:id="rId532" display="https://www.fangraphs.com/players/jared-shuster/27472/stats" xr:uid="{2DE12E53-7F6A-495B-8B8D-19D737933371}"/>
    <hyperlink ref="A535" r:id="rId533" display="https://www.fangraphs.com/players/jose-urquidy/18413/stats" xr:uid="{ACBE2D0E-841D-4AA8-95AB-832D9BAD0086}"/>
    <hyperlink ref="A470" r:id="rId534" display="https://www.fangraphs.com/players/austin-gomber/16561/stats" xr:uid="{FEACECF1-06BF-498B-AA0B-DD69866F68DC}"/>
    <hyperlink ref="A506" r:id="rId535" display="https://www.fangraphs.com/players/tony-gonsolin/19388/stats" xr:uid="{9E2E0D46-BC4E-4D78-A4F5-36F0E84EB6F0}"/>
    <hyperlink ref="A522" r:id="rId536" display="https://www.fangraphs.com/players/yonny-chirinos/16401/stats" xr:uid="{818349C1-BE83-443E-B8A3-39CE23CF7AA7}"/>
    <hyperlink ref="A533" r:id="rId537" display="https://www.fangraphs.com/players/peter-lambert/17969/stats" xr:uid="{C0F30057-7E5D-4AE8-B281-97C824614D2C}"/>
    <hyperlink ref="A526" r:id="rId538" display="https://www.fangraphs.com/players/hayden-wesneski/27581/stats" xr:uid="{ACB0C15E-1133-4391-A497-BFEF3138D28B}"/>
    <hyperlink ref="A551" r:id="rId539" display="https://www.fangraphs.com/players/andres-machado/14681/stats" xr:uid="{47FE5EC7-B912-4981-980C-A2B98B10339E}"/>
    <hyperlink ref="A432" r:id="rId540" display="https://www.fangraphs.com/players/lance-lynn/2520/stats" xr:uid="{A458149E-3B36-41FA-8EDB-FF2453A17632}"/>
    <hyperlink ref="A545" r:id="rId541" display="https://www.fangraphs.com/players/luis-ortiz/27646/stats" xr:uid="{6E9F3C17-10A8-4AF0-92D2-E830E00FB331}"/>
    <hyperlink ref="A553" r:id="rId542" display="https://www.fangraphs.com/players/mason-englert/22288/stats" xr:uid="{8FBAEB57-FFEB-4326-8024-B02062526D6E}"/>
    <hyperlink ref="A502" r:id="rId543" display="https://www.fangraphs.com/players/luke-weaver/16918/stats" xr:uid="{1DDD9015-5208-4275-82E9-7452F9304F11}"/>
    <hyperlink ref="A434" r:id="rId544" display="https://www.fangraphs.com/players/jordan-lyles/7593/stats" xr:uid="{B0188727-C75F-4DC0-BFB3-8042AC163216}"/>
    <hyperlink ref="A549" r:id="rId545" display="https://www.fangraphs.com/players/brent-honeywell/16466/stats" xr:uid="{D60B0BDF-4650-4BF6-9432-FD45DC577BB4}"/>
    <hyperlink ref="A548" r:id="rId546" display="https://www.fangraphs.com/players/ty-blach/14361/stats" xr:uid="{E3D2BDCB-4235-4E09-BA2F-1999348DA674}"/>
    <hyperlink ref="A560" r:id="rId547" display="https://www.fangraphs.com/players/josh-fleming/20418/stats" xr:uid="{28A41BB0-B105-4973-9519-881987F39F52}"/>
    <hyperlink ref="A555" r:id="rId548" display="https://www.fangraphs.com/players/alec-marsh/27451/stats" xr:uid="{31A6790A-9755-428D-8EAD-F4CFD9C4118D}"/>
    <hyperlink ref="A540" r:id="rId549" display="https://www.fangraphs.com/players/chase-anderson/6895/stats" xr:uid="{6EC3086D-1BC9-4616-B7AB-17478338B9ED}"/>
    <hyperlink ref="A546" r:id="rId550" display="https://www.fangraphs.com/players/connor-seabold/19695/stats" xr:uid="{975149CF-E67B-47D4-B8C5-D60CE364BA2C}"/>
    <hyperlink ref="A532" r:id="rId551" display="https://www.fangraphs.com/players/jorge-lopez/14527/stats" xr:uid="{6699BF4F-3C49-48F6-A89C-05CA671D84CD}"/>
    <hyperlink ref="A556" r:id="rId552" display="https://www.fangraphs.com/players/carlos-rodon/16137/stats" xr:uid="{F35CDB33-EC42-493F-9500-B9DC2AFE35C6}"/>
    <hyperlink ref="A537" r:id="rId553" display="https://www.fangraphs.com/players/joey-wentz/19962/stats" xr:uid="{1A4A3323-DCF8-4F29-B07A-DE6A46D8FEE8}"/>
    <hyperlink ref="A547" r:id="rId554" display="https://www.fangraphs.com/players/carlos-carrasco/6632/stats" xr:uid="{ACCACCB9-BC0E-4BEC-920D-24ACEE3BC408}"/>
    <hyperlink ref="A529" r:id="rId555" display="https://www.fangraphs.com/players/trevor-williams/16977/stats" xr:uid="{CDB5E364-68BD-4B76-BDFF-F4FC5B86BCA2}"/>
    <hyperlink ref="A564" r:id="rId556" display="https://www.fangraphs.com/players/ronel-blanco/19407/stats" xr:uid="{D8BC5EF3-7CD7-4B0F-BB93-9EFA43563561}"/>
    <hyperlink ref="A554" r:id="rId557" display="https://www.fangraphs.com/players/adam-wainwright/2233/stats" xr:uid="{516CFA3E-3691-4A5D-9885-B313C7413B76}"/>
    <hyperlink ref="A557" r:id="rId558" display="https://www.fangraphs.com/players/alek-manoah/26410/stats" xr:uid="{BF3B2576-28F2-451B-AAB3-6A703E3EACDB}"/>
    <hyperlink ref="A561" r:id="rId559" display="https://www.fangraphs.com/players/ryan-weathers/23796/stats" xr:uid="{3A01CB95-5E02-40C6-8021-2F187FE888EA}"/>
    <hyperlink ref="A552" r:id="rId560" display="https://www.fangraphs.com/players/jaime-barria/18356/stats" xr:uid="{025D7850-B186-44EE-B580-EDCDEC2ADFB0}"/>
    <hyperlink ref="A562" r:id="rId561" display="https://www.fangraphs.com/players/kyle-muller/20167/stats" xr:uid="{C4CA6B65-0059-42E8-B303-8343C3545F30}"/>
    <hyperlink ref="A559" r:id="rId562" display="https://www.fangraphs.com/players/luis-severino/15890/stats" xr:uid="{EDBC4B1B-376E-4FB3-91BA-1C15405C88BB}"/>
    <hyperlink ref="A563" r:id="rId563" display="https://www.fangraphs.com/players/noah-syndergaard/11762/stats" xr:uid="{E4B632D7-68DE-47A9-B21C-83089DAF194C}"/>
    <hyperlink ref="A558" r:id="rId564" display="https://www.fangraphs.com/players/chris-flexen/13896/stats" xr:uid="{4DA41427-D732-4B32-BDFC-AFFF2B93D1E0}"/>
    <hyperlink ref="A566" r:id="rId565" display="https://www.fangraphs.com/players/dominic-leone/13763/stats" xr:uid="{FAAB1D54-8156-428C-B01B-D94D54A1B594}"/>
    <hyperlink ref="A565" r:id="rId566" display="https://www.fangraphs.com/players/michael-kopech/17282/stats" xr:uid="{42110144-D26E-4F65-B1BF-63148225366F}"/>
    <hyperlink ref="A567" r:id="rId567" display="https://www.fangraphs.com/players/quinn-priester/25977/stats" xr:uid="{2B5CBFDA-0F8A-4689-A3A7-A0433296DB66}"/>
    <hyperlink ref="A569" r:id="rId568" display="https://www.fangraphs.com/players/johnny-cueto/6893/stats" xr:uid="{C4E4C96D-A678-47C9-8688-974F4F18211B}"/>
    <hyperlink ref="A568" r:id="rId569" display="https://www.fangraphs.com/players/corey-kluber/2429/stats" xr:uid="{236E050E-0B77-41F7-A3DA-631AAA6FE3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9097-B95B-4944-B0A3-3841CE709737}">
  <dimension ref="A1:AE358"/>
  <sheetViews>
    <sheetView topLeftCell="D1" workbookViewId="0">
      <selection activeCell="B2" sqref="B2:B358"/>
    </sheetView>
  </sheetViews>
  <sheetFormatPr defaultRowHeight="14.4" x14ac:dyDescent="0.3"/>
  <cols>
    <col min="2" max="2" width="11.21875" customWidth="1"/>
  </cols>
  <sheetData>
    <row r="1" spans="1:31" ht="15" thickBot="1" x14ac:dyDescent="0.35">
      <c r="A1" s="1" t="s">
        <v>0</v>
      </c>
      <c r="B1" s="2" t="s">
        <v>1</v>
      </c>
      <c r="C1" s="2" t="s">
        <v>2</v>
      </c>
      <c r="D1" s="3" t="s">
        <v>299</v>
      </c>
      <c r="E1" s="3" t="s">
        <v>300</v>
      </c>
      <c r="F1" s="3" t="s">
        <v>660</v>
      </c>
      <c r="G1" s="3" t="s">
        <v>301</v>
      </c>
      <c r="H1" s="4" t="s">
        <v>5</v>
      </c>
      <c r="I1" s="3" t="s">
        <v>4</v>
      </c>
      <c r="J1" s="3" t="s">
        <v>661</v>
      </c>
      <c r="K1" s="4" t="s">
        <v>7</v>
      </c>
      <c r="L1" s="3" t="s">
        <v>662</v>
      </c>
      <c r="M1" s="3" t="s">
        <v>13</v>
      </c>
      <c r="N1" s="3" t="s">
        <v>302</v>
      </c>
      <c r="O1" s="4" t="s">
        <v>663</v>
      </c>
      <c r="P1" s="3" t="s">
        <v>664</v>
      </c>
      <c r="Q1" s="3" t="s">
        <v>665</v>
      </c>
      <c r="R1" s="4" t="s">
        <v>303</v>
      </c>
      <c r="S1" s="22" t="s">
        <v>304</v>
      </c>
      <c r="T1" s="3" t="s">
        <v>666</v>
      </c>
      <c r="U1" s="4" t="s">
        <v>305</v>
      </c>
      <c r="V1" s="3" t="s">
        <v>667</v>
      </c>
      <c r="W1" s="3" t="s">
        <v>298</v>
      </c>
      <c r="X1" s="3" t="s">
        <v>272</v>
      </c>
      <c r="Y1" s="3" t="s">
        <v>275</v>
      </c>
      <c r="Z1" s="3" t="s">
        <v>278</v>
      </c>
      <c r="AA1" s="3" t="s">
        <v>277</v>
      </c>
      <c r="AB1" s="3" t="s">
        <v>297</v>
      </c>
      <c r="AC1" s="3" t="s">
        <v>668</v>
      </c>
      <c r="AD1" s="3" t="s">
        <v>669</v>
      </c>
      <c r="AE1" s="3" t="s">
        <v>265</v>
      </c>
    </row>
    <row r="2" spans="1:31" ht="15" thickBot="1" x14ac:dyDescent="0.35">
      <c r="A2" s="5">
        <v>44</v>
      </c>
      <c r="B2" s="7" t="s">
        <v>313</v>
      </c>
      <c r="C2" s="7" t="s">
        <v>50</v>
      </c>
      <c r="D2" s="8">
        <v>8.08</v>
      </c>
      <c r="E2" s="8">
        <v>1.29</v>
      </c>
      <c r="F2" s="8">
        <v>6.26</v>
      </c>
      <c r="G2" s="8">
        <v>0.83</v>
      </c>
      <c r="H2" s="20">
        <v>0.22800000000000001</v>
      </c>
      <c r="I2" s="9">
        <v>3.6999999999999998E-2</v>
      </c>
      <c r="J2" s="9">
        <v>0.192</v>
      </c>
      <c r="K2" s="10">
        <v>0.247</v>
      </c>
      <c r="L2" s="8">
        <v>1.07</v>
      </c>
      <c r="M2" s="8">
        <v>0.30199999999999999</v>
      </c>
      <c r="N2" s="9">
        <v>0.73699999999999999</v>
      </c>
      <c r="O2" s="10">
        <v>77</v>
      </c>
      <c r="P2" s="8">
        <v>76</v>
      </c>
      <c r="Q2" s="8">
        <v>67</v>
      </c>
      <c r="R2" s="10">
        <v>3.25</v>
      </c>
      <c r="S2" s="13">
        <v>3.16</v>
      </c>
      <c r="T2" s="8">
        <v>0.09</v>
      </c>
      <c r="U2" s="10">
        <v>2.95</v>
      </c>
      <c r="V2" s="8">
        <v>3.16</v>
      </c>
      <c r="W2" s="8">
        <v>216</v>
      </c>
      <c r="X2" s="8">
        <v>20</v>
      </c>
      <c r="Y2" s="8">
        <v>31</v>
      </c>
      <c r="Z2" s="8">
        <v>5</v>
      </c>
      <c r="AA2" s="8">
        <v>194</v>
      </c>
      <c r="AB2" s="8">
        <v>0</v>
      </c>
      <c r="AC2" s="8">
        <v>0</v>
      </c>
      <c r="AD2" s="8">
        <v>9</v>
      </c>
      <c r="AE2">
        <f>-13*X2-3*(Y2+Z2)+2*(AD2+AA2)+3.2*W2+5*AB2+4*AC2</f>
        <v>729.2</v>
      </c>
    </row>
    <row r="3" spans="1:31" ht="15" thickBot="1" x14ac:dyDescent="0.35">
      <c r="A3" s="5">
        <v>45</v>
      </c>
      <c r="B3" s="7" t="s">
        <v>310</v>
      </c>
      <c r="C3" s="7" t="s">
        <v>24</v>
      </c>
      <c r="D3" s="8">
        <v>9.56</v>
      </c>
      <c r="E3" s="8">
        <v>2.0699999999999998</v>
      </c>
      <c r="F3" s="8">
        <v>4.63</v>
      </c>
      <c r="G3" s="8">
        <v>0.86</v>
      </c>
      <c r="H3" s="20">
        <v>0.27</v>
      </c>
      <c r="I3" s="9">
        <v>5.8999999999999997E-2</v>
      </c>
      <c r="J3" s="9">
        <v>0.21199999999999999</v>
      </c>
      <c r="K3" s="10">
        <v>0.20499999999999999</v>
      </c>
      <c r="L3" s="8">
        <v>0.98</v>
      </c>
      <c r="M3" s="8">
        <v>0.26100000000000001</v>
      </c>
      <c r="N3" s="9">
        <v>0.80400000000000005</v>
      </c>
      <c r="O3" s="10">
        <v>63</v>
      </c>
      <c r="P3" s="8">
        <v>73</v>
      </c>
      <c r="Q3" s="8">
        <v>84</v>
      </c>
      <c r="R3" s="10">
        <v>2.63</v>
      </c>
      <c r="S3" s="13">
        <v>3.16</v>
      </c>
      <c r="T3" s="8">
        <v>-0.54</v>
      </c>
      <c r="U3" s="10">
        <v>3.6</v>
      </c>
      <c r="V3" s="8">
        <v>3.63</v>
      </c>
      <c r="W3" s="8">
        <v>209</v>
      </c>
      <c r="X3" s="8">
        <v>20</v>
      </c>
      <c r="Y3" s="8">
        <v>48</v>
      </c>
      <c r="Z3" s="8">
        <v>7</v>
      </c>
      <c r="AA3" s="8">
        <v>222</v>
      </c>
      <c r="AB3" s="8">
        <v>0</v>
      </c>
      <c r="AC3" s="8">
        <v>0</v>
      </c>
      <c r="AD3" s="8">
        <v>18</v>
      </c>
      <c r="AE3">
        <f>-13*X3-3*(Y3+Z3)+2*(AD3+AA3)+3.2*W3+5*AB3+4*AC3</f>
        <v>723.80000000000007</v>
      </c>
    </row>
    <row r="4" spans="1:31" ht="15" thickBot="1" x14ac:dyDescent="0.35">
      <c r="A4" s="5">
        <v>23</v>
      </c>
      <c r="B4" s="7" t="s">
        <v>307</v>
      </c>
      <c r="C4" s="7" t="s">
        <v>26</v>
      </c>
      <c r="D4" s="8">
        <v>13.55</v>
      </c>
      <c r="E4" s="8">
        <v>2.8</v>
      </c>
      <c r="F4" s="8">
        <v>4.84</v>
      </c>
      <c r="G4" s="8">
        <v>1.06</v>
      </c>
      <c r="H4" s="20">
        <v>0.36799999999999999</v>
      </c>
      <c r="I4" s="9">
        <v>7.5999999999999998E-2</v>
      </c>
      <c r="J4" s="9">
        <v>0.29199999999999998</v>
      </c>
      <c r="K4" s="10">
        <v>0.21</v>
      </c>
      <c r="L4" s="8">
        <v>1.0900000000000001</v>
      </c>
      <c r="M4" s="8">
        <v>0.316</v>
      </c>
      <c r="N4" s="9">
        <v>0.70299999999999996</v>
      </c>
      <c r="O4" s="10">
        <v>87</v>
      </c>
      <c r="P4" s="8">
        <v>66</v>
      </c>
      <c r="Q4" s="8">
        <v>67</v>
      </c>
      <c r="R4" s="10">
        <v>3.86</v>
      </c>
      <c r="S4" s="13">
        <v>2.85</v>
      </c>
      <c r="T4" s="8">
        <v>1</v>
      </c>
      <c r="U4" s="10">
        <v>2.92</v>
      </c>
      <c r="V4" s="8">
        <v>2.86</v>
      </c>
      <c r="W4" s="8">
        <v>186.2</v>
      </c>
      <c r="X4" s="8">
        <v>22</v>
      </c>
      <c r="Y4" s="8">
        <v>58</v>
      </c>
      <c r="Z4" s="8">
        <v>9</v>
      </c>
      <c r="AA4" s="8">
        <v>281</v>
      </c>
      <c r="AB4" s="8">
        <v>0</v>
      </c>
      <c r="AC4" s="8">
        <v>0</v>
      </c>
      <c r="AD4" s="8">
        <v>17</v>
      </c>
      <c r="AE4">
        <f>-13*X4-3*(Y4+Z4)+2*(AD4+AA4)+3.2*W4+5*AB4+4*AC4</f>
        <v>704.84</v>
      </c>
    </row>
    <row r="5" spans="1:31" ht="15" thickBot="1" x14ac:dyDescent="0.35">
      <c r="A5" s="5">
        <v>54</v>
      </c>
      <c r="B5" s="7" t="s">
        <v>311</v>
      </c>
      <c r="C5" s="7" t="s">
        <v>59</v>
      </c>
      <c r="D5" s="8">
        <v>9.43</v>
      </c>
      <c r="E5" s="8">
        <v>2.0099999999999998</v>
      </c>
      <c r="F5" s="8">
        <v>4.68</v>
      </c>
      <c r="G5" s="8">
        <v>0.94</v>
      </c>
      <c r="H5" s="20">
        <v>0.26</v>
      </c>
      <c r="I5" s="9">
        <v>5.6000000000000001E-2</v>
      </c>
      <c r="J5" s="9">
        <v>0.20499999999999999</v>
      </c>
      <c r="K5" s="10">
        <v>0.23699999999999999</v>
      </c>
      <c r="L5" s="8">
        <v>1.1200000000000001</v>
      </c>
      <c r="M5" s="8">
        <v>0.30099999999999999</v>
      </c>
      <c r="N5" s="9">
        <v>0.73099999999999998</v>
      </c>
      <c r="O5" s="10">
        <v>79</v>
      </c>
      <c r="P5" s="8">
        <v>77</v>
      </c>
      <c r="Q5" s="8">
        <v>80</v>
      </c>
      <c r="R5" s="10">
        <v>3.47</v>
      </c>
      <c r="S5" s="13">
        <v>3.26</v>
      </c>
      <c r="T5" s="8">
        <v>0.21</v>
      </c>
      <c r="U5" s="10">
        <v>3.49</v>
      </c>
      <c r="V5" s="8">
        <v>3.67</v>
      </c>
      <c r="W5" s="8">
        <v>210</v>
      </c>
      <c r="X5" s="8">
        <v>22</v>
      </c>
      <c r="Y5" s="8">
        <v>47</v>
      </c>
      <c r="Z5" s="8">
        <v>5</v>
      </c>
      <c r="AA5" s="8">
        <v>220</v>
      </c>
      <c r="AB5" s="8">
        <v>0</v>
      </c>
      <c r="AC5" s="8">
        <v>0</v>
      </c>
      <c r="AD5" s="8">
        <v>15</v>
      </c>
      <c r="AE5">
        <f>-13*X5-3*(Y5+Z5)+2*(AD5+AA5)+3.2*W5+5*AB5+4*AC5</f>
        <v>700</v>
      </c>
    </row>
    <row r="6" spans="1:31" ht="15" thickBot="1" x14ac:dyDescent="0.35">
      <c r="A6" s="5">
        <v>19</v>
      </c>
      <c r="B6" s="7" t="s">
        <v>309</v>
      </c>
      <c r="C6" s="7" t="s">
        <v>48</v>
      </c>
      <c r="D6" s="8">
        <v>8.9499999999999993</v>
      </c>
      <c r="E6" s="8">
        <v>2.69</v>
      </c>
      <c r="F6" s="8">
        <v>3.33</v>
      </c>
      <c r="G6" s="8">
        <v>0.39</v>
      </c>
      <c r="H6" s="20">
        <v>0.24299999999999999</v>
      </c>
      <c r="I6" s="9">
        <v>7.2999999999999995E-2</v>
      </c>
      <c r="J6" s="9">
        <v>0.17</v>
      </c>
      <c r="K6" s="10">
        <v>0.22500000000000001</v>
      </c>
      <c r="L6" s="8">
        <v>1.1499999999999999</v>
      </c>
      <c r="M6" s="8">
        <v>0.29499999999999998</v>
      </c>
      <c r="N6" s="9">
        <v>0.76800000000000002</v>
      </c>
      <c r="O6" s="10">
        <v>66</v>
      </c>
      <c r="P6" s="8">
        <v>67</v>
      </c>
      <c r="Q6" s="8">
        <v>85</v>
      </c>
      <c r="R6" s="10">
        <v>2.79</v>
      </c>
      <c r="S6" s="13">
        <v>2.83</v>
      </c>
      <c r="T6" s="8">
        <v>-0.04</v>
      </c>
      <c r="U6" s="10">
        <v>3.64</v>
      </c>
      <c r="V6" s="8">
        <v>3.95</v>
      </c>
      <c r="W6" s="8">
        <v>184</v>
      </c>
      <c r="X6" s="8">
        <v>8</v>
      </c>
      <c r="Y6" s="8">
        <v>55</v>
      </c>
      <c r="Z6" s="8">
        <v>6</v>
      </c>
      <c r="AA6" s="8">
        <v>183</v>
      </c>
      <c r="AB6" s="8">
        <v>0</v>
      </c>
      <c r="AC6" s="8">
        <v>0</v>
      </c>
      <c r="AD6" s="8">
        <v>13</v>
      </c>
      <c r="AE6">
        <f>-13*X6-3*(Y6+Z6)+2*(AD6+AA6)+3.2*W6+5*AB6+4*AC6</f>
        <v>693.80000000000007</v>
      </c>
    </row>
    <row r="7" spans="1:31" ht="15" thickBot="1" x14ac:dyDescent="0.35">
      <c r="A7" s="5">
        <v>41</v>
      </c>
      <c r="B7" s="7" t="s">
        <v>306</v>
      </c>
      <c r="C7" s="7" t="s">
        <v>41</v>
      </c>
      <c r="D7" s="8">
        <v>9.94</v>
      </c>
      <c r="E7" s="8">
        <v>1.83</v>
      </c>
      <c r="F7" s="8">
        <v>5.44</v>
      </c>
      <c r="G7" s="8">
        <v>0.94</v>
      </c>
      <c r="H7" s="20">
        <v>0.26900000000000002</v>
      </c>
      <c r="I7" s="9">
        <v>0.05</v>
      </c>
      <c r="J7" s="9">
        <v>0.22</v>
      </c>
      <c r="K7" s="10">
        <v>0.22700000000000001</v>
      </c>
      <c r="L7" s="8">
        <v>1.08</v>
      </c>
      <c r="M7" s="8">
        <v>0.29199999999999998</v>
      </c>
      <c r="N7" s="9">
        <v>0.71299999999999997</v>
      </c>
      <c r="O7" s="10">
        <v>82</v>
      </c>
      <c r="P7" s="8">
        <v>70</v>
      </c>
      <c r="Q7" s="8">
        <v>81</v>
      </c>
      <c r="R7" s="10">
        <v>3.61</v>
      </c>
      <c r="S7" s="13">
        <v>3.15</v>
      </c>
      <c r="T7" s="8">
        <v>0.46</v>
      </c>
      <c r="U7" s="10">
        <v>3.54</v>
      </c>
      <c r="V7" s="8">
        <v>3.53</v>
      </c>
      <c r="W7" s="8">
        <v>192</v>
      </c>
      <c r="X7" s="8">
        <v>20</v>
      </c>
      <c r="Y7" s="8">
        <v>39</v>
      </c>
      <c r="Z7" s="8">
        <v>9</v>
      </c>
      <c r="AA7" s="8">
        <v>212</v>
      </c>
      <c r="AB7" s="8">
        <v>0</v>
      </c>
      <c r="AC7" s="8">
        <v>0</v>
      </c>
      <c r="AD7" s="8">
        <v>29</v>
      </c>
      <c r="AE7">
        <f>-13*X7-3*(Y7+Z7)+2*(AD7+AA7)+3.2*W7+5*AB7+4*AC7</f>
        <v>692.40000000000009</v>
      </c>
    </row>
    <row r="8" spans="1:31" ht="15" thickBot="1" x14ac:dyDescent="0.35">
      <c r="A8" s="5">
        <v>30</v>
      </c>
      <c r="B8" s="7" t="s">
        <v>308</v>
      </c>
      <c r="C8" s="7" t="s">
        <v>45</v>
      </c>
      <c r="D8" s="8">
        <v>11.53</v>
      </c>
      <c r="E8" s="8">
        <v>2.68</v>
      </c>
      <c r="F8" s="8">
        <v>4.3099999999999996</v>
      </c>
      <c r="G8" s="8">
        <v>0.92</v>
      </c>
      <c r="H8" s="20">
        <v>0.311</v>
      </c>
      <c r="I8" s="9">
        <v>7.1999999999999995E-2</v>
      </c>
      <c r="J8" s="9">
        <v>0.23799999999999999</v>
      </c>
      <c r="K8" s="10">
        <v>0.23100000000000001</v>
      </c>
      <c r="L8" s="8">
        <v>1.18</v>
      </c>
      <c r="M8" s="8">
        <v>0.32100000000000001</v>
      </c>
      <c r="N8" s="9">
        <v>0.76600000000000001</v>
      </c>
      <c r="O8" s="10">
        <v>75</v>
      </c>
      <c r="P8" s="8">
        <v>68</v>
      </c>
      <c r="Q8" s="8">
        <v>75</v>
      </c>
      <c r="R8" s="10">
        <v>3.16</v>
      </c>
      <c r="S8" s="13">
        <v>2.97</v>
      </c>
      <c r="T8" s="8">
        <v>0.19</v>
      </c>
      <c r="U8" s="10">
        <v>3.22</v>
      </c>
      <c r="V8" s="8">
        <v>3.34</v>
      </c>
      <c r="W8" s="8">
        <v>185</v>
      </c>
      <c r="X8" s="8">
        <v>19</v>
      </c>
      <c r="Y8" s="8">
        <v>55</v>
      </c>
      <c r="Z8" s="8">
        <v>3</v>
      </c>
      <c r="AA8" s="8">
        <v>237</v>
      </c>
      <c r="AB8" s="8">
        <v>0</v>
      </c>
      <c r="AC8" s="8">
        <v>0</v>
      </c>
      <c r="AD8" s="8">
        <v>19</v>
      </c>
      <c r="AE8">
        <f>-13*X8-3*(Y8+Z8)+2*(AD8+AA8)+3.2*W8+5*AB8+4*AC8</f>
        <v>683</v>
      </c>
    </row>
    <row r="9" spans="1:31" ht="15" thickBot="1" x14ac:dyDescent="0.35">
      <c r="A9" s="5">
        <v>32</v>
      </c>
      <c r="B9" s="7" t="s">
        <v>314</v>
      </c>
      <c r="C9" s="7" t="s">
        <v>34</v>
      </c>
      <c r="D9" s="8">
        <v>9.42</v>
      </c>
      <c r="E9" s="8">
        <v>1.22</v>
      </c>
      <c r="F9" s="8">
        <v>7.75</v>
      </c>
      <c r="G9" s="8">
        <v>0.96</v>
      </c>
      <c r="H9" s="20">
        <v>0.26500000000000001</v>
      </c>
      <c r="I9" s="9">
        <v>3.4000000000000002E-2</v>
      </c>
      <c r="J9" s="9">
        <v>0.23</v>
      </c>
      <c r="K9" s="10">
        <v>0.23400000000000001</v>
      </c>
      <c r="L9" s="8">
        <v>1.02</v>
      </c>
      <c r="M9" s="8">
        <v>0.29499999999999998</v>
      </c>
      <c r="N9" s="9">
        <v>0.73199999999999998</v>
      </c>
      <c r="O9" s="10">
        <v>86</v>
      </c>
      <c r="P9" s="8">
        <v>73</v>
      </c>
      <c r="Q9" s="8">
        <v>73</v>
      </c>
      <c r="R9" s="10">
        <v>3.5</v>
      </c>
      <c r="S9" s="13">
        <v>3.01</v>
      </c>
      <c r="T9" s="8">
        <v>0.49</v>
      </c>
      <c r="U9" s="10">
        <v>3.12</v>
      </c>
      <c r="V9" s="8">
        <v>3.3</v>
      </c>
      <c r="W9" s="8">
        <v>177.2</v>
      </c>
      <c r="X9" s="8">
        <v>19</v>
      </c>
      <c r="Y9" s="8">
        <v>24</v>
      </c>
      <c r="Z9" s="8">
        <v>3</v>
      </c>
      <c r="AA9" s="8">
        <v>186</v>
      </c>
      <c r="AB9" s="8">
        <v>0</v>
      </c>
      <c r="AC9" s="8">
        <v>0</v>
      </c>
      <c r="AD9" s="8">
        <v>19</v>
      </c>
      <c r="AE9">
        <f>-13*X9-3*(Y9+Z9)+2*(AD9+AA9)+3.2*W9+5*AB9+4*AC9</f>
        <v>649.04</v>
      </c>
    </row>
    <row r="10" spans="1:31" ht="15" thickBot="1" x14ac:dyDescent="0.35">
      <c r="A10" s="5">
        <v>61</v>
      </c>
      <c r="B10" s="7" t="s">
        <v>315</v>
      </c>
      <c r="C10" s="7" t="s">
        <v>48</v>
      </c>
      <c r="D10" s="8">
        <v>10.86</v>
      </c>
      <c r="E10" s="8">
        <v>2.23</v>
      </c>
      <c r="F10" s="8">
        <v>4.88</v>
      </c>
      <c r="G10" s="8">
        <v>1.1100000000000001</v>
      </c>
      <c r="H10" s="20">
        <v>0.29199999999999998</v>
      </c>
      <c r="I10" s="9">
        <v>0.06</v>
      </c>
      <c r="J10" s="9">
        <v>0.23200000000000001</v>
      </c>
      <c r="K10" s="10">
        <v>0.23699999999999999</v>
      </c>
      <c r="L10" s="8">
        <v>1.1499999999999999</v>
      </c>
      <c r="M10" s="8">
        <v>0.313</v>
      </c>
      <c r="N10" s="9">
        <v>0.76200000000000001</v>
      </c>
      <c r="O10" s="10">
        <v>87</v>
      </c>
      <c r="P10" s="8">
        <v>79</v>
      </c>
      <c r="Q10" s="8">
        <v>77</v>
      </c>
      <c r="R10" s="10">
        <v>3.66</v>
      </c>
      <c r="S10" s="13">
        <v>3.33</v>
      </c>
      <c r="T10" s="8">
        <v>0.33</v>
      </c>
      <c r="U10" s="10">
        <v>3.28</v>
      </c>
      <c r="V10" s="8">
        <v>3.37</v>
      </c>
      <c r="W10" s="8">
        <v>194</v>
      </c>
      <c r="X10" s="8">
        <v>24</v>
      </c>
      <c r="Y10" s="8">
        <v>48</v>
      </c>
      <c r="Z10" s="8">
        <v>9</v>
      </c>
      <c r="AA10" s="8">
        <v>234</v>
      </c>
      <c r="AB10" s="8">
        <v>0</v>
      </c>
      <c r="AC10" s="8">
        <v>0</v>
      </c>
      <c r="AD10" s="8">
        <v>19</v>
      </c>
      <c r="AE10">
        <f>-13*X10-3*(Y10+Z10)+2*(AD10+AA10)+3.2*W10+5*AB10+4*AC10</f>
        <v>643.80000000000007</v>
      </c>
    </row>
    <row r="11" spans="1:31" ht="15" thickBot="1" x14ac:dyDescent="0.35">
      <c r="A11" s="5">
        <v>64</v>
      </c>
      <c r="B11" s="7" t="s">
        <v>316</v>
      </c>
      <c r="C11" s="7" t="s">
        <v>57</v>
      </c>
      <c r="D11" s="8">
        <v>8.1199999999999992</v>
      </c>
      <c r="E11" s="8">
        <v>0.9</v>
      </c>
      <c r="F11" s="8">
        <v>9.0500000000000007</v>
      </c>
      <c r="G11" s="8">
        <v>1.04</v>
      </c>
      <c r="H11" s="20">
        <v>0.22700000000000001</v>
      </c>
      <c r="I11" s="9">
        <v>2.5000000000000001E-2</v>
      </c>
      <c r="J11" s="9">
        <v>0.20200000000000001</v>
      </c>
      <c r="K11" s="10">
        <v>0.245</v>
      </c>
      <c r="L11" s="8">
        <v>1.04</v>
      </c>
      <c r="M11" s="8">
        <v>0.29199999999999998</v>
      </c>
      <c r="N11" s="9">
        <v>0.751</v>
      </c>
      <c r="O11" s="10">
        <v>82</v>
      </c>
      <c r="P11" s="8">
        <v>80</v>
      </c>
      <c r="Q11" s="8">
        <v>85</v>
      </c>
      <c r="R11" s="10">
        <v>3.35</v>
      </c>
      <c r="S11" s="13">
        <v>3.34</v>
      </c>
      <c r="T11" s="8">
        <v>0.01</v>
      </c>
      <c r="U11" s="10">
        <v>3.63</v>
      </c>
      <c r="V11" s="8">
        <v>3.71</v>
      </c>
      <c r="W11" s="8">
        <v>190.2</v>
      </c>
      <c r="X11" s="8">
        <v>22</v>
      </c>
      <c r="Y11" s="8">
        <v>19</v>
      </c>
      <c r="Z11" s="8">
        <v>6</v>
      </c>
      <c r="AA11" s="8">
        <v>172</v>
      </c>
      <c r="AB11" s="8">
        <v>0</v>
      </c>
      <c r="AC11" s="8">
        <v>0</v>
      </c>
      <c r="AD11" s="8">
        <v>21</v>
      </c>
      <c r="AE11">
        <f>-13*X11-3*(Y11+Z11)+2*(AD11+AA11)+3.2*W11+5*AB11+4*AC11</f>
        <v>633.64</v>
      </c>
    </row>
    <row r="12" spans="1:31" ht="15" thickBot="1" x14ac:dyDescent="0.35">
      <c r="A12" s="5">
        <v>33</v>
      </c>
      <c r="B12" s="7" t="s">
        <v>312</v>
      </c>
      <c r="C12" s="7" t="s">
        <v>55</v>
      </c>
      <c r="D12" s="8">
        <v>9.14</v>
      </c>
      <c r="E12" s="8">
        <v>1.87</v>
      </c>
      <c r="F12" s="8">
        <v>4.8899999999999997</v>
      </c>
      <c r="G12" s="8">
        <v>0.73</v>
      </c>
      <c r="H12" s="20">
        <v>0.246</v>
      </c>
      <c r="I12" s="9">
        <v>0.05</v>
      </c>
      <c r="J12" s="9">
        <v>0.19600000000000001</v>
      </c>
      <c r="K12" s="10">
        <v>0.248</v>
      </c>
      <c r="L12" s="8">
        <v>1.17</v>
      </c>
      <c r="M12" s="8">
        <v>0.317</v>
      </c>
      <c r="N12" s="9">
        <v>0.73</v>
      </c>
      <c r="O12" s="10">
        <v>71</v>
      </c>
      <c r="P12" s="8">
        <v>70</v>
      </c>
      <c r="Q12" s="8">
        <v>76</v>
      </c>
      <c r="R12" s="10">
        <v>3.06</v>
      </c>
      <c r="S12" s="13">
        <v>3.02</v>
      </c>
      <c r="T12" s="8">
        <v>0.04</v>
      </c>
      <c r="U12" s="10">
        <v>3.32</v>
      </c>
      <c r="V12" s="8">
        <v>3.61</v>
      </c>
      <c r="W12" s="8">
        <v>173.1</v>
      </c>
      <c r="X12" s="8">
        <v>14</v>
      </c>
      <c r="Y12" s="8">
        <v>36</v>
      </c>
      <c r="Z12" s="8">
        <v>7</v>
      </c>
      <c r="AA12" s="8">
        <v>176</v>
      </c>
      <c r="AB12" s="8">
        <v>0</v>
      </c>
      <c r="AC12" s="8">
        <v>0</v>
      </c>
      <c r="AD12" s="8">
        <v>12</v>
      </c>
      <c r="AE12">
        <f>-13*X12-3*(Y12+Z12)+2*(AD12+AA12)+3.2*W12+5*AB12+4*AC12</f>
        <v>618.91999999999996</v>
      </c>
    </row>
    <row r="13" spans="1:31" ht="15" thickBot="1" x14ac:dyDescent="0.35">
      <c r="A13" s="5">
        <v>76</v>
      </c>
      <c r="B13" s="7" t="s">
        <v>317</v>
      </c>
      <c r="C13" s="7" t="s">
        <v>28</v>
      </c>
      <c r="D13" s="8">
        <v>9.09</v>
      </c>
      <c r="E13" s="8">
        <v>2.59</v>
      </c>
      <c r="F13" s="8">
        <v>3.51</v>
      </c>
      <c r="G13" s="8">
        <v>0.86</v>
      </c>
      <c r="H13" s="20">
        <v>0.248</v>
      </c>
      <c r="I13" s="9">
        <v>7.0000000000000007E-2</v>
      </c>
      <c r="J13" s="9">
        <v>0.17699999999999999</v>
      </c>
      <c r="K13" s="10">
        <v>0.224</v>
      </c>
      <c r="L13" s="8">
        <v>1.1299999999999999</v>
      </c>
      <c r="M13" s="8">
        <v>0.28199999999999997</v>
      </c>
      <c r="N13" s="9">
        <v>0.71199999999999997</v>
      </c>
      <c r="O13" s="10">
        <v>81</v>
      </c>
      <c r="P13" s="8">
        <v>83</v>
      </c>
      <c r="Q13" s="8">
        <v>79</v>
      </c>
      <c r="R13" s="10">
        <v>3.45</v>
      </c>
      <c r="S13" s="13">
        <v>3.5</v>
      </c>
      <c r="T13" s="8">
        <v>-0.04</v>
      </c>
      <c r="U13" s="10">
        <v>3.39</v>
      </c>
      <c r="V13" s="8">
        <v>3.7</v>
      </c>
      <c r="W13" s="8">
        <v>198</v>
      </c>
      <c r="X13" s="8">
        <v>19</v>
      </c>
      <c r="Y13" s="8">
        <v>57</v>
      </c>
      <c r="Z13" s="8">
        <v>10</v>
      </c>
      <c r="AA13" s="8">
        <v>200</v>
      </c>
      <c r="AB13" s="8">
        <v>0</v>
      </c>
      <c r="AC13" s="8">
        <v>0</v>
      </c>
      <c r="AD13" s="8">
        <v>9</v>
      </c>
      <c r="AE13">
        <f>-13*X13-3*(Y13+Z13)+2*(AD13+AA13)+3.2*W13+5*AB13+4*AC13</f>
        <v>603.6</v>
      </c>
    </row>
    <row r="14" spans="1:31" ht="15" thickBot="1" x14ac:dyDescent="0.35">
      <c r="A14" s="5">
        <v>90</v>
      </c>
      <c r="B14" s="7" t="s">
        <v>318</v>
      </c>
      <c r="C14" s="6" t="s">
        <v>112</v>
      </c>
      <c r="D14" s="8">
        <v>7.92</v>
      </c>
      <c r="E14" s="8">
        <v>2.29</v>
      </c>
      <c r="F14" s="8">
        <v>3.46</v>
      </c>
      <c r="G14" s="8">
        <v>0.86</v>
      </c>
      <c r="H14" s="20">
        <v>0.214</v>
      </c>
      <c r="I14" s="9">
        <v>6.2E-2</v>
      </c>
      <c r="J14" s="9">
        <v>0.152</v>
      </c>
      <c r="K14" s="10">
        <v>0.24399999999999999</v>
      </c>
      <c r="L14" s="8">
        <v>1.19</v>
      </c>
      <c r="M14" s="8">
        <v>0.29399999999999998</v>
      </c>
      <c r="N14" s="9">
        <v>0.75600000000000001</v>
      </c>
      <c r="O14" s="10">
        <v>74</v>
      </c>
      <c r="P14" s="8">
        <v>82</v>
      </c>
      <c r="Q14" s="8">
        <v>92</v>
      </c>
      <c r="R14" s="10">
        <v>3.2</v>
      </c>
      <c r="S14" s="13">
        <v>3.56</v>
      </c>
      <c r="T14" s="8">
        <v>-0.37</v>
      </c>
      <c r="U14" s="10">
        <v>4.01</v>
      </c>
      <c r="V14" s="8">
        <v>4.2300000000000004</v>
      </c>
      <c r="W14" s="8">
        <v>188.2</v>
      </c>
      <c r="X14" s="8">
        <v>18</v>
      </c>
      <c r="Y14" s="8">
        <v>48</v>
      </c>
      <c r="Z14" s="8">
        <v>4</v>
      </c>
      <c r="AA14" s="8">
        <v>166</v>
      </c>
      <c r="AB14" s="8">
        <v>0</v>
      </c>
      <c r="AC14" s="8">
        <v>0</v>
      </c>
      <c r="AD14" s="8">
        <v>20</v>
      </c>
      <c r="AE14">
        <f>-13*X14-3*(Y14+Z14)+2*(AD14+AA14)+3.2*W14+5*AB14+4*AC14</f>
        <v>584.24</v>
      </c>
    </row>
    <row r="15" spans="1:31" ht="15" thickBot="1" x14ac:dyDescent="0.35">
      <c r="A15" s="5">
        <v>121</v>
      </c>
      <c r="B15" s="7" t="s">
        <v>325</v>
      </c>
      <c r="C15" s="7" t="s">
        <v>57</v>
      </c>
      <c r="D15" s="8">
        <v>10.01</v>
      </c>
      <c r="E15" s="8">
        <v>2.56</v>
      </c>
      <c r="F15" s="8">
        <v>3.91</v>
      </c>
      <c r="G15" s="8">
        <v>1.28</v>
      </c>
      <c r="H15" s="20">
        <v>0.27300000000000002</v>
      </c>
      <c r="I15" s="9">
        <v>7.0000000000000007E-2</v>
      </c>
      <c r="J15" s="9">
        <v>0.20300000000000001</v>
      </c>
      <c r="K15" s="10">
        <v>0.216</v>
      </c>
      <c r="L15" s="8">
        <v>1.1000000000000001</v>
      </c>
      <c r="M15" s="8">
        <v>0.26700000000000002</v>
      </c>
      <c r="N15" s="9">
        <v>0.77</v>
      </c>
      <c r="O15" s="10">
        <v>81</v>
      </c>
      <c r="P15" s="8">
        <v>91</v>
      </c>
      <c r="Q15" s="8">
        <v>89</v>
      </c>
      <c r="R15" s="10">
        <v>3.34</v>
      </c>
      <c r="S15" s="13">
        <v>3.81</v>
      </c>
      <c r="T15" s="8">
        <v>-0.47</v>
      </c>
      <c r="U15" s="10">
        <v>3.81</v>
      </c>
      <c r="V15" s="8">
        <v>3.74</v>
      </c>
      <c r="W15" s="8">
        <v>197</v>
      </c>
      <c r="X15" s="8">
        <v>28</v>
      </c>
      <c r="Y15" s="8">
        <v>56</v>
      </c>
      <c r="Z15" s="8">
        <v>5</v>
      </c>
      <c r="AA15" s="8">
        <v>219</v>
      </c>
      <c r="AB15" s="8">
        <v>0</v>
      </c>
      <c r="AC15" s="8">
        <v>0</v>
      </c>
      <c r="AD15" s="8">
        <v>25</v>
      </c>
      <c r="AE15">
        <f>-13*X15-3*(Y15+Z15)+2*(AD15+AA15)+3.2*W15+5*AB15+4*AC15</f>
        <v>571.40000000000009</v>
      </c>
    </row>
    <row r="16" spans="1:31" ht="15" thickBot="1" x14ac:dyDescent="0.35">
      <c r="A16" s="5">
        <v>71</v>
      </c>
      <c r="B16" s="7" t="s">
        <v>319</v>
      </c>
      <c r="C16" s="7" t="s">
        <v>38</v>
      </c>
      <c r="D16" s="8">
        <v>11.7</v>
      </c>
      <c r="E16" s="8">
        <v>4.95</v>
      </c>
      <c r="F16" s="8">
        <v>2.36</v>
      </c>
      <c r="G16" s="8">
        <v>0.75</v>
      </c>
      <c r="H16" s="20">
        <v>0.315</v>
      </c>
      <c r="I16" s="9">
        <v>0.13300000000000001</v>
      </c>
      <c r="J16" s="9">
        <v>0.182</v>
      </c>
      <c r="K16" s="10">
        <v>0.18</v>
      </c>
      <c r="L16" s="8">
        <v>1.19</v>
      </c>
      <c r="M16" s="8">
        <v>0.25600000000000001</v>
      </c>
      <c r="N16" s="9">
        <v>0.86699999999999999</v>
      </c>
      <c r="O16" s="10">
        <v>54</v>
      </c>
      <c r="P16" s="8">
        <v>80</v>
      </c>
      <c r="Q16" s="8">
        <v>83</v>
      </c>
      <c r="R16" s="10">
        <v>2.25</v>
      </c>
      <c r="S16" s="13">
        <v>3.44</v>
      </c>
      <c r="T16" s="8">
        <v>-1.19</v>
      </c>
      <c r="U16" s="10">
        <v>3.62</v>
      </c>
      <c r="V16" s="8">
        <v>4.0599999999999996</v>
      </c>
      <c r="W16" s="8">
        <v>180</v>
      </c>
      <c r="X16" s="8">
        <v>15</v>
      </c>
      <c r="Y16" s="8">
        <v>99</v>
      </c>
      <c r="Z16" s="8">
        <v>3</v>
      </c>
      <c r="AA16" s="8">
        <v>234</v>
      </c>
      <c r="AB16" s="8">
        <v>0</v>
      </c>
      <c r="AC16" s="8">
        <v>0</v>
      </c>
      <c r="AD16" s="8">
        <v>10</v>
      </c>
      <c r="AE16">
        <f>-13*X16-3*(Y16+Z16)+2*(AD16+AA16)+3.2*W16+5*AB16+4*AC16</f>
        <v>563</v>
      </c>
    </row>
    <row r="17" spans="1:31" ht="15" thickBot="1" x14ac:dyDescent="0.35">
      <c r="A17" s="5">
        <v>55</v>
      </c>
      <c r="B17" s="7" t="s">
        <v>321</v>
      </c>
      <c r="C17" s="7" t="s">
        <v>81</v>
      </c>
      <c r="D17" s="8">
        <v>8.9600000000000009</v>
      </c>
      <c r="E17" s="8">
        <v>2.35</v>
      </c>
      <c r="F17" s="8">
        <v>3.82</v>
      </c>
      <c r="G17" s="8">
        <v>0.75</v>
      </c>
      <c r="H17" s="20">
        <v>0.25</v>
      </c>
      <c r="I17" s="9">
        <v>6.6000000000000003E-2</v>
      </c>
      <c r="J17" s="9">
        <v>0.185</v>
      </c>
      <c r="K17" s="10">
        <v>0.21299999999999999</v>
      </c>
      <c r="L17" s="8">
        <v>1.04</v>
      </c>
      <c r="M17" s="8">
        <v>0.27</v>
      </c>
      <c r="N17" s="9">
        <v>0.79100000000000004</v>
      </c>
      <c r="O17" s="10">
        <v>68</v>
      </c>
      <c r="P17" s="8">
        <v>78</v>
      </c>
      <c r="Q17" s="8">
        <v>82</v>
      </c>
      <c r="R17" s="10">
        <v>2.83</v>
      </c>
      <c r="S17" s="13">
        <v>3.27</v>
      </c>
      <c r="T17" s="8">
        <v>-0.44</v>
      </c>
      <c r="U17" s="10">
        <v>3.53</v>
      </c>
      <c r="V17" s="8">
        <v>3.76</v>
      </c>
      <c r="W17" s="8">
        <v>168.2</v>
      </c>
      <c r="X17" s="8">
        <v>14</v>
      </c>
      <c r="Y17" s="8">
        <v>44</v>
      </c>
      <c r="Z17" s="8">
        <v>8</v>
      </c>
      <c r="AA17" s="8">
        <v>168</v>
      </c>
      <c r="AB17" s="8">
        <v>0</v>
      </c>
      <c r="AC17" s="8">
        <v>0</v>
      </c>
      <c r="AD17" s="8">
        <v>8</v>
      </c>
      <c r="AE17">
        <f>-13*X17-3*(Y17+Z17)+2*(AD17+AA17)+3.2*W17+5*AB17+4*AC17</f>
        <v>552.24</v>
      </c>
    </row>
    <row r="18" spans="1:31" ht="15" thickBot="1" x14ac:dyDescent="0.35">
      <c r="A18" s="5">
        <v>87</v>
      </c>
      <c r="B18" s="7" t="s">
        <v>322</v>
      </c>
      <c r="C18" s="7" t="s">
        <v>62</v>
      </c>
      <c r="D18" s="8">
        <v>10.48</v>
      </c>
      <c r="E18" s="8">
        <v>2.77</v>
      </c>
      <c r="F18" s="8">
        <v>3.78</v>
      </c>
      <c r="G18" s="8">
        <v>1.1100000000000001</v>
      </c>
      <c r="H18" s="20">
        <v>0.28100000000000003</v>
      </c>
      <c r="I18" s="9">
        <v>7.3999999999999996E-2</v>
      </c>
      <c r="J18" s="9">
        <v>0.20699999999999999</v>
      </c>
      <c r="K18" s="10">
        <v>0.23799999999999999</v>
      </c>
      <c r="L18" s="8">
        <v>1.21</v>
      </c>
      <c r="M18" s="8">
        <v>0.311</v>
      </c>
      <c r="N18" s="9">
        <v>0.749</v>
      </c>
      <c r="O18" s="10">
        <v>81</v>
      </c>
      <c r="P18" s="8">
        <v>82</v>
      </c>
      <c r="Q18" s="8">
        <v>85</v>
      </c>
      <c r="R18" s="10">
        <v>3.58</v>
      </c>
      <c r="S18" s="13">
        <v>3.55</v>
      </c>
      <c r="T18" s="8">
        <v>0.02</v>
      </c>
      <c r="U18" s="10">
        <v>3.72</v>
      </c>
      <c r="V18" s="8">
        <v>3.69</v>
      </c>
      <c r="W18" s="8">
        <v>178.2</v>
      </c>
      <c r="X18" s="8">
        <v>22</v>
      </c>
      <c r="Y18" s="8">
        <v>55</v>
      </c>
      <c r="Z18" s="8">
        <v>6</v>
      </c>
      <c r="AA18" s="8">
        <v>208</v>
      </c>
      <c r="AB18" s="8">
        <v>0</v>
      </c>
      <c r="AC18" s="8">
        <v>0</v>
      </c>
      <c r="AD18" s="8">
        <v>16</v>
      </c>
      <c r="AE18">
        <f>-13*X18-3*(Y18+Z18)+2*(AD18+AA18)+3.2*W18+5*AB18+4*AC18</f>
        <v>549.24</v>
      </c>
    </row>
    <row r="19" spans="1:31" ht="15" thickBot="1" x14ac:dyDescent="0.35">
      <c r="A19" s="5">
        <v>119</v>
      </c>
      <c r="B19" s="7" t="s">
        <v>329</v>
      </c>
      <c r="C19" s="7" t="s">
        <v>133</v>
      </c>
      <c r="D19" s="8">
        <v>9.73</v>
      </c>
      <c r="E19" s="8">
        <v>2.5499999999999998</v>
      </c>
      <c r="F19" s="8">
        <v>3.82</v>
      </c>
      <c r="G19" s="8">
        <v>1.1599999999999999</v>
      </c>
      <c r="H19" s="20">
        <v>0.255</v>
      </c>
      <c r="I19" s="9">
        <v>6.7000000000000004E-2</v>
      </c>
      <c r="J19" s="9">
        <v>0.188</v>
      </c>
      <c r="K19" s="10">
        <v>0.247</v>
      </c>
      <c r="L19" s="8">
        <v>1.25</v>
      </c>
      <c r="M19" s="8">
        <v>0.31</v>
      </c>
      <c r="N19" s="9">
        <v>0.71699999999999997</v>
      </c>
      <c r="O19" s="10">
        <v>95</v>
      </c>
      <c r="P19" s="8">
        <v>87</v>
      </c>
      <c r="Q19" s="8">
        <v>85</v>
      </c>
      <c r="R19" s="10">
        <v>4.21</v>
      </c>
      <c r="S19" s="13">
        <v>3.8</v>
      </c>
      <c r="T19" s="8">
        <v>0.41</v>
      </c>
      <c r="U19" s="10">
        <v>3.7</v>
      </c>
      <c r="V19" s="8">
        <v>3.83</v>
      </c>
      <c r="W19" s="8">
        <v>194.1</v>
      </c>
      <c r="X19" s="8">
        <v>25</v>
      </c>
      <c r="Y19" s="8">
        <v>55</v>
      </c>
      <c r="Z19" s="8">
        <v>12</v>
      </c>
      <c r="AA19" s="8">
        <v>210</v>
      </c>
      <c r="AB19" s="8">
        <v>0</v>
      </c>
      <c r="AC19" s="8">
        <v>0</v>
      </c>
      <c r="AD19" s="8">
        <v>14</v>
      </c>
      <c r="AE19">
        <f>-13*X19-3*(Y19+Z19)+2*(AD19+AA19)+3.2*W19+5*AB19+4*AC19</f>
        <v>543.12</v>
      </c>
    </row>
    <row r="20" spans="1:31" ht="15" thickBot="1" x14ac:dyDescent="0.35">
      <c r="A20" s="5">
        <v>124</v>
      </c>
      <c r="B20" s="7" t="s">
        <v>324</v>
      </c>
      <c r="C20" s="7" t="s">
        <v>94</v>
      </c>
      <c r="D20" s="8">
        <v>9.2899999999999991</v>
      </c>
      <c r="E20" s="8">
        <v>3.07</v>
      </c>
      <c r="F20" s="8">
        <v>3.03</v>
      </c>
      <c r="G20" s="8">
        <v>1.02</v>
      </c>
      <c r="H20" s="20">
        <v>0.255</v>
      </c>
      <c r="I20" s="9">
        <v>8.4000000000000005E-2</v>
      </c>
      <c r="J20" s="9">
        <v>0.17100000000000001</v>
      </c>
      <c r="K20" s="10">
        <v>0.19900000000000001</v>
      </c>
      <c r="L20" s="8">
        <v>1.07</v>
      </c>
      <c r="M20" s="8">
        <v>0.24399999999999999</v>
      </c>
      <c r="N20" s="9">
        <v>0.749</v>
      </c>
      <c r="O20" s="10">
        <v>77</v>
      </c>
      <c r="P20" s="8">
        <v>87</v>
      </c>
      <c r="Q20" s="8">
        <v>87</v>
      </c>
      <c r="R20" s="10">
        <v>3.39</v>
      </c>
      <c r="S20" s="13">
        <v>3.81</v>
      </c>
      <c r="T20" s="8">
        <v>-0.42</v>
      </c>
      <c r="U20" s="10">
        <v>3.8</v>
      </c>
      <c r="V20" s="8">
        <v>4.0199999999999996</v>
      </c>
      <c r="W20" s="8">
        <v>193.2</v>
      </c>
      <c r="X20" s="8">
        <v>22</v>
      </c>
      <c r="Y20" s="8">
        <v>66</v>
      </c>
      <c r="Z20" s="8">
        <v>8</v>
      </c>
      <c r="AA20" s="8">
        <v>200</v>
      </c>
      <c r="AB20" s="8">
        <v>0</v>
      </c>
      <c r="AC20" s="8">
        <v>0</v>
      </c>
      <c r="AD20" s="8">
        <v>13</v>
      </c>
      <c r="AE20">
        <f>-13*X20-3*(Y20+Z20)+2*(AD20+AA20)+3.2*W20+5*AB20+4*AC20</f>
        <v>536.24</v>
      </c>
    </row>
    <row r="21" spans="1:31" ht="15" thickBot="1" x14ac:dyDescent="0.35">
      <c r="A21" s="5">
        <v>132</v>
      </c>
      <c r="B21" s="7" t="s">
        <v>331</v>
      </c>
      <c r="C21" s="7" t="s">
        <v>57</v>
      </c>
      <c r="D21" s="8">
        <v>8.92</v>
      </c>
      <c r="E21" s="8">
        <v>1.7</v>
      </c>
      <c r="F21" s="8">
        <v>5.25</v>
      </c>
      <c r="G21" s="8">
        <v>1.37</v>
      </c>
      <c r="H21" s="20">
        <v>0.246</v>
      </c>
      <c r="I21" s="9">
        <v>4.7E-2</v>
      </c>
      <c r="J21" s="9">
        <v>0.19900000000000001</v>
      </c>
      <c r="K21" s="10">
        <v>0.23100000000000001</v>
      </c>
      <c r="L21" s="8">
        <v>1.08</v>
      </c>
      <c r="M21" s="8">
        <v>0.27200000000000002</v>
      </c>
      <c r="N21" s="9">
        <v>0.751</v>
      </c>
      <c r="O21" s="10">
        <v>91</v>
      </c>
      <c r="P21" s="8">
        <v>92</v>
      </c>
      <c r="Q21" s="8">
        <v>88</v>
      </c>
      <c r="R21" s="10">
        <v>3.73</v>
      </c>
      <c r="S21" s="13">
        <v>3.85</v>
      </c>
      <c r="T21" s="8">
        <v>-0.12</v>
      </c>
      <c r="U21" s="10">
        <v>3.76</v>
      </c>
      <c r="V21" s="8">
        <v>3.78</v>
      </c>
      <c r="W21" s="8">
        <v>190.2</v>
      </c>
      <c r="X21" s="8">
        <v>29</v>
      </c>
      <c r="Y21" s="8">
        <v>36</v>
      </c>
      <c r="Z21" s="8">
        <v>2</v>
      </c>
      <c r="AA21" s="8">
        <v>189</v>
      </c>
      <c r="AB21" s="8">
        <v>0</v>
      </c>
      <c r="AC21" s="8">
        <v>0</v>
      </c>
      <c r="AD21" s="8">
        <v>19</v>
      </c>
      <c r="AE21">
        <f>-13*X21-3*(Y21+Z21)+2*(AD21+AA21)+3.2*W21+5*AB21+4*AC21</f>
        <v>533.64</v>
      </c>
    </row>
    <row r="22" spans="1:31" ht="15" thickBot="1" x14ac:dyDescent="0.35">
      <c r="A22" s="5">
        <v>168</v>
      </c>
      <c r="B22" s="7" t="s">
        <v>320</v>
      </c>
      <c r="C22" s="7" t="s">
        <v>41</v>
      </c>
      <c r="D22" s="8">
        <v>9.39</v>
      </c>
      <c r="E22" s="8">
        <v>2.09</v>
      </c>
      <c r="F22" s="8">
        <v>4.49</v>
      </c>
      <c r="G22" s="8">
        <v>1.49</v>
      </c>
      <c r="H22" s="20">
        <v>0.255</v>
      </c>
      <c r="I22" s="9">
        <v>5.7000000000000002E-2</v>
      </c>
      <c r="J22" s="9">
        <v>0.19800000000000001</v>
      </c>
      <c r="K22" s="10">
        <v>0.23799999999999999</v>
      </c>
      <c r="L22" s="8">
        <v>1.1499999999999999</v>
      </c>
      <c r="M22" s="8">
        <v>0.28499999999999998</v>
      </c>
      <c r="N22" s="9">
        <v>0.66400000000000003</v>
      </c>
      <c r="O22" s="10">
        <v>101</v>
      </c>
      <c r="P22" s="8">
        <v>90</v>
      </c>
      <c r="Q22" s="8">
        <v>83</v>
      </c>
      <c r="R22" s="10">
        <v>4.46</v>
      </c>
      <c r="S22" s="13">
        <v>4.03</v>
      </c>
      <c r="T22" s="8">
        <v>0.43</v>
      </c>
      <c r="U22" s="10">
        <v>3.63</v>
      </c>
      <c r="V22" s="8">
        <v>3.75</v>
      </c>
      <c r="W22" s="8">
        <v>193.2</v>
      </c>
      <c r="X22" s="8">
        <v>32</v>
      </c>
      <c r="Y22" s="8">
        <v>45</v>
      </c>
      <c r="Z22" s="8">
        <v>1</v>
      </c>
      <c r="AA22" s="8">
        <v>202</v>
      </c>
      <c r="AB22" s="8">
        <v>0</v>
      </c>
      <c r="AC22" s="8">
        <v>0</v>
      </c>
      <c r="AD22" s="8">
        <v>25</v>
      </c>
      <c r="AE22">
        <f>-13*X22-3*(Y22+Z22)+2*(AD22+AA22)+3.2*W22+5*AB22+4*AC22</f>
        <v>518.24</v>
      </c>
    </row>
    <row r="23" spans="1:31" ht="15" thickBot="1" x14ac:dyDescent="0.35">
      <c r="A23" s="5">
        <v>108</v>
      </c>
      <c r="B23" s="7" t="s">
        <v>323</v>
      </c>
      <c r="C23" s="7" t="s">
        <v>71</v>
      </c>
      <c r="D23" s="8">
        <v>10.88</v>
      </c>
      <c r="E23" s="8">
        <v>4.0199999999999996</v>
      </c>
      <c r="F23" s="8">
        <v>2.71</v>
      </c>
      <c r="G23" s="8">
        <v>0.97</v>
      </c>
      <c r="H23" s="20">
        <v>0.27300000000000002</v>
      </c>
      <c r="I23" s="9">
        <v>0.10100000000000001</v>
      </c>
      <c r="J23" s="9">
        <v>0.17199999999999999</v>
      </c>
      <c r="K23" s="10">
        <v>0.247</v>
      </c>
      <c r="L23" s="8">
        <v>1.42</v>
      </c>
      <c r="M23" s="8">
        <v>0.33</v>
      </c>
      <c r="N23" s="9">
        <v>0.69399999999999995</v>
      </c>
      <c r="O23" s="10">
        <v>106</v>
      </c>
      <c r="P23" s="8">
        <v>83</v>
      </c>
      <c r="Q23" s="8">
        <v>95</v>
      </c>
      <c r="R23" s="10">
        <v>4.58</v>
      </c>
      <c r="S23" s="13">
        <v>3.72</v>
      </c>
      <c r="T23" s="8">
        <v>0.85</v>
      </c>
      <c r="U23" s="10">
        <v>4.08</v>
      </c>
      <c r="V23" s="8">
        <v>4.0999999999999996</v>
      </c>
      <c r="W23" s="8">
        <v>177</v>
      </c>
      <c r="X23" s="8">
        <v>19</v>
      </c>
      <c r="Y23" s="8">
        <v>79</v>
      </c>
      <c r="Z23" s="8">
        <v>9</v>
      </c>
      <c r="AA23" s="8">
        <v>214</v>
      </c>
      <c r="AB23" s="8">
        <v>0</v>
      </c>
      <c r="AC23" s="8">
        <v>0</v>
      </c>
      <c r="AD23" s="8">
        <v>16</v>
      </c>
      <c r="AE23">
        <f>-13*X23-3*(Y23+Z23)+2*(AD23+AA23)+3.2*W23+5*AB23+4*AC23</f>
        <v>515.4</v>
      </c>
    </row>
    <row r="24" spans="1:31" ht="15" thickBot="1" x14ac:dyDescent="0.35">
      <c r="A24" s="5">
        <v>101</v>
      </c>
      <c r="B24" s="7" t="s">
        <v>326</v>
      </c>
      <c r="C24" s="7" t="s">
        <v>65</v>
      </c>
      <c r="D24" s="8">
        <v>10.93</v>
      </c>
      <c r="E24" s="8">
        <v>4.17</v>
      </c>
      <c r="F24" s="8">
        <v>2.62</v>
      </c>
      <c r="G24" s="8">
        <v>0.92</v>
      </c>
      <c r="H24" s="20">
        <v>0.29099999999999998</v>
      </c>
      <c r="I24" s="9">
        <v>0.111</v>
      </c>
      <c r="J24" s="9">
        <v>0.18</v>
      </c>
      <c r="K24" s="10">
        <v>0.20599999999999999</v>
      </c>
      <c r="L24" s="8">
        <v>1.22</v>
      </c>
      <c r="M24" s="8">
        <v>0.27700000000000002</v>
      </c>
      <c r="N24" s="9">
        <v>0.80400000000000005</v>
      </c>
      <c r="O24" s="10">
        <v>71</v>
      </c>
      <c r="P24" s="8">
        <v>84</v>
      </c>
      <c r="Q24" s="8">
        <v>86</v>
      </c>
      <c r="R24" s="10">
        <v>2.98</v>
      </c>
      <c r="S24" s="13">
        <v>3.63</v>
      </c>
      <c r="T24" s="8">
        <v>-0.66</v>
      </c>
      <c r="U24" s="10">
        <v>3.77</v>
      </c>
      <c r="V24" s="8">
        <v>4</v>
      </c>
      <c r="W24" s="8">
        <v>166.1</v>
      </c>
      <c r="X24" s="8">
        <v>17</v>
      </c>
      <c r="Y24" s="8">
        <v>77</v>
      </c>
      <c r="Z24" s="8">
        <v>5</v>
      </c>
      <c r="AA24" s="8">
        <v>202</v>
      </c>
      <c r="AB24" s="8">
        <v>0</v>
      </c>
      <c r="AC24" s="8">
        <v>0</v>
      </c>
      <c r="AD24" s="8">
        <v>20</v>
      </c>
      <c r="AE24">
        <f>-13*X24-3*(Y24+Z24)+2*(AD24+AA24)+3.2*W24+5*AB24+4*AC24</f>
        <v>508.52</v>
      </c>
    </row>
    <row r="25" spans="1:31" ht="15" thickBot="1" x14ac:dyDescent="0.35">
      <c r="A25" s="5">
        <v>3</v>
      </c>
      <c r="B25" s="7" t="s">
        <v>342</v>
      </c>
      <c r="C25" s="7" t="s">
        <v>62</v>
      </c>
      <c r="D25" s="8">
        <v>12</v>
      </c>
      <c r="E25" s="8">
        <v>2.77</v>
      </c>
      <c r="F25" s="8">
        <v>4.33</v>
      </c>
      <c r="G25" s="8">
        <v>0.35</v>
      </c>
      <c r="H25" s="20">
        <v>0.33900000000000002</v>
      </c>
      <c r="I25" s="9">
        <v>7.8E-2</v>
      </c>
      <c r="J25" s="9">
        <v>0.26100000000000001</v>
      </c>
      <c r="K25" s="10">
        <v>0.19</v>
      </c>
      <c r="L25" s="8">
        <v>0.99</v>
      </c>
      <c r="M25" s="8">
        <v>0.29099999999999998</v>
      </c>
      <c r="N25" s="9">
        <v>0.76800000000000002</v>
      </c>
      <c r="O25" s="10">
        <v>53</v>
      </c>
      <c r="P25" s="8">
        <v>50</v>
      </c>
      <c r="Q25" s="8">
        <v>61</v>
      </c>
      <c r="R25" s="10">
        <v>2.31</v>
      </c>
      <c r="S25" s="13">
        <v>2.17</v>
      </c>
      <c r="T25" s="8">
        <v>0.14000000000000001</v>
      </c>
      <c r="U25" s="10">
        <v>2.66</v>
      </c>
      <c r="V25" s="8">
        <v>2.66</v>
      </c>
      <c r="W25" s="8">
        <v>78</v>
      </c>
      <c r="X25" s="8">
        <v>3</v>
      </c>
      <c r="Y25" s="8">
        <v>24</v>
      </c>
      <c r="Z25" s="8">
        <v>4</v>
      </c>
      <c r="AA25" s="8">
        <v>104</v>
      </c>
      <c r="AB25" s="8">
        <v>12</v>
      </c>
      <c r="AC25" s="8">
        <v>24</v>
      </c>
      <c r="AD25" s="8">
        <v>2</v>
      </c>
      <c r="AE25">
        <f>-13*X25-3*(Y25+Z25)+2*(AD25+AA25)+3.2*W25+5*AB25+4*AC25</f>
        <v>494.6</v>
      </c>
    </row>
    <row r="26" spans="1:31" ht="15" thickBot="1" x14ac:dyDescent="0.35">
      <c r="A26" s="5">
        <v>130</v>
      </c>
      <c r="B26" s="7" t="s">
        <v>327</v>
      </c>
      <c r="C26" s="6" t="s">
        <v>112</v>
      </c>
      <c r="D26" s="8">
        <v>7.98</v>
      </c>
      <c r="E26" s="8">
        <v>2.4900000000000002</v>
      </c>
      <c r="F26" s="8">
        <v>3.2</v>
      </c>
      <c r="G26" s="8">
        <v>1</v>
      </c>
      <c r="H26" s="20">
        <v>0.215</v>
      </c>
      <c r="I26" s="9">
        <v>6.7000000000000004E-2</v>
      </c>
      <c r="J26" s="9">
        <v>0.14799999999999999</v>
      </c>
      <c r="K26" s="10">
        <v>0.22500000000000001</v>
      </c>
      <c r="L26" s="8">
        <v>1.1299999999999999</v>
      </c>
      <c r="M26" s="8">
        <v>0.26500000000000001</v>
      </c>
      <c r="N26" s="9">
        <v>0.76900000000000002</v>
      </c>
      <c r="O26" s="10">
        <v>77</v>
      </c>
      <c r="P26" s="8">
        <v>90</v>
      </c>
      <c r="Q26" s="8">
        <v>105</v>
      </c>
      <c r="R26" s="10">
        <v>3.22</v>
      </c>
      <c r="S26" s="13">
        <v>3.85</v>
      </c>
      <c r="T26" s="8">
        <v>-0.63</v>
      </c>
      <c r="U26" s="10">
        <v>4.5599999999999996</v>
      </c>
      <c r="V26" s="8">
        <v>4.43</v>
      </c>
      <c r="W26" s="8">
        <v>162.1</v>
      </c>
      <c r="X26" s="8">
        <v>18</v>
      </c>
      <c r="Y26" s="8">
        <v>45</v>
      </c>
      <c r="Z26" s="8">
        <v>5</v>
      </c>
      <c r="AA26" s="8">
        <v>144</v>
      </c>
      <c r="AB26" s="8">
        <v>0</v>
      </c>
      <c r="AC26" s="8">
        <v>0</v>
      </c>
      <c r="AD26" s="8">
        <v>35</v>
      </c>
      <c r="AE26">
        <f>-13*X26-3*(Y26+Z26)+2*(AD26+AA26)+3.2*W26+5*AB26+4*AC26</f>
        <v>492.72</v>
      </c>
    </row>
    <row r="27" spans="1:31" ht="15" thickBot="1" x14ac:dyDescent="0.35">
      <c r="A27" s="5">
        <v>129</v>
      </c>
      <c r="B27" s="7" t="s">
        <v>330</v>
      </c>
      <c r="C27" s="7" t="s">
        <v>59</v>
      </c>
      <c r="D27" s="8">
        <v>9.4700000000000006</v>
      </c>
      <c r="E27" s="8">
        <v>3.5</v>
      </c>
      <c r="F27" s="8">
        <v>2.71</v>
      </c>
      <c r="G27" s="8">
        <v>1.01</v>
      </c>
      <c r="H27" s="20">
        <v>0.25900000000000001</v>
      </c>
      <c r="I27" s="9">
        <v>9.6000000000000002E-2</v>
      </c>
      <c r="J27" s="9">
        <v>0.16300000000000001</v>
      </c>
      <c r="K27" s="10">
        <v>0.22</v>
      </c>
      <c r="L27" s="8">
        <v>1.19</v>
      </c>
      <c r="M27" s="8">
        <v>0.27800000000000002</v>
      </c>
      <c r="N27" s="9">
        <v>0.77100000000000002</v>
      </c>
      <c r="O27" s="10">
        <v>75</v>
      </c>
      <c r="P27" s="8">
        <v>91</v>
      </c>
      <c r="Q27" s="8">
        <v>88</v>
      </c>
      <c r="R27" s="10">
        <v>3.29</v>
      </c>
      <c r="S27" s="13">
        <v>3.85</v>
      </c>
      <c r="T27" s="8">
        <v>-0.55000000000000004</v>
      </c>
      <c r="U27" s="10">
        <v>3.83</v>
      </c>
      <c r="V27" s="8">
        <v>4.12</v>
      </c>
      <c r="W27" s="8">
        <v>177.2</v>
      </c>
      <c r="X27" s="8">
        <v>20</v>
      </c>
      <c r="Y27" s="8">
        <v>69</v>
      </c>
      <c r="Z27" s="8">
        <v>4</v>
      </c>
      <c r="AA27" s="8">
        <v>187</v>
      </c>
      <c r="AB27" s="8">
        <v>0</v>
      </c>
      <c r="AC27" s="8">
        <v>0</v>
      </c>
      <c r="AD27" s="8">
        <v>15</v>
      </c>
      <c r="AE27">
        <f>-13*X27-3*(Y27+Z27)+2*(AD27+AA27)+3.2*W27+5*AB27+4*AC27</f>
        <v>492.03999999999996</v>
      </c>
    </row>
    <row r="28" spans="1:31" ht="15" thickBot="1" x14ac:dyDescent="0.35">
      <c r="A28" s="5">
        <v>157</v>
      </c>
      <c r="B28" s="7" t="s">
        <v>337</v>
      </c>
      <c r="C28" s="7" t="s">
        <v>45</v>
      </c>
      <c r="D28" s="8">
        <v>8.73</v>
      </c>
      <c r="E28" s="8">
        <v>2.4700000000000002</v>
      </c>
      <c r="F28" s="8">
        <v>3.54</v>
      </c>
      <c r="G28" s="8">
        <v>1.19</v>
      </c>
      <c r="H28" s="20">
        <v>0.23499999999999999</v>
      </c>
      <c r="I28" s="9">
        <v>6.7000000000000004E-2</v>
      </c>
      <c r="J28" s="9">
        <v>0.16900000000000001</v>
      </c>
      <c r="K28" s="10">
        <v>0.24</v>
      </c>
      <c r="L28" s="8">
        <v>1.19</v>
      </c>
      <c r="M28" s="8">
        <v>0.28899999999999998</v>
      </c>
      <c r="N28" s="9">
        <v>0.76400000000000001</v>
      </c>
      <c r="O28" s="10">
        <v>87</v>
      </c>
      <c r="P28" s="8">
        <v>92</v>
      </c>
      <c r="Q28" s="8">
        <v>93</v>
      </c>
      <c r="R28" s="10">
        <v>3.65</v>
      </c>
      <c r="S28" s="13">
        <v>3.99</v>
      </c>
      <c r="T28" s="8">
        <v>-0.34</v>
      </c>
      <c r="U28" s="10">
        <v>4.01</v>
      </c>
      <c r="V28" s="8">
        <v>4.08</v>
      </c>
      <c r="W28" s="8">
        <v>189.2</v>
      </c>
      <c r="X28" s="8">
        <v>25</v>
      </c>
      <c r="Y28" s="8">
        <v>52</v>
      </c>
      <c r="Z28" s="8">
        <v>9</v>
      </c>
      <c r="AA28" s="8">
        <v>184</v>
      </c>
      <c r="AB28" s="8">
        <v>0</v>
      </c>
      <c r="AC28" s="8">
        <v>0</v>
      </c>
      <c r="AD28" s="8">
        <v>13</v>
      </c>
      <c r="AE28">
        <f>-13*X28-3*(Y28+Z28)+2*(AD28+AA28)+3.2*W28+5*AB28+4*AC28</f>
        <v>491.43999999999994</v>
      </c>
    </row>
    <row r="29" spans="1:31" ht="15" thickBot="1" x14ac:dyDescent="0.35">
      <c r="A29" s="5">
        <v>191</v>
      </c>
      <c r="B29" s="7" t="s">
        <v>333</v>
      </c>
      <c r="C29" s="7" t="s">
        <v>78</v>
      </c>
      <c r="D29" s="8">
        <v>6.12</v>
      </c>
      <c r="E29" s="8">
        <v>1.74</v>
      </c>
      <c r="F29" s="8">
        <v>3.51</v>
      </c>
      <c r="G29" s="8">
        <v>1.1599999999999999</v>
      </c>
      <c r="H29" s="20">
        <v>0.159</v>
      </c>
      <c r="I29" s="9">
        <v>4.4999999999999998E-2</v>
      </c>
      <c r="J29" s="9">
        <v>0.114</v>
      </c>
      <c r="K29" s="10">
        <v>0.27800000000000002</v>
      </c>
      <c r="L29" s="8">
        <v>1.32</v>
      </c>
      <c r="M29" s="8">
        <v>0.308</v>
      </c>
      <c r="N29" s="9">
        <v>0.68899999999999995</v>
      </c>
      <c r="O29" s="10">
        <v>112</v>
      </c>
      <c r="P29" s="8">
        <v>99</v>
      </c>
      <c r="Q29" s="8">
        <v>109</v>
      </c>
      <c r="R29" s="10">
        <v>4.78</v>
      </c>
      <c r="S29" s="13">
        <v>4.2699999999999996</v>
      </c>
      <c r="T29" s="8">
        <v>0.51</v>
      </c>
      <c r="U29" s="10">
        <v>4.76</v>
      </c>
      <c r="V29" s="8">
        <v>4.8099999999999996</v>
      </c>
      <c r="W29" s="8">
        <v>201.1</v>
      </c>
      <c r="X29" s="8">
        <v>26</v>
      </c>
      <c r="Y29" s="8">
        <v>39</v>
      </c>
      <c r="Z29" s="8">
        <v>8</v>
      </c>
      <c r="AA29" s="8">
        <v>137</v>
      </c>
      <c r="AB29" s="8">
        <v>0</v>
      </c>
      <c r="AC29" s="8">
        <v>0</v>
      </c>
      <c r="AD29" s="8">
        <v>26</v>
      </c>
      <c r="AE29">
        <f>-13*X29-3*(Y29+Z29)+2*(AD29+AA29)+3.2*W29+5*AB29+4*AC29</f>
        <v>490.52</v>
      </c>
    </row>
    <row r="30" spans="1:31" ht="15" thickBot="1" x14ac:dyDescent="0.35">
      <c r="A30" s="5">
        <v>180</v>
      </c>
      <c r="B30" s="7" t="s">
        <v>350</v>
      </c>
      <c r="C30" s="7" t="s">
        <v>81</v>
      </c>
      <c r="D30" s="8">
        <v>7.36</v>
      </c>
      <c r="E30" s="8">
        <v>2.58</v>
      </c>
      <c r="F30" s="8">
        <v>2.85</v>
      </c>
      <c r="G30" s="8">
        <v>1.08</v>
      </c>
      <c r="H30" s="20">
        <v>0.19500000000000001</v>
      </c>
      <c r="I30" s="9">
        <v>6.8000000000000005E-2</v>
      </c>
      <c r="J30" s="9">
        <v>0.126</v>
      </c>
      <c r="K30" s="10">
        <v>0.26500000000000001</v>
      </c>
      <c r="L30" s="8">
        <v>1.32</v>
      </c>
      <c r="M30" s="8">
        <v>0.309</v>
      </c>
      <c r="N30" s="9">
        <v>0.69699999999999995</v>
      </c>
      <c r="O30" s="10">
        <v>113</v>
      </c>
      <c r="P30" s="8">
        <v>98</v>
      </c>
      <c r="Q30" s="8">
        <v>96</v>
      </c>
      <c r="R30" s="10">
        <v>4.7300000000000004</v>
      </c>
      <c r="S30" s="13">
        <v>4.13</v>
      </c>
      <c r="T30" s="8">
        <v>0.6</v>
      </c>
      <c r="U30" s="10">
        <v>4.13</v>
      </c>
      <c r="V30" s="8">
        <v>4.4000000000000004</v>
      </c>
      <c r="W30" s="8">
        <v>192</v>
      </c>
      <c r="X30" s="8">
        <v>23</v>
      </c>
      <c r="Y30" s="8">
        <v>55</v>
      </c>
      <c r="Z30" s="8">
        <v>6</v>
      </c>
      <c r="AA30" s="8">
        <v>157</v>
      </c>
      <c r="AB30" s="8">
        <v>0</v>
      </c>
      <c r="AC30" s="8">
        <v>0</v>
      </c>
      <c r="AD30" s="8">
        <v>18</v>
      </c>
      <c r="AE30">
        <f>-13*X30-3*(Y30+Z30)+2*(AD30+AA30)+3.2*W30+5*AB30+4*AC30</f>
        <v>482.40000000000009</v>
      </c>
    </row>
    <row r="31" spans="1:31" ht="15" thickBot="1" x14ac:dyDescent="0.35">
      <c r="A31" s="5">
        <v>195</v>
      </c>
      <c r="B31" s="7" t="s">
        <v>347</v>
      </c>
      <c r="C31" s="7" t="s">
        <v>45</v>
      </c>
      <c r="D31" s="8">
        <v>8.3699999999999992</v>
      </c>
      <c r="E31" s="8">
        <v>2.66</v>
      </c>
      <c r="F31" s="8">
        <v>3.15</v>
      </c>
      <c r="G31" s="8">
        <v>1.26</v>
      </c>
      <c r="H31" s="20">
        <v>0.22500000000000001</v>
      </c>
      <c r="I31" s="9">
        <v>7.0999999999999994E-2</v>
      </c>
      <c r="J31" s="9">
        <v>0.154</v>
      </c>
      <c r="K31" s="10">
        <v>0.23300000000000001</v>
      </c>
      <c r="L31" s="8">
        <v>1.18</v>
      </c>
      <c r="M31" s="8">
        <v>0.27400000000000002</v>
      </c>
      <c r="N31" s="9">
        <v>0.76500000000000001</v>
      </c>
      <c r="O31" s="10">
        <v>85</v>
      </c>
      <c r="P31" s="8">
        <v>98</v>
      </c>
      <c r="Q31" s="8">
        <v>98</v>
      </c>
      <c r="R31" s="10">
        <v>3.6</v>
      </c>
      <c r="S31" s="13">
        <v>4.28</v>
      </c>
      <c r="T31" s="8">
        <v>-0.68</v>
      </c>
      <c r="U31" s="10">
        <v>4.21</v>
      </c>
      <c r="V31" s="8">
        <v>4.25</v>
      </c>
      <c r="W31" s="8">
        <v>200</v>
      </c>
      <c r="X31" s="8">
        <v>28</v>
      </c>
      <c r="Y31" s="8">
        <v>59</v>
      </c>
      <c r="Z31" s="8">
        <v>12</v>
      </c>
      <c r="AA31" s="8">
        <v>186</v>
      </c>
      <c r="AB31" s="8">
        <v>0</v>
      </c>
      <c r="AC31" s="8">
        <v>0</v>
      </c>
      <c r="AD31" s="8">
        <v>23</v>
      </c>
      <c r="AE31">
        <f>-13*X31-3*(Y31+Z31)+2*(AD31+AA31)+3.2*W31+5*AB31+4*AC31</f>
        <v>481</v>
      </c>
    </row>
    <row r="32" spans="1:31" ht="15" thickBot="1" x14ac:dyDescent="0.35">
      <c r="A32" s="5">
        <v>7</v>
      </c>
      <c r="B32" s="7" t="s">
        <v>361</v>
      </c>
      <c r="C32" s="7" t="s">
        <v>133</v>
      </c>
      <c r="D32" s="8">
        <v>10.69</v>
      </c>
      <c r="E32" s="8">
        <v>2.81</v>
      </c>
      <c r="F32" s="8">
        <v>3.81</v>
      </c>
      <c r="G32" s="8">
        <v>0.4</v>
      </c>
      <c r="H32" s="20">
        <v>0.28899999999999998</v>
      </c>
      <c r="I32" s="9">
        <v>7.5999999999999998E-2</v>
      </c>
      <c r="J32" s="9">
        <v>0.21299999999999999</v>
      </c>
      <c r="K32" s="10">
        <v>0.20899999999999999</v>
      </c>
      <c r="L32" s="8">
        <v>1.1000000000000001</v>
      </c>
      <c r="M32" s="8">
        <v>0.29399999999999998</v>
      </c>
      <c r="N32" s="9">
        <v>0.75600000000000001</v>
      </c>
      <c r="O32" s="10">
        <v>45</v>
      </c>
      <c r="P32" s="8">
        <v>58</v>
      </c>
      <c r="Q32" s="8">
        <v>88</v>
      </c>
      <c r="R32" s="10">
        <v>2</v>
      </c>
      <c r="S32" s="13">
        <v>2.5299999999999998</v>
      </c>
      <c r="T32" s="8">
        <v>-0.52</v>
      </c>
      <c r="U32" s="10">
        <v>3.86</v>
      </c>
      <c r="V32" s="8">
        <v>3.28</v>
      </c>
      <c r="W32" s="8">
        <v>67.099999999999994</v>
      </c>
      <c r="X32" s="8">
        <v>3</v>
      </c>
      <c r="Y32" s="8">
        <v>21</v>
      </c>
      <c r="Z32" s="8">
        <v>3</v>
      </c>
      <c r="AA32" s="8">
        <v>80</v>
      </c>
      <c r="AB32" s="8">
        <v>39</v>
      </c>
      <c r="AC32" s="8">
        <v>0</v>
      </c>
      <c r="AD32" s="8">
        <v>11</v>
      </c>
      <c r="AE32">
        <f>-13*X32-3*(Y32+Z32)+2*(AD32+AA32)+3.2*W32+5*AB32+4*AC32</f>
        <v>480.72</v>
      </c>
    </row>
    <row r="33" spans="1:31" ht="15" thickBot="1" x14ac:dyDescent="0.35">
      <c r="A33" s="5">
        <v>26</v>
      </c>
      <c r="B33" s="7" t="s">
        <v>397</v>
      </c>
      <c r="C33" s="7" t="s">
        <v>75</v>
      </c>
      <c r="D33" s="8">
        <v>7.93</v>
      </c>
      <c r="E33" s="8">
        <v>1.98</v>
      </c>
      <c r="F33" s="8">
        <v>4</v>
      </c>
      <c r="G33" s="8">
        <v>0.5</v>
      </c>
      <c r="H33" s="20">
        <v>0.21199999999999999</v>
      </c>
      <c r="I33" s="9">
        <v>5.2999999999999999E-2</v>
      </c>
      <c r="J33" s="9">
        <v>0.159</v>
      </c>
      <c r="K33" s="10">
        <v>0.23899999999999999</v>
      </c>
      <c r="L33" s="8">
        <v>1.1599999999999999</v>
      </c>
      <c r="M33" s="8">
        <v>0.29499999999999998</v>
      </c>
      <c r="N33" s="9">
        <v>0.60499999999999998</v>
      </c>
      <c r="O33" s="10">
        <v>77</v>
      </c>
      <c r="P33" s="8">
        <v>69</v>
      </c>
      <c r="Q33" s="8">
        <v>80</v>
      </c>
      <c r="R33" s="10">
        <v>3.22</v>
      </c>
      <c r="S33" s="13">
        <v>2.91</v>
      </c>
      <c r="T33" s="8">
        <v>0.31</v>
      </c>
      <c r="U33" s="10">
        <v>3.45</v>
      </c>
      <c r="V33" s="8">
        <v>3.43</v>
      </c>
      <c r="W33" s="8">
        <v>72.2</v>
      </c>
      <c r="X33" s="8">
        <v>4</v>
      </c>
      <c r="Y33" s="8">
        <v>16</v>
      </c>
      <c r="Z33" s="8">
        <v>1</v>
      </c>
      <c r="AA33" s="8">
        <v>64</v>
      </c>
      <c r="AB33" s="8">
        <v>44</v>
      </c>
      <c r="AC33" s="8">
        <v>0</v>
      </c>
      <c r="AD33" s="8">
        <v>2</v>
      </c>
      <c r="AE33">
        <f>-13*X33-3*(Y33+Z33)+2*(AD33+AA33)+3.2*W33+5*AB33+4*AC33</f>
        <v>480.04</v>
      </c>
    </row>
    <row r="34" spans="1:31" ht="15" thickBot="1" x14ac:dyDescent="0.35">
      <c r="A34" s="5">
        <v>167</v>
      </c>
      <c r="B34" s="7" t="s">
        <v>339</v>
      </c>
      <c r="C34" s="7" t="s">
        <v>62</v>
      </c>
      <c r="D34" s="8">
        <v>7.36</v>
      </c>
      <c r="E34" s="8">
        <v>2.34</v>
      </c>
      <c r="F34" s="8">
        <v>3.15</v>
      </c>
      <c r="G34" s="8">
        <v>1.07</v>
      </c>
      <c r="H34" s="20">
        <v>0.19800000000000001</v>
      </c>
      <c r="I34" s="9">
        <v>6.3E-2</v>
      </c>
      <c r="J34" s="9">
        <v>0.13500000000000001</v>
      </c>
      <c r="K34" s="10">
        <v>0.248</v>
      </c>
      <c r="L34" s="8">
        <v>1.21</v>
      </c>
      <c r="M34" s="8">
        <v>0.28699999999999998</v>
      </c>
      <c r="N34" s="9">
        <v>0.69599999999999995</v>
      </c>
      <c r="O34" s="10">
        <v>94</v>
      </c>
      <c r="P34" s="8">
        <v>94</v>
      </c>
      <c r="Q34" s="8">
        <v>91</v>
      </c>
      <c r="R34" s="10">
        <v>4.1399999999999997</v>
      </c>
      <c r="S34" s="13">
        <v>4.03</v>
      </c>
      <c r="T34" s="8">
        <v>0.11</v>
      </c>
      <c r="U34" s="10">
        <v>4</v>
      </c>
      <c r="V34" s="8">
        <v>4.24</v>
      </c>
      <c r="W34" s="8">
        <v>184.2</v>
      </c>
      <c r="X34" s="8">
        <v>22</v>
      </c>
      <c r="Y34" s="8">
        <v>48</v>
      </c>
      <c r="Z34" s="8">
        <v>5</v>
      </c>
      <c r="AA34" s="8">
        <v>151</v>
      </c>
      <c r="AB34" s="8">
        <v>0</v>
      </c>
      <c r="AC34" s="8">
        <v>0</v>
      </c>
      <c r="AD34" s="8">
        <v>12</v>
      </c>
      <c r="AE34">
        <f>-13*X34-3*(Y34+Z34)+2*(AD34+AA34)+3.2*W34+5*AB34+4*AC34</f>
        <v>470.43999999999994</v>
      </c>
    </row>
    <row r="35" spans="1:31" ht="15" thickBot="1" x14ac:dyDescent="0.35">
      <c r="A35" s="5">
        <v>131</v>
      </c>
      <c r="B35" s="7" t="s">
        <v>334</v>
      </c>
      <c r="C35" s="7" t="s">
        <v>94</v>
      </c>
      <c r="D35" s="8">
        <v>11.41</v>
      </c>
      <c r="E35" s="8">
        <v>2.93</v>
      </c>
      <c r="F35" s="8">
        <v>3.89</v>
      </c>
      <c r="G35" s="8">
        <v>1.41</v>
      </c>
      <c r="H35" s="20">
        <v>0.309</v>
      </c>
      <c r="I35" s="9">
        <v>7.9000000000000001E-2</v>
      </c>
      <c r="J35" s="9">
        <v>0.22900000000000001</v>
      </c>
      <c r="K35" s="10">
        <v>0.21099999999999999</v>
      </c>
      <c r="L35" s="8">
        <v>1.1200000000000001</v>
      </c>
      <c r="M35" s="8">
        <v>0.27300000000000002</v>
      </c>
      <c r="N35" s="9">
        <v>0.73699999999999999</v>
      </c>
      <c r="O35" s="10">
        <v>88</v>
      </c>
      <c r="P35" s="8">
        <v>87</v>
      </c>
      <c r="Q35" s="8">
        <v>78</v>
      </c>
      <c r="R35" s="10">
        <v>3.86</v>
      </c>
      <c r="S35" s="13">
        <v>3.85</v>
      </c>
      <c r="T35" s="8">
        <v>0.01</v>
      </c>
      <c r="U35" s="10">
        <v>3.42</v>
      </c>
      <c r="V35" s="8">
        <v>3.45</v>
      </c>
      <c r="W35" s="8">
        <v>165.2</v>
      </c>
      <c r="X35" s="8">
        <v>26</v>
      </c>
      <c r="Y35" s="8">
        <v>54</v>
      </c>
      <c r="Z35" s="8">
        <v>6</v>
      </c>
      <c r="AA35" s="8">
        <v>210</v>
      </c>
      <c r="AB35" s="8">
        <v>0</v>
      </c>
      <c r="AC35" s="8">
        <v>0</v>
      </c>
      <c r="AD35" s="8">
        <v>19</v>
      </c>
      <c r="AE35">
        <f>-13*X35-3*(Y35+Z35)+2*(AD35+AA35)+3.2*W35+5*AB35+4*AC35</f>
        <v>468.64</v>
      </c>
    </row>
    <row r="36" spans="1:31" ht="15" thickBot="1" x14ac:dyDescent="0.35">
      <c r="A36" s="5">
        <v>1</v>
      </c>
      <c r="B36" s="7" t="s">
        <v>343</v>
      </c>
      <c r="C36" s="7" t="s">
        <v>81</v>
      </c>
      <c r="D36" s="8">
        <v>16.23</v>
      </c>
      <c r="E36" s="8">
        <v>3.84</v>
      </c>
      <c r="F36" s="8">
        <v>4.2300000000000004</v>
      </c>
      <c r="G36" s="8">
        <v>0.59</v>
      </c>
      <c r="H36" s="20">
        <v>0.46400000000000002</v>
      </c>
      <c r="I36" s="9">
        <v>0.11</v>
      </c>
      <c r="J36" s="9">
        <v>0.35399999999999998</v>
      </c>
      <c r="K36" s="10">
        <v>0.14399999999999999</v>
      </c>
      <c r="L36" s="8">
        <v>0.92</v>
      </c>
      <c r="M36" s="8">
        <v>0.27400000000000002</v>
      </c>
      <c r="N36" s="9">
        <v>0.84</v>
      </c>
      <c r="O36" s="10">
        <v>35</v>
      </c>
      <c r="P36" s="8">
        <v>45</v>
      </c>
      <c r="Q36" s="8">
        <v>54</v>
      </c>
      <c r="R36" s="10">
        <v>1.48</v>
      </c>
      <c r="S36" s="13">
        <v>1.88</v>
      </c>
      <c r="T36" s="8">
        <v>-0.4</v>
      </c>
      <c r="U36" s="10">
        <v>2.2999999999999998</v>
      </c>
      <c r="V36" s="8">
        <v>2.06</v>
      </c>
      <c r="W36" s="8">
        <v>61</v>
      </c>
      <c r="X36" s="8">
        <v>4</v>
      </c>
      <c r="Y36" s="8">
        <v>26</v>
      </c>
      <c r="Z36" s="8">
        <v>2</v>
      </c>
      <c r="AA36" s="8">
        <v>110</v>
      </c>
      <c r="AB36" s="8">
        <v>33</v>
      </c>
      <c r="AC36" s="8">
        <v>1</v>
      </c>
      <c r="AD36" s="8">
        <v>7</v>
      </c>
      <c r="AE36">
        <f>-13*X36-3*(Y36+Z36)+2*(AD36+AA36)+3.2*W36+5*AB36+4*AC36</f>
        <v>462.20000000000005</v>
      </c>
    </row>
    <row r="37" spans="1:31" ht="15" thickBot="1" x14ac:dyDescent="0.35">
      <c r="A37" s="5">
        <v>102</v>
      </c>
      <c r="B37" s="7" t="s">
        <v>336</v>
      </c>
      <c r="C37" s="7" t="s">
        <v>109</v>
      </c>
      <c r="D37" s="8">
        <v>8.43</v>
      </c>
      <c r="E37" s="8">
        <v>2.83</v>
      </c>
      <c r="F37" s="8">
        <v>2.98</v>
      </c>
      <c r="G37" s="8">
        <v>0.88</v>
      </c>
      <c r="H37" s="20">
        <v>0.23</v>
      </c>
      <c r="I37" s="9">
        <v>7.6999999999999999E-2</v>
      </c>
      <c r="J37" s="9">
        <v>0.153</v>
      </c>
      <c r="K37" s="10">
        <v>0.22500000000000001</v>
      </c>
      <c r="L37" s="8">
        <v>1.1499999999999999</v>
      </c>
      <c r="M37" s="8">
        <v>0.27400000000000002</v>
      </c>
      <c r="N37" s="9">
        <v>0.75900000000000001</v>
      </c>
      <c r="O37" s="10">
        <v>77</v>
      </c>
      <c r="P37" s="8">
        <v>86</v>
      </c>
      <c r="Q37" s="8">
        <v>95</v>
      </c>
      <c r="R37" s="10">
        <v>3.3</v>
      </c>
      <c r="S37" s="13">
        <v>3.66</v>
      </c>
      <c r="T37" s="8">
        <v>-0.36</v>
      </c>
      <c r="U37" s="10">
        <v>4.0599999999999996</v>
      </c>
      <c r="V37" s="8">
        <v>4.26</v>
      </c>
      <c r="W37" s="8">
        <v>152.19999999999999</v>
      </c>
      <c r="X37" s="8">
        <v>15</v>
      </c>
      <c r="Y37" s="8">
        <v>48</v>
      </c>
      <c r="Z37" s="8">
        <v>3</v>
      </c>
      <c r="AA37" s="8">
        <v>143</v>
      </c>
      <c r="AB37" s="8">
        <v>0</v>
      </c>
      <c r="AC37" s="8">
        <v>0</v>
      </c>
      <c r="AD37" s="8">
        <v>18</v>
      </c>
      <c r="AE37">
        <f>-13*X37-3*(Y37+Z37)+2*(AD37+AA37)+3.2*W37+5*AB37+4*AC37</f>
        <v>461.03999999999996</v>
      </c>
    </row>
    <row r="38" spans="1:31" ht="15" thickBot="1" x14ac:dyDescent="0.35">
      <c r="A38" s="5">
        <v>106</v>
      </c>
      <c r="B38" s="7" t="s">
        <v>338</v>
      </c>
      <c r="C38" s="7" t="s">
        <v>62</v>
      </c>
      <c r="D38" s="8">
        <v>8.7899999999999991</v>
      </c>
      <c r="E38" s="8">
        <v>1.63</v>
      </c>
      <c r="F38" s="8">
        <v>5.38</v>
      </c>
      <c r="G38" s="8">
        <v>1.1299999999999999</v>
      </c>
      <c r="H38" s="20">
        <v>0.23699999999999999</v>
      </c>
      <c r="I38" s="9">
        <v>4.3999999999999997E-2</v>
      </c>
      <c r="J38" s="9">
        <v>0.193</v>
      </c>
      <c r="K38" s="10">
        <v>0.249</v>
      </c>
      <c r="L38" s="8">
        <v>1.1499999999999999</v>
      </c>
      <c r="M38" s="8">
        <v>0.30199999999999999</v>
      </c>
      <c r="N38" s="9">
        <v>0.75900000000000001</v>
      </c>
      <c r="O38" s="10">
        <v>83</v>
      </c>
      <c r="P38" s="8">
        <v>85</v>
      </c>
      <c r="Q38" s="8">
        <v>78</v>
      </c>
      <c r="R38" s="10">
        <v>3.66</v>
      </c>
      <c r="S38" s="13">
        <v>3.68</v>
      </c>
      <c r="T38" s="8">
        <v>-0.02</v>
      </c>
      <c r="U38" s="10">
        <v>3.42</v>
      </c>
      <c r="V38" s="8">
        <v>3.62</v>
      </c>
      <c r="W38" s="8">
        <v>159.19999999999999</v>
      </c>
      <c r="X38" s="8">
        <v>20</v>
      </c>
      <c r="Y38" s="8">
        <v>29</v>
      </c>
      <c r="Z38" s="8">
        <v>11</v>
      </c>
      <c r="AA38" s="8">
        <v>156</v>
      </c>
      <c r="AB38" s="8">
        <v>0</v>
      </c>
      <c r="AC38" s="8">
        <v>0</v>
      </c>
      <c r="AD38" s="8">
        <v>8</v>
      </c>
      <c r="AE38">
        <f>-13*X38-3*(Y38+Z38)+2*(AD38+AA38)+3.2*W38+5*AB38+4*AC38</f>
        <v>457.44</v>
      </c>
    </row>
    <row r="39" spans="1:31" ht="15" thickBot="1" x14ac:dyDescent="0.35">
      <c r="A39" s="5">
        <v>17</v>
      </c>
      <c r="B39" s="7" t="s">
        <v>379</v>
      </c>
      <c r="C39" s="7" t="s">
        <v>50</v>
      </c>
      <c r="D39" s="8">
        <v>11.57</v>
      </c>
      <c r="E39" s="8">
        <v>3.46</v>
      </c>
      <c r="F39" s="8">
        <v>3.35</v>
      </c>
      <c r="G39" s="8">
        <v>0.4</v>
      </c>
      <c r="H39" s="20">
        <v>0.31</v>
      </c>
      <c r="I39" s="9">
        <v>9.2999999999999999E-2</v>
      </c>
      <c r="J39" s="9">
        <v>0.217</v>
      </c>
      <c r="K39" s="10">
        <v>0.20599999999999999</v>
      </c>
      <c r="L39" s="8">
        <v>1.1399999999999999</v>
      </c>
      <c r="M39" s="8">
        <v>0.30599999999999999</v>
      </c>
      <c r="N39" s="9">
        <v>0.65600000000000003</v>
      </c>
      <c r="O39" s="10">
        <v>70</v>
      </c>
      <c r="P39" s="8">
        <v>66</v>
      </c>
      <c r="Q39" s="8">
        <v>77</v>
      </c>
      <c r="R39" s="10">
        <v>2.93</v>
      </c>
      <c r="S39" s="13">
        <v>2.77</v>
      </c>
      <c r="T39" s="8">
        <v>0.16</v>
      </c>
      <c r="U39" s="10">
        <v>3.36</v>
      </c>
      <c r="V39" s="8">
        <v>3.12</v>
      </c>
      <c r="W39" s="8">
        <v>67.2</v>
      </c>
      <c r="X39" s="8">
        <v>3</v>
      </c>
      <c r="Y39" s="8">
        <v>26</v>
      </c>
      <c r="Z39" s="8">
        <v>8</v>
      </c>
      <c r="AA39" s="8">
        <v>87</v>
      </c>
      <c r="AB39" s="8">
        <v>39</v>
      </c>
      <c r="AC39" s="8">
        <v>0</v>
      </c>
      <c r="AD39" s="8">
        <v>6</v>
      </c>
      <c r="AE39">
        <f>-13*X39-3*(Y39+Z39)+2*(AD39+AA39)+3.2*W39+5*AB39+4*AC39</f>
        <v>455.04</v>
      </c>
    </row>
    <row r="40" spans="1:31" ht="15" thickBot="1" x14ac:dyDescent="0.35">
      <c r="A40" s="5">
        <v>79</v>
      </c>
      <c r="B40" s="7" t="s">
        <v>335</v>
      </c>
      <c r="C40" s="7" t="s">
        <v>75</v>
      </c>
      <c r="D40" s="8">
        <v>8.94</v>
      </c>
      <c r="E40" s="8">
        <v>2.85</v>
      </c>
      <c r="F40" s="8">
        <v>3.13</v>
      </c>
      <c r="G40" s="8">
        <v>0.82</v>
      </c>
      <c r="H40" s="20">
        <v>0.24099999999999999</v>
      </c>
      <c r="I40" s="9">
        <v>7.6999999999999999E-2</v>
      </c>
      <c r="J40" s="9">
        <v>0.16400000000000001</v>
      </c>
      <c r="K40" s="10">
        <v>0.22800000000000001</v>
      </c>
      <c r="L40" s="8">
        <v>1.18</v>
      </c>
      <c r="M40" s="8">
        <v>0.28599999999999998</v>
      </c>
      <c r="N40" s="9">
        <v>0.8</v>
      </c>
      <c r="O40" s="10">
        <v>71</v>
      </c>
      <c r="P40" s="8">
        <v>83</v>
      </c>
      <c r="Q40" s="8">
        <v>99</v>
      </c>
      <c r="R40" s="10">
        <v>2.98</v>
      </c>
      <c r="S40" s="13">
        <v>3.52</v>
      </c>
      <c r="T40" s="8">
        <v>-0.54</v>
      </c>
      <c r="U40" s="10">
        <v>4.22</v>
      </c>
      <c r="V40" s="8">
        <v>4.1900000000000004</v>
      </c>
      <c r="W40" s="8">
        <v>142</v>
      </c>
      <c r="X40" s="8">
        <v>13</v>
      </c>
      <c r="Y40" s="8">
        <v>45</v>
      </c>
      <c r="Z40" s="8">
        <v>5</v>
      </c>
      <c r="AA40" s="8">
        <v>141</v>
      </c>
      <c r="AB40" s="8">
        <v>0</v>
      </c>
      <c r="AC40" s="8">
        <v>0</v>
      </c>
      <c r="AD40" s="8">
        <v>16</v>
      </c>
      <c r="AE40">
        <f>-13*X40-3*(Y40+Z40)+2*(AD40+AA40)+3.2*W40+5*AB40+4*AC40</f>
        <v>449.40000000000003</v>
      </c>
    </row>
    <row r="41" spans="1:31" ht="15" thickBot="1" x14ac:dyDescent="0.35">
      <c r="A41" s="5">
        <v>135</v>
      </c>
      <c r="B41" s="7" t="s">
        <v>346</v>
      </c>
      <c r="C41" s="7" t="s">
        <v>26</v>
      </c>
      <c r="D41" s="8">
        <v>10.08</v>
      </c>
      <c r="E41" s="8">
        <v>4.57</v>
      </c>
      <c r="F41" s="8">
        <v>2.2000000000000002</v>
      </c>
      <c r="G41" s="8">
        <v>0.77</v>
      </c>
      <c r="H41" s="20">
        <v>0.25600000000000001</v>
      </c>
      <c r="I41" s="9">
        <v>0.11600000000000001</v>
      </c>
      <c r="J41" s="9">
        <v>0.14000000000000001</v>
      </c>
      <c r="K41" s="10">
        <v>0.24199999999999999</v>
      </c>
      <c r="L41" s="8">
        <v>1.43</v>
      </c>
      <c r="M41" s="8">
        <v>0.32100000000000001</v>
      </c>
      <c r="N41" s="9">
        <v>0.77600000000000002</v>
      </c>
      <c r="O41" s="10">
        <v>82</v>
      </c>
      <c r="P41" s="8">
        <v>90</v>
      </c>
      <c r="Q41" s="8">
        <v>97</v>
      </c>
      <c r="R41" s="10">
        <v>3.64</v>
      </c>
      <c r="S41" s="13">
        <v>3.87</v>
      </c>
      <c r="T41" s="8">
        <v>-0.24</v>
      </c>
      <c r="U41" s="10">
        <v>4.2699999999999996</v>
      </c>
      <c r="V41" s="8">
        <v>4.4400000000000004</v>
      </c>
      <c r="W41" s="8">
        <v>163.1</v>
      </c>
      <c r="X41" s="8">
        <v>14</v>
      </c>
      <c r="Y41" s="8">
        <v>83</v>
      </c>
      <c r="Z41" s="8">
        <v>12</v>
      </c>
      <c r="AA41" s="8">
        <v>183</v>
      </c>
      <c r="AB41" s="8">
        <v>0</v>
      </c>
      <c r="AC41" s="8">
        <v>0</v>
      </c>
      <c r="AD41" s="8">
        <v>11</v>
      </c>
      <c r="AE41">
        <f>-13*X41-3*(Y41+Z41)+2*(AD41+AA41)+3.2*W41+5*AB41+4*AC41</f>
        <v>442.91999999999996</v>
      </c>
    </row>
    <row r="42" spans="1:31" ht="15" thickBot="1" x14ac:dyDescent="0.35">
      <c r="A42" s="5">
        <v>27</v>
      </c>
      <c r="B42" s="7" t="s">
        <v>332</v>
      </c>
      <c r="C42" s="7" t="s">
        <v>34</v>
      </c>
      <c r="D42" s="8">
        <v>12.15</v>
      </c>
      <c r="E42" s="8">
        <v>2.78</v>
      </c>
      <c r="F42" s="8">
        <v>4.38</v>
      </c>
      <c r="G42" s="8">
        <v>0.98</v>
      </c>
      <c r="H42" s="20">
        <v>0.33400000000000002</v>
      </c>
      <c r="I42" s="9">
        <v>7.5999999999999998E-2</v>
      </c>
      <c r="J42" s="9">
        <v>0.25800000000000001</v>
      </c>
      <c r="K42" s="10">
        <v>0.20799999999999999</v>
      </c>
      <c r="L42" s="8">
        <v>1.08</v>
      </c>
      <c r="M42" s="8">
        <v>0.29399999999999998</v>
      </c>
      <c r="N42" s="9">
        <v>0.7</v>
      </c>
      <c r="O42" s="10">
        <v>86</v>
      </c>
      <c r="P42" s="8">
        <v>71</v>
      </c>
      <c r="Q42" s="8">
        <v>64</v>
      </c>
      <c r="R42" s="10">
        <v>3.53</v>
      </c>
      <c r="S42" s="13">
        <v>2.91</v>
      </c>
      <c r="T42" s="8">
        <v>0.61</v>
      </c>
      <c r="U42" s="10">
        <v>2.75</v>
      </c>
      <c r="V42" s="8">
        <v>3.08</v>
      </c>
      <c r="W42" s="8">
        <v>120</v>
      </c>
      <c r="X42" s="8">
        <v>13</v>
      </c>
      <c r="Y42" s="8">
        <v>37</v>
      </c>
      <c r="Z42" s="8">
        <v>1</v>
      </c>
      <c r="AA42" s="8">
        <v>162</v>
      </c>
      <c r="AB42" s="8">
        <v>0</v>
      </c>
      <c r="AC42" s="8">
        <v>0</v>
      </c>
      <c r="AD42" s="8">
        <v>4</v>
      </c>
      <c r="AE42">
        <f>-13*X42-3*(Y42+Z42)+2*(AD42+AA42)+3.2*W42+5*AB42+4*AC42</f>
        <v>433</v>
      </c>
    </row>
    <row r="43" spans="1:31" ht="15" thickBot="1" x14ac:dyDescent="0.35">
      <c r="A43" s="5">
        <v>177</v>
      </c>
      <c r="B43" s="7" t="s">
        <v>349</v>
      </c>
      <c r="C43" s="7" t="s">
        <v>45</v>
      </c>
      <c r="D43" s="8">
        <v>9.7200000000000006</v>
      </c>
      <c r="E43" s="8">
        <v>2.58</v>
      </c>
      <c r="F43" s="8">
        <v>3.77</v>
      </c>
      <c r="G43" s="8">
        <v>1.45</v>
      </c>
      <c r="H43" s="20">
        <v>0.25900000000000001</v>
      </c>
      <c r="I43" s="9">
        <v>6.9000000000000006E-2</v>
      </c>
      <c r="J43" s="9">
        <v>0.19</v>
      </c>
      <c r="K43" s="10">
        <v>0.255</v>
      </c>
      <c r="L43" s="8">
        <v>1.27</v>
      </c>
      <c r="M43" s="8">
        <v>0.314</v>
      </c>
      <c r="N43" s="9">
        <v>0.77600000000000002</v>
      </c>
      <c r="O43" s="10">
        <v>92</v>
      </c>
      <c r="P43" s="8">
        <v>94</v>
      </c>
      <c r="Q43" s="8">
        <v>88</v>
      </c>
      <c r="R43" s="10">
        <v>3.86</v>
      </c>
      <c r="S43" s="13">
        <v>4.12</v>
      </c>
      <c r="T43" s="8">
        <v>-0.26</v>
      </c>
      <c r="U43" s="10">
        <v>3.77</v>
      </c>
      <c r="V43" s="8">
        <v>3.86</v>
      </c>
      <c r="W43" s="8">
        <v>167.2</v>
      </c>
      <c r="X43" s="8">
        <v>27</v>
      </c>
      <c r="Y43" s="8">
        <v>48</v>
      </c>
      <c r="Z43" s="8">
        <v>4</v>
      </c>
      <c r="AA43" s="8">
        <v>181</v>
      </c>
      <c r="AB43" s="8">
        <v>0</v>
      </c>
      <c r="AC43" s="8">
        <v>0</v>
      </c>
      <c r="AD43" s="8">
        <v>19</v>
      </c>
      <c r="AE43">
        <f>-13*X43-3*(Y43+Z43)+2*(AD43+AA43)+3.2*W43+5*AB43+4*AC43</f>
        <v>428.03999999999996</v>
      </c>
    </row>
    <row r="44" spans="1:31" ht="15" thickBot="1" x14ac:dyDescent="0.35">
      <c r="A44" s="5">
        <v>22</v>
      </c>
      <c r="B44" s="7" t="s">
        <v>401</v>
      </c>
      <c r="C44" s="7" t="s">
        <v>81</v>
      </c>
      <c r="D44" s="8">
        <v>8.0500000000000007</v>
      </c>
      <c r="E44" s="8">
        <v>1.61</v>
      </c>
      <c r="F44" s="8">
        <v>5</v>
      </c>
      <c r="G44" s="8">
        <v>0.5</v>
      </c>
      <c r="H44" s="20">
        <v>0.23</v>
      </c>
      <c r="I44" s="9">
        <v>4.5999999999999999E-2</v>
      </c>
      <c r="J44" s="9">
        <v>0.184</v>
      </c>
      <c r="K44" s="10">
        <v>0.22500000000000001</v>
      </c>
      <c r="L44" s="8">
        <v>1</v>
      </c>
      <c r="M44" s="8">
        <v>0.28299999999999997</v>
      </c>
      <c r="N44" s="9">
        <v>0.81</v>
      </c>
      <c r="O44" s="10">
        <v>50</v>
      </c>
      <c r="P44" s="8">
        <v>67</v>
      </c>
      <c r="Q44" s="8">
        <v>70</v>
      </c>
      <c r="R44" s="10">
        <v>2.11</v>
      </c>
      <c r="S44" s="13">
        <v>2.84</v>
      </c>
      <c r="T44" s="8">
        <v>-0.74</v>
      </c>
      <c r="U44" s="10">
        <v>3.01</v>
      </c>
      <c r="V44" s="8">
        <v>2.98</v>
      </c>
      <c r="W44" s="8">
        <v>72.2</v>
      </c>
      <c r="X44" s="8">
        <v>4</v>
      </c>
      <c r="Y44" s="8">
        <v>13</v>
      </c>
      <c r="Z44" s="8">
        <v>3</v>
      </c>
      <c r="AA44" s="8">
        <v>65</v>
      </c>
      <c r="AB44" s="8">
        <v>8</v>
      </c>
      <c r="AC44" s="8">
        <v>31</v>
      </c>
      <c r="AD44" s="8">
        <v>1</v>
      </c>
      <c r="AE44">
        <f>-13*X44-3*(Y44+Z44)+2*(AD44+AA44)+3.2*W44+5*AB44+4*AC44</f>
        <v>427.04</v>
      </c>
    </row>
    <row r="45" spans="1:31" ht="15" thickBot="1" x14ac:dyDescent="0.35">
      <c r="A45" s="5">
        <v>38</v>
      </c>
      <c r="B45" s="7" t="s">
        <v>365</v>
      </c>
      <c r="C45" s="7" t="s">
        <v>24</v>
      </c>
      <c r="D45" s="8">
        <v>10.92</v>
      </c>
      <c r="E45" s="8">
        <v>2.75</v>
      </c>
      <c r="F45" s="8">
        <v>3.97</v>
      </c>
      <c r="G45" s="8">
        <v>0.86</v>
      </c>
      <c r="H45" s="20">
        <v>0.29499999999999998</v>
      </c>
      <c r="I45" s="9">
        <v>7.3999999999999996E-2</v>
      </c>
      <c r="J45" s="9">
        <v>0.22</v>
      </c>
      <c r="K45" s="10">
        <v>0.223</v>
      </c>
      <c r="L45" s="8">
        <v>1.1499999999999999</v>
      </c>
      <c r="M45" s="8">
        <v>0.30399999999999999</v>
      </c>
      <c r="N45" s="9">
        <v>0.81100000000000005</v>
      </c>
      <c r="O45" s="10">
        <v>66</v>
      </c>
      <c r="P45" s="8">
        <v>72</v>
      </c>
      <c r="Q45" s="8">
        <v>79</v>
      </c>
      <c r="R45" s="10">
        <v>2.75</v>
      </c>
      <c r="S45" s="13">
        <v>3.13</v>
      </c>
      <c r="T45" s="8">
        <v>-0.38</v>
      </c>
      <c r="U45" s="10">
        <v>3.37</v>
      </c>
      <c r="V45" s="8">
        <v>3.29</v>
      </c>
      <c r="W45" s="8">
        <v>104.2</v>
      </c>
      <c r="X45" s="8">
        <v>10</v>
      </c>
      <c r="Y45" s="8">
        <v>32</v>
      </c>
      <c r="Z45" s="8">
        <v>5</v>
      </c>
      <c r="AA45" s="8">
        <v>127</v>
      </c>
      <c r="AB45" s="8">
        <v>6</v>
      </c>
      <c r="AC45" s="8">
        <v>8</v>
      </c>
      <c r="AD45" s="8">
        <v>9</v>
      </c>
      <c r="AE45">
        <f>-13*X45-3*(Y45+Z45)+2*(AD45+AA45)+3.2*W45+5*AB45+4*AC45</f>
        <v>426.44000000000005</v>
      </c>
    </row>
    <row r="46" spans="1:31" ht="15" thickBot="1" x14ac:dyDescent="0.35">
      <c r="A46" s="5">
        <v>4</v>
      </c>
      <c r="B46" s="7" t="s">
        <v>371</v>
      </c>
      <c r="C46" s="7" t="s">
        <v>57</v>
      </c>
      <c r="D46" s="8">
        <v>13.63</v>
      </c>
      <c r="E46" s="8">
        <v>3.69</v>
      </c>
      <c r="F46" s="8">
        <v>3.69</v>
      </c>
      <c r="G46" s="8">
        <v>0.38</v>
      </c>
      <c r="H46" s="20">
        <v>0.34699999999999998</v>
      </c>
      <c r="I46" s="9">
        <v>9.4E-2</v>
      </c>
      <c r="J46" s="9">
        <v>0.253</v>
      </c>
      <c r="K46" s="10">
        <v>0.23799999999999999</v>
      </c>
      <c r="L46" s="8">
        <v>1.33</v>
      </c>
      <c r="M46" s="8">
        <v>0.38</v>
      </c>
      <c r="N46" s="9">
        <v>0.77200000000000002</v>
      </c>
      <c r="O46" s="10">
        <v>75</v>
      </c>
      <c r="P46" s="8">
        <v>54</v>
      </c>
      <c r="Q46" s="8">
        <v>71</v>
      </c>
      <c r="R46" s="10">
        <v>3.06</v>
      </c>
      <c r="S46" s="13">
        <v>2.2599999999999998</v>
      </c>
      <c r="T46" s="8">
        <v>0.79</v>
      </c>
      <c r="U46" s="10">
        <v>3.05</v>
      </c>
      <c r="V46" s="8">
        <v>2.86</v>
      </c>
      <c r="W46" s="8">
        <v>70.2</v>
      </c>
      <c r="X46" s="8">
        <v>3</v>
      </c>
      <c r="Y46" s="8">
        <v>29</v>
      </c>
      <c r="Z46" s="8">
        <v>6</v>
      </c>
      <c r="AA46" s="8">
        <v>107</v>
      </c>
      <c r="AB46" s="8">
        <v>4</v>
      </c>
      <c r="AC46" s="8">
        <v>24</v>
      </c>
      <c r="AD46" s="8">
        <v>4</v>
      </c>
      <c r="AE46">
        <f>-13*X46-3*(Y46+Z46)+2*(AD46+AA46)+3.2*W46+5*AB46+4*AC46</f>
        <v>418.64</v>
      </c>
    </row>
    <row r="47" spans="1:31" ht="15" thickBot="1" x14ac:dyDescent="0.35">
      <c r="A47" s="5">
        <v>190</v>
      </c>
      <c r="B47" s="7" t="s">
        <v>368</v>
      </c>
      <c r="C47" s="7" t="s">
        <v>30</v>
      </c>
      <c r="D47" s="8">
        <v>7.3</v>
      </c>
      <c r="E47" s="8">
        <v>2.87</v>
      </c>
      <c r="F47" s="8">
        <v>2.5499999999999998</v>
      </c>
      <c r="G47" s="8">
        <v>1.04</v>
      </c>
      <c r="H47" s="20">
        <v>0.19400000000000001</v>
      </c>
      <c r="I47" s="9">
        <v>7.5999999999999998E-2</v>
      </c>
      <c r="J47" s="9">
        <v>0.11799999999999999</v>
      </c>
      <c r="K47" s="10">
        <v>0.248</v>
      </c>
      <c r="L47" s="8">
        <v>1.26</v>
      </c>
      <c r="M47" s="8">
        <v>0.28799999999999998</v>
      </c>
      <c r="N47" s="9">
        <v>0.77500000000000002</v>
      </c>
      <c r="O47" s="10">
        <v>84</v>
      </c>
      <c r="P47" s="8">
        <v>97</v>
      </c>
      <c r="Q47" s="8">
        <v>102</v>
      </c>
      <c r="R47" s="10">
        <v>3.7</v>
      </c>
      <c r="S47" s="13">
        <v>4.2699999999999996</v>
      </c>
      <c r="T47" s="8">
        <v>-0.56999999999999995</v>
      </c>
      <c r="U47" s="10">
        <v>4.3899999999999997</v>
      </c>
      <c r="V47" s="8">
        <v>4.5199999999999996</v>
      </c>
      <c r="W47" s="8">
        <v>172.2</v>
      </c>
      <c r="X47" s="8">
        <v>20</v>
      </c>
      <c r="Y47" s="8">
        <v>55</v>
      </c>
      <c r="Z47" s="8">
        <v>10</v>
      </c>
      <c r="AA47" s="8">
        <v>140</v>
      </c>
      <c r="AB47" s="8">
        <v>0</v>
      </c>
      <c r="AC47" s="8">
        <v>2</v>
      </c>
      <c r="AD47" s="8">
        <v>15</v>
      </c>
      <c r="AE47">
        <f>-13*X47-3*(Y47+Z47)+2*(AD47+AA47)+3.2*W47+5*AB47+4*AC47</f>
        <v>414.03999999999996</v>
      </c>
    </row>
    <row r="48" spans="1:31" ht="15" thickBot="1" x14ac:dyDescent="0.35">
      <c r="A48" s="5">
        <v>127</v>
      </c>
      <c r="B48" s="7" t="s">
        <v>340</v>
      </c>
      <c r="C48" s="7" t="s">
        <v>38</v>
      </c>
      <c r="D48" s="8">
        <v>8.61</v>
      </c>
      <c r="E48" s="8">
        <v>2.21</v>
      </c>
      <c r="F48" s="8">
        <v>3.89</v>
      </c>
      <c r="G48" s="8">
        <v>1.17</v>
      </c>
      <c r="H48" s="20">
        <v>0.23200000000000001</v>
      </c>
      <c r="I48" s="9">
        <v>0.06</v>
      </c>
      <c r="J48" s="9">
        <v>0.17199999999999999</v>
      </c>
      <c r="K48" s="10">
        <v>0.248</v>
      </c>
      <c r="L48" s="8">
        <v>1.2</v>
      </c>
      <c r="M48" s="8">
        <v>0.29799999999999999</v>
      </c>
      <c r="N48" s="9">
        <v>0.76800000000000002</v>
      </c>
      <c r="O48" s="10">
        <v>86</v>
      </c>
      <c r="P48" s="8">
        <v>89</v>
      </c>
      <c r="Q48" s="8">
        <v>86</v>
      </c>
      <c r="R48" s="10">
        <v>3.57</v>
      </c>
      <c r="S48" s="13">
        <v>3.83</v>
      </c>
      <c r="T48" s="8">
        <v>-0.26</v>
      </c>
      <c r="U48" s="10">
        <v>3.76</v>
      </c>
      <c r="V48" s="8">
        <v>3.97</v>
      </c>
      <c r="W48" s="8">
        <v>146.1</v>
      </c>
      <c r="X48" s="8">
        <v>19</v>
      </c>
      <c r="Y48" s="8">
        <v>36</v>
      </c>
      <c r="Z48" s="8">
        <v>3</v>
      </c>
      <c r="AA48" s="8">
        <v>140</v>
      </c>
      <c r="AB48" s="8">
        <v>0</v>
      </c>
      <c r="AC48" s="8">
        <v>0</v>
      </c>
      <c r="AD48" s="8">
        <v>14</v>
      </c>
      <c r="AE48">
        <f>-13*X48-3*(Y48+Z48)+2*(AD48+AA48)+3.2*W48+5*AB48+4*AC48</f>
        <v>411.52</v>
      </c>
    </row>
    <row r="49" spans="1:31" ht="15" thickBot="1" x14ac:dyDescent="0.35">
      <c r="A49" s="5">
        <v>181</v>
      </c>
      <c r="B49" s="7" t="s">
        <v>364</v>
      </c>
      <c r="C49" s="7" t="s">
        <v>48</v>
      </c>
      <c r="D49" s="8">
        <v>10.97</v>
      </c>
      <c r="E49" s="8">
        <v>1.89</v>
      </c>
      <c r="F49" s="8">
        <v>5.79</v>
      </c>
      <c r="G49" s="8">
        <v>1.78</v>
      </c>
      <c r="H49" s="20">
        <v>0.29299999999999998</v>
      </c>
      <c r="I49" s="9">
        <v>5.0999999999999997E-2</v>
      </c>
      <c r="J49" s="9">
        <v>0.24299999999999999</v>
      </c>
      <c r="K49" s="10">
        <v>0.245</v>
      </c>
      <c r="L49" s="8">
        <v>1.17</v>
      </c>
      <c r="M49" s="8">
        <v>0.30499999999999999</v>
      </c>
      <c r="N49" s="9">
        <v>0.746</v>
      </c>
      <c r="O49" s="10">
        <v>107</v>
      </c>
      <c r="P49" s="8">
        <v>98</v>
      </c>
      <c r="Q49" s="8">
        <v>88</v>
      </c>
      <c r="R49" s="10">
        <v>4.51</v>
      </c>
      <c r="S49" s="13">
        <v>4.13</v>
      </c>
      <c r="T49" s="8">
        <v>0.38</v>
      </c>
      <c r="U49" s="10">
        <v>3.76</v>
      </c>
      <c r="V49" s="8">
        <v>3.44</v>
      </c>
      <c r="W49" s="8">
        <v>161.19999999999999</v>
      </c>
      <c r="X49" s="8">
        <v>32</v>
      </c>
      <c r="Y49" s="8">
        <v>34</v>
      </c>
      <c r="Z49" s="8">
        <v>6</v>
      </c>
      <c r="AA49" s="8">
        <v>197</v>
      </c>
      <c r="AB49" s="8">
        <v>0</v>
      </c>
      <c r="AC49" s="8">
        <v>0</v>
      </c>
      <c r="AD49" s="8">
        <v>17</v>
      </c>
      <c r="AE49">
        <f>-13*X49-3*(Y49+Z49)+2*(AD49+AA49)+3.2*W49+5*AB49+4*AC49</f>
        <v>407.84000000000003</v>
      </c>
    </row>
    <row r="50" spans="1:31" ht="15" thickBot="1" x14ac:dyDescent="0.35">
      <c r="A50" s="5">
        <v>83</v>
      </c>
      <c r="B50" s="7" t="s">
        <v>398</v>
      </c>
      <c r="C50" s="7" t="s">
        <v>73</v>
      </c>
      <c r="D50" s="8">
        <v>11.5</v>
      </c>
      <c r="E50" s="8">
        <v>4.8099999999999996</v>
      </c>
      <c r="F50" s="8">
        <v>2.39</v>
      </c>
      <c r="G50" s="8">
        <v>0.53</v>
      </c>
      <c r="H50" s="20">
        <v>0.30099999999999999</v>
      </c>
      <c r="I50" s="9">
        <v>0.126</v>
      </c>
      <c r="J50" s="9">
        <v>0.17499999999999999</v>
      </c>
      <c r="K50" s="10">
        <v>0.183</v>
      </c>
      <c r="L50" s="8">
        <v>1.19</v>
      </c>
      <c r="M50" s="8">
        <v>0.26700000000000002</v>
      </c>
      <c r="N50" s="9">
        <v>0.71099999999999997</v>
      </c>
      <c r="O50" s="10">
        <v>67</v>
      </c>
      <c r="P50" s="8">
        <v>76</v>
      </c>
      <c r="Q50" s="8">
        <v>96</v>
      </c>
      <c r="R50" s="10">
        <v>3.07</v>
      </c>
      <c r="S50" s="13">
        <v>3.52</v>
      </c>
      <c r="T50" s="8">
        <v>-0.45</v>
      </c>
      <c r="U50" s="10">
        <v>4.2</v>
      </c>
      <c r="V50" s="8">
        <v>3.76</v>
      </c>
      <c r="W50" s="8">
        <v>67.099999999999994</v>
      </c>
      <c r="X50" s="8">
        <v>4</v>
      </c>
      <c r="Y50" s="8">
        <v>36</v>
      </c>
      <c r="Z50" s="8">
        <v>10</v>
      </c>
      <c r="AA50" s="8">
        <v>86</v>
      </c>
      <c r="AB50" s="8">
        <v>37</v>
      </c>
      <c r="AC50" s="8">
        <v>2</v>
      </c>
      <c r="AD50" s="8">
        <v>9</v>
      </c>
      <c r="AE50">
        <f>-13*X50-3*(Y50+Z50)+2*(AD50+AA50)+3.2*W50+5*AB50+4*AC50</f>
        <v>407.72</v>
      </c>
    </row>
    <row r="51" spans="1:31" ht="15" thickBot="1" x14ac:dyDescent="0.35">
      <c r="A51" s="5">
        <v>14</v>
      </c>
      <c r="B51" s="7" t="s">
        <v>388</v>
      </c>
      <c r="C51" s="7" t="s">
        <v>94</v>
      </c>
      <c r="D51" s="8">
        <v>13.35</v>
      </c>
      <c r="E51" s="8">
        <v>4.3</v>
      </c>
      <c r="F51" s="8">
        <v>3.11</v>
      </c>
      <c r="G51" s="8">
        <v>0.61</v>
      </c>
      <c r="H51" s="20">
        <v>0.377</v>
      </c>
      <c r="I51" s="9">
        <v>0.121</v>
      </c>
      <c r="J51" s="9">
        <v>0.255</v>
      </c>
      <c r="K51" s="10">
        <v>0.129</v>
      </c>
      <c r="L51" s="8">
        <v>0.92</v>
      </c>
      <c r="M51" s="8">
        <v>0.19800000000000001</v>
      </c>
      <c r="N51" s="9">
        <v>0.85</v>
      </c>
      <c r="O51" s="10">
        <v>35</v>
      </c>
      <c r="P51" s="8">
        <v>60</v>
      </c>
      <c r="Q51" s="8">
        <v>64</v>
      </c>
      <c r="R51" s="10">
        <v>1.53</v>
      </c>
      <c r="S51" s="13">
        <v>2.66</v>
      </c>
      <c r="T51" s="8">
        <v>-1.1200000000000001</v>
      </c>
      <c r="U51" s="10">
        <v>2.79</v>
      </c>
      <c r="V51" s="8">
        <v>2.93</v>
      </c>
      <c r="W51" s="8">
        <v>58.2</v>
      </c>
      <c r="X51" s="8">
        <v>4</v>
      </c>
      <c r="Y51" s="8">
        <v>28</v>
      </c>
      <c r="Z51" s="8">
        <v>1</v>
      </c>
      <c r="AA51" s="8">
        <v>87</v>
      </c>
      <c r="AB51" s="8">
        <v>36</v>
      </c>
      <c r="AC51" s="8">
        <v>0</v>
      </c>
      <c r="AD51" s="8">
        <v>3</v>
      </c>
      <c r="AE51">
        <f>-13*X51-3*(Y51+Z51)+2*(AD51+AA51)+3.2*W51+5*AB51+4*AC51</f>
        <v>407.24</v>
      </c>
    </row>
    <row r="52" spans="1:31" ht="15" thickBot="1" x14ac:dyDescent="0.35">
      <c r="A52" s="5">
        <v>16</v>
      </c>
      <c r="B52" s="7" t="s">
        <v>412</v>
      </c>
      <c r="C52" s="7" t="s">
        <v>109</v>
      </c>
      <c r="D52" s="8">
        <v>7.17</v>
      </c>
      <c r="E52" s="8">
        <v>1.96</v>
      </c>
      <c r="F52" s="8">
        <v>3.67</v>
      </c>
      <c r="G52" s="8">
        <v>0.26</v>
      </c>
      <c r="H52" s="20">
        <v>0.19900000000000001</v>
      </c>
      <c r="I52" s="9">
        <v>5.3999999999999999E-2</v>
      </c>
      <c r="J52" s="9">
        <v>0.14499999999999999</v>
      </c>
      <c r="K52" s="10">
        <v>0.25</v>
      </c>
      <c r="L52" s="8">
        <v>1.1599999999999999</v>
      </c>
      <c r="M52" s="8">
        <v>0.31</v>
      </c>
      <c r="N52" s="9">
        <v>0.76700000000000002</v>
      </c>
      <c r="O52" s="10">
        <v>61</v>
      </c>
      <c r="P52" s="8">
        <v>64</v>
      </c>
      <c r="Q52" s="8">
        <v>82</v>
      </c>
      <c r="R52" s="10">
        <v>2.61</v>
      </c>
      <c r="S52" s="13">
        <v>2.73</v>
      </c>
      <c r="T52" s="8">
        <v>-0.12</v>
      </c>
      <c r="U52" s="10">
        <v>3.51</v>
      </c>
      <c r="V52" s="8">
        <v>3.47</v>
      </c>
      <c r="W52" s="8">
        <v>69</v>
      </c>
      <c r="X52" s="8">
        <v>2</v>
      </c>
      <c r="Y52" s="8">
        <v>15</v>
      </c>
      <c r="Z52" s="8">
        <v>1</v>
      </c>
      <c r="AA52" s="8">
        <v>55</v>
      </c>
      <c r="AB52" s="8">
        <v>7</v>
      </c>
      <c r="AC52" s="8">
        <v>28</v>
      </c>
      <c r="AD52" s="8">
        <v>0</v>
      </c>
      <c r="AE52">
        <f>-13*X52-3*(Y52+Z52)+2*(AD52+AA52)+3.2*W52+5*AB52+4*AC52</f>
        <v>403.8</v>
      </c>
    </row>
    <row r="53" spans="1:31" ht="15" thickBot="1" x14ac:dyDescent="0.35">
      <c r="A53" s="5">
        <v>123</v>
      </c>
      <c r="B53" s="7" t="s">
        <v>344</v>
      </c>
      <c r="C53" s="7" t="s">
        <v>55</v>
      </c>
      <c r="D53" s="8">
        <v>6.11</v>
      </c>
      <c r="E53" s="8">
        <v>1.77</v>
      </c>
      <c r="F53" s="8">
        <v>3.44</v>
      </c>
      <c r="G53" s="8">
        <v>0.85</v>
      </c>
      <c r="H53" s="20">
        <v>0.161</v>
      </c>
      <c r="I53" s="9">
        <v>4.7E-2</v>
      </c>
      <c r="J53" s="9">
        <v>0.114</v>
      </c>
      <c r="K53" s="10">
        <v>0.252</v>
      </c>
      <c r="L53" s="8">
        <v>1.2</v>
      </c>
      <c r="M53" s="8">
        <v>0.28299999999999997</v>
      </c>
      <c r="N53" s="9">
        <v>0.67</v>
      </c>
      <c r="O53" s="10">
        <v>86</v>
      </c>
      <c r="P53" s="8">
        <v>88</v>
      </c>
      <c r="Q53" s="8">
        <v>101</v>
      </c>
      <c r="R53" s="10">
        <v>3.74</v>
      </c>
      <c r="S53" s="13">
        <v>3.81</v>
      </c>
      <c r="T53" s="8">
        <v>-7.0000000000000007E-2</v>
      </c>
      <c r="U53" s="10">
        <v>4.42</v>
      </c>
      <c r="V53" s="8">
        <v>4.63</v>
      </c>
      <c r="W53" s="8">
        <v>137</v>
      </c>
      <c r="X53" s="8">
        <v>13</v>
      </c>
      <c r="Y53" s="8">
        <v>27</v>
      </c>
      <c r="Z53" s="8">
        <v>4</v>
      </c>
      <c r="AA53" s="8">
        <v>93</v>
      </c>
      <c r="AB53" s="8">
        <v>0</v>
      </c>
      <c r="AC53" s="8">
        <v>0</v>
      </c>
      <c r="AD53" s="8">
        <v>20</v>
      </c>
      <c r="AE53">
        <f>-13*X53-3*(Y53+Z53)+2*(AD53+AA53)+3.2*W53+5*AB53+4*AC53</f>
        <v>402.40000000000003</v>
      </c>
    </row>
    <row r="54" spans="1:31" ht="15" thickBot="1" x14ac:dyDescent="0.35">
      <c r="A54" s="5">
        <v>93</v>
      </c>
      <c r="B54" s="7" t="s">
        <v>345</v>
      </c>
      <c r="C54" s="7" t="s">
        <v>55</v>
      </c>
      <c r="D54" s="8">
        <v>7.84</v>
      </c>
      <c r="E54" s="8">
        <v>3.42</v>
      </c>
      <c r="F54" s="8">
        <v>2.29</v>
      </c>
      <c r="G54" s="8">
        <v>0.59</v>
      </c>
      <c r="H54" s="20">
        <v>0.20699999999999999</v>
      </c>
      <c r="I54" s="9">
        <v>0.09</v>
      </c>
      <c r="J54" s="9">
        <v>0.11700000000000001</v>
      </c>
      <c r="K54" s="10">
        <v>0.23100000000000001</v>
      </c>
      <c r="L54" s="8">
        <v>1.26</v>
      </c>
      <c r="M54" s="8">
        <v>0.28299999999999997</v>
      </c>
      <c r="N54" s="9">
        <v>0.65900000000000003</v>
      </c>
      <c r="O54" s="10">
        <v>91</v>
      </c>
      <c r="P54" s="8">
        <v>83</v>
      </c>
      <c r="Q54" s="8">
        <v>86</v>
      </c>
      <c r="R54" s="10">
        <v>3.95</v>
      </c>
      <c r="S54" s="13">
        <v>3.58</v>
      </c>
      <c r="T54" s="8">
        <v>0.37</v>
      </c>
      <c r="U54" s="10">
        <v>3.79</v>
      </c>
      <c r="V54" s="8">
        <v>4.21</v>
      </c>
      <c r="W54" s="8">
        <v>136.19999999999999</v>
      </c>
      <c r="X54" s="8">
        <v>9</v>
      </c>
      <c r="Y54" s="8">
        <v>52</v>
      </c>
      <c r="Z54" s="8">
        <v>3</v>
      </c>
      <c r="AA54" s="8">
        <v>119</v>
      </c>
      <c r="AB54" s="8">
        <v>0</v>
      </c>
      <c r="AC54" s="8">
        <v>0</v>
      </c>
      <c r="AD54" s="8">
        <v>4</v>
      </c>
      <c r="AE54">
        <f>-13*X54-3*(Y54+Z54)+2*(AD54+AA54)+3.2*W54+5*AB54+4*AC54</f>
        <v>399.84</v>
      </c>
    </row>
    <row r="55" spans="1:31" ht="15" thickBot="1" x14ac:dyDescent="0.35">
      <c r="A55" s="5">
        <v>151</v>
      </c>
      <c r="B55" s="7" t="s">
        <v>358</v>
      </c>
      <c r="C55" s="7" t="s">
        <v>48</v>
      </c>
      <c r="D55" s="8">
        <v>9.1</v>
      </c>
      <c r="E55" s="8">
        <v>1.81</v>
      </c>
      <c r="F55" s="8">
        <v>5.03</v>
      </c>
      <c r="G55" s="8">
        <v>1.37</v>
      </c>
      <c r="H55" s="20">
        <v>0.253</v>
      </c>
      <c r="I55" s="9">
        <v>0.05</v>
      </c>
      <c r="J55" s="9">
        <v>0.20300000000000001</v>
      </c>
      <c r="K55" s="10">
        <v>0.23100000000000001</v>
      </c>
      <c r="L55" s="8">
        <v>1.07</v>
      </c>
      <c r="M55" s="8">
        <v>0.27600000000000002</v>
      </c>
      <c r="N55" s="9">
        <v>0.79100000000000004</v>
      </c>
      <c r="O55" s="10">
        <v>81</v>
      </c>
      <c r="P55" s="8">
        <v>94</v>
      </c>
      <c r="Q55" s="8">
        <v>98</v>
      </c>
      <c r="R55" s="10">
        <v>3.43</v>
      </c>
      <c r="S55" s="13">
        <v>3.96</v>
      </c>
      <c r="T55" s="8">
        <v>-0.53</v>
      </c>
      <c r="U55" s="10">
        <v>4.2</v>
      </c>
      <c r="V55" s="8">
        <v>3.87</v>
      </c>
      <c r="W55" s="8">
        <v>144.1</v>
      </c>
      <c r="X55" s="8">
        <v>22</v>
      </c>
      <c r="Y55" s="8">
        <v>29</v>
      </c>
      <c r="Z55" s="8">
        <v>7</v>
      </c>
      <c r="AA55" s="8">
        <v>146</v>
      </c>
      <c r="AB55" s="8">
        <v>0</v>
      </c>
      <c r="AC55" s="8">
        <v>0</v>
      </c>
      <c r="AD55" s="8">
        <v>19</v>
      </c>
      <c r="AE55">
        <f>-13*X55-3*(Y55+Z55)+2*(AD55+AA55)+3.2*W55+5*AB55+4*AC55</f>
        <v>397.12</v>
      </c>
    </row>
    <row r="56" spans="1:31" ht="15" thickBot="1" x14ac:dyDescent="0.35">
      <c r="A56" s="5">
        <v>15</v>
      </c>
      <c r="B56" s="7" t="s">
        <v>399</v>
      </c>
      <c r="C56" s="7" t="s">
        <v>38</v>
      </c>
      <c r="D56" s="8">
        <v>13.58</v>
      </c>
      <c r="E56" s="8">
        <v>4.79</v>
      </c>
      <c r="F56" s="8">
        <v>2.83</v>
      </c>
      <c r="G56" s="8">
        <v>0.48</v>
      </c>
      <c r="H56" s="20">
        <v>0.36799999999999999</v>
      </c>
      <c r="I56" s="9">
        <v>0.13</v>
      </c>
      <c r="J56" s="9">
        <v>0.23799999999999999</v>
      </c>
      <c r="K56" s="10">
        <v>0.16200000000000001</v>
      </c>
      <c r="L56" s="8">
        <v>1.1000000000000001</v>
      </c>
      <c r="M56" s="8">
        <v>0.26400000000000001</v>
      </c>
      <c r="N56" s="9">
        <v>0.88800000000000001</v>
      </c>
      <c r="O56" s="10">
        <v>31</v>
      </c>
      <c r="P56" s="8">
        <v>62</v>
      </c>
      <c r="Q56" s="8">
        <v>80</v>
      </c>
      <c r="R56" s="10">
        <v>1.28</v>
      </c>
      <c r="S56" s="13">
        <v>2.69</v>
      </c>
      <c r="T56" s="8">
        <v>-1.41</v>
      </c>
      <c r="U56" s="10">
        <v>3.52</v>
      </c>
      <c r="V56" s="8">
        <v>3.15</v>
      </c>
      <c r="W56" s="8">
        <v>56.1</v>
      </c>
      <c r="X56" s="8">
        <v>3</v>
      </c>
      <c r="Y56" s="8">
        <v>30</v>
      </c>
      <c r="Z56" s="8">
        <v>3</v>
      </c>
      <c r="AA56" s="8">
        <v>85</v>
      </c>
      <c r="AB56" s="8">
        <v>33</v>
      </c>
      <c r="AC56" s="8">
        <v>0</v>
      </c>
      <c r="AD56" s="8">
        <v>9</v>
      </c>
      <c r="AE56">
        <f>-13*X56-3*(Y56+Z56)+2*(AD56+AA56)+3.2*W56+5*AB56+4*AC56</f>
        <v>394.52</v>
      </c>
    </row>
    <row r="57" spans="1:31" ht="15" thickBot="1" x14ac:dyDescent="0.35">
      <c r="A57" s="5">
        <v>126</v>
      </c>
      <c r="B57" s="7" t="s">
        <v>355</v>
      </c>
      <c r="C57" s="7" t="s">
        <v>68</v>
      </c>
      <c r="D57" s="8">
        <v>9.39</v>
      </c>
      <c r="E57" s="8">
        <v>2.5099999999999998</v>
      </c>
      <c r="F57" s="8">
        <v>3.75</v>
      </c>
      <c r="G57" s="8">
        <v>1.18</v>
      </c>
      <c r="H57" s="20">
        <v>0.25600000000000001</v>
      </c>
      <c r="I57" s="9">
        <v>6.8000000000000005E-2</v>
      </c>
      <c r="J57" s="9">
        <v>0.188</v>
      </c>
      <c r="K57" s="10">
        <v>0.22</v>
      </c>
      <c r="L57" s="8">
        <v>1.1100000000000001</v>
      </c>
      <c r="M57" s="8">
        <v>0.26900000000000002</v>
      </c>
      <c r="N57" s="9">
        <v>0.71699999999999997</v>
      </c>
      <c r="O57" s="10">
        <v>89</v>
      </c>
      <c r="P57" s="8">
        <v>89</v>
      </c>
      <c r="Q57" s="8">
        <v>101</v>
      </c>
      <c r="R57" s="10">
        <v>4.04</v>
      </c>
      <c r="S57" s="13">
        <v>3.83</v>
      </c>
      <c r="T57" s="8">
        <v>0.21</v>
      </c>
      <c r="U57" s="10">
        <v>4.32</v>
      </c>
      <c r="V57" s="8">
        <v>3.93</v>
      </c>
      <c r="W57" s="8">
        <v>129.1</v>
      </c>
      <c r="X57" s="8">
        <v>17</v>
      </c>
      <c r="Y57" s="8">
        <v>36</v>
      </c>
      <c r="Z57" s="8">
        <v>5</v>
      </c>
      <c r="AA57" s="8">
        <v>135</v>
      </c>
      <c r="AB57" s="8">
        <v>0</v>
      </c>
      <c r="AC57" s="8">
        <v>2</v>
      </c>
      <c r="AD57" s="8">
        <v>22</v>
      </c>
      <c r="AE57">
        <f>-13*X57-3*(Y57+Z57)+2*(AD57+AA57)+3.2*W57+5*AB57+4*AC57</f>
        <v>391.12</v>
      </c>
    </row>
    <row r="58" spans="1:31" ht="15" thickBot="1" x14ac:dyDescent="0.35">
      <c r="A58" s="5">
        <v>152</v>
      </c>
      <c r="B58" s="7" t="s">
        <v>381</v>
      </c>
      <c r="C58" s="7" t="s">
        <v>68</v>
      </c>
      <c r="D58" s="8">
        <v>11.54</v>
      </c>
      <c r="E58" s="8">
        <v>3.15</v>
      </c>
      <c r="F58" s="8">
        <v>3.66</v>
      </c>
      <c r="G58" s="8">
        <v>1.45</v>
      </c>
      <c r="H58" s="20">
        <v>0.312</v>
      </c>
      <c r="I58" s="9">
        <v>8.5000000000000006E-2</v>
      </c>
      <c r="J58" s="9">
        <v>0.22700000000000001</v>
      </c>
      <c r="K58" s="10">
        <v>0.20699999999999999</v>
      </c>
      <c r="L58" s="8">
        <v>1.1200000000000001</v>
      </c>
      <c r="M58" s="8">
        <v>0.26800000000000002</v>
      </c>
      <c r="N58" s="9">
        <v>0.72499999999999998</v>
      </c>
      <c r="O58" s="10">
        <v>89</v>
      </c>
      <c r="P58" s="8">
        <v>92</v>
      </c>
      <c r="Q58" s="8">
        <v>83</v>
      </c>
      <c r="R58" s="10">
        <v>4.04</v>
      </c>
      <c r="S58" s="13">
        <v>3.96</v>
      </c>
      <c r="T58" s="8">
        <v>7.0000000000000007E-2</v>
      </c>
      <c r="U58" s="10">
        <v>3.55</v>
      </c>
      <c r="V58" s="8">
        <v>3.36</v>
      </c>
      <c r="W58" s="8">
        <v>142.19999999999999</v>
      </c>
      <c r="X58" s="8">
        <v>23</v>
      </c>
      <c r="Y58" s="8">
        <v>50</v>
      </c>
      <c r="Z58" s="8">
        <v>6</v>
      </c>
      <c r="AA58" s="8">
        <v>183</v>
      </c>
      <c r="AB58" s="8">
        <v>1</v>
      </c>
      <c r="AC58" s="8">
        <v>2</v>
      </c>
      <c r="AD58" s="8">
        <v>10</v>
      </c>
      <c r="AE58">
        <f>-13*X58-3*(Y58+Z58)+2*(AD58+AA58)+3.2*W58+5*AB58+4*AC58</f>
        <v>387.03999999999996</v>
      </c>
    </row>
    <row r="59" spans="1:31" ht="15" thickBot="1" x14ac:dyDescent="0.35">
      <c r="A59" s="5">
        <v>137</v>
      </c>
      <c r="B59" s="7" t="s">
        <v>353</v>
      </c>
      <c r="C59" s="7" t="s">
        <v>30</v>
      </c>
      <c r="D59" s="8">
        <v>8.25</v>
      </c>
      <c r="E59" s="8">
        <v>2.94</v>
      </c>
      <c r="F59" s="8">
        <v>2.81</v>
      </c>
      <c r="G59" s="8">
        <v>0.94</v>
      </c>
      <c r="H59" s="20">
        <v>0.22900000000000001</v>
      </c>
      <c r="I59" s="9">
        <v>8.2000000000000003E-2</v>
      </c>
      <c r="J59" s="9">
        <v>0.14699999999999999</v>
      </c>
      <c r="K59" s="10">
        <v>0.223</v>
      </c>
      <c r="L59" s="8">
        <v>1.1399999999999999</v>
      </c>
      <c r="M59" s="8">
        <v>0.27100000000000002</v>
      </c>
      <c r="N59" s="9">
        <v>0.745</v>
      </c>
      <c r="O59" s="10">
        <v>83</v>
      </c>
      <c r="P59" s="8">
        <v>88</v>
      </c>
      <c r="Q59" s="8">
        <v>92</v>
      </c>
      <c r="R59" s="10">
        <v>3.63</v>
      </c>
      <c r="S59" s="13">
        <v>3.88</v>
      </c>
      <c r="T59" s="8">
        <v>-0.26</v>
      </c>
      <c r="U59" s="10">
        <v>3.96</v>
      </c>
      <c r="V59" s="8">
        <v>4.18</v>
      </c>
      <c r="W59" s="8">
        <v>144</v>
      </c>
      <c r="X59" s="8">
        <v>15</v>
      </c>
      <c r="Y59" s="8">
        <v>47</v>
      </c>
      <c r="Z59" s="8">
        <v>6</v>
      </c>
      <c r="AA59" s="8">
        <v>132</v>
      </c>
      <c r="AB59" s="8">
        <v>0</v>
      </c>
      <c r="AC59" s="8">
        <v>0</v>
      </c>
      <c r="AD59" s="8">
        <v>8</v>
      </c>
      <c r="AE59">
        <f>-13*X59-3*(Y59+Z59)+2*(AD59+AA59)+3.2*W59+5*AB59+4*AC59</f>
        <v>386.8</v>
      </c>
    </row>
    <row r="60" spans="1:31" ht="15" thickBot="1" x14ac:dyDescent="0.35">
      <c r="A60" s="5">
        <v>91</v>
      </c>
      <c r="B60" s="7" t="s">
        <v>351</v>
      </c>
      <c r="C60" s="6" t="s">
        <v>112</v>
      </c>
      <c r="D60" s="8">
        <v>8.5299999999999994</v>
      </c>
      <c r="E60" s="8">
        <v>2.4300000000000002</v>
      </c>
      <c r="F60" s="8">
        <v>3.52</v>
      </c>
      <c r="G60" s="8">
        <v>0.88</v>
      </c>
      <c r="H60" s="20">
        <v>0.23</v>
      </c>
      <c r="I60" s="9">
        <v>6.6000000000000003E-2</v>
      </c>
      <c r="J60" s="9">
        <v>0.16500000000000001</v>
      </c>
      <c r="K60" s="10">
        <v>0.23400000000000001</v>
      </c>
      <c r="L60" s="8">
        <v>1.1599999999999999</v>
      </c>
      <c r="M60" s="8">
        <v>0.28699999999999998</v>
      </c>
      <c r="N60" s="9">
        <v>0.76800000000000002</v>
      </c>
      <c r="O60" s="10">
        <v>84</v>
      </c>
      <c r="P60" s="8">
        <v>85</v>
      </c>
      <c r="Q60" s="8">
        <v>96</v>
      </c>
      <c r="R60" s="10">
        <v>3.46</v>
      </c>
      <c r="S60" s="13">
        <v>3.57</v>
      </c>
      <c r="T60" s="8">
        <v>-0.11</v>
      </c>
      <c r="U60" s="10">
        <v>4.0999999999999996</v>
      </c>
      <c r="V60" s="8">
        <v>4.1500000000000004</v>
      </c>
      <c r="W60" s="8">
        <v>122.1</v>
      </c>
      <c r="X60" s="8">
        <v>12</v>
      </c>
      <c r="Y60" s="8">
        <v>33</v>
      </c>
      <c r="Z60" s="8">
        <v>5</v>
      </c>
      <c r="AA60" s="8">
        <v>116</v>
      </c>
      <c r="AB60" s="8">
        <v>0</v>
      </c>
      <c r="AC60" s="8">
        <v>0</v>
      </c>
      <c r="AD60" s="8">
        <v>17</v>
      </c>
      <c r="AE60">
        <f>-13*X60-3*(Y60+Z60)+2*(AD60+AA60)+3.2*W60+5*AB60+4*AC60</f>
        <v>386.72</v>
      </c>
    </row>
    <row r="61" spans="1:31" ht="15" thickBot="1" x14ac:dyDescent="0.35">
      <c r="A61" s="5">
        <v>233</v>
      </c>
      <c r="B61" s="7" t="s">
        <v>386</v>
      </c>
      <c r="C61" s="7" t="s">
        <v>133</v>
      </c>
      <c r="D61" s="8">
        <v>8</v>
      </c>
      <c r="E61" s="8">
        <v>4.2</v>
      </c>
      <c r="F61" s="8">
        <v>1.9</v>
      </c>
      <c r="G61" s="8">
        <v>0.96</v>
      </c>
      <c r="H61" s="20">
        <v>0.20200000000000001</v>
      </c>
      <c r="I61" s="9">
        <v>0.106</v>
      </c>
      <c r="J61" s="9">
        <v>9.6000000000000002E-2</v>
      </c>
      <c r="K61" s="10">
        <v>0.23499999999999999</v>
      </c>
      <c r="L61" s="8">
        <v>1.37</v>
      </c>
      <c r="M61" s="8">
        <v>0.28000000000000003</v>
      </c>
      <c r="N61" s="9">
        <v>0.72099999999999997</v>
      </c>
      <c r="O61" s="10">
        <v>97</v>
      </c>
      <c r="P61" s="8">
        <v>103</v>
      </c>
      <c r="Q61" s="8">
        <v>111</v>
      </c>
      <c r="R61" s="10">
        <v>4.3099999999999996</v>
      </c>
      <c r="S61" s="13">
        <v>4.49</v>
      </c>
      <c r="T61" s="8">
        <v>-0.18</v>
      </c>
      <c r="U61" s="10">
        <v>4.87</v>
      </c>
      <c r="V61" s="8">
        <v>4.92</v>
      </c>
      <c r="W61" s="8">
        <v>177.2</v>
      </c>
      <c r="X61" s="8">
        <v>19</v>
      </c>
      <c r="Y61" s="8">
        <v>83</v>
      </c>
      <c r="Z61" s="8">
        <v>13</v>
      </c>
      <c r="AA61" s="8">
        <v>158</v>
      </c>
      <c r="AB61" s="8">
        <v>0</v>
      </c>
      <c r="AC61" s="8">
        <v>0</v>
      </c>
      <c r="AD61" s="8">
        <v>18</v>
      </c>
      <c r="AE61">
        <f>-13*X61-3*(Y61+Z61)+2*(AD61+AA61)+3.2*W61+5*AB61+4*AC61</f>
        <v>384.03999999999996</v>
      </c>
    </row>
    <row r="62" spans="1:31" ht="15" thickBot="1" x14ac:dyDescent="0.35">
      <c r="A62" s="5">
        <v>78</v>
      </c>
      <c r="B62" s="7" t="s">
        <v>341</v>
      </c>
      <c r="C62" s="7" t="s">
        <v>32</v>
      </c>
      <c r="D62" s="8">
        <v>8.61</v>
      </c>
      <c r="E62" s="8">
        <v>2.3199999999999998</v>
      </c>
      <c r="F62" s="8">
        <v>3.72</v>
      </c>
      <c r="G62" s="8">
        <v>0.87</v>
      </c>
      <c r="H62" s="20">
        <v>0.23599999999999999</v>
      </c>
      <c r="I62" s="9">
        <v>6.3E-2</v>
      </c>
      <c r="J62" s="9">
        <v>0.17199999999999999</v>
      </c>
      <c r="K62" s="10">
        <v>0.22500000000000001</v>
      </c>
      <c r="L62" s="8">
        <v>1.1000000000000001</v>
      </c>
      <c r="M62" s="8">
        <v>0.27700000000000002</v>
      </c>
      <c r="N62" s="9">
        <v>0.71299999999999997</v>
      </c>
      <c r="O62" s="10">
        <v>88</v>
      </c>
      <c r="P62" s="8">
        <v>79</v>
      </c>
      <c r="Q62" s="8">
        <v>86</v>
      </c>
      <c r="R62" s="10">
        <v>3.76</v>
      </c>
      <c r="S62" s="13">
        <v>3.51</v>
      </c>
      <c r="T62" s="8">
        <v>0.25</v>
      </c>
      <c r="U62" s="10">
        <v>3.75</v>
      </c>
      <c r="V62" s="8">
        <v>3.93</v>
      </c>
      <c r="W62" s="8">
        <v>124.1</v>
      </c>
      <c r="X62" s="8">
        <v>12</v>
      </c>
      <c r="Y62" s="8">
        <v>32</v>
      </c>
      <c r="Z62" s="8">
        <v>6</v>
      </c>
      <c r="AA62" s="8">
        <v>119</v>
      </c>
      <c r="AB62" s="8">
        <v>0</v>
      </c>
      <c r="AC62" s="8">
        <v>0</v>
      </c>
      <c r="AD62" s="8">
        <v>9</v>
      </c>
      <c r="AE62">
        <f>-13*X62-3*(Y62+Z62)+2*(AD62+AA62)+3.2*W62+5*AB62+4*AC62</f>
        <v>383.12</v>
      </c>
    </row>
    <row r="63" spans="1:31" ht="15" thickBot="1" x14ac:dyDescent="0.35">
      <c r="A63" s="5">
        <v>73</v>
      </c>
      <c r="B63" s="7" t="s">
        <v>436</v>
      </c>
      <c r="C63" s="7" t="s">
        <v>45</v>
      </c>
      <c r="D63" s="8">
        <v>10.98</v>
      </c>
      <c r="E63" s="8">
        <v>3.66</v>
      </c>
      <c r="F63" s="8">
        <v>3</v>
      </c>
      <c r="G63" s="8">
        <v>0.92</v>
      </c>
      <c r="H63" s="20">
        <v>0.28999999999999998</v>
      </c>
      <c r="I63" s="9">
        <v>9.7000000000000003E-2</v>
      </c>
      <c r="J63" s="9">
        <v>0.19400000000000001</v>
      </c>
      <c r="K63" s="10">
        <v>0.216</v>
      </c>
      <c r="L63" s="8">
        <v>1.22</v>
      </c>
      <c r="M63" s="8">
        <v>0.29199999999999998</v>
      </c>
      <c r="N63" s="9">
        <v>0.82299999999999995</v>
      </c>
      <c r="O63" s="10">
        <v>69</v>
      </c>
      <c r="P63" s="8">
        <v>79</v>
      </c>
      <c r="Q63" s="8">
        <v>94</v>
      </c>
      <c r="R63" s="10">
        <v>2.9</v>
      </c>
      <c r="S63" s="13">
        <v>3.46</v>
      </c>
      <c r="T63" s="8">
        <v>-0.56000000000000005</v>
      </c>
      <c r="U63" s="10">
        <v>4.01</v>
      </c>
      <c r="V63" s="8">
        <v>3.52</v>
      </c>
      <c r="W63" s="8">
        <v>59</v>
      </c>
      <c r="X63" s="8">
        <v>6</v>
      </c>
      <c r="Y63" s="8">
        <v>24</v>
      </c>
      <c r="Z63" s="8">
        <v>2</v>
      </c>
      <c r="AA63" s="8">
        <v>72</v>
      </c>
      <c r="AB63" s="8">
        <v>36</v>
      </c>
      <c r="AC63" s="8">
        <v>2</v>
      </c>
      <c r="AD63" s="8">
        <v>9</v>
      </c>
      <c r="AE63">
        <f>-13*X63-3*(Y63+Z63)+2*(AD63+AA63)+3.2*W63+5*AB63+4*AC63</f>
        <v>382.8</v>
      </c>
    </row>
    <row r="64" spans="1:31" ht="15" thickBot="1" x14ac:dyDescent="0.35">
      <c r="A64" s="5">
        <v>12</v>
      </c>
      <c r="B64" s="7" t="s">
        <v>409</v>
      </c>
      <c r="C64" s="7" t="s">
        <v>24</v>
      </c>
      <c r="D64" s="8">
        <v>10.14</v>
      </c>
      <c r="E64" s="8">
        <v>3.29</v>
      </c>
      <c r="F64" s="8">
        <v>3.09</v>
      </c>
      <c r="G64" s="8">
        <v>0.28999999999999998</v>
      </c>
      <c r="H64" s="20">
        <v>0.27100000000000002</v>
      </c>
      <c r="I64" s="9">
        <v>8.7999999999999995E-2</v>
      </c>
      <c r="J64" s="9">
        <v>0.183</v>
      </c>
      <c r="K64" s="10">
        <v>0.216</v>
      </c>
      <c r="L64" s="8">
        <v>1.17</v>
      </c>
      <c r="M64" s="8">
        <v>0.30099999999999999</v>
      </c>
      <c r="N64" s="9">
        <v>0.74099999999999999</v>
      </c>
      <c r="O64" s="10">
        <v>68</v>
      </c>
      <c r="P64" s="8">
        <v>61</v>
      </c>
      <c r="Q64" s="8">
        <v>69</v>
      </c>
      <c r="R64" s="10">
        <v>2.86</v>
      </c>
      <c r="S64" s="13">
        <v>2.65</v>
      </c>
      <c r="T64" s="8">
        <v>0.21</v>
      </c>
      <c r="U64" s="10">
        <v>2.97</v>
      </c>
      <c r="V64" s="8">
        <v>2.97</v>
      </c>
      <c r="W64" s="8">
        <v>63</v>
      </c>
      <c r="X64" s="8">
        <v>2</v>
      </c>
      <c r="Y64" s="8">
        <v>23</v>
      </c>
      <c r="Z64" s="8">
        <v>3</v>
      </c>
      <c r="AA64" s="8">
        <v>71</v>
      </c>
      <c r="AB64" s="8">
        <v>24</v>
      </c>
      <c r="AC64" s="8">
        <v>5</v>
      </c>
      <c r="AD64" s="8">
        <v>1</v>
      </c>
      <c r="AE64">
        <f>-13*X64-3*(Y64+Z64)+2*(AD64+AA64)+3.2*W64+5*AB64+4*AC64</f>
        <v>381.6</v>
      </c>
    </row>
    <row r="65" spans="1:31" ht="15" thickBot="1" x14ac:dyDescent="0.35">
      <c r="A65" s="5">
        <v>31</v>
      </c>
      <c r="B65" s="7" t="s">
        <v>417</v>
      </c>
      <c r="C65" s="7" t="s">
        <v>28</v>
      </c>
      <c r="D65" s="8">
        <v>12.5</v>
      </c>
      <c r="E65" s="8">
        <v>3.88</v>
      </c>
      <c r="F65" s="8">
        <v>3.23</v>
      </c>
      <c r="G65" s="8">
        <v>0.75</v>
      </c>
      <c r="H65" s="20">
        <v>0.34799999999999998</v>
      </c>
      <c r="I65" s="9">
        <v>0.108</v>
      </c>
      <c r="J65" s="9">
        <v>0.24</v>
      </c>
      <c r="K65" s="10">
        <v>0.17399999999999999</v>
      </c>
      <c r="L65" s="8">
        <v>1.04</v>
      </c>
      <c r="M65" s="8">
        <v>0.25900000000000001</v>
      </c>
      <c r="N65" s="9">
        <v>0.876</v>
      </c>
      <c r="O65" s="10">
        <v>41</v>
      </c>
      <c r="P65" s="8">
        <v>70</v>
      </c>
      <c r="Q65" s="8">
        <v>77</v>
      </c>
      <c r="R65" s="10">
        <v>1.75</v>
      </c>
      <c r="S65" s="13">
        <v>2.98</v>
      </c>
      <c r="T65" s="8">
        <v>-1.23</v>
      </c>
      <c r="U65" s="10">
        <v>3.29</v>
      </c>
      <c r="V65" s="8">
        <v>3.04</v>
      </c>
      <c r="W65" s="8">
        <v>72</v>
      </c>
      <c r="X65" s="8">
        <v>6</v>
      </c>
      <c r="Y65" s="8">
        <v>31</v>
      </c>
      <c r="Z65" s="8">
        <v>3</v>
      </c>
      <c r="AA65" s="8">
        <v>100</v>
      </c>
      <c r="AB65" s="8">
        <v>5</v>
      </c>
      <c r="AC65" s="8">
        <v>24</v>
      </c>
      <c r="AD65" s="8">
        <v>5</v>
      </c>
      <c r="AE65">
        <f>-13*X65-3*(Y65+Z65)+2*(AD65+AA65)+3.2*W65+5*AB65+4*AC65</f>
        <v>381.4</v>
      </c>
    </row>
    <row r="66" spans="1:31" ht="15" thickBot="1" x14ac:dyDescent="0.35">
      <c r="A66" s="5">
        <v>25</v>
      </c>
      <c r="B66" s="7" t="s">
        <v>422</v>
      </c>
      <c r="C66" s="7" t="s">
        <v>26</v>
      </c>
      <c r="D66" s="8">
        <v>11.41</v>
      </c>
      <c r="E66" s="8">
        <v>2.92</v>
      </c>
      <c r="F66" s="8">
        <v>3.9</v>
      </c>
      <c r="G66" s="8">
        <v>0.84</v>
      </c>
      <c r="H66" s="20">
        <v>0.315</v>
      </c>
      <c r="I66" s="9">
        <v>8.1000000000000003E-2</v>
      </c>
      <c r="J66" s="9">
        <v>0.23499999999999999</v>
      </c>
      <c r="K66" s="10">
        <v>0.23400000000000001</v>
      </c>
      <c r="L66" s="8">
        <v>1.19</v>
      </c>
      <c r="M66" s="8">
        <v>0.33100000000000002</v>
      </c>
      <c r="N66" s="9">
        <v>0.71399999999999997</v>
      </c>
      <c r="O66" s="10">
        <v>85</v>
      </c>
      <c r="P66" s="8">
        <v>67</v>
      </c>
      <c r="Q66" s="8">
        <v>77</v>
      </c>
      <c r="R66" s="10">
        <v>3.76</v>
      </c>
      <c r="S66" s="13">
        <v>2.9</v>
      </c>
      <c r="T66" s="8">
        <v>0.86</v>
      </c>
      <c r="U66" s="10">
        <v>3.38</v>
      </c>
      <c r="V66" s="8">
        <v>3.06</v>
      </c>
      <c r="W66" s="8">
        <v>64.2</v>
      </c>
      <c r="X66" s="8">
        <v>6</v>
      </c>
      <c r="Y66" s="8">
        <v>21</v>
      </c>
      <c r="Z66" s="8">
        <v>0</v>
      </c>
      <c r="AA66" s="8">
        <v>82</v>
      </c>
      <c r="AB66" s="8">
        <v>10</v>
      </c>
      <c r="AC66" s="8">
        <v>21</v>
      </c>
      <c r="AD66" s="8">
        <v>9</v>
      </c>
      <c r="AE66">
        <f>-13*X66-3*(Y66+Z66)+2*(AD66+AA66)+3.2*W66+5*AB66+4*AC66</f>
        <v>380.44000000000005</v>
      </c>
    </row>
    <row r="67" spans="1:31" ht="15" thickBot="1" x14ac:dyDescent="0.35">
      <c r="A67" s="5">
        <v>138</v>
      </c>
      <c r="B67" s="7" t="s">
        <v>348</v>
      </c>
      <c r="C67" s="7" t="s">
        <v>38</v>
      </c>
      <c r="D67" s="8">
        <v>8.31</v>
      </c>
      <c r="E67" s="8">
        <v>2.88</v>
      </c>
      <c r="F67" s="8">
        <v>2.88</v>
      </c>
      <c r="G67" s="8">
        <v>1</v>
      </c>
      <c r="H67" s="20">
        <v>0.224</v>
      </c>
      <c r="I67" s="9">
        <v>7.8E-2</v>
      </c>
      <c r="J67" s="9">
        <v>0.14699999999999999</v>
      </c>
      <c r="K67" s="10">
        <v>0.223</v>
      </c>
      <c r="L67" s="8">
        <v>1.1599999999999999</v>
      </c>
      <c r="M67" s="8">
        <v>0.26600000000000001</v>
      </c>
      <c r="N67" s="9">
        <v>0.79700000000000004</v>
      </c>
      <c r="O67" s="10">
        <v>78</v>
      </c>
      <c r="P67" s="8">
        <v>90</v>
      </c>
      <c r="Q67" s="8">
        <v>102</v>
      </c>
      <c r="R67" s="10">
        <v>3.22</v>
      </c>
      <c r="S67" s="13">
        <v>3.89</v>
      </c>
      <c r="T67" s="8">
        <v>-0.67</v>
      </c>
      <c r="U67" s="10">
        <v>4.47</v>
      </c>
      <c r="V67" s="8">
        <v>4.43</v>
      </c>
      <c r="W67" s="8">
        <v>134.1</v>
      </c>
      <c r="X67" s="8">
        <v>15</v>
      </c>
      <c r="Y67" s="8">
        <v>43</v>
      </c>
      <c r="Z67" s="8">
        <v>3</v>
      </c>
      <c r="AA67" s="8">
        <v>124</v>
      </c>
      <c r="AB67" s="8">
        <v>0</v>
      </c>
      <c r="AC67" s="8">
        <v>0</v>
      </c>
      <c r="AD67" s="8">
        <v>18</v>
      </c>
      <c r="AE67">
        <f>-13*X67-3*(Y67+Z67)+2*(AD67+AA67)+3.2*W67+5*AB67+4*AC67</f>
        <v>380.12</v>
      </c>
    </row>
    <row r="68" spans="1:31" ht="15" thickBot="1" x14ac:dyDescent="0.35">
      <c r="A68" s="5">
        <v>218</v>
      </c>
      <c r="B68" s="7" t="s">
        <v>383</v>
      </c>
      <c r="C68" s="7" t="s">
        <v>26</v>
      </c>
      <c r="D68" s="8">
        <v>6.6</v>
      </c>
      <c r="E68" s="8">
        <v>3.25</v>
      </c>
      <c r="F68" s="8">
        <v>2.0299999999999998</v>
      </c>
      <c r="G68" s="8">
        <v>0.98</v>
      </c>
      <c r="H68" s="20">
        <v>0.17499999999999999</v>
      </c>
      <c r="I68" s="9">
        <v>8.5999999999999993E-2</v>
      </c>
      <c r="J68" s="9">
        <v>8.8999999999999996E-2</v>
      </c>
      <c r="K68" s="10">
        <v>0.24199999999999999</v>
      </c>
      <c r="L68" s="8">
        <v>1.28</v>
      </c>
      <c r="M68" s="8">
        <v>0.27400000000000002</v>
      </c>
      <c r="N68" s="9">
        <v>0.74399999999999999</v>
      </c>
      <c r="O68" s="10">
        <v>86</v>
      </c>
      <c r="P68" s="8">
        <v>103</v>
      </c>
      <c r="Q68" s="8">
        <v>103</v>
      </c>
      <c r="R68" s="10">
        <v>3.81</v>
      </c>
      <c r="S68" s="13">
        <v>4.42</v>
      </c>
      <c r="T68" s="8">
        <v>-0.61</v>
      </c>
      <c r="U68" s="10">
        <v>4.49</v>
      </c>
      <c r="V68" s="8">
        <v>4.8099999999999996</v>
      </c>
      <c r="W68" s="8">
        <v>174.2</v>
      </c>
      <c r="X68" s="8">
        <v>19</v>
      </c>
      <c r="Y68" s="8">
        <v>63</v>
      </c>
      <c r="Z68" s="8">
        <v>8</v>
      </c>
      <c r="AA68" s="8">
        <v>128</v>
      </c>
      <c r="AB68" s="8">
        <v>0</v>
      </c>
      <c r="AC68" s="8">
        <v>0</v>
      </c>
      <c r="AD68" s="8">
        <v>12</v>
      </c>
      <c r="AE68">
        <f>-13*X68-3*(Y68+Z68)+2*(AD68+AA68)+3.2*W68+5*AB68+4*AC68</f>
        <v>377.43999999999994</v>
      </c>
    </row>
    <row r="69" spans="1:31" ht="15" thickBot="1" x14ac:dyDescent="0.35">
      <c r="A69" s="5">
        <v>203</v>
      </c>
      <c r="B69" s="7" t="s">
        <v>366</v>
      </c>
      <c r="C69" s="6" t="s">
        <v>112</v>
      </c>
      <c r="D69" s="8">
        <v>10.26</v>
      </c>
      <c r="E69" s="8">
        <v>2.65</v>
      </c>
      <c r="F69" s="8">
        <v>3.87</v>
      </c>
      <c r="G69" s="8">
        <v>1.65</v>
      </c>
      <c r="H69" s="20">
        <v>0.28000000000000003</v>
      </c>
      <c r="I69" s="9">
        <v>7.1999999999999995E-2</v>
      </c>
      <c r="J69" s="9">
        <v>0.20799999999999999</v>
      </c>
      <c r="K69" s="10">
        <v>0.22</v>
      </c>
      <c r="L69" s="8">
        <v>1.1200000000000001</v>
      </c>
      <c r="M69" s="8">
        <v>0.26500000000000001</v>
      </c>
      <c r="N69" s="9">
        <v>0.81</v>
      </c>
      <c r="O69" s="10">
        <v>89</v>
      </c>
      <c r="P69" s="8">
        <v>100</v>
      </c>
      <c r="Q69" s="8">
        <v>92</v>
      </c>
      <c r="R69" s="10">
        <v>3.77</v>
      </c>
      <c r="S69" s="13">
        <v>4.32</v>
      </c>
      <c r="T69" s="8">
        <v>-0.55000000000000004</v>
      </c>
      <c r="U69" s="10">
        <v>4.0199999999999996</v>
      </c>
      <c r="V69" s="8">
        <v>3.77</v>
      </c>
      <c r="W69" s="8">
        <v>152.19999999999999</v>
      </c>
      <c r="X69" s="8">
        <v>28</v>
      </c>
      <c r="Y69" s="8">
        <v>45</v>
      </c>
      <c r="Z69" s="8">
        <v>4</v>
      </c>
      <c r="AA69" s="8">
        <v>174</v>
      </c>
      <c r="AB69" s="8">
        <v>0</v>
      </c>
      <c r="AC69" s="8">
        <v>0</v>
      </c>
      <c r="AD69" s="8">
        <v>26</v>
      </c>
      <c r="AE69">
        <f>-13*X69-3*(Y69+Z69)+2*(AD69+AA69)+3.2*W69+5*AB69+4*AC69</f>
        <v>376.03999999999996</v>
      </c>
    </row>
    <row r="70" spans="1:31" ht="15" thickBot="1" x14ac:dyDescent="0.35">
      <c r="A70" s="5">
        <v>161</v>
      </c>
      <c r="B70" s="7" t="s">
        <v>393</v>
      </c>
      <c r="C70" s="7" t="s">
        <v>50</v>
      </c>
      <c r="D70" s="8">
        <v>7.79</v>
      </c>
      <c r="E70" s="8">
        <v>2.2000000000000002</v>
      </c>
      <c r="F70" s="8">
        <v>3.54</v>
      </c>
      <c r="G70" s="8">
        <v>1.1299999999999999</v>
      </c>
      <c r="H70" s="20">
        <v>0.20300000000000001</v>
      </c>
      <c r="I70" s="9">
        <v>5.7000000000000002E-2</v>
      </c>
      <c r="J70" s="9">
        <v>0.14599999999999999</v>
      </c>
      <c r="K70" s="10">
        <v>0.27</v>
      </c>
      <c r="L70" s="8">
        <v>1.32</v>
      </c>
      <c r="M70" s="8">
        <v>0.318</v>
      </c>
      <c r="N70" s="9">
        <v>0.76400000000000001</v>
      </c>
      <c r="O70" s="10">
        <v>92</v>
      </c>
      <c r="P70" s="8">
        <v>96</v>
      </c>
      <c r="Q70" s="8">
        <v>80</v>
      </c>
      <c r="R70" s="10">
        <v>3.87</v>
      </c>
      <c r="S70" s="13">
        <v>4.01</v>
      </c>
      <c r="T70" s="8">
        <v>-0.14000000000000001</v>
      </c>
      <c r="U70" s="10">
        <v>3.51</v>
      </c>
      <c r="V70" s="8">
        <v>3.81</v>
      </c>
      <c r="W70" s="8">
        <v>151.1</v>
      </c>
      <c r="X70" s="8">
        <v>19</v>
      </c>
      <c r="Y70" s="8">
        <v>37</v>
      </c>
      <c r="Z70" s="8">
        <v>6</v>
      </c>
      <c r="AA70" s="8">
        <v>131</v>
      </c>
      <c r="AB70" s="8">
        <v>0</v>
      </c>
      <c r="AC70" s="8">
        <v>0</v>
      </c>
      <c r="AD70" s="8">
        <v>3</v>
      </c>
      <c r="AE70">
        <f>-13*X70-3*(Y70+Z70)+2*(AD70+AA70)+3.2*W70+5*AB70+4*AC70</f>
        <v>375.52</v>
      </c>
    </row>
    <row r="71" spans="1:31" ht="15" thickBot="1" x14ac:dyDescent="0.35">
      <c r="A71" s="5">
        <v>2</v>
      </c>
      <c r="B71" s="7" t="s">
        <v>328</v>
      </c>
      <c r="C71" s="7" t="s">
        <v>109</v>
      </c>
      <c r="D71" s="8">
        <v>11.43</v>
      </c>
      <c r="E71" s="8">
        <v>1.57</v>
      </c>
      <c r="F71" s="8">
        <v>7.29</v>
      </c>
      <c r="G71" s="8">
        <v>0.45</v>
      </c>
      <c r="H71" s="20">
        <v>0.32900000000000001</v>
      </c>
      <c r="I71" s="9">
        <v>4.4999999999999998E-2</v>
      </c>
      <c r="J71" s="9">
        <v>0.28399999999999997</v>
      </c>
      <c r="K71" s="10">
        <v>0.19800000000000001</v>
      </c>
      <c r="L71" s="8">
        <v>0.9</v>
      </c>
      <c r="M71" s="8">
        <v>0.28899999999999998</v>
      </c>
      <c r="N71" s="9">
        <v>0.67700000000000005</v>
      </c>
      <c r="O71" s="10">
        <v>65</v>
      </c>
      <c r="P71" s="8">
        <v>47</v>
      </c>
      <c r="Q71" s="8">
        <v>60</v>
      </c>
      <c r="R71" s="10">
        <v>2.8</v>
      </c>
      <c r="S71" s="13">
        <v>2</v>
      </c>
      <c r="T71" s="8">
        <v>0.8</v>
      </c>
      <c r="U71" s="10">
        <v>2.56</v>
      </c>
      <c r="V71" s="8">
        <v>2.77</v>
      </c>
      <c r="W71" s="8">
        <v>80.099999999999994</v>
      </c>
      <c r="X71" s="8">
        <v>4</v>
      </c>
      <c r="Y71" s="8">
        <v>14</v>
      </c>
      <c r="Z71" s="8">
        <v>3</v>
      </c>
      <c r="AA71" s="8">
        <v>102</v>
      </c>
      <c r="AB71" s="8">
        <v>0</v>
      </c>
      <c r="AC71" s="8">
        <v>0</v>
      </c>
      <c r="AD71" s="8">
        <v>9</v>
      </c>
      <c r="AE71">
        <f>-13*X71-3*(Y71+Z71)+2*(AD71+AA71)+3.2*W71+5*AB71+4*AC71</f>
        <v>375.32</v>
      </c>
    </row>
    <row r="72" spans="1:31" ht="15" thickBot="1" x14ac:dyDescent="0.35">
      <c r="A72" s="5">
        <v>179</v>
      </c>
      <c r="B72" s="7" t="s">
        <v>352</v>
      </c>
      <c r="C72" s="7" t="s">
        <v>22</v>
      </c>
      <c r="D72" s="8">
        <v>10.17</v>
      </c>
      <c r="E72" s="8">
        <v>3.63</v>
      </c>
      <c r="F72" s="8">
        <v>2.8</v>
      </c>
      <c r="G72" s="8">
        <v>1.1499999999999999</v>
      </c>
      <c r="H72" s="20">
        <v>0.26100000000000001</v>
      </c>
      <c r="I72" s="9">
        <v>9.2999999999999999E-2</v>
      </c>
      <c r="J72" s="9">
        <v>0.16800000000000001</v>
      </c>
      <c r="K72" s="10">
        <v>0.247</v>
      </c>
      <c r="L72" s="8">
        <v>1.35</v>
      </c>
      <c r="M72" s="8">
        <v>0.318</v>
      </c>
      <c r="N72" s="9">
        <v>0.71</v>
      </c>
      <c r="O72" s="10">
        <v>103</v>
      </c>
      <c r="P72" s="8">
        <v>94</v>
      </c>
      <c r="Q72" s="8">
        <v>100</v>
      </c>
      <c r="R72" s="10">
        <v>4.4800000000000004</v>
      </c>
      <c r="S72" s="13">
        <v>4.13</v>
      </c>
      <c r="T72" s="8">
        <v>0.35</v>
      </c>
      <c r="U72" s="10">
        <v>4.2699999999999996</v>
      </c>
      <c r="V72" s="8">
        <v>4.1399999999999997</v>
      </c>
      <c r="W72" s="8">
        <v>148.19999999999999</v>
      </c>
      <c r="X72" s="8">
        <v>19</v>
      </c>
      <c r="Y72" s="8">
        <v>60</v>
      </c>
      <c r="Z72" s="8">
        <v>13</v>
      </c>
      <c r="AA72" s="8">
        <v>168</v>
      </c>
      <c r="AB72" s="8">
        <v>0</v>
      </c>
      <c r="AC72" s="8">
        <v>0</v>
      </c>
      <c r="AD72" s="8">
        <v>15</v>
      </c>
      <c r="AE72">
        <f>-13*X72-3*(Y72+Z72)+2*(AD72+AA72)+3.2*W72+5*AB72+4*AC72</f>
        <v>374.24</v>
      </c>
    </row>
    <row r="73" spans="1:31" ht="15" thickBot="1" x14ac:dyDescent="0.35">
      <c r="A73" s="5">
        <v>238</v>
      </c>
      <c r="B73" s="7" t="s">
        <v>354</v>
      </c>
      <c r="C73" s="7" t="s">
        <v>41</v>
      </c>
      <c r="D73" s="8">
        <v>7.19</v>
      </c>
      <c r="E73" s="8">
        <v>3.7</v>
      </c>
      <c r="F73" s="8">
        <v>1.94</v>
      </c>
      <c r="G73" s="8">
        <v>1.04</v>
      </c>
      <c r="H73" s="20">
        <v>0.188</v>
      </c>
      <c r="I73" s="9">
        <v>9.7000000000000003E-2</v>
      </c>
      <c r="J73" s="9">
        <v>9.0999999999999998E-2</v>
      </c>
      <c r="K73" s="10">
        <v>0.23699999999999999</v>
      </c>
      <c r="L73" s="8">
        <v>1.31</v>
      </c>
      <c r="M73" s="8">
        <v>0.27200000000000002</v>
      </c>
      <c r="N73" s="9">
        <v>0.71399999999999997</v>
      </c>
      <c r="O73" s="10">
        <v>100</v>
      </c>
      <c r="P73" s="8">
        <v>101</v>
      </c>
      <c r="Q73" s="8">
        <v>110</v>
      </c>
      <c r="R73" s="10">
        <v>4.38</v>
      </c>
      <c r="S73" s="13">
        <v>4.53</v>
      </c>
      <c r="T73" s="8">
        <v>-0.16</v>
      </c>
      <c r="U73" s="10">
        <v>4.83</v>
      </c>
      <c r="V73" s="8">
        <v>4.97</v>
      </c>
      <c r="W73" s="8">
        <v>172.2</v>
      </c>
      <c r="X73" s="8">
        <v>20</v>
      </c>
      <c r="Y73" s="8">
        <v>71</v>
      </c>
      <c r="Z73" s="8">
        <v>8</v>
      </c>
      <c r="AA73" s="8">
        <v>138</v>
      </c>
      <c r="AB73" s="8">
        <v>0</v>
      </c>
      <c r="AC73" s="8">
        <v>0</v>
      </c>
      <c r="AD73" s="8">
        <v>22</v>
      </c>
      <c r="AE73">
        <f>-13*X73-3*(Y73+Z73)+2*(AD73+AA73)+3.2*W73+5*AB73+4*AC73</f>
        <v>374.03999999999996</v>
      </c>
    </row>
    <row r="74" spans="1:31" ht="15" thickBot="1" x14ac:dyDescent="0.35">
      <c r="A74" s="5">
        <v>217</v>
      </c>
      <c r="B74" s="7" t="s">
        <v>389</v>
      </c>
      <c r="C74" s="7" t="s">
        <v>24</v>
      </c>
      <c r="D74" s="8">
        <v>8.43</v>
      </c>
      <c r="E74" s="8">
        <v>2.6</v>
      </c>
      <c r="F74" s="8">
        <v>3.24</v>
      </c>
      <c r="G74" s="8">
        <v>1.36</v>
      </c>
      <c r="H74" s="20">
        <v>0.215</v>
      </c>
      <c r="I74" s="9">
        <v>6.6000000000000003E-2</v>
      </c>
      <c r="J74" s="9">
        <v>0.14799999999999999</v>
      </c>
      <c r="K74" s="10">
        <v>0.26500000000000001</v>
      </c>
      <c r="L74" s="8">
        <v>1.35</v>
      </c>
      <c r="M74" s="8">
        <v>0.313</v>
      </c>
      <c r="N74" s="9">
        <v>0.70199999999999996</v>
      </c>
      <c r="O74" s="10">
        <v>111</v>
      </c>
      <c r="P74" s="8">
        <v>102</v>
      </c>
      <c r="Q74" s="8">
        <v>102</v>
      </c>
      <c r="R74" s="10">
        <v>4.6399999999999997</v>
      </c>
      <c r="S74" s="13">
        <v>4.42</v>
      </c>
      <c r="T74" s="8">
        <v>0.22</v>
      </c>
      <c r="U74" s="10">
        <v>4.3600000000000003</v>
      </c>
      <c r="V74" s="8">
        <v>4.29</v>
      </c>
      <c r="W74" s="8">
        <v>159</v>
      </c>
      <c r="X74" s="8">
        <v>24</v>
      </c>
      <c r="Y74" s="8">
        <v>46</v>
      </c>
      <c r="Z74" s="8">
        <v>11</v>
      </c>
      <c r="AA74" s="8">
        <v>149</v>
      </c>
      <c r="AB74" s="8">
        <v>0</v>
      </c>
      <c r="AC74" s="8">
        <v>0</v>
      </c>
      <c r="AD74" s="8">
        <v>23</v>
      </c>
      <c r="AE74">
        <f>-13*X74-3*(Y74+Z74)+2*(AD74+AA74)+3.2*W74+5*AB74+4*AC74</f>
        <v>369.8</v>
      </c>
    </row>
    <row r="75" spans="1:31" ht="15" thickBot="1" x14ac:dyDescent="0.35">
      <c r="A75" s="5">
        <v>34</v>
      </c>
      <c r="B75" s="7" t="s">
        <v>413</v>
      </c>
      <c r="C75" s="7" t="s">
        <v>55</v>
      </c>
      <c r="D75" s="8">
        <v>9.42</v>
      </c>
      <c r="E75" s="8">
        <v>1.83</v>
      </c>
      <c r="F75" s="8">
        <v>5.15</v>
      </c>
      <c r="G75" s="8">
        <v>0.7</v>
      </c>
      <c r="H75" s="20">
        <v>0.26500000000000001</v>
      </c>
      <c r="I75" s="9">
        <v>5.0999999999999997E-2</v>
      </c>
      <c r="J75" s="9">
        <v>0.21299999999999999</v>
      </c>
      <c r="K75" s="10">
        <v>0.221</v>
      </c>
      <c r="L75" s="8">
        <v>1.02</v>
      </c>
      <c r="M75" s="8">
        <v>0.28799999999999998</v>
      </c>
      <c r="N75" s="9">
        <v>0.746</v>
      </c>
      <c r="O75" s="10">
        <v>62</v>
      </c>
      <c r="P75" s="8">
        <v>70</v>
      </c>
      <c r="Q75" s="8">
        <v>81</v>
      </c>
      <c r="R75" s="10">
        <v>2.67</v>
      </c>
      <c r="S75" s="13">
        <v>3.02</v>
      </c>
      <c r="T75" s="8">
        <v>-0.35</v>
      </c>
      <c r="U75" s="10">
        <v>3.56</v>
      </c>
      <c r="V75" s="8">
        <v>3.21</v>
      </c>
      <c r="W75" s="8">
        <v>64</v>
      </c>
      <c r="X75" s="8">
        <v>5</v>
      </c>
      <c r="Y75" s="8">
        <v>13</v>
      </c>
      <c r="Z75" s="8">
        <v>5</v>
      </c>
      <c r="AA75" s="8">
        <v>67</v>
      </c>
      <c r="AB75" s="8">
        <v>22</v>
      </c>
      <c r="AC75" s="8">
        <v>6</v>
      </c>
      <c r="AD75" s="8">
        <v>7</v>
      </c>
      <c r="AE75">
        <f>-13*X75-3*(Y75+Z75)+2*(AD75+AA75)+3.2*W75+5*AB75+4*AC75</f>
        <v>367.8</v>
      </c>
    </row>
    <row r="76" spans="1:31" ht="15" thickBot="1" x14ac:dyDescent="0.35">
      <c r="A76" s="5">
        <v>166</v>
      </c>
      <c r="B76" s="7" t="s">
        <v>357</v>
      </c>
      <c r="C76" s="7" t="s">
        <v>38</v>
      </c>
      <c r="D76" s="8">
        <v>9.31</v>
      </c>
      <c r="E76" s="8">
        <v>2.84</v>
      </c>
      <c r="F76" s="8">
        <v>3.28</v>
      </c>
      <c r="G76" s="8">
        <v>1.19</v>
      </c>
      <c r="H76" s="20">
        <v>0.246</v>
      </c>
      <c r="I76" s="9">
        <v>7.4999999999999997E-2</v>
      </c>
      <c r="J76" s="9">
        <v>0.17100000000000001</v>
      </c>
      <c r="K76" s="10">
        <v>0.25600000000000001</v>
      </c>
      <c r="L76" s="8">
        <v>1.3</v>
      </c>
      <c r="M76" s="8">
        <v>0.31900000000000001</v>
      </c>
      <c r="N76" s="9">
        <v>0.71299999999999997</v>
      </c>
      <c r="O76" s="10">
        <v>110</v>
      </c>
      <c r="P76" s="8">
        <v>93</v>
      </c>
      <c r="Q76" s="8">
        <v>90</v>
      </c>
      <c r="R76" s="10">
        <v>4.5599999999999996</v>
      </c>
      <c r="S76" s="13">
        <v>4.03</v>
      </c>
      <c r="T76" s="8">
        <v>0.53</v>
      </c>
      <c r="U76" s="10">
        <v>3.92</v>
      </c>
      <c r="V76" s="8">
        <v>4.04</v>
      </c>
      <c r="W76" s="8">
        <v>136.1</v>
      </c>
      <c r="X76" s="8">
        <v>18</v>
      </c>
      <c r="Y76" s="8">
        <v>43</v>
      </c>
      <c r="Z76" s="8">
        <v>8</v>
      </c>
      <c r="AA76" s="8">
        <v>141</v>
      </c>
      <c r="AB76" s="8">
        <v>0</v>
      </c>
      <c r="AC76" s="8">
        <v>0</v>
      </c>
      <c r="AD76" s="8">
        <v>18</v>
      </c>
      <c r="AE76">
        <f>-13*X76-3*(Y76+Z76)+2*(AD76+AA76)+3.2*W76+5*AB76+4*AC76</f>
        <v>366.52</v>
      </c>
    </row>
    <row r="77" spans="1:31" ht="15" thickBot="1" x14ac:dyDescent="0.35">
      <c r="A77" s="5">
        <v>67</v>
      </c>
      <c r="B77" s="7" t="s">
        <v>463</v>
      </c>
      <c r="C77" s="7" t="s">
        <v>28</v>
      </c>
      <c r="D77" s="8">
        <v>10.19</v>
      </c>
      <c r="E77" s="8">
        <v>2.2000000000000002</v>
      </c>
      <c r="F77" s="8">
        <v>4.63</v>
      </c>
      <c r="G77" s="8">
        <v>1.1000000000000001</v>
      </c>
      <c r="H77" s="20">
        <v>0.27600000000000002</v>
      </c>
      <c r="I77" s="9">
        <v>0.06</v>
      </c>
      <c r="J77" s="9">
        <v>0.216</v>
      </c>
      <c r="K77" s="10">
        <v>0.215</v>
      </c>
      <c r="L77" s="8">
        <v>1.07</v>
      </c>
      <c r="M77" s="8">
        <v>0.27200000000000002</v>
      </c>
      <c r="N77" s="9">
        <v>0.63600000000000001</v>
      </c>
      <c r="O77" s="10">
        <v>84</v>
      </c>
      <c r="P77" s="8">
        <v>80</v>
      </c>
      <c r="Q77" s="8">
        <v>73</v>
      </c>
      <c r="R77" s="10">
        <v>3.58</v>
      </c>
      <c r="S77" s="13">
        <v>3.36</v>
      </c>
      <c r="T77" s="8">
        <v>0.22</v>
      </c>
      <c r="U77" s="10">
        <v>3.14</v>
      </c>
      <c r="V77" s="8">
        <v>2.99</v>
      </c>
      <c r="W77" s="8">
        <v>65.099999999999994</v>
      </c>
      <c r="X77" s="8">
        <v>8</v>
      </c>
      <c r="Y77" s="8">
        <v>16</v>
      </c>
      <c r="Z77" s="8">
        <v>1</v>
      </c>
      <c r="AA77" s="8">
        <v>74</v>
      </c>
      <c r="AB77" s="8">
        <v>31</v>
      </c>
      <c r="AC77" s="8">
        <v>0</v>
      </c>
      <c r="AD77" s="8">
        <v>3</v>
      </c>
      <c r="AE77">
        <f>-13*X77-3*(Y77+Z77)+2*(AD77+AA77)+3.2*W77+5*AB77+4*AC77</f>
        <v>362.32</v>
      </c>
    </row>
    <row r="78" spans="1:31" ht="15" thickBot="1" x14ac:dyDescent="0.35">
      <c r="A78" s="5">
        <v>146</v>
      </c>
      <c r="B78" s="7" t="s">
        <v>426</v>
      </c>
      <c r="C78" s="7" t="s">
        <v>38</v>
      </c>
      <c r="D78" s="8">
        <v>8.65</v>
      </c>
      <c r="E78" s="8">
        <v>3.26</v>
      </c>
      <c r="F78" s="8">
        <v>2.65</v>
      </c>
      <c r="G78" s="8">
        <v>0.98</v>
      </c>
      <c r="H78" s="20">
        <v>0.23</v>
      </c>
      <c r="I78" s="9">
        <v>8.6999999999999994E-2</v>
      </c>
      <c r="J78" s="9">
        <v>0.14299999999999999</v>
      </c>
      <c r="K78" s="10">
        <v>0.23699999999999999</v>
      </c>
      <c r="L78" s="8">
        <v>1.26</v>
      </c>
      <c r="M78" s="8">
        <v>0.28999999999999998</v>
      </c>
      <c r="N78" s="9">
        <v>0.77500000000000002</v>
      </c>
      <c r="O78" s="10">
        <v>83</v>
      </c>
      <c r="P78" s="8">
        <v>91</v>
      </c>
      <c r="Q78" s="8">
        <v>87</v>
      </c>
      <c r="R78" s="10">
        <v>3.43</v>
      </c>
      <c r="S78" s="13">
        <v>3.92</v>
      </c>
      <c r="T78" s="8">
        <v>-0.49</v>
      </c>
      <c r="U78" s="10">
        <v>3.79</v>
      </c>
      <c r="V78" s="8">
        <v>3.91</v>
      </c>
      <c r="W78" s="8">
        <v>110.1</v>
      </c>
      <c r="X78" s="8">
        <v>12</v>
      </c>
      <c r="Y78" s="8">
        <v>40</v>
      </c>
      <c r="Z78" s="8">
        <v>3</v>
      </c>
      <c r="AA78" s="8">
        <v>106</v>
      </c>
      <c r="AB78" s="8">
        <v>1</v>
      </c>
      <c r="AC78" s="8">
        <v>15</v>
      </c>
      <c r="AD78" s="8">
        <v>9</v>
      </c>
      <c r="AE78">
        <f>-13*X78-3*(Y78+Z78)+2*(AD78+AA78)+3.2*W78+5*AB78+4*AC78</f>
        <v>362.32</v>
      </c>
    </row>
    <row r="79" spans="1:31" ht="15" thickBot="1" x14ac:dyDescent="0.35">
      <c r="A79" s="5">
        <v>199</v>
      </c>
      <c r="B79" s="7" t="s">
        <v>378</v>
      </c>
      <c r="C79" s="7" t="s">
        <v>136</v>
      </c>
      <c r="D79" s="8">
        <v>7.5</v>
      </c>
      <c r="E79" s="8">
        <v>2.76</v>
      </c>
      <c r="F79" s="8">
        <v>2.71</v>
      </c>
      <c r="G79" s="8">
        <v>1.1299999999999999</v>
      </c>
      <c r="H79" s="20">
        <v>0.19</v>
      </c>
      <c r="I79" s="9">
        <v>7.0000000000000007E-2</v>
      </c>
      <c r="J79" s="9">
        <v>0.12</v>
      </c>
      <c r="K79" s="10">
        <v>0.28199999999999997</v>
      </c>
      <c r="L79" s="8">
        <v>1.45</v>
      </c>
      <c r="M79" s="8">
        <v>0.32900000000000001</v>
      </c>
      <c r="N79" s="9">
        <v>0.64900000000000002</v>
      </c>
      <c r="O79" s="10">
        <v>124</v>
      </c>
      <c r="P79" s="8">
        <v>101</v>
      </c>
      <c r="Q79" s="8">
        <v>100</v>
      </c>
      <c r="R79" s="10">
        <v>5.52</v>
      </c>
      <c r="S79" s="13">
        <v>4.29</v>
      </c>
      <c r="T79" s="8">
        <v>1.24</v>
      </c>
      <c r="U79" s="10">
        <v>4.28</v>
      </c>
      <c r="V79" s="8">
        <v>4.46</v>
      </c>
      <c r="W79" s="8">
        <v>159.19999999999999</v>
      </c>
      <c r="X79" s="8">
        <v>20</v>
      </c>
      <c r="Y79" s="8">
        <v>49</v>
      </c>
      <c r="Z79" s="8">
        <v>8</v>
      </c>
      <c r="AA79" s="8">
        <v>133</v>
      </c>
      <c r="AB79" s="8">
        <v>0</v>
      </c>
      <c r="AC79" s="8">
        <v>0</v>
      </c>
      <c r="AD79" s="8">
        <v>8</v>
      </c>
      <c r="AE79">
        <f>-13*X79-3*(Y79+Z79)+2*(AD79+AA79)+3.2*W79+5*AB79+4*AC79</f>
        <v>360.44</v>
      </c>
    </row>
    <row r="80" spans="1:31" ht="15" thickBot="1" x14ac:dyDescent="0.35">
      <c r="A80" s="5">
        <v>241</v>
      </c>
      <c r="B80" s="7" t="s">
        <v>377</v>
      </c>
      <c r="C80" s="7" t="s">
        <v>28</v>
      </c>
      <c r="D80" s="8">
        <v>8.83</v>
      </c>
      <c r="E80" s="8">
        <v>3.44</v>
      </c>
      <c r="F80" s="8">
        <v>2.56</v>
      </c>
      <c r="G80" s="8">
        <v>1.39</v>
      </c>
      <c r="H80" s="20">
        <v>0.23100000000000001</v>
      </c>
      <c r="I80" s="9">
        <v>0.09</v>
      </c>
      <c r="J80" s="9">
        <v>0.14099999999999999</v>
      </c>
      <c r="K80" s="10">
        <v>0.23100000000000001</v>
      </c>
      <c r="L80" s="8">
        <v>1.27</v>
      </c>
      <c r="M80" s="8">
        <v>0.27200000000000002</v>
      </c>
      <c r="N80" s="9">
        <v>0.71799999999999997</v>
      </c>
      <c r="O80" s="10">
        <v>107</v>
      </c>
      <c r="P80" s="8">
        <v>108</v>
      </c>
      <c r="Q80" s="8">
        <v>120</v>
      </c>
      <c r="R80" s="10">
        <v>4.5599999999999996</v>
      </c>
      <c r="S80" s="13">
        <v>4.58</v>
      </c>
      <c r="T80" s="8">
        <v>-0.02</v>
      </c>
      <c r="U80" s="10">
        <v>5.16</v>
      </c>
      <c r="V80" s="8">
        <v>4.76</v>
      </c>
      <c r="W80" s="8">
        <v>162</v>
      </c>
      <c r="X80" s="8">
        <v>25</v>
      </c>
      <c r="Y80" s="8">
        <v>62</v>
      </c>
      <c r="Z80" s="8">
        <v>7</v>
      </c>
      <c r="AA80" s="8">
        <v>159</v>
      </c>
      <c r="AB80" s="8">
        <v>0</v>
      </c>
      <c r="AC80" s="8">
        <v>0</v>
      </c>
      <c r="AD80" s="8">
        <v>27</v>
      </c>
      <c r="AE80">
        <f>-13*X80-3*(Y80+Z80)+2*(AD80+AA80)+3.2*W80+5*AB80+4*AC80</f>
        <v>358.4</v>
      </c>
    </row>
    <row r="81" spans="1:31" ht="15" thickBot="1" x14ac:dyDescent="0.35">
      <c r="A81" s="5">
        <v>235</v>
      </c>
      <c r="B81" s="7" t="s">
        <v>416</v>
      </c>
      <c r="C81" s="7" t="s">
        <v>81</v>
      </c>
      <c r="D81" s="8">
        <v>8.18</v>
      </c>
      <c r="E81" s="8">
        <v>2.87</v>
      </c>
      <c r="F81" s="8">
        <v>2.85</v>
      </c>
      <c r="G81" s="8">
        <v>1.41</v>
      </c>
      <c r="H81" s="20">
        <v>0.214</v>
      </c>
      <c r="I81" s="9">
        <v>7.4999999999999997E-2</v>
      </c>
      <c r="J81" s="9">
        <v>0.13900000000000001</v>
      </c>
      <c r="K81" s="10">
        <v>0.253</v>
      </c>
      <c r="L81" s="8">
        <v>1.31</v>
      </c>
      <c r="M81" s="8">
        <v>0.29299999999999998</v>
      </c>
      <c r="N81" s="9">
        <v>0.75600000000000001</v>
      </c>
      <c r="O81" s="10">
        <v>98</v>
      </c>
      <c r="P81" s="8">
        <v>107</v>
      </c>
      <c r="Q81" s="8">
        <v>101</v>
      </c>
      <c r="R81" s="10">
        <v>4.12</v>
      </c>
      <c r="S81" s="13">
        <v>4.51</v>
      </c>
      <c r="T81" s="8">
        <v>-0.39</v>
      </c>
      <c r="U81" s="10">
        <v>4.34</v>
      </c>
      <c r="V81" s="8">
        <v>4.4400000000000004</v>
      </c>
      <c r="W81" s="8">
        <v>172.2</v>
      </c>
      <c r="X81" s="8">
        <v>27</v>
      </c>
      <c r="Y81" s="8">
        <v>55</v>
      </c>
      <c r="Z81" s="8">
        <v>5</v>
      </c>
      <c r="AA81" s="8">
        <v>157</v>
      </c>
      <c r="AB81" s="8">
        <v>0</v>
      </c>
      <c r="AC81" s="8">
        <v>0</v>
      </c>
      <c r="AD81" s="8">
        <v>12</v>
      </c>
      <c r="AE81">
        <f>-13*X81-3*(Y81+Z81)+2*(AD81+AA81)+3.2*W81+5*AB81+4*AC81</f>
        <v>358.03999999999996</v>
      </c>
    </row>
    <row r="82" spans="1:31" ht="15" thickBot="1" x14ac:dyDescent="0.35">
      <c r="A82" s="5">
        <v>92</v>
      </c>
      <c r="B82" s="7" t="s">
        <v>495</v>
      </c>
      <c r="C82" s="6" t="s">
        <v>112</v>
      </c>
      <c r="D82" s="8">
        <v>11.87</v>
      </c>
      <c r="E82" s="8">
        <v>3.56</v>
      </c>
      <c r="F82" s="8">
        <v>3.33</v>
      </c>
      <c r="G82" s="8">
        <v>1.19</v>
      </c>
      <c r="H82" s="20">
        <v>0.32100000000000001</v>
      </c>
      <c r="I82" s="9">
        <v>9.6000000000000002E-2</v>
      </c>
      <c r="J82" s="9">
        <v>0.22500000000000001</v>
      </c>
      <c r="K82" s="10">
        <v>0.20499999999999999</v>
      </c>
      <c r="L82" s="8">
        <v>1.1499999999999999</v>
      </c>
      <c r="M82" s="8">
        <v>0.27900000000000003</v>
      </c>
      <c r="N82" s="9">
        <v>0.80300000000000005</v>
      </c>
      <c r="O82" s="10">
        <v>74</v>
      </c>
      <c r="P82" s="8">
        <v>85</v>
      </c>
      <c r="Q82" s="8">
        <v>87</v>
      </c>
      <c r="R82" s="10">
        <v>3.12</v>
      </c>
      <c r="S82" s="13">
        <v>3.57</v>
      </c>
      <c r="T82" s="8">
        <v>-0.45</v>
      </c>
      <c r="U82" s="10">
        <v>3.76</v>
      </c>
      <c r="V82" s="8">
        <v>3.23</v>
      </c>
      <c r="W82" s="8">
        <v>60.2</v>
      </c>
      <c r="X82" s="8">
        <v>8</v>
      </c>
      <c r="Y82" s="8">
        <v>24</v>
      </c>
      <c r="Z82" s="8">
        <v>1</v>
      </c>
      <c r="AA82" s="8">
        <v>80</v>
      </c>
      <c r="AB82" s="8">
        <v>34</v>
      </c>
      <c r="AC82" s="8">
        <v>0</v>
      </c>
      <c r="AD82" s="8">
        <v>7</v>
      </c>
      <c r="AE82">
        <f>-13*X82-3*(Y82+Z82)+2*(AD82+AA82)+3.2*W82+5*AB82+4*AC82</f>
        <v>357.64</v>
      </c>
    </row>
    <row r="83" spans="1:31" ht="15" thickBot="1" x14ac:dyDescent="0.35">
      <c r="A83" s="5">
        <v>74</v>
      </c>
      <c r="B83" s="7" t="s">
        <v>443</v>
      </c>
      <c r="C83" s="7" t="s">
        <v>94</v>
      </c>
      <c r="D83" s="8">
        <v>9.81</v>
      </c>
      <c r="E83" s="8">
        <v>2.17</v>
      </c>
      <c r="F83" s="8">
        <v>4.53</v>
      </c>
      <c r="G83" s="8">
        <v>1.02</v>
      </c>
      <c r="H83" s="20">
        <v>0.26800000000000002</v>
      </c>
      <c r="I83" s="9">
        <v>5.8999999999999997E-2</v>
      </c>
      <c r="J83" s="9">
        <v>0.20899999999999999</v>
      </c>
      <c r="K83" s="10">
        <v>0.215</v>
      </c>
      <c r="L83" s="8">
        <v>1.05</v>
      </c>
      <c r="M83" s="8">
        <v>0.27200000000000002</v>
      </c>
      <c r="N83" s="9">
        <v>0.81100000000000005</v>
      </c>
      <c r="O83" s="10">
        <v>58</v>
      </c>
      <c r="P83" s="8">
        <v>79</v>
      </c>
      <c r="Q83" s="8">
        <v>83</v>
      </c>
      <c r="R83" s="10">
        <v>2.5499999999999998</v>
      </c>
      <c r="S83" s="13">
        <v>3.48</v>
      </c>
      <c r="T83" s="8">
        <v>-0.93</v>
      </c>
      <c r="U83" s="10">
        <v>3.65</v>
      </c>
      <c r="V83" s="8">
        <v>3.24</v>
      </c>
      <c r="W83" s="8">
        <v>70.2</v>
      </c>
      <c r="X83" s="8">
        <v>8</v>
      </c>
      <c r="Y83" s="8">
        <v>17</v>
      </c>
      <c r="Z83" s="8">
        <v>5</v>
      </c>
      <c r="AA83" s="8">
        <v>77</v>
      </c>
      <c r="AB83" s="8">
        <v>3</v>
      </c>
      <c r="AC83" s="8">
        <v>27</v>
      </c>
      <c r="AD83" s="8">
        <v>11</v>
      </c>
      <c r="AE83">
        <f>-13*X83-3*(Y83+Z83)+2*(AD83+AA83)+3.2*W83+5*AB83+4*AC83</f>
        <v>353.64</v>
      </c>
    </row>
    <row r="84" spans="1:31" ht="15" thickBot="1" x14ac:dyDescent="0.35">
      <c r="A84" s="5">
        <v>43</v>
      </c>
      <c r="B84" s="7" t="s">
        <v>439</v>
      </c>
      <c r="C84" s="7" t="s">
        <v>32</v>
      </c>
      <c r="D84" s="8">
        <v>9.68</v>
      </c>
      <c r="E84" s="8">
        <v>1.91</v>
      </c>
      <c r="F84" s="8">
        <v>5.08</v>
      </c>
      <c r="G84" s="8">
        <v>0.88</v>
      </c>
      <c r="H84" s="20">
        <v>0.28199999999999997</v>
      </c>
      <c r="I84" s="9">
        <v>5.6000000000000001E-2</v>
      </c>
      <c r="J84" s="9">
        <v>0.22700000000000001</v>
      </c>
      <c r="K84" s="10">
        <v>0.17399999999999999</v>
      </c>
      <c r="L84" s="8">
        <v>0.83</v>
      </c>
      <c r="M84" s="8">
        <v>0.219</v>
      </c>
      <c r="N84" s="9">
        <v>0.76800000000000002</v>
      </c>
      <c r="O84" s="10">
        <v>48</v>
      </c>
      <c r="P84" s="8">
        <v>71</v>
      </c>
      <c r="Q84" s="8">
        <v>77</v>
      </c>
      <c r="R84" s="10">
        <v>2.0499999999999998</v>
      </c>
      <c r="S84" s="13">
        <v>3.16</v>
      </c>
      <c r="T84" s="8">
        <v>-1.1000000000000001</v>
      </c>
      <c r="U84" s="10">
        <v>3.37</v>
      </c>
      <c r="V84" s="8">
        <v>3.08</v>
      </c>
      <c r="W84" s="8">
        <v>61.1</v>
      </c>
      <c r="X84" s="8">
        <v>6</v>
      </c>
      <c r="Y84" s="8">
        <v>13</v>
      </c>
      <c r="Z84" s="8">
        <v>3</v>
      </c>
      <c r="AA84" s="8">
        <v>66</v>
      </c>
      <c r="AB84" s="8">
        <v>24</v>
      </c>
      <c r="AC84" s="8">
        <v>6</v>
      </c>
      <c r="AD84" s="8">
        <v>4</v>
      </c>
      <c r="AE84">
        <f>-13*X84-3*(Y84+Z84)+2*(AD84+AA84)+3.2*W84+5*AB84+4*AC84</f>
        <v>353.52</v>
      </c>
    </row>
    <row r="85" spans="1:31" ht="15" thickBot="1" x14ac:dyDescent="0.35">
      <c r="A85" s="5">
        <v>133</v>
      </c>
      <c r="B85" s="7" t="s">
        <v>372</v>
      </c>
      <c r="C85" s="7" t="s">
        <v>75</v>
      </c>
      <c r="D85" s="8">
        <v>7.52</v>
      </c>
      <c r="E85" s="8">
        <v>2.39</v>
      </c>
      <c r="F85" s="8">
        <v>3.15</v>
      </c>
      <c r="G85" s="8">
        <v>0.98</v>
      </c>
      <c r="H85" s="20">
        <v>0.20100000000000001</v>
      </c>
      <c r="I85" s="9">
        <v>6.4000000000000001E-2</v>
      </c>
      <c r="J85" s="9">
        <v>0.13700000000000001</v>
      </c>
      <c r="K85" s="10">
        <v>0.25</v>
      </c>
      <c r="L85" s="8">
        <v>1.23</v>
      </c>
      <c r="M85" s="8">
        <v>0.29299999999999998</v>
      </c>
      <c r="N85" s="9">
        <v>0.74299999999999999</v>
      </c>
      <c r="O85" s="10">
        <v>91</v>
      </c>
      <c r="P85" s="8">
        <v>92</v>
      </c>
      <c r="Q85" s="8">
        <v>92</v>
      </c>
      <c r="R85" s="10">
        <v>3.8</v>
      </c>
      <c r="S85" s="13">
        <v>3.87</v>
      </c>
      <c r="T85" s="8">
        <v>-0.08</v>
      </c>
      <c r="U85" s="10">
        <v>3.96</v>
      </c>
      <c r="V85" s="8">
        <v>4.29</v>
      </c>
      <c r="W85" s="8">
        <v>128</v>
      </c>
      <c r="X85" s="8">
        <v>14</v>
      </c>
      <c r="Y85" s="8">
        <v>34</v>
      </c>
      <c r="Z85" s="8">
        <v>3</v>
      </c>
      <c r="AA85" s="8">
        <v>107</v>
      </c>
      <c r="AB85" s="8">
        <v>0</v>
      </c>
      <c r="AC85" s="8">
        <v>0</v>
      </c>
      <c r="AD85" s="8">
        <v>11</v>
      </c>
      <c r="AE85">
        <f>-13*X85-3*(Y85+Z85)+2*(AD85+AA85)+3.2*W85+5*AB85+4*AC85</f>
        <v>352.6</v>
      </c>
    </row>
    <row r="86" spans="1:31" ht="15" thickBot="1" x14ac:dyDescent="0.35">
      <c r="A86" s="5">
        <v>153</v>
      </c>
      <c r="B86" s="7" t="s">
        <v>376</v>
      </c>
      <c r="C86" s="7" t="s">
        <v>57</v>
      </c>
      <c r="D86" s="8">
        <v>8.15</v>
      </c>
      <c r="E86" s="8">
        <v>1.78</v>
      </c>
      <c r="F86" s="8">
        <v>4.58</v>
      </c>
      <c r="G86" s="8">
        <v>1.23</v>
      </c>
      <c r="H86" s="20">
        <v>0.222</v>
      </c>
      <c r="I86" s="9">
        <v>4.8000000000000001E-2</v>
      </c>
      <c r="J86" s="9">
        <v>0.17299999999999999</v>
      </c>
      <c r="K86" s="10">
        <v>0.246</v>
      </c>
      <c r="L86" s="8">
        <v>1.1399999999999999</v>
      </c>
      <c r="M86" s="8">
        <v>0.28899999999999998</v>
      </c>
      <c r="N86" s="9">
        <v>0.70599999999999996</v>
      </c>
      <c r="O86" s="10">
        <v>105</v>
      </c>
      <c r="P86" s="8">
        <v>95</v>
      </c>
      <c r="Q86" s="8">
        <v>101</v>
      </c>
      <c r="R86" s="10">
        <v>4.32</v>
      </c>
      <c r="S86" s="13">
        <v>3.98</v>
      </c>
      <c r="T86" s="8">
        <v>0.34</v>
      </c>
      <c r="U86" s="10">
        <v>4.3099999999999996</v>
      </c>
      <c r="V86" s="8">
        <v>4.17</v>
      </c>
      <c r="W86" s="8">
        <v>131.1</v>
      </c>
      <c r="X86" s="8">
        <v>18</v>
      </c>
      <c r="Y86" s="8">
        <v>26</v>
      </c>
      <c r="Z86" s="8">
        <v>7</v>
      </c>
      <c r="AA86" s="8">
        <v>119</v>
      </c>
      <c r="AB86" s="8">
        <v>0</v>
      </c>
      <c r="AC86" s="8">
        <v>0</v>
      </c>
      <c r="AD86" s="8">
        <v>14</v>
      </c>
      <c r="AE86">
        <f>-13*X86-3*(Y86+Z86)+2*(AD86+AA86)+3.2*W86+5*AB86+4*AC86</f>
        <v>352.52</v>
      </c>
    </row>
    <row r="87" spans="1:31" ht="15" thickBot="1" x14ac:dyDescent="0.35">
      <c r="A87" s="5">
        <v>183</v>
      </c>
      <c r="B87" s="7" t="s">
        <v>359</v>
      </c>
      <c r="C87" s="7" t="s">
        <v>22</v>
      </c>
      <c r="D87" s="8">
        <v>7.96</v>
      </c>
      <c r="E87" s="8">
        <v>4.5999999999999996</v>
      </c>
      <c r="F87" s="8">
        <v>1.73</v>
      </c>
      <c r="G87" s="8">
        <v>0.75</v>
      </c>
      <c r="H87" s="20">
        <v>0.19600000000000001</v>
      </c>
      <c r="I87" s="9">
        <v>0.114</v>
      </c>
      <c r="J87" s="9">
        <v>8.3000000000000004E-2</v>
      </c>
      <c r="K87" s="10">
        <v>0.253</v>
      </c>
      <c r="L87" s="8">
        <v>1.51</v>
      </c>
      <c r="M87" s="8">
        <v>0.30599999999999999</v>
      </c>
      <c r="N87" s="9">
        <v>0.65</v>
      </c>
      <c r="O87" s="10">
        <v>94</v>
      </c>
      <c r="P87" s="8">
        <v>95</v>
      </c>
      <c r="Q87" s="8">
        <v>108</v>
      </c>
      <c r="R87" s="10">
        <v>4.1100000000000003</v>
      </c>
      <c r="S87" s="13">
        <v>4.18</v>
      </c>
      <c r="T87" s="8">
        <v>-0.08</v>
      </c>
      <c r="U87" s="10">
        <v>4.6100000000000003</v>
      </c>
      <c r="V87" s="8">
        <v>5</v>
      </c>
      <c r="W87" s="8">
        <v>144.19999999999999</v>
      </c>
      <c r="X87" s="8">
        <v>12</v>
      </c>
      <c r="Y87" s="8">
        <v>74</v>
      </c>
      <c r="Z87" s="8">
        <v>4</v>
      </c>
      <c r="AA87" s="8">
        <v>128</v>
      </c>
      <c r="AB87" s="8">
        <v>0</v>
      </c>
      <c r="AC87" s="8">
        <v>0</v>
      </c>
      <c r="AD87" s="8">
        <v>12</v>
      </c>
      <c r="AE87">
        <f>-13*X87-3*(Y87+Z87)+2*(AD87+AA87)+3.2*W87+5*AB87+4*AC87</f>
        <v>351.44</v>
      </c>
    </row>
    <row r="88" spans="1:31" ht="15" thickBot="1" x14ac:dyDescent="0.35">
      <c r="A88" s="5">
        <v>35</v>
      </c>
      <c r="B88" s="7" t="s">
        <v>424</v>
      </c>
      <c r="C88" s="7" t="s">
        <v>32</v>
      </c>
      <c r="D88" s="8">
        <v>6.42</v>
      </c>
      <c r="E88" s="8">
        <v>1.6</v>
      </c>
      <c r="F88" s="8">
        <v>4</v>
      </c>
      <c r="G88" s="8">
        <v>0.4</v>
      </c>
      <c r="H88" s="20">
        <v>0.187</v>
      </c>
      <c r="I88" s="9">
        <v>4.7E-2</v>
      </c>
      <c r="J88" s="9">
        <v>0.14000000000000001</v>
      </c>
      <c r="K88" s="10">
        <v>0.218</v>
      </c>
      <c r="L88" s="8">
        <v>0.97</v>
      </c>
      <c r="M88" s="8">
        <v>0.26</v>
      </c>
      <c r="N88" s="9">
        <v>0.84399999999999997</v>
      </c>
      <c r="O88" s="10">
        <v>28</v>
      </c>
      <c r="P88" s="8">
        <v>68</v>
      </c>
      <c r="Q88" s="8">
        <v>81</v>
      </c>
      <c r="R88" s="10">
        <v>1.2</v>
      </c>
      <c r="S88" s="13">
        <v>3.03</v>
      </c>
      <c r="T88" s="8">
        <v>-1.83</v>
      </c>
      <c r="U88" s="10">
        <v>3.53</v>
      </c>
      <c r="V88" s="8">
        <v>3.31</v>
      </c>
      <c r="W88" s="8">
        <v>67.099999999999994</v>
      </c>
      <c r="X88" s="8">
        <v>3</v>
      </c>
      <c r="Y88" s="8">
        <v>12</v>
      </c>
      <c r="Z88" s="8">
        <v>2</v>
      </c>
      <c r="AA88" s="8">
        <v>48</v>
      </c>
      <c r="AB88" s="8">
        <v>7</v>
      </c>
      <c r="AC88" s="8">
        <v>19</v>
      </c>
      <c r="AD88" s="8">
        <v>5</v>
      </c>
      <c r="AE88">
        <f>-13*X88-3*(Y88+Z88)+2*(AD88+AA88)+3.2*W88+5*AB88+4*AC88</f>
        <v>350.72</v>
      </c>
    </row>
    <row r="89" spans="1:31" ht="15" thickBot="1" x14ac:dyDescent="0.35">
      <c r="A89" s="5">
        <v>52</v>
      </c>
      <c r="B89" s="7" t="s">
        <v>373</v>
      </c>
      <c r="C89" s="7" t="s">
        <v>41</v>
      </c>
      <c r="D89" s="8">
        <v>11.09</v>
      </c>
      <c r="E89" s="8">
        <v>2.16</v>
      </c>
      <c r="F89" s="8">
        <v>5.14</v>
      </c>
      <c r="G89" s="8">
        <v>1.1299999999999999</v>
      </c>
      <c r="H89" s="20">
        <v>0.308</v>
      </c>
      <c r="I89" s="9">
        <v>0.06</v>
      </c>
      <c r="J89" s="9">
        <v>0.248</v>
      </c>
      <c r="K89" s="10">
        <v>0.20799999999999999</v>
      </c>
      <c r="L89" s="8">
        <v>1.02</v>
      </c>
      <c r="M89" s="8">
        <v>0.27400000000000002</v>
      </c>
      <c r="N89" s="9">
        <v>0.75700000000000001</v>
      </c>
      <c r="O89" s="10">
        <v>75</v>
      </c>
      <c r="P89" s="8">
        <v>72</v>
      </c>
      <c r="Q89" s="8">
        <v>80</v>
      </c>
      <c r="R89" s="10">
        <v>3.29</v>
      </c>
      <c r="S89" s="13">
        <v>3.24</v>
      </c>
      <c r="T89" s="8">
        <v>0.04</v>
      </c>
      <c r="U89" s="10">
        <v>3.52</v>
      </c>
      <c r="V89" s="8">
        <v>3.1</v>
      </c>
      <c r="W89" s="8">
        <v>87.2</v>
      </c>
      <c r="X89" s="8">
        <v>11</v>
      </c>
      <c r="Y89" s="8">
        <v>21</v>
      </c>
      <c r="Z89" s="8">
        <v>3</v>
      </c>
      <c r="AA89" s="8">
        <v>108</v>
      </c>
      <c r="AB89" s="8">
        <v>2</v>
      </c>
      <c r="AC89" s="8">
        <v>11</v>
      </c>
      <c r="AD89" s="8">
        <v>8</v>
      </c>
      <c r="AE89">
        <f>-13*X89-3*(Y89+Z89)+2*(AD89+AA89)+3.2*W89+5*AB89+4*AC89</f>
        <v>350.04</v>
      </c>
    </row>
    <row r="90" spans="1:31" ht="15" thickBot="1" x14ac:dyDescent="0.35">
      <c r="A90" s="5">
        <v>169</v>
      </c>
      <c r="B90" s="7" t="s">
        <v>360</v>
      </c>
      <c r="C90" s="7" t="s">
        <v>32</v>
      </c>
      <c r="D90" s="8">
        <v>9.36</v>
      </c>
      <c r="E90" s="8">
        <v>2.73</v>
      </c>
      <c r="F90" s="8">
        <v>3.43</v>
      </c>
      <c r="G90" s="8">
        <v>1.3</v>
      </c>
      <c r="H90" s="20">
        <v>0.26200000000000001</v>
      </c>
      <c r="I90" s="9">
        <v>7.6999999999999999E-2</v>
      </c>
      <c r="J90" s="9">
        <v>0.186</v>
      </c>
      <c r="K90" s="10">
        <v>0.20799999999999999</v>
      </c>
      <c r="L90" s="8">
        <v>1.06</v>
      </c>
      <c r="M90" s="8">
        <v>0.25</v>
      </c>
      <c r="N90" s="9">
        <v>0.89400000000000002</v>
      </c>
      <c r="O90" s="10">
        <v>58</v>
      </c>
      <c r="P90" s="8">
        <v>91</v>
      </c>
      <c r="Q90" s="8">
        <v>82</v>
      </c>
      <c r="R90" s="10">
        <v>2.46</v>
      </c>
      <c r="S90" s="13">
        <v>4.03</v>
      </c>
      <c r="T90" s="8">
        <v>-1.57</v>
      </c>
      <c r="U90" s="10">
        <v>3.57</v>
      </c>
      <c r="V90" s="8">
        <v>3.82</v>
      </c>
      <c r="W90" s="8">
        <v>131.19999999999999</v>
      </c>
      <c r="X90" s="8">
        <v>19</v>
      </c>
      <c r="Y90" s="8">
        <v>40</v>
      </c>
      <c r="Z90" s="8">
        <v>3</v>
      </c>
      <c r="AA90" s="8">
        <v>137</v>
      </c>
      <c r="AB90" s="8">
        <v>0</v>
      </c>
      <c r="AC90" s="8">
        <v>0</v>
      </c>
      <c r="AD90" s="8">
        <v>16</v>
      </c>
      <c r="AE90">
        <f>-13*X90-3*(Y90+Z90)+2*(AD90+AA90)+3.2*W90+5*AB90+4*AC90</f>
        <v>349.84</v>
      </c>
    </row>
    <row r="91" spans="1:31" ht="15" thickBot="1" x14ac:dyDescent="0.35">
      <c r="A91" s="5">
        <v>53</v>
      </c>
      <c r="B91" s="7" t="s">
        <v>469</v>
      </c>
      <c r="C91" s="7" t="s">
        <v>26</v>
      </c>
      <c r="D91" s="8">
        <v>10.99</v>
      </c>
      <c r="E91" s="8">
        <v>2.4300000000000002</v>
      </c>
      <c r="F91" s="8">
        <v>4.53</v>
      </c>
      <c r="G91" s="8">
        <v>1.1299999999999999</v>
      </c>
      <c r="H91" s="20">
        <v>0.29399999999999998</v>
      </c>
      <c r="I91" s="9">
        <v>6.5000000000000002E-2</v>
      </c>
      <c r="J91" s="9">
        <v>0.22900000000000001</v>
      </c>
      <c r="K91" s="10">
        <v>0.23599999999999999</v>
      </c>
      <c r="L91" s="8">
        <v>1.19</v>
      </c>
      <c r="M91" s="8">
        <v>0.312</v>
      </c>
      <c r="N91" s="9">
        <v>0.76500000000000001</v>
      </c>
      <c r="O91" s="10">
        <v>62</v>
      </c>
      <c r="P91" s="8">
        <v>75</v>
      </c>
      <c r="Q91" s="8">
        <v>76</v>
      </c>
      <c r="R91" s="10">
        <v>2.75</v>
      </c>
      <c r="S91" s="13">
        <v>3.26</v>
      </c>
      <c r="T91" s="8">
        <v>-0.51</v>
      </c>
      <c r="U91" s="10">
        <v>3.31</v>
      </c>
      <c r="V91" s="8">
        <v>3.06</v>
      </c>
      <c r="W91" s="8">
        <v>55.2</v>
      </c>
      <c r="X91" s="8">
        <v>7</v>
      </c>
      <c r="Y91" s="8">
        <v>15</v>
      </c>
      <c r="Z91" s="8">
        <v>0</v>
      </c>
      <c r="AA91" s="8">
        <v>68</v>
      </c>
      <c r="AB91" s="8">
        <v>33</v>
      </c>
      <c r="AC91" s="8">
        <v>0</v>
      </c>
      <c r="AD91" s="8">
        <v>4</v>
      </c>
      <c r="AE91">
        <f>-13*X91-3*(Y91+Z91)+2*(AD91+AA91)+3.2*W91+5*AB91+4*AC91</f>
        <v>349.64</v>
      </c>
    </row>
    <row r="92" spans="1:31" ht="15" thickBot="1" x14ac:dyDescent="0.35">
      <c r="A92" s="5">
        <v>159</v>
      </c>
      <c r="B92" s="7" t="s">
        <v>21</v>
      </c>
      <c r="C92" s="7" t="s">
        <v>22</v>
      </c>
      <c r="D92" s="8">
        <v>11.39</v>
      </c>
      <c r="E92" s="8">
        <v>3.75</v>
      </c>
      <c r="F92" s="8">
        <v>3.04</v>
      </c>
      <c r="G92" s="8">
        <v>1.23</v>
      </c>
      <c r="H92" s="20">
        <v>0.315</v>
      </c>
      <c r="I92" s="9">
        <v>0.104</v>
      </c>
      <c r="J92" s="9">
        <v>0.21099999999999999</v>
      </c>
      <c r="K92" s="10">
        <v>0.183</v>
      </c>
      <c r="L92" s="8">
        <v>1.06</v>
      </c>
      <c r="M92" s="8">
        <v>0.23899999999999999</v>
      </c>
      <c r="N92" s="9">
        <v>0.80300000000000005</v>
      </c>
      <c r="O92" s="10">
        <v>72</v>
      </c>
      <c r="P92" s="8">
        <v>91</v>
      </c>
      <c r="Q92" s="8">
        <v>83</v>
      </c>
      <c r="R92" s="10">
        <v>3.14</v>
      </c>
      <c r="S92" s="13">
        <v>4</v>
      </c>
      <c r="T92" s="8">
        <v>-0.86</v>
      </c>
      <c r="U92" s="10">
        <v>3.58</v>
      </c>
      <c r="V92" s="8">
        <v>3.66</v>
      </c>
      <c r="W92" s="8">
        <v>132</v>
      </c>
      <c r="X92" s="8">
        <v>18</v>
      </c>
      <c r="Y92" s="8">
        <v>55</v>
      </c>
      <c r="Z92" s="8">
        <v>11</v>
      </c>
      <c r="AA92" s="8">
        <v>167</v>
      </c>
      <c r="AB92" s="8">
        <v>0</v>
      </c>
      <c r="AC92" s="8">
        <v>0</v>
      </c>
      <c r="AD92" s="8">
        <v>12</v>
      </c>
      <c r="AE92">
        <f>-13*X92-3*(Y92+Z92)+2*(AD92+AA92)+3.2*W92+5*AB92+4*AC92</f>
        <v>348.40000000000003</v>
      </c>
    </row>
    <row r="93" spans="1:31" ht="15" thickBot="1" x14ac:dyDescent="0.35">
      <c r="A93" s="5">
        <v>42</v>
      </c>
      <c r="B93" s="7" t="s">
        <v>457</v>
      </c>
      <c r="C93" s="7" t="s">
        <v>57</v>
      </c>
      <c r="D93" s="8">
        <v>7.96</v>
      </c>
      <c r="E93" s="8">
        <v>2.35</v>
      </c>
      <c r="F93" s="8">
        <v>3.39</v>
      </c>
      <c r="G93" s="8">
        <v>0.52</v>
      </c>
      <c r="H93" s="20">
        <v>0.219</v>
      </c>
      <c r="I93" s="9">
        <v>6.5000000000000002E-2</v>
      </c>
      <c r="J93" s="9">
        <v>0.154</v>
      </c>
      <c r="K93" s="10">
        <v>0.23599999999999999</v>
      </c>
      <c r="L93" s="8">
        <v>1.1399999999999999</v>
      </c>
      <c r="M93" s="8">
        <v>0.29499999999999998</v>
      </c>
      <c r="N93" s="9">
        <v>0.73299999999999998</v>
      </c>
      <c r="O93" s="10">
        <v>64</v>
      </c>
      <c r="P93" s="8">
        <v>76</v>
      </c>
      <c r="Q93" s="8">
        <v>83</v>
      </c>
      <c r="R93" s="10">
        <v>2.61</v>
      </c>
      <c r="S93" s="13">
        <v>3.15</v>
      </c>
      <c r="T93" s="8">
        <v>-0.54</v>
      </c>
      <c r="U93" s="10">
        <v>3.55</v>
      </c>
      <c r="V93" s="8">
        <v>3.47</v>
      </c>
      <c r="W93" s="8">
        <v>69</v>
      </c>
      <c r="X93" s="8">
        <v>4</v>
      </c>
      <c r="Y93" s="8">
        <v>18</v>
      </c>
      <c r="Z93" s="8">
        <v>3</v>
      </c>
      <c r="AA93" s="8">
        <v>61</v>
      </c>
      <c r="AB93" s="8">
        <v>3</v>
      </c>
      <c r="AC93" s="8">
        <v>23</v>
      </c>
      <c r="AD93" s="8">
        <v>5</v>
      </c>
      <c r="AE93">
        <f>-13*X93-3*(Y93+Z93)+2*(AD93+AA93)+3.2*W93+5*AB93+4*AC93</f>
        <v>344.8</v>
      </c>
    </row>
    <row r="94" spans="1:31" ht="15" thickBot="1" x14ac:dyDescent="0.35">
      <c r="A94" s="5">
        <v>48</v>
      </c>
      <c r="B94" s="7" t="s">
        <v>470</v>
      </c>
      <c r="C94" s="7" t="s">
        <v>48</v>
      </c>
      <c r="D94" s="8">
        <v>12.13</v>
      </c>
      <c r="E94" s="8">
        <v>3.61</v>
      </c>
      <c r="F94" s="8">
        <v>3.36</v>
      </c>
      <c r="G94" s="8">
        <v>0.87</v>
      </c>
      <c r="H94" s="20">
        <v>0.32900000000000001</v>
      </c>
      <c r="I94" s="9">
        <v>9.8000000000000004E-2</v>
      </c>
      <c r="J94" s="9">
        <v>0.23100000000000001</v>
      </c>
      <c r="K94" s="10">
        <v>0.20399999999999999</v>
      </c>
      <c r="L94" s="8">
        <v>1.1399999999999999</v>
      </c>
      <c r="M94" s="8">
        <v>0.29399999999999998</v>
      </c>
      <c r="N94" s="9">
        <v>0.751</v>
      </c>
      <c r="O94" s="10">
        <v>58</v>
      </c>
      <c r="P94" s="8">
        <v>76</v>
      </c>
      <c r="Q94" s="8">
        <v>64</v>
      </c>
      <c r="R94" s="10">
        <v>2.4500000000000002</v>
      </c>
      <c r="S94" s="13">
        <v>3.21</v>
      </c>
      <c r="T94" s="8">
        <v>-0.75</v>
      </c>
      <c r="U94" s="10">
        <v>2.75</v>
      </c>
      <c r="V94" s="8">
        <v>2.78</v>
      </c>
      <c r="W94" s="8">
        <v>62.1</v>
      </c>
      <c r="X94" s="8">
        <v>6</v>
      </c>
      <c r="Y94" s="8">
        <v>25</v>
      </c>
      <c r="Z94" s="8">
        <v>4</v>
      </c>
      <c r="AA94" s="8">
        <v>84</v>
      </c>
      <c r="AB94" s="8">
        <v>27</v>
      </c>
      <c r="AC94" s="8">
        <v>1</v>
      </c>
      <c r="AD94" s="8">
        <v>1</v>
      </c>
      <c r="AE94">
        <f>-13*X94-3*(Y94+Z94)+2*(AD94+AA94)+3.2*W94+5*AB94+4*AC94</f>
        <v>342.72</v>
      </c>
    </row>
    <row r="95" spans="1:31" ht="15" thickBot="1" x14ac:dyDescent="0.35">
      <c r="A95" s="5">
        <v>149</v>
      </c>
      <c r="B95" s="7" t="s">
        <v>486</v>
      </c>
      <c r="C95" s="7" t="s">
        <v>22</v>
      </c>
      <c r="D95" s="8">
        <v>11.26</v>
      </c>
      <c r="E95" s="8">
        <v>4.4800000000000004</v>
      </c>
      <c r="F95" s="8">
        <v>2.52</v>
      </c>
      <c r="G95" s="8">
        <v>1.01</v>
      </c>
      <c r="H95" s="20">
        <v>0.27800000000000002</v>
      </c>
      <c r="I95" s="9">
        <v>0.11</v>
      </c>
      <c r="J95" s="9">
        <v>0.16700000000000001</v>
      </c>
      <c r="K95" s="10">
        <v>0.253</v>
      </c>
      <c r="L95" s="8">
        <v>1.49</v>
      </c>
      <c r="M95" s="8">
        <v>0.34399999999999997</v>
      </c>
      <c r="N95" s="9">
        <v>0.72599999999999998</v>
      </c>
      <c r="O95" s="10">
        <v>89</v>
      </c>
      <c r="P95" s="8">
        <v>90</v>
      </c>
      <c r="Q95" s="8">
        <v>106</v>
      </c>
      <c r="R95" s="10">
        <v>3.9</v>
      </c>
      <c r="S95" s="13">
        <v>3.94</v>
      </c>
      <c r="T95" s="8">
        <v>-0.05</v>
      </c>
      <c r="U95" s="10">
        <v>4.55</v>
      </c>
      <c r="V95" s="8">
        <v>3.88</v>
      </c>
      <c r="W95" s="8">
        <v>62.1</v>
      </c>
      <c r="X95" s="8">
        <v>7</v>
      </c>
      <c r="Y95" s="8">
        <v>31</v>
      </c>
      <c r="Z95" s="8">
        <v>5</v>
      </c>
      <c r="AA95" s="8">
        <v>78</v>
      </c>
      <c r="AB95" s="8">
        <v>31</v>
      </c>
      <c r="AC95" s="8">
        <v>2</v>
      </c>
      <c r="AD95" s="8">
        <v>12</v>
      </c>
      <c r="AE95">
        <f>-13*X95-3*(Y95+Z95)+2*(AD95+AA95)+3.2*W95+5*AB95+4*AC95</f>
        <v>342.72</v>
      </c>
    </row>
    <row r="96" spans="1:31" ht="15" thickBot="1" x14ac:dyDescent="0.35">
      <c r="A96" s="5">
        <v>115</v>
      </c>
      <c r="B96" s="7" t="s">
        <v>536</v>
      </c>
      <c r="C96" s="7" t="s">
        <v>50</v>
      </c>
      <c r="D96" s="8">
        <v>7.3</v>
      </c>
      <c r="E96" s="8">
        <v>2.31</v>
      </c>
      <c r="F96" s="8">
        <v>3.16</v>
      </c>
      <c r="G96" s="8">
        <v>0.85</v>
      </c>
      <c r="H96" s="20">
        <v>0.19400000000000001</v>
      </c>
      <c r="I96" s="9">
        <v>6.2E-2</v>
      </c>
      <c r="J96" s="9">
        <v>0.13300000000000001</v>
      </c>
      <c r="K96" s="10">
        <v>0.23</v>
      </c>
      <c r="L96" s="8">
        <v>1.1499999999999999</v>
      </c>
      <c r="M96" s="8">
        <v>0.26800000000000002</v>
      </c>
      <c r="N96" s="9">
        <v>0.78</v>
      </c>
      <c r="O96" s="10">
        <v>72</v>
      </c>
      <c r="P96" s="8">
        <v>90</v>
      </c>
      <c r="Q96" s="8">
        <v>94</v>
      </c>
      <c r="R96" s="10">
        <v>3.04</v>
      </c>
      <c r="S96" s="13">
        <v>3.76</v>
      </c>
      <c r="T96" s="8">
        <v>-0.71</v>
      </c>
      <c r="U96" s="10">
        <v>4.13</v>
      </c>
      <c r="V96" s="8">
        <v>3.96</v>
      </c>
      <c r="W96" s="8">
        <v>74</v>
      </c>
      <c r="X96" s="8">
        <v>7</v>
      </c>
      <c r="Y96" s="8">
        <v>19</v>
      </c>
      <c r="Z96" s="8">
        <v>3</v>
      </c>
      <c r="AA96" s="8">
        <v>60</v>
      </c>
      <c r="AB96" s="8">
        <v>2</v>
      </c>
      <c r="AC96" s="8">
        <v>30</v>
      </c>
      <c r="AD96" s="8">
        <v>6</v>
      </c>
      <c r="AE96">
        <f>-13*X96-3*(Y96+Z96)+2*(AD96+AA96)+3.2*W96+5*AB96+4*AC96</f>
        <v>341.8</v>
      </c>
    </row>
    <row r="97" spans="1:31" ht="15" thickBot="1" x14ac:dyDescent="0.35">
      <c r="A97" s="5">
        <v>120</v>
      </c>
      <c r="B97" s="7" t="s">
        <v>453</v>
      </c>
      <c r="C97" s="7" t="s">
        <v>41</v>
      </c>
      <c r="D97" s="8">
        <v>12.26</v>
      </c>
      <c r="E97" s="8">
        <v>3.65</v>
      </c>
      <c r="F97" s="8">
        <v>3.36</v>
      </c>
      <c r="G97" s="8">
        <v>1.3</v>
      </c>
      <c r="H97" s="20">
        <v>0.33800000000000002</v>
      </c>
      <c r="I97" s="9">
        <v>0.10100000000000001</v>
      </c>
      <c r="J97" s="9">
        <v>0.23699999999999999</v>
      </c>
      <c r="K97" s="10">
        <v>0.17899999999999999</v>
      </c>
      <c r="L97" s="8">
        <v>1.04</v>
      </c>
      <c r="M97" s="8">
        <v>0.23899999999999999</v>
      </c>
      <c r="N97" s="9">
        <v>0.77400000000000002</v>
      </c>
      <c r="O97" s="10">
        <v>74</v>
      </c>
      <c r="P97" s="8">
        <v>85</v>
      </c>
      <c r="Q97" s="8">
        <v>82</v>
      </c>
      <c r="R97" s="10">
        <v>3.26</v>
      </c>
      <c r="S97" s="13">
        <v>3.81</v>
      </c>
      <c r="T97" s="8">
        <v>-0.54</v>
      </c>
      <c r="U97" s="10">
        <v>3.58</v>
      </c>
      <c r="V97" s="8">
        <v>3.08</v>
      </c>
      <c r="W97" s="8">
        <v>69</v>
      </c>
      <c r="X97" s="8">
        <v>10</v>
      </c>
      <c r="Y97" s="8">
        <v>28</v>
      </c>
      <c r="Z97" s="8">
        <v>4</v>
      </c>
      <c r="AA97" s="8">
        <v>94</v>
      </c>
      <c r="AB97" s="8">
        <v>23</v>
      </c>
      <c r="AC97" s="8">
        <v>7</v>
      </c>
      <c r="AD97" s="8">
        <v>8</v>
      </c>
      <c r="AE97">
        <f>-13*X97-3*(Y97+Z97)+2*(AD97+AA97)+3.2*W97+5*AB97+4*AC97</f>
        <v>341.8</v>
      </c>
    </row>
    <row r="98" spans="1:31" ht="15" thickBot="1" x14ac:dyDescent="0.35">
      <c r="A98" s="5">
        <v>228</v>
      </c>
      <c r="B98" s="7" t="s">
        <v>382</v>
      </c>
      <c r="C98" s="7" t="s">
        <v>30</v>
      </c>
      <c r="D98" s="8">
        <v>8.1199999999999992</v>
      </c>
      <c r="E98" s="8">
        <v>3.09</v>
      </c>
      <c r="F98" s="8">
        <v>2.63</v>
      </c>
      <c r="G98" s="8">
        <v>1.26</v>
      </c>
      <c r="H98" s="20">
        <v>0.217</v>
      </c>
      <c r="I98" s="9">
        <v>8.2000000000000003E-2</v>
      </c>
      <c r="J98" s="9">
        <v>0.13400000000000001</v>
      </c>
      <c r="K98" s="10">
        <v>0.251</v>
      </c>
      <c r="L98" s="8">
        <v>1.29</v>
      </c>
      <c r="M98" s="8">
        <v>0.29599999999999999</v>
      </c>
      <c r="N98" s="9">
        <v>0.75600000000000001</v>
      </c>
      <c r="O98" s="10">
        <v>94</v>
      </c>
      <c r="P98" s="8">
        <v>101</v>
      </c>
      <c r="Q98" s="8">
        <v>102</v>
      </c>
      <c r="R98" s="10">
        <v>4.12</v>
      </c>
      <c r="S98" s="13">
        <v>4.47</v>
      </c>
      <c r="T98" s="8">
        <v>-0.35</v>
      </c>
      <c r="U98" s="10">
        <v>4.3600000000000003</v>
      </c>
      <c r="V98" s="8">
        <v>4.4800000000000004</v>
      </c>
      <c r="W98" s="8">
        <v>157.1</v>
      </c>
      <c r="X98" s="8">
        <v>22</v>
      </c>
      <c r="Y98" s="8">
        <v>54</v>
      </c>
      <c r="Z98" s="8">
        <v>9</v>
      </c>
      <c r="AA98" s="8">
        <v>142</v>
      </c>
      <c r="AB98" s="8">
        <v>0</v>
      </c>
      <c r="AC98" s="8">
        <v>0</v>
      </c>
      <c r="AD98" s="8">
        <v>15</v>
      </c>
      <c r="AE98">
        <f>-13*X98-3*(Y98+Z98)+2*(AD98+AA98)+3.2*W98+5*AB98+4*AC98</f>
        <v>341.72</v>
      </c>
    </row>
    <row r="99" spans="1:31" ht="15" thickBot="1" x14ac:dyDescent="0.35">
      <c r="A99" s="5">
        <v>85</v>
      </c>
      <c r="B99" s="7" t="s">
        <v>445</v>
      </c>
      <c r="C99" s="6" t="s">
        <v>112</v>
      </c>
      <c r="D99" s="8">
        <v>10.74</v>
      </c>
      <c r="E99" s="8">
        <v>3.44</v>
      </c>
      <c r="F99" s="8">
        <v>3.12</v>
      </c>
      <c r="G99" s="8">
        <v>0.96</v>
      </c>
      <c r="H99" s="20">
        <v>0.28999999999999998</v>
      </c>
      <c r="I99" s="9">
        <v>9.2999999999999999E-2</v>
      </c>
      <c r="J99" s="9">
        <v>0.19700000000000001</v>
      </c>
      <c r="K99" s="10">
        <v>0.22</v>
      </c>
      <c r="L99" s="8">
        <v>1.19</v>
      </c>
      <c r="M99" s="8">
        <v>0.29499999999999998</v>
      </c>
      <c r="N99" s="9">
        <v>0.74399999999999999</v>
      </c>
      <c r="O99" s="10">
        <v>71</v>
      </c>
      <c r="P99" s="8">
        <v>82</v>
      </c>
      <c r="Q99" s="8">
        <v>88</v>
      </c>
      <c r="R99" s="10">
        <v>3.03</v>
      </c>
      <c r="S99" s="13">
        <v>3.55</v>
      </c>
      <c r="T99" s="8">
        <v>-0.52</v>
      </c>
      <c r="U99" s="10">
        <v>3.85</v>
      </c>
      <c r="V99" s="8">
        <v>3.44</v>
      </c>
      <c r="W99" s="8">
        <v>65.099999999999994</v>
      </c>
      <c r="X99" s="8">
        <v>7</v>
      </c>
      <c r="Y99" s="8">
        <v>25</v>
      </c>
      <c r="Z99" s="8">
        <v>3</v>
      </c>
      <c r="AA99" s="8">
        <v>78</v>
      </c>
      <c r="AB99" s="8">
        <v>18</v>
      </c>
      <c r="AC99" s="8">
        <v>10</v>
      </c>
      <c r="AD99" s="8">
        <v>11</v>
      </c>
      <c r="AE99">
        <f>-13*X99-3*(Y99+Z99)+2*(AD99+AA99)+3.2*W99+5*AB99+4*AC99</f>
        <v>341.32</v>
      </c>
    </row>
    <row r="100" spans="1:31" ht="15" thickBot="1" x14ac:dyDescent="0.35">
      <c r="A100" s="5">
        <v>214</v>
      </c>
      <c r="B100" s="7" t="s">
        <v>392</v>
      </c>
      <c r="C100" s="7" t="s">
        <v>28</v>
      </c>
      <c r="D100" s="8">
        <v>10.29</v>
      </c>
      <c r="E100" s="8">
        <v>3.18</v>
      </c>
      <c r="F100" s="8">
        <v>3.24</v>
      </c>
      <c r="G100" s="8">
        <v>1.5</v>
      </c>
      <c r="H100" s="20">
        <v>0.26800000000000002</v>
      </c>
      <c r="I100" s="9">
        <v>8.3000000000000004E-2</v>
      </c>
      <c r="J100" s="9">
        <v>0.185</v>
      </c>
      <c r="K100" s="10">
        <v>0.26100000000000001</v>
      </c>
      <c r="L100" s="8">
        <v>1.36</v>
      </c>
      <c r="M100" s="8">
        <v>0.33</v>
      </c>
      <c r="N100" s="9">
        <v>0.68799999999999994</v>
      </c>
      <c r="O100" s="10">
        <v>120</v>
      </c>
      <c r="P100" s="8">
        <v>103</v>
      </c>
      <c r="Q100" s="8">
        <v>82</v>
      </c>
      <c r="R100" s="10">
        <v>5.09</v>
      </c>
      <c r="S100" s="13">
        <v>4.37</v>
      </c>
      <c r="T100" s="8">
        <v>0.71</v>
      </c>
      <c r="U100" s="10">
        <v>3.52</v>
      </c>
      <c r="V100" s="8">
        <v>3.74</v>
      </c>
      <c r="W100" s="8">
        <v>155.19999999999999</v>
      </c>
      <c r="X100" s="8">
        <v>26</v>
      </c>
      <c r="Y100" s="8">
        <v>55</v>
      </c>
      <c r="Z100" s="8">
        <v>9</v>
      </c>
      <c r="AA100" s="8">
        <v>178</v>
      </c>
      <c r="AB100" s="8">
        <v>0</v>
      </c>
      <c r="AC100" s="8">
        <v>0</v>
      </c>
      <c r="AD100" s="8">
        <v>9</v>
      </c>
      <c r="AE100">
        <f>-13*X100-3*(Y100+Z100)+2*(AD100+AA100)+3.2*W100+5*AB100+4*AC100</f>
        <v>340.64</v>
      </c>
    </row>
    <row r="101" spans="1:31" ht="15" thickBot="1" x14ac:dyDescent="0.35">
      <c r="A101" s="5">
        <v>77</v>
      </c>
      <c r="B101" s="7" t="s">
        <v>488</v>
      </c>
      <c r="C101" s="7" t="s">
        <v>45</v>
      </c>
      <c r="D101" s="8">
        <v>10.119999999999999</v>
      </c>
      <c r="E101" s="8">
        <v>2.83</v>
      </c>
      <c r="F101" s="8">
        <v>3.57</v>
      </c>
      <c r="G101" s="8">
        <v>1.08</v>
      </c>
      <c r="H101" s="20">
        <v>0.28599999999999998</v>
      </c>
      <c r="I101" s="9">
        <v>0.08</v>
      </c>
      <c r="J101" s="9">
        <v>0.20599999999999999</v>
      </c>
      <c r="K101" s="10">
        <v>0.216</v>
      </c>
      <c r="L101" s="8">
        <v>1.0900000000000001</v>
      </c>
      <c r="M101" s="8">
        <v>0.27800000000000002</v>
      </c>
      <c r="N101" s="9">
        <v>0.82499999999999996</v>
      </c>
      <c r="O101" s="10">
        <v>70</v>
      </c>
      <c r="P101" s="8">
        <v>80</v>
      </c>
      <c r="Q101" s="8">
        <v>89</v>
      </c>
      <c r="R101" s="10">
        <v>2.97</v>
      </c>
      <c r="S101" s="13">
        <v>3.51</v>
      </c>
      <c r="T101" s="8">
        <v>-0.54</v>
      </c>
      <c r="U101" s="10">
        <v>3.81</v>
      </c>
      <c r="V101" s="8">
        <v>3.35</v>
      </c>
      <c r="W101" s="8">
        <v>66.2</v>
      </c>
      <c r="X101" s="8">
        <v>8</v>
      </c>
      <c r="Y101" s="8">
        <v>21</v>
      </c>
      <c r="Z101" s="8">
        <v>0</v>
      </c>
      <c r="AA101" s="8">
        <v>75</v>
      </c>
      <c r="AB101" s="8">
        <v>4</v>
      </c>
      <c r="AC101" s="8">
        <v>29</v>
      </c>
      <c r="AD101" s="8">
        <v>4</v>
      </c>
      <c r="AE101">
        <f>-13*X101-3*(Y101+Z101)+2*(AD101+AA101)+3.2*W101+5*AB101+4*AC101</f>
        <v>338.84000000000003</v>
      </c>
    </row>
    <row r="102" spans="1:31" ht="15" thickBot="1" x14ac:dyDescent="0.35">
      <c r="A102" s="5">
        <v>140</v>
      </c>
      <c r="B102" s="7" t="s">
        <v>455</v>
      </c>
      <c r="C102" s="7" t="s">
        <v>50</v>
      </c>
      <c r="D102" s="8">
        <v>9.7899999999999991</v>
      </c>
      <c r="E102" s="8">
        <v>3.21</v>
      </c>
      <c r="F102" s="8">
        <v>3.05</v>
      </c>
      <c r="G102" s="8">
        <v>1.07</v>
      </c>
      <c r="H102" s="20">
        <v>0.25700000000000001</v>
      </c>
      <c r="I102" s="9">
        <v>8.4000000000000005E-2</v>
      </c>
      <c r="J102" s="9">
        <v>0.17199999999999999</v>
      </c>
      <c r="K102" s="10">
        <v>0.23200000000000001</v>
      </c>
      <c r="L102" s="8">
        <v>1.24</v>
      </c>
      <c r="M102" s="8">
        <v>0.29299999999999998</v>
      </c>
      <c r="N102" s="9">
        <v>0.64</v>
      </c>
      <c r="O102" s="10">
        <v>105</v>
      </c>
      <c r="P102" s="8">
        <v>93</v>
      </c>
      <c r="Q102" s="8">
        <v>92</v>
      </c>
      <c r="R102" s="10">
        <v>4.4400000000000004</v>
      </c>
      <c r="S102" s="13">
        <v>3.9</v>
      </c>
      <c r="T102" s="8">
        <v>0.54</v>
      </c>
      <c r="U102" s="10">
        <v>4.01</v>
      </c>
      <c r="V102" s="8">
        <v>3.83</v>
      </c>
      <c r="W102" s="8">
        <v>117.2</v>
      </c>
      <c r="X102" s="8">
        <v>14</v>
      </c>
      <c r="Y102" s="8">
        <v>42</v>
      </c>
      <c r="Z102" s="8">
        <v>8</v>
      </c>
      <c r="AA102" s="8">
        <v>128</v>
      </c>
      <c r="AB102" s="8">
        <v>1</v>
      </c>
      <c r="AC102" s="8">
        <v>1</v>
      </c>
      <c r="AD102" s="8">
        <v>15</v>
      </c>
      <c r="AE102">
        <f>-13*X102-3*(Y102+Z102)+2*(AD102+AA102)+3.2*W102+5*AB102+4*AC102</f>
        <v>338.04</v>
      </c>
    </row>
    <row r="103" spans="1:31" ht="15" thickBot="1" x14ac:dyDescent="0.35">
      <c r="A103" s="5">
        <v>46</v>
      </c>
      <c r="B103" s="7" t="s">
        <v>363</v>
      </c>
      <c r="C103" s="6" t="s">
        <v>112</v>
      </c>
      <c r="D103" s="8">
        <v>10.59</v>
      </c>
      <c r="E103" s="8">
        <v>3.84</v>
      </c>
      <c r="F103" s="8">
        <v>2.76</v>
      </c>
      <c r="G103" s="8">
        <v>0.66</v>
      </c>
      <c r="H103" s="20">
        <v>0.28799999999999998</v>
      </c>
      <c r="I103" s="9">
        <v>0.105</v>
      </c>
      <c r="J103" s="9">
        <v>0.184</v>
      </c>
      <c r="K103" s="10">
        <v>0.20100000000000001</v>
      </c>
      <c r="L103" s="8">
        <v>1.1599999999999999</v>
      </c>
      <c r="M103" s="8">
        <v>0.27500000000000002</v>
      </c>
      <c r="N103" s="9">
        <v>0.70699999999999996</v>
      </c>
      <c r="O103" s="10">
        <v>78</v>
      </c>
      <c r="P103" s="8">
        <v>74</v>
      </c>
      <c r="Q103" s="8">
        <v>87</v>
      </c>
      <c r="R103" s="10">
        <v>3.47</v>
      </c>
      <c r="S103" s="13">
        <v>3.19</v>
      </c>
      <c r="T103" s="8">
        <v>0.28000000000000003</v>
      </c>
      <c r="U103" s="10">
        <v>3.71</v>
      </c>
      <c r="V103" s="8">
        <v>3.85</v>
      </c>
      <c r="W103" s="8">
        <v>96</v>
      </c>
      <c r="X103" s="8">
        <v>7</v>
      </c>
      <c r="Y103" s="8">
        <v>41</v>
      </c>
      <c r="Z103" s="8">
        <v>2</v>
      </c>
      <c r="AA103" s="8">
        <v>113</v>
      </c>
      <c r="AB103" s="8">
        <v>0</v>
      </c>
      <c r="AC103" s="8">
        <v>3</v>
      </c>
      <c r="AD103" s="8">
        <v>6</v>
      </c>
      <c r="AE103">
        <f>-13*X103-3*(Y103+Z103)+2*(AD103+AA103)+3.2*W103+5*AB103+4*AC103</f>
        <v>337.20000000000005</v>
      </c>
    </row>
    <row r="104" spans="1:31" ht="15" thickBot="1" x14ac:dyDescent="0.35">
      <c r="A104" s="5">
        <v>125</v>
      </c>
      <c r="B104" s="7" t="s">
        <v>496</v>
      </c>
      <c r="C104" s="7" t="s">
        <v>28</v>
      </c>
      <c r="D104" s="8">
        <v>10.14</v>
      </c>
      <c r="E104" s="8">
        <v>4.08</v>
      </c>
      <c r="F104" s="8">
        <v>2.48</v>
      </c>
      <c r="G104" s="8">
        <v>0.92</v>
      </c>
      <c r="H104" s="20">
        <v>0.28199999999999997</v>
      </c>
      <c r="I104" s="9">
        <v>0.114</v>
      </c>
      <c r="J104" s="9">
        <v>0.16900000000000001</v>
      </c>
      <c r="K104" s="10">
        <v>0.17199999999999999</v>
      </c>
      <c r="L104" s="8">
        <v>1.05</v>
      </c>
      <c r="M104" s="8">
        <v>0.219</v>
      </c>
      <c r="N104" s="9">
        <v>0.90500000000000003</v>
      </c>
      <c r="O104" s="10">
        <v>40</v>
      </c>
      <c r="P104" s="8">
        <v>91</v>
      </c>
      <c r="Q104" s="8">
        <v>104</v>
      </c>
      <c r="R104" s="10">
        <v>1.71</v>
      </c>
      <c r="S104" s="13">
        <v>3.83</v>
      </c>
      <c r="T104" s="8">
        <v>-2.11</v>
      </c>
      <c r="U104" s="10">
        <v>4.45</v>
      </c>
      <c r="V104" s="8">
        <v>3.89</v>
      </c>
      <c r="W104" s="8">
        <v>68.099999999999994</v>
      </c>
      <c r="X104" s="8">
        <v>7</v>
      </c>
      <c r="Y104" s="8">
        <v>31</v>
      </c>
      <c r="Z104" s="8">
        <v>3</v>
      </c>
      <c r="AA104" s="8">
        <v>77</v>
      </c>
      <c r="AB104" s="8">
        <v>2</v>
      </c>
      <c r="AC104" s="8">
        <v>31</v>
      </c>
      <c r="AD104" s="8">
        <v>12</v>
      </c>
      <c r="AE104">
        <f>-13*X104-3*(Y104+Z104)+2*(AD104+AA104)+3.2*W104+5*AB104+4*AC104</f>
        <v>336.91999999999996</v>
      </c>
    </row>
    <row r="105" spans="1:31" ht="15" thickBot="1" x14ac:dyDescent="0.35">
      <c r="A105" s="5">
        <v>196</v>
      </c>
      <c r="B105" s="7" t="s">
        <v>362</v>
      </c>
      <c r="C105" s="7" t="s">
        <v>71</v>
      </c>
      <c r="D105" s="8">
        <v>7.54</v>
      </c>
      <c r="E105" s="8">
        <v>2.74</v>
      </c>
      <c r="F105" s="8">
        <v>2.75</v>
      </c>
      <c r="G105" s="8">
        <v>1.1000000000000001</v>
      </c>
      <c r="H105" s="20">
        <v>0.2</v>
      </c>
      <c r="I105" s="9">
        <v>7.2999999999999995E-2</v>
      </c>
      <c r="J105" s="9">
        <v>0.128</v>
      </c>
      <c r="K105" s="10">
        <v>0.24199999999999999</v>
      </c>
      <c r="L105" s="8">
        <v>1.23</v>
      </c>
      <c r="M105" s="8">
        <v>0.28100000000000003</v>
      </c>
      <c r="N105" s="9">
        <v>0.77200000000000002</v>
      </c>
      <c r="O105" s="10">
        <v>87</v>
      </c>
      <c r="P105" s="8">
        <v>96</v>
      </c>
      <c r="Q105" s="8">
        <v>120</v>
      </c>
      <c r="R105" s="10">
        <v>3.77</v>
      </c>
      <c r="S105" s="13">
        <v>4.28</v>
      </c>
      <c r="T105" s="8">
        <v>-0.51</v>
      </c>
      <c r="U105" s="10">
        <v>5.15</v>
      </c>
      <c r="V105" s="8">
        <v>4.8099999999999996</v>
      </c>
      <c r="W105" s="8">
        <v>131.1</v>
      </c>
      <c r="X105" s="8">
        <v>16</v>
      </c>
      <c r="Y105" s="8">
        <v>40</v>
      </c>
      <c r="Z105" s="8">
        <v>9</v>
      </c>
      <c r="AA105" s="8">
        <v>110</v>
      </c>
      <c r="AB105" s="8">
        <v>0</v>
      </c>
      <c r="AC105" s="8">
        <v>0</v>
      </c>
      <c r="AD105" s="8">
        <v>26</v>
      </c>
      <c r="AE105">
        <f>-13*X105-3*(Y105+Z105)+2*(AD105+AA105)+3.2*W105+5*AB105+4*AC105</f>
        <v>336.52</v>
      </c>
    </row>
    <row r="106" spans="1:31" ht="15" thickBot="1" x14ac:dyDescent="0.35">
      <c r="A106" s="5">
        <v>50</v>
      </c>
      <c r="B106" s="7" t="s">
        <v>444</v>
      </c>
      <c r="C106" s="7" t="s">
        <v>48</v>
      </c>
      <c r="D106" s="8">
        <v>9.3699999999999992</v>
      </c>
      <c r="E106" s="8">
        <v>2.62</v>
      </c>
      <c r="F106" s="8">
        <v>3.58</v>
      </c>
      <c r="G106" s="8">
        <v>0.69</v>
      </c>
      <c r="H106" s="20">
        <v>0.248</v>
      </c>
      <c r="I106" s="9">
        <v>6.9000000000000006E-2</v>
      </c>
      <c r="J106" s="9">
        <v>0.17899999999999999</v>
      </c>
      <c r="K106" s="10">
        <v>0.23100000000000001</v>
      </c>
      <c r="L106" s="8">
        <v>1.18</v>
      </c>
      <c r="M106" s="8">
        <v>0.29799999999999999</v>
      </c>
      <c r="N106" s="9">
        <v>0.68899999999999995</v>
      </c>
      <c r="O106" s="10">
        <v>91</v>
      </c>
      <c r="P106" s="8">
        <v>76</v>
      </c>
      <c r="Q106" s="8">
        <v>83</v>
      </c>
      <c r="R106" s="10">
        <v>3.86</v>
      </c>
      <c r="S106" s="13">
        <v>3.22</v>
      </c>
      <c r="T106" s="8">
        <v>0.63</v>
      </c>
      <c r="U106" s="10">
        <v>3.57</v>
      </c>
      <c r="V106" s="8">
        <v>3.36</v>
      </c>
      <c r="W106" s="8">
        <v>65.099999999999994</v>
      </c>
      <c r="X106" s="8">
        <v>5</v>
      </c>
      <c r="Y106" s="8">
        <v>19</v>
      </c>
      <c r="Z106" s="8">
        <v>4</v>
      </c>
      <c r="AA106" s="8">
        <v>68</v>
      </c>
      <c r="AB106" s="8">
        <v>4</v>
      </c>
      <c r="AC106" s="8">
        <v>23</v>
      </c>
      <c r="AD106" s="8">
        <v>7</v>
      </c>
      <c r="AE106">
        <f>-13*X106-3*(Y106+Z106)+2*(AD106+AA106)+3.2*W106+5*AB106+4*AC106</f>
        <v>336.32</v>
      </c>
    </row>
    <row r="107" spans="1:31" ht="15" thickBot="1" x14ac:dyDescent="0.35">
      <c r="A107" s="5">
        <v>66</v>
      </c>
      <c r="B107" s="7" t="s">
        <v>119</v>
      </c>
      <c r="C107" s="7" t="s">
        <v>30</v>
      </c>
      <c r="D107" s="8">
        <v>8.6300000000000008</v>
      </c>
      <c r="E107" s="8">
        <v>2.67</v>
      </c>
      <c r="F107" s="8">
        <v>3.24</v>
      </c>
      <c r="G107" s="8">
        <v>0.78</v>
      </c>
      <c r="H107" s="20">
        <v>0.24299999999999999</v>
      </c>
      <c r="I107" s="9">
        <v>7.4999999999999997E-2</v>
      </c>
      <c r="J107" s="9">
        <v>0.16800000000000001</v>
      </c>
      <c r="K107" s="10">
        <v>0.21099999999999999</v>
      </c>
      <c r="L107" s="8">
        <v>1.06</v>
      </c>
      <c r="M107" s="8">
        <v>0.26200000000000001</v>
      </c>
      <c r="N107" s="9">
        <v>0.55600000000000005</v>
      </c>
      <c r="O107" s="10">
        <v>100</v>
      </c>
      <c r="P107" s="8">
        <v>76</v>
      </c>
      <c r="Q107" s="8">
        <v>100</v>
      </c>
      <c r="R107" s="10">
        <v>4.4000000000000004</v>
      </c>
      <c r="S107" s="13">
        <v>3.36</v>
      </c>
      <c r="T107" s="8">
        <v>1.04</v>
      </c>
      <c r="U107" s="10">
        <v>4.3</v>
      </c>
      <c r="V107" s="8">
        <v>3.9</v>
      </c>
      <c r="W107" s="8">
        <v>57.1</v>
      </c>
      <c r="X107" s="8">
        <v>5</v>
      </c>
      <c r="Y107" s="8">
        <v>17</v>
      </c>
      <c r="Z107" s="8">
        <v>0</v>
      </c>
      <c r="AA107" s="8">
        <v>55</v>
      </c>
      <c r="AB107" s="8">
        <v>22</v>
      </c>
      <c r="AC107" s="8">
        <v>8</v>
      </c>
      <c r="AD107" s="8">
        <v>8</v>
      </c>
      <c r="AE107">
        <f>-13*X107-3*(Y107+Z107)+2*(AD107+AA107)+3.2*W107+5*AB107+4*AC107</f>
        <v>334.72</v>
      </c>
    </row>
    <row r="108" spans="1:31" ht="15" thickBot="1" x14ac:dyDescent="0.35">
      <c r="A108" s="5">
        <v>89</v>
      </c>
      <c r="B108" s="7" t="s">
        <v>483</v>
      </c>
      <c r="C108" s="7" t="s">
        <v>75</v>
      </c>
      <c r="D108" s="8">
        <v>9.83</v>
      </c>
      <c r="E108" s="8">
        <v>3.41</v>
      </c>
      <c r="F108" s="8">
        <v>2.88</v>
      </c>
      <c r="G108" s="8">
        <v>0.79</v>
      </c>
      <c r="H108" s="20">
        <v>0.255</v>
      </c>
      <c r="I108" s="9">
        <v>8.7999999999999995E-2</v>
      </c>
      <c r="J108" s="9">
        <v>0.16700000000000001</v>
      </c>
      <c r="K108" s="10">
        <v>0.24</v>
      </c>
      <c r="L108" s="8">
        <v>1.3</v>
      </c>
      <c r="M108" s="8">
        <v>0.313</v>
      </c>
      <c r="N108" s="9">
        <v>0.68899999999999995</v>
      </c>
      <c r="O108" s="10">
        <v>97</v>
      </c>
      <c r="P108" s="8">
        <v>84</v>
      </c>
      <c r="Q108" s="8">
        <v>99</v>
      </c>
      <c r="R108" s="10">
        <v>4.0599999999999996</v>
      </c>
      <c r="S108" s="13">
        <v>3.56</v>
      </c>
      <c r="T108" s="8">
        <v>0.5</v>
      </c>
      <c r="U108" s="10">
        <v>4.25</v>
      </c>
      <c r="V108" s="8">
        <v>3.77</v>
      </c>
      <c r="W108" s="8">
        <v>68.2</v>
      </c>
      <c r="X108" s="8">
        <v>6</v>
      </c>
      <c r="Y108" s="8">
        <v>26</v>
      </c>
      <c r="Z108" s="8">
        <v>5</v>
      </c>
      <c r="AA108" s="8">
        <v>75</v>
      </c>
      <c r="AB108" s="8">
        <v>2</v>
      </c>
      <c r="AC108" s="8">
        <v>28</v>
      </c>
      <c r="AD108" s="8">
        <v>7</v>
      </c>
      <c r="AE108">
        <f>-13*X108-3*(Y108+Z108)+2*(AD108+AA108)+3.2*W108+5*AB108+4*AC108</f>
        <v>333.24</v>
      </c>
    </row>
    <row r="109" spans="1:31" ht="15" thickBot="1" x14ac:dyDescent="0.35">
      <c r="A109" s="5">
        <v>227</v>
      </c>
      <c r="B109" s="7" t="s">
        <v>400</v>
      </c>
      <c r="C109" s="6" t="s">
        <v>112</v>
      </c>
      <c r="D109" s="8">
        <v>6.53</v>
      </c>
      <c r="E109" s="8">
        <v>2.76</v>
      </c>
      <c r="F109" s="8">
        <v>2.36</v>
      </c>
      <c r="G109" s="8">
        <v>1.18</v>
      </c>
      <c r="H109" s="20">
        <v>0.17799999999999999</v>
      </c>
      <c r="I109" s="9">
        <v>7.4999999999999997E-2</v>
      </c>
      <c r="J109" s="9">
        <v>0.10299999999999999</v>
      </c>
      <c r="K109" s="10">
        <v>0.24</v>
      </c>
      <c r="L109" s="8">
        <v>1.21</v>
      </c>
      <c r="M109" s="8">
        <v>0.26600000000000001</v>
      </c>
      <c r="N109" s="9">
        <v>0.69799999999999995</v>
      </c>
      <c r="O109" s="10">
        <v>96</v>
      </c>
      <c r="P109" s="8">
        <v>103</v>
      </c>
      <c r="Q109" s="8">
        <v>108</v>
      </c>
      <c r="R109" s="10">
        <v>4.18</v>
      </c>
      <c r="S109" s="13">
        <v>4.46</v>
      </c>
      <c r="T109" s="8">
        <v>-0.28999999999999998</v>
      </c>
      <c r="U109" s="10">
        <v>4.68</v>
      </c>
      <c r="V109" s="8">
        <v>4.87</v>
      </c>
      <c r="W109" s="8">
        <v>153</v>
      </c>
      <c r="X109" s="8">
        <v>20</v>
      </c>
      <c r="Y109" s="8">
        <v>47</v>
      </c>
      <c r="Z109" s="8">
        <v>2</v>
      </c>
      <c r="AA109" s="8">
        <v>111</v>
      </c>
      <c r="AB109" s="8">
        <v>1</v>
      </c>
      <c r="AC109" s="8">
        <v>0</v>
      </c>
      <c r="AD109" s="8">
        <v>11</v>
      </c>
      <c r="AE109">
        <f>-13*X109-3*(Y109+Z109)+2*(AD109+AA109)+3.2*W109+5*AB109+4*AC109</f>
        <v>331.6</v>
      </c>
    </row>
    <row r="110" spans="1:31" ht="15" thickBot="1" x14ac:dyDescent="0.35">
      <c r="A110" s="5">
        <v>248</v>
      </c>
      <c r="B110" s="7" t="s">
        <v>406</v>
      </c>
      <c r="C110" s="7" t="s">
        <v>55</v>
      </c>
      <c r="D110" s="8">
        <v>8.16</v>
      </c>
      <c r="E110" s="8">
        <v>2.39</v>
      </c>
      <c r="F110" s="8">
        <v>3.41</v>
      </c>
      <c r="G110" s="8">
        <v>1.57</v>
      </c>
      <c r="H110" s="20">
        <v>0.214</v>
      </c>
      <c r="I110" s="9">
        <v>6.3E-2</v>
      </c>
      <c r="J110" s="9">
        <v>0.151</v>
      </c>
      <c r="K110" s="10">
        <v>0.25600000000000001</v>
      </c>
      <c r="L110" s="8">
        <v>1.28</v>
      </c>
      <c r="M110" s="8">
        <v>0.29199999999999998</v>
      </c>
      <c r="N110" s="9">
        <v>0.64600000000000002</v>
      </c>
      <c r="O110" s="10">
        <v>112</v>
      </c>
      <c r="P110" s="8">
        <v>106</v>
      </c>
      <c r="Q110" s="8">
        <v>102</v>
      </c>
      <c r="R110" s="10">
        <v>4.84</v>
      </c>
      <c r="S110" s="13">
        <v>4.6100000000000003</v>
      </c>
      <c r="T110" s="8">
        <v>0.23</v>
      </c>
      <c r="U110" s="10">
        <v>4.49</v>
      </c>
      <c r="V110" s="8">
        <v>4.34</v>
      </c>
      <c r="W110" s="8">
        <v>154.1</v>
      </c>
      <c r="X110" s="8">
        <v>27</v>
      </c>
      <c r="Y110" s="8">
        <v>41</v>
      </c>
      <c r="Z110" s="8">
        <v>5</v>
      </c>
      <c r="AA110" s="8">
        <v>140</v>
      </c>
      <c r="AB110" s="8">
        <v>1</v>
      </c>
      <c r="AC110" s="8">
        <v>0</v>
      </c>
      <c r="AD110" s="8">
        <v>19</v>
      </c>
      <c r="AE110">
        <f>-13*X110-3*(Y110+Z110)+2*(AD110+AA110)+3.2*W110+5*AB110+4*AC110</f>
        <v>327.12</v>
      </c>
    </row>
    <row r="111" spans="1:31" ht="15" thickBot="1" x14ac:dyDescent="0.35">
      <c r="A111" s="5">
        <v>141</v>
      </c>
      <c r="B111" s="7" t="s">
        <v>356</v>
      </c>
      <c r="C111" s="7" t="s">
        <v>41</v>
      </c>
      <c r="D111" s="8">
        <v>8.57</v>
      </c>
      <c r="E111" s="8">
        <v>3.46</v>
      </c>
      <c r="F111" s="8">
        <v>2.48</v>
      </c>
      <c r="G111" s="8">
        <v>0.94</v>
      </c>
      <c r="H111" s="20">
        <v>0.22</v>
      </c>
      <c r="I111" s="9">
        <v>8.8999999999999996E-2</v>
      </c>
      <c r="J111" s="9">
        <v>0.13200000000000001</v>
      </c>
      <c r="K111" s="10">
        <v>0.26300000000000001</v>
      </c>
      <c r="L111" s="8">
        <v>1.42</v>
      </c>
      <c r="M111" s="8">
        <v>0.32400000000000001</v>
      </c>
      <c r="N111" s="9">
        <v>0.746</v>
      </c>
      <c r="O111" s="10">
        <v>95</v>
      </c>
      <c r="P111" s="8">
        <v>87</v>
      </c>
      <c r="Q111" s="8">
        <v>92</v>
      </c>
      <c r="R111" s="10">
        <v>4.18</v>
      </c>
      <c r="S111" s="13">
        <v>3.9</v>
      </c>
      <c r="T111" s="8">
        <v>0.27</v>
      </c>
      <c r="U111" s="10">
        <v>4.05</v>
      </c>
      <c r="V111" s="8">
        <v>4.38</v>
      </c>
      <c r="W111" s="8">
        <v>125</v>
      </c>
      <c r="X111" s="8">
        <v>13</v>
      </c>
      <c r="Y111" s="8">
        <v>48</v>
      </c>
      <c r="Z111" s="8">
        <v>2</v>
      </c>
      <c r="AA111" s="8">
        <v>119</v>
      </c>
      <c r="AB111" s="8">
        <v>0</v>
      </c>
      <c r="AC111" s="8">
        <v>0</v>
      </c>
      <c r="AD111" s="8">
        <v>4</v>
      </c>
      <c r="AE111">
        <f>-13*X111-3*(Y111+Z111)+2*(AD111+AA111)+3.2*W111+5*AB111+4*AC111</f>
        <v>327</v>
      </c>
    </row>
    <row r="112" spans="1:31" ht="15" thickBot="1" x14ac:dyDescent="0.35">
      <c r="A112" s="5">
        <v>51</v>
      </c>
      <c r="B112" s="7" t="s">
        <v>456</v>
      </c>
      <c r="C112" s="6" t="s">
        <v>112</v>
      </c>
      <c r="D112" s="8">
        <v>11.1</v>
      </c>
      <c r="E112" s="8">
        <v>4.3899999999999997</v>
      </c>
      <c r="F112" s="8">
        <v>2.5299999999999998</v>
      </c>
      <c r="G112" s="8">
        <v>0.55000000000000004</v>
      </c>
      <c r="H112" s="20">
        <v>0.28399999999999997</v>
      </c>
      <c r="I112" s="9">
        <v>0.112</v>
      </c>
      <c r="J112" s="9">
        <v>0.17199999999999999</v>
      </c>
      <c r="K112" s="10">
        <v>0.22900000000000001</v>
      </c>
      <c r="L112" s="8">
        <v>1.36</v>
      </c>
      <c r="M112" s="8">
        <v>0.32300000000000001</v>
      </c>
      <c r="N112" s="9">
        <v>0.72099999999999997</v>
      </c>
      <c r="O112" s="10">
        <v>77</v>
      </c>
      <c r="P112" s="8">
        <v>74</v>
      </c>
      <c r="Q112" s="8">
        <v>78</v>
      </c>
      <c r="R112" s="10">
        <v>3.29</v>
      </c>
      <c r="S112" s="13">
        <v>3.22</v>
      </c>
      <c r="T112" s="8">
        <v>0.06</v>
      </c>
      <c r="U112" s="10">
        <v>3.36</v>
      </c>
      <c r="V112" s="8">
        <v>3.45</v>
      </c>
      <c r="W112" s="8">
        <v>65.2</v>
      </c>
      <c r="X112" s="8">
        <v>4</v>
      </c>
      <c r="Y112" s="8">
        <v>32</v>
      </c>
      <c r="Z112" s="8">
        <v>4</v>
      </c>
      <c r="AA112" s="8">
        <v>81</v>
      </c>
      <c r="AB112" s="8">
        <v>12</v>
      </c>
      <c r="AC112" s="8">
        <v>13</v>
      </c>
      <c r="AD112" s="8">
        <v>2</v>
      </c>
      <c r="AE112">
        <f>-13*X112-3*(Y112+Z112)+2*(AD112+AA112)+3.2*W112+5*AB112+4*AC112</f>
        <v>326.64</v>
      </c>
    </row>
    <row r="113" spans="1:31" ht="15" thickBot="1" x14ac:dyDescent="0.35">
      <c r="A113" s="5">
        <v>58</v>
      </c>
      <c r="B113" s="7" t="s">
        <v>428</v>
      </c>
      <c r="C113" s="7" t="s">
        <v>158</v>
      </c>
      <c r="D113" s="8">
        <v>9.94</v>
      </c>
      <c r="E113" s="8">
        <v>1.93</v>
      </c>
      <c r="F113" s="8">
        <v>5.15</v>
      </c>
      <c r="G113" s="8">
        <v>1.04</v>
      </c>
      <c r="H113" s="20">
        <v>0.28499999999999998</v>
      </c>
      <c r="I113" s="9">
        <v>5.5E-2</v>
      </c>
      <c r="J113" s="9">
        <v>0.23</v>
      </c>
      <c r="K113" s="10">
        <v>0.2</v>
      </c>
      <c r="L113" s="8">
        <v>0.94</v>
      </c>
      <c r="M113" s="8">
        <v>0.253</v>
      </c>
      <c r="N113" s="9">
        <v>0.77200000000000002</v>
      </c>
      <c r="O113" s="10">
        <v>64</v>
      </c>
      <c r="P113" s="8">
        <v>74</v>
      </c>
      <c r="Q113" s="8">
        <v>76</v>
      </c>
      <c r="R113" s="10">
        <v>2.82</v>
      </c>
      <c r="S113" s="13">
        <v>3.29</v>
      </c>
      <c r="T113" s="8">
        <v>-0.47</v>
      </c>
      <c r="U113" s="10">
        <v>3.34</v>
      </c>
      <c r="V113" s="8">
        <v>3.04</v>
      </c>
      <c r="W113" s="8">
        <v>60.2</v>
      </c>
      <c r="X113" s="8">
        <v>7</v>
      </c>
      <c r="Y113" s="8">
        <v>13</v>
      </c>
      <c r="Z113" s="8">
        <v>2</v>
      </c>
      <c r="AA113" s="8">
        <v>67</v>
      </c>
      <c r="AB113" s="8">
        <v>10</v>
      </c>
      <c r="AC113" s="8">
        <v>19</v>
      </c>
      <c r="AD113" s="8">
        <v>5</v>
      </c>
      <c r="AE113">
        <f>-13*X113-3*(Y113+Z113)+2*(AD113+AA113)+3.2*W113+5*AB113+4*AC113</f>
        <v>326.64</v>
      </c>
    </row>
    <row r="114" spans="1:31" ht="15" thickBot="1" x14ac:dyDescent="0.35">
      <c r="A114" s="5">
        <v>6</v>
      </c>
      <c r="B114" s="7" t="s">
        <v>394</v>
      </c>
      <c r="C114" s="6" t="s">
        <v>112</v>
      </c>
      <c r="D114" s="8">
        <v>15.89</v>
      </c>
      <c r="E114" s="8">
        <v>5.55</v>
      </c>
      <c r="F114" s="8">
        <v>2.86</v>
      </c>
      <c r="G114" s="8">
        <v>0.62</v>
      </c>
      <c r="H114" s="20">
        <v>0.41399999999999998</v>
      </c>
      <c r="I114" s="9">
        <v>0.14499999999999999</v>
      </c>
      <c r="J114" s="9">
        <v>0.26900000000000002</v>
      </c>
      <c r="K114" s="10">
        <v>0.17499999999999999</v>
      </c>
      <c r="L114" s="8">
        <v>1.25</v>
      </c>
      <c r="M114" s="8">
        <v>0.314</v>
      </c>
      <c r="N114" s="9">
        <v>0.73099999999999998</v>
      </c>
      <c r="O114" s="10">
        <v>70</v>
      </c>
      <c r="P114" s="8">
        <v>58</v>
      </c>
      <c r="Q114" s="8">
        <v>60</v>
      </c>
      <c r="R114" s="10">
        <v>3.09</v>
      </c>
      <c r="S114" s="13">
        <v>2.52</v>
      </c>
      <c r="T114" s="8">
        <v>0.56999999999999995</v>
      </c>
      <c r="U114" s="10">
        <v>2.59</v>
      </c>
      <c r="V114" s="8">
        <v>2.95</v>
      </c>
      <c r="W114" s="8">
        <v>58.1</v>
      </c>
      <c r="X114" s="8">
        <v>4</v>
      </c>
      <c r="Y114" s="8">
        <v>36</v>
      </c>
      <c r="Z114" s="8">
        <v>1</v>
      </c>
      <c r="AA114" s="8">
        <v>103</v>
      </c>
      <c r="AB114" s="8">
        <v>6</v>
      </c>
      <c r="AC114" s="8">
        <v>14</v>
      </c>
      <c r="AD114" s="8">
        <v>5</v>
      </c>
      <c r="AE114">
        <f>-13*X114-3*(Y114+Z114)+2*(AD114+AA114)+3.2*W114+5*AB114+4*AC114</f>
        <v>324.92</v>
      </c>
    </row>
    <row r="115" spans="1:31" ht="15" thickBot="1" x14ac:dyDescent="0.35">
      <c r="A115" s="5">
        <v>147</v>
      </c>
      <c r="B115" s="7" t="s">
        <v>384</v>
      </c>
      <c r="C115" s="7" t="s">
        <v>81</v>
      </c>
      <c r="D115" s="8">
        <v>9.52</v>
      </c>
      <c r="E115" s="8">
        <v>3.1</v>
      </c>
      <c r="F115" s="8">
        <v>3.07</v>
      </c>
      <c r="G115" s="8">
        <v>1.18</v>
      </c>
      <c r="H115" s="20">
        <v>0.251</v>
      </c>
      <c r="I115" s="9">
        <v>8.2000000000000003E-2</v>
      </c>
      <c r="J115" s="9">
        <v>0.16900000000000001</v>
      </c>
      <c r="K115" s="10">
        <v>0.25700000000000001</v>
      </c>
      <c r="L115" s="8">
        <v>1.34</v>
      </c>
      <c r="M115" s="8">
        <v>0.32200000000000001</v>
      </c>
      <c r="N115" s="9">
        <v>0.72199999999999998</v>
      </c>
      <c r="O115" s="10">
        <v>104</v>
      </c>
      <c r="P115" s="8">
        <v>93</v>
      </c>
      <c r="Q115" s="8">
        <v>88</v>
      </c>
      <c r="R115" s="10">
        <v>4.3499999999999996</v>
      </c>
      <c r="S115" s="13">
        <v>3.93</v>
      </c>
      <c r="T115" s="8">
        <v>0.43</v>
      </c>
      <c r="U115" s="10">
        <v>3.78</v>
      </c>
      <c r="V115" s="8">
        <v>4.01</v>
      </c>
      <c r="W115" s="8">
        <v>122</v>
      </c>
      <c r="X115" s="8">
        <v>16</v>
      </c>
      <c r="Y115" s="8">
        <v>42</v>
      </c>
      <c r="Z115" s="8">
        <v>2</v>
      </c>
      <c r="AA115" s="8">
        <v>129</v>
      </c>
      <c r="AB115" s="8">
        <v>0</v>
      </c>
      <c r="AC115" s="8">
        <v>0</v>
      </c>
      <c r="AD115" s="8">
        <v>8</v>
      </c>
      <c r="AE115">
        <f>-13*X115-3*(Y115+Z115)+2*(AD115+AA115)+3.2*W115+5*AB115+4*AC115</f>
        <v>324.40000000000003</v>
      </c>
    </row>
    <row r="116" spans="1:31" ht="15" thickBot="1" x14ac:dyDescent="0.35">
      <c r="A116" s="5">
        <v>208</v>
      </c>
      <c r="B116" s="7" t="s">
        <v>395</v>
      </c>
      <c r="C116" s="6" t="s">
        <v>112</v>
      </c>
      <c r="D116" s="8">
        <v>9.23</v>
      </c>
      <c r="E116" s="8">
        <v>4.12</v>
      </c>
      <c r="F116" s="8">
        <v>2.2400000000000002</v>
      </c>
      <c r="G116" s="8">
        <v>1.06</v>
      </c>
      <c r="H116" s="20">
        <v>0.22800000000000001</v>
      </c>
      <c r="I116" s="9">
        <v>0.10199999999999999</v>
      </c>
      <c r="J116" s="9">
        <v>0.126</v>
      </c>
      <c r="K116" s="10">
        <v>0.28299999999999997</v>
      </c>
      <c r="L116" s="8">
        <v>1.58</v>
      </c>
      <c r="M116" s="8">
        <v>0.35599999999999998</v>
      </c>
      <c r="N116" s="9">
        <v>0.72599999999999998</v>
      </c>
      <c r="O116" s="10">
        <v>118</v>
      </c>
      <c r="P116" s="8">
        <v>102</v>
      </c>
      <c r="Q116" s="8">
        <v>100</v>
      </c>
      <c r="R116" s="10">
        <v>4.99</v>
      </c>
      <c r="S116" s="13">
        <v>4.3600000000000003</v>
      </c>
      <c r="T116" s="8">
        <v>0.63</v>
      </c>
      <c r="U116" s="10">
        <v>4.3600000000000003</v>
      </c>
      <c r="V116" s="8">
        <v>4.53</v>
      </c>
      <c r="W116" s="8">
        <v>144.1</v>
      </c>
      <c r="X116" s="8">
        <v>17</v>
      </c>
      <c r="Y116" s="8">
        <v>66</v>
      </c>
      <c r="Z116" s="8">
        <v>12</v>
      </c>
      <c r="AA116" s="8">
        <v>148</v>
      </c>
      <c r="AB116" s="8">
        <v>0</v>
      </c>
      <c r="AC116" s="8">
        <v>1</v>
      </c>
      <c r="AD116" s="8">
        <v>9</v>
      </c>
      <c r="AE116">
        <f>-13*X116-3*(Y116+Z116)+2*(AD116+AA116)+3.2*W116+5*AB116+4*AC116</f>
        <v>324.12</v>
      </c>
    </row>
    <row r="117" spans="1:31" ht="15" thickBot="1" x14ac:dyDescent="0.35">
      <c r="A117" s="5">
        <v>88</v>
      </c>
      <c r="B117" s="7" t="s">
        <v>478</v>
      </c>
      <c r="C117" s="7" t="s">
        <v>109</v>
      </c>
      <c r="D117" s="8">
        <v>7.8</v>
      </c>
      <c r="E117" s="8">
        <v>1.9</v>
      </c>
      <c r="F117" s="8">
        <v>4.1100000000000003</v>
      </c>
      <c r="G117" s="8">
        <v>0.95</v>
      </c>
      <c r="H117" s="20">
        <v>0.22800000000000001</v>
      </c>
      <c r="I117" s="9">
        <v>5.6000000000000001E-2</v>
      </c>
      <c r="J117" s="9">
        <v>0.17299999999999999</v>
      </c>
      <c r="K117" s="10">
        <v>0.184</v>
      </c>
      <c r="L117" s="8">
        <v>0.87</v>
      </c>
      <c r="M117" s="8">
        <v>0.21199999999999999</v>
      </c>
      <c r="N117" s="9">
        <v>0.86499999999999999</v>
      </c>
      <c r="O117" s="10">
        <v>49</v>
      </c>
      <c r="P117" s="8">
        <v>84</v>
      </c>
      <c r="Q117" s="8">
        <v>88</v>
      </c>
      <c r="R117" s="10">
        <v>2.11</v>
      </c>
      <c r="S117" s="13">
        <v>3.56</v>
      </c>
      <c r="T117" s="8">
        <v>-1.45</v>
      </c>
      <c r="U117" s="10">
        <v>3.76</v>
      </c>
      <c r="V117" s="8">
        <v>3.62</v>
      </c>
      <c r="W117" s="8">
        <v>85.1</v>
      </c>
      <c r="X117" s="8">
        <v>9</v>
      </c>
      <c r="Y117" s="8">
        <v>18</v>
      </c>
      <c r="Z117" s="8">
        <v>1</v>
      </c>
      <c r="AA117" s="8">
        <v>74</v>
      </c>
      <c r="AB117" s="8">
        <v>1</v>
      </c>
      <c r="AC117" s="8">
        <v>14</v>
      </c>
      <c r="AD117" s="8">
        <v>8</v>
      </c>
      <c r="AE117">
        <f>-13*X117-3*(Y117+Z117)+2*(AD117+AA117)+3.2*W117+5*AB117+4*AC117</f>
        <v>323.32</v>
      </c>
    </row>
    <row r="118" spans="1:31" ht="15" thickBot="1" x14ac:dyDescent="0.35">
      <c r="A118" s="5">
        <v>86</v>
      </c>
      <c r="B118" s="7" t="s">
        <v>420</v>
      </c>
      <c r="C118" s="7" t="s">
        <v>53</v>
      </c>
      <c r="D118" s="8">
        <v>7.76</v>
      </c>
      <c r="E118" s="8">
        <v>2.72</v>
      </c>
      <c r="F118" s="8">
        <v>2.85</v>
      </c>
      <c r="G118" s="8">
        <v>0.6</v>
      </c>
      <c r="H118" s="20">
        <v>0.20200000000000001</v>
      </c>
      <c r="I118" s="9">
        <v>7.0999999999999994E-2</v>
      </c>
      <c r="J118" s="9">
        <v>0.13100000000000001</v>
      </c>
      <c r="K118" s="10">
        <v>0.27100000000000002</v>
      </c>
      <c r="L118" s="8">
        <v>1.35</v>
      </c>
      <c r="M118" s="8">
        <v>0.33300000000000002</v>
      </c>
      <c r="N118" s="9">
        <v>0.67700000000000005</v>
      </c>
      <c r="O118" s="10">
        <v>86</v>
      </c>
      <c r="P118" s="8">
        <v>77</v>
      </c>
      <c r="Q118" s="8">
        <v>91</v>
      </c>
      <c r="R118" s="10">
        <v>4.33</v>
      </c>
      <c r="S118" s="13">
        <v>3.55</v>
      </c>
      <c r="T118" s="8">
        <v>0.79</v>
      </c>
      <c r="U118" s="10">
        <v>4.01</v>
      </c>
      <c r="V118" s="8">
        <v>3.85</v>
      </c>
      <c r="W118" s="8">
        <v>89.1</v>
      </c>
      <c r="X118" s="8">
        <v>6</v>
      </c>
      <c r="Y118" s="8">
        <v>27</v>
      </c>
      <c r="Z118" s="8">
        <v>7</v>
      </c>
      <c r="AA118" s="8">
        <v>77</v>
      </c>
      <c r="AB118" s="8">
        <v>0</v>
      </c>
      <c r="AC118" s="8">
        <v>13</v>
      </c>
      <c r="AD118" s="8">
        <v>6</v>
      </c>
      <c r="AE118">
        <f>-13*X118-3*(Y118+Z118)+2*(AD118+AA118)+3.2*W118+5*AB118+4*AC118</f>
        <v>323.12</v>
      </c>
    </row>
    <row r="119" spans="1:31" ht="15" thickBot="1" x14ac:dyDescent="0.35">
      <c r="A119" s="5">
        <v>239</v>
      </c>
      <c r="B119" s="7" t="s">
        <v>405</v>
      </c>
      <c r="C119" s="7" t="s">
        <v>68</v>
      </c>
      <c r="D119" s="8">
        <v>7.57</v>
      </c>
      <c r="E119" s="8">
        <v>2.58</v>
      </c>
      <c r="F119" s="8">
        <v>2.93</v>
      </c>
      <c r="G119" s="8">
        <v>1.38</v>
      </c>
      <c r="H119" s="20">
        <v>0.19800000000000001</v>
      </c>
      <c r="I119" s="9">
        <v>6.7000000000000004E-2</v>
      </c>
      <c r="J119" s="9">
        <v>0.13</v>
      </c>
      <c r="K119" s="10">
        <v>0.26700000000000002</v>
      </c>
      <c r="L119" s="8">
        <v>1.34</v>
      </c>
      <c r="M119" s="8">
        <v>0.30599999999999999</v>
      </c>
      <c r="N119" s="9">
        <v>0.76200000000000001</v>
      </c>
      <c r="O119" s="10">
        <v>93</v>
      </c>
      <c r="P119" s="8">
        <v>105</v>
      </c>
      <c r="Q119" s="8">
        <v>94</v>
      </c>
      <c r="R119" s="10">
        <v>4.24</v>
      </c>
      <c r="S119" s="13">
        <v>4.54</v>
      </c>
      <c r="T119" s="8">
        <v>-0.28999999999999998</v>
      </c>
      <c r="U119" s="10">
        <v>4.0199999999999996</v>
      </c>
      <c r="V119" s="8">
        <v>4.18</v>
      </c>
      <c r="W119" s="8">
        <v>157</v>
      </c>
      <c r="X119" s="8">
        <v>24</v>
      </c>
      <c r="Y119" s="8">
        <v>45</v>
      </c>
      <c r="Z119" s="8">
        <v>6</v>
      </c>
      <c r="AA119" s="8">
        <v>132</v>
      </c>
      <c r="AB119" s="8">
        <v>0</v>
      </c>
      <c r="AC119" s="8">
        <v>0</v>
      </c>
      <c r="AD119" s="8">
        <v>10</v>
      </c>
      <c r="AE119">
        <f>-13*X119-3*(Y119+Z119)+2*(AD119+AA119)+3.2*W119+5*AB119+4*AC119</f>
        <v>321.40000000000003</v>
      </c>
    </row>
    <row r="120" spans="1:31" ht="15" thickBot="1" x14ac:dyDescent="0.35">
      <c r="A120" s="5">
        <v>143</v>
      </c>
      <c r="B120" s="7" t="s">
        <v>503</v>
      </c>
      <c r="C120" s="7" t="s">
        <v>68</v>
      </c>
      <c r="D120" s="8">
        <v>8.75</v>
      </c>
      <c r="E120" s="8">
        <v>3.31</v>
      </c>
      <c r="F120" s="8">
        <v>2.65</v>
      </c>
      <c r="G120" s="8">
        <v>0.96</v>
      </c>
      <c r="H120" s="20">
        <v>0.223</v>
      </c>
      <c r="I120" s="9">
        <v>8.5000000000000006E-2</v>
      </c>
      <c r="J120" s="9">
        <v>0.13900000000000001</v>
      </c>
      <c r="K120" s="10">
        <v>0.26700000000000002</v>
      </c>
      <c r="L120" s="8">
        <v>1.42</v>
      </c>
      <c r="M120" s="8">
        <v>0.33100000000000002</v>
      </c>
      <c r="N120" s="9">
        <v>0.80600000000000005</v>
      </c>
      <c r="O120" s="10">
        <v>63</v>
      </c>
      <c r="P120" s="8">
        <v>91</v>
      </c>
      <c r="Q120" s="8">
        <v>91</v>
      </c>
      <c r="R120" s="10">
        <v>2.88</v>
      </c>
      <c r="S120" s="13">
        <v>3.91</v>
      </c>
      <c r="T120" s="8">
        <v>-1.03</v>
      </c>
      <c r="U120" s="10">
        <v>3.89</v>
      </c>
      <c r="V120" s="8">
        <v>3.84</v>
      </c>
      <c r="W120" s="8">
        <v>84.1</v>
      </c>
      <c r="X120" s="8">
        <v>9</v>
      </c>
      <c r="Y120" s="8">
        <v>31</v>
      </c>
      <c r="Z120" s="8">
        <v>3</v>
      </c>
      <c r="AA120" s="8">
        <v>82</v>
      </c>
      <c r="AB120" s="8">
        <v>3</v>
      </c>
      <c r="AC120" s="8">
        <v>18</v>
      </c>
      <c r="AD120" s="8">
        <v>9</v>
      </c>
      <c r="AE120">
        <f>-13*X120-3*(Y120+Z120)+2*(AD120+AA120)+3.2*W120+5*AB120+4*AC120</f>
        <v>319.12</v>
      </c>
    </row>
    <row r="121" spans="1:31" ht="15" thickBot="1" x14ac:dyDescent="0.35">
      <c r="A121" s="5">
        <v>243</v>
      </c>
      <c r="B121" s="7" t="s">
        <v>573</v>
      </c>
      <c r="C121" s="7" t="s">
        <v>158</v>
      </c>
      <c r="D121" s="8">
        <v>8.18</v>
      </c>
      <c r="E121" s="8">
        <v>3.12</v>
      </c>
      <c r="F121" s="8">
        <v>2.63</v>
      </c>
      <c r="G121" s="8">
        <v>1.43</v>
      </c>
      <c r="H121" s="20">
        <v>0.219</v>
      </c>
      <c r="I121" s="9">
        <v>8.3000000000000004E-2</v>
      </c>
      <c r="J121" s="9">
        <v>0.13500000000000001</v>
      </c>
      <c r="K121" s="10">
        <v>0.251</v>
      </c>
      <c r="L121" s="8">
        <v>1.3</v>
      </c>
      <c r="M121" s="8">
        <v>0.29099999999999998</v>
      </c>
      <c r="N121" s="9">
        <v>0.76700000000000002</v>
      </c>
      <c r="O121" s="10">
        <v>86</v>
      </c>
      <c r="P121" s="8">
        <v>103</v>
      </c>
      <c r="Q121" s="8">
        <v>91</v>
      </c>
      <c r="R121" s="10">
        <v>3.76</v>
      </c>
      <c r="S121" s="13">
        <v>4.58</v>
      </c>
      <c r="T121" s="8">
        <v>-0.82</v>
      </c>
      <c r="U121" s="10">
        <v>4</v>
      </c>
      <c r="V121" s="8">
        <v>3.99</v>
      </c>
      <c r="W121" s="8">
        <v>69.099999999999994</v>
      </c>
      <c r="X121" s="8">
        <v>11</v>
      </c>
      <c r="Y121" s="8">
        <v>24</v>
      </c>
      <c r="Z121" s="8">
        <v>1</v>
      </c>
      <c r="AA121" s="8">
        <v>63</v>
      </c>
      <c r="AB121" s="8">
        <v>28</v>
      </c>
      <c r="AC121" s="8">
        <v>8</v>
      </c>
      <c r="AD121" s="8">
        <v>8</v>
      </c>
      <c r="AE121">
        <f>-13*X121-3*(Y121+Z121)+2*(AD121+AA121)+3.2*W121+5*AB121+4*AC121</f>
        <v>317.12</v>
      </c>
    </row>
    <row r="122" spans="1:31" ht="15" thickBot="1" x14ac:dyDescent="0.35">
      <c r="A122" s="5">
        <v>5</v>
      </c>
      <c r="B122" s="7" t="s">
        <v>415</v>
      </c>
      <c r="C122" s="7" t="s">
        <v>68</v>
      </c>
      <c r="D122" s="8">
        <v>8.06</v>
      </c>
      <c r="E122" s="8">
        <v>1.4</v>
      </c>
      <c r="F122" s="8">
        <v>5.75</v>
      </c>
      <c r="G122" s="8">
        <v>0.35</v>
      </c>
      <c r="H122" s="20">
        <v>0.23100000000000001</v>
      </c>
      <c r="I122" s="9">
        <v>0.04</v>
      </c>
      <c r="J122" s="9">
        <v>0.191</v>
      </c>
      <c r="K122" s="10">
        <v>0.23599999999999999</v>
      </c>
      <c r="L122" s="8">
        <v>1.03</v>
      </c>
      <c r="M122" s="8">
        <v>0.30099999999999999</v>
      </c>
      <c r="N122" s="9">
        <v>0.93600000000000005</v>
      </c>
      <c r="O122" s="10">
        <v>23</v>
      </c>
      <c r="P122" s="8">
        <v>56</v>
      </c>
      <c r="Q122" s="8">
        <v>68</v>
      </c>
      <c r="R122" s="10">
        <v>1.05</v>
      </c>
      <c r="S122" s="13">
        <v>2.44</v>
      </c>
      <c r="T122" s="8">
        <v>-1.38</v>
      </c>
      <c r="U122" s="10">
        <v>2.9</v>
      </c>
      <c r="V122" s="8">
        <v>3.08</v>
      </c>
      <c r="W122" s="8">
        <v>51.1</v>
      </c>
      <c r="X122" s="8">
        <v>2</v>
      </c>
      <c r="Y122" s="8">
        <v>8</v>
      </c>
      <c r="Z122" s="8">
        <v>0</v>
      </c>
      <c r="AA122" s="8">
        <v>46</v>
      </c>
      <c r="AB122" s="8">
        <v>3</v>
      </c>
      <c r="AC122" s="8">
        <v>23</v>
      </c>
      <c r="AD122" s="8">
        <v>2</v>
      </c>
      <c r="AE122">
        <f>-13*X122-3*(Y122+Z122)+2*(AD122+AA122)+3.2*W122+5*AB122+4*AC122</f>
        <v>316.52</v>
      </c>
    </row>
    <row r="123" spans="1:31" ht="15" thickBot="1" x14ac:dyDescent="0.35">
      <c r="A123" s="5">
        <v>116</v>
      </c>
      <c r="B123" s="7" t="s">
        <v>440</v>
      </c>
      <c r="C123" s="7" t="s">
        <v>53</v>
      </c>
      <c r="D123" s="8">
        <v>9.36</v>
      </c>
      <c r="E123" s="8">
        <v>4.32</v>
      </c>
      <c r="F123" s="8">
        <v>2.17</v>
      </c>
      <c r="G123" s="8">
        <v>0.6</v>
      </c>
      <c r="H123" s="20">
        <v>0.23899999999999999</v>
      </c>
      <c r="I123" s="9">
        <v>0.11</v>
      </c>
      <c r="J123" s="9">
        <v>0.129</v>
      </c>
      <c r="K123" s="10">
        <v>0.23</v>
      </c>
      <c r="L123" s="8">
        <v>1.35</v>
      </c>
      <c r="M123" s="8">
        <v>0.3</v>
      </c>
      <c r="N123" s="9">
        <v>0.70299999999999996</v>
      </c>
      <c r="O123" s="10">
        <v>74</v>
      </c>
      <c r="P123" s="8">
        <v>81</v>
      </c>
      <c r="Q123" s="8">
        <v>97</v>
      </c>
      <c r="R123" s="10">
        <v>3.72</v>
      </c>
      <c r="S123" s="13">
        <v>3.76</v>
      </c>
      <c r="T123" s="8">
        <v>-0.04</v>
      </c>
      <c r="U123" s="10">
        <v>4.26</v>
      </c>
      <c r="V123" s="8">
        <v>4.1100000000000003</v>
      </c>
      <c r="W123" s="8">
        <v>75</v>
      </c>
      <c r="X123" s="8">
        <v>5</v>
      </c>
      <c r="Y123" s="8">
        <v>36</v>
      </c>
      <c r="Z123" s="8">
        <v>7</v>
      </c>
      <c r="AA123" s="8">
        <v>78</v>
      </c>
      <c r="AB123" s="8">
        <v>11</v>
      </c>
      <c r="AC123" s="8">
        <v>11</v>
      </c>
      <c r="AD123" s="8">
        <v>5</v>
      </c>
      <c r="AE123">
        <f>-13*X123-3*(Y123+Z123)+2*(AD123+AA123)+3.2*W123+5*AB123+4*AC123</f>
        <v>311</v>
      </c>
    </row>
    <row r="124" spans="1:31" ht="15" thickBot="1" x14ac:dyDescent="0.35">
      <c r="A124" s="5">
        <v>145</v>
      </c>
      <c r="B124" s="7" t="s">
        <v>390</v>
      </c>
      <c r="C124" s="7" t="s">
        <v>34</v>
      </c>
      <c r="D124" s="8">
        <v>9.4700000000000006</v>
      </c>
      <c r="E124" s="8">
        <v>3.21</v>
      </c>
      <c r="F124" s="8">
        <v>2.95</v>
      </c>
      <c r="G124" s="8">
        <v>1.17</v>
      </c>
      <c r="H124" s="20">
        <v>0.25800000000000001</v>
      </c>
      <c r="I124" s="9">
        <v>8.6999999999999994E-2</v>
      </c>
      <c r="J124" s="9">
        <v>0.17100000000000001</v>
      </c>
      <c r="K124" s="10">
        <v>0.222</v>
      </c>
      <c r="L124" s="8">
        <v>1.18</v>
      </c>
      <c r="M124" s="8">
        <v>0.27400000000000002</v>
      </c>
      <c r="N124" s="9">
        <v>0.81699999999999995</v>
      </c>
      <c r="O124" s="10">
        <v>80</v>
      </c>
      <c r="P124" s="8">
        <v>95</v>
      </c>
      <c r="Q124" s="8">
        <v>90</v>
      </c>
      <c r="R124" s="10">
        <v>3.29</v>
      </c>
      <c r="S124" s="13">
        <v>3.92</v>
      </c>
      <c r="T124" s="8">
        <v>-0.63</v>
      </c>
      <c r="U124" s="10">
        <v>3.84</v>
      </c>
      <c r="V124" s="8">
        <v>4.0599999999999996</v>
      </c>
      <c r="W124" s="8">
        <v>115</v>
      </c>
      <c r="X124" s="8">
        <v>15</v>
      </c>
      <c r="Y124" s="8">
        <v>41</v>
      </c>
      <c r="Z124" s="8">
        <v>0</v>
      </c>
      <c r="AA124" s="8">
        <v>121</v>
      </c>
      <c r="AB124" s="8">
        <v>0</v>
      </c>
      <c r="AC124" s="8">
        <v>0</v>
      </c>
      <c r="AD124" s="8">
        <v>9</v>
      </c>
      <c r="AE124">
        <f>-13*X124-3*(Y124+Z124)+2*(AD124+AA124)+3.2*W124+5*AB124+4*AC124</f>
        <v>310</v>
      </c>
    </row>
    <row r="125" spans="1:31" ht="15" thickBot="1" x14ac:dyDescent="0.35">
      <c r="A125" s="5">
        <v>70</v>
      </c>
      <c r="B125" s="7" t="s">
        <v>473</v>
      </c>
      <c r="C125" s="6" t="s">
        <v>112</v>
      </c>
      <c r="D125" s="8">
        <v>10.46</v>
      </c>
      <c r="E125" s="8">
        <v>4.5</v>
      </c>
      <c r="F125" s="8">
        <v>2.3199999999999998</v>
      </c>
      <c r="G125" s="8">
        <v>0.53</v>
      </c>
      <c r="H125" s="20">
        <v>0.26400000000000001</v>
      </c>
      <c r="I125" s="9">
        <v>0.114</v>
      </c>
      <c r="J125" s="9">
        <v>0.151</v>
      </c>
      <c r="K125" s="10">
        <v>0.23499999999999999</v>
      </c>
      <c r="L125" s="8">
        <v>1.4</v>
      </c>
      <c r="M125" s="8">
        <v>0.32200000000000001</v>
      </c>
      <c r="N125" s="9">
        <v>0.64600000000000002</v>
      </c>
      <c r="O125" s="10">
        <v>100</v>
      </c>
      <c r="P125" s="8">
        <v>80</v>
      </c>
      <c r="Q125" s="8">
        <v>93</v>
      </c>
      <c r="R125" s="10">
        <v>4.37</v>
      </c>
      <c r="S125" s="13">
        <v>3.42</v>
      </c>
      <c r="T125" s="8">
        <v>0.95</v>
      </c>
      <c r="U125" s="10">
        <v>4.04</v>
      </c>
      <c r="V125" s="8">
        <v>3.94</v>
      </c>
      <c r="W125" s="8">
        <v>68</v>
      </c>
      <c r="X125" s="8">
        <v>4</v>
      </c>
      <c r="Y125" s="8">
        <v>34</v>
      </c>
      <c r="Z125" s="8">
        <v>5</v>
      </c>
      <c r="AA125" s="8">
        <v>79</v>
      </c>
      <c r="AB125" s="8">
        <v>13</v>
      </c>
      <c r="AC125" s="8">
        <v>7</v>
      </c>
      <c r="AD125" s="8">
        <v>5</v>
      </c>
      <c r="AE125">
        <f>-13*X125-3*(Y125+Z125)+2*(AD125+AA125)+3.2*W125+5*AB125+4*AC125</f>
        <v>309.60000000000002</v>
      </c>
    </row>
    <row r="126" spans="1:31" ht="15" thickBot="1" x14ac:dyDescent="0.35">
      <c r="A126" s="5">
        <v>184</v>
      </c>
      <c r="B126" s="7" t="s">
        <v>402</v>
      </c>
      <c r="C126" s="7" t="s">
        <v>75</v>
      </c>
      <c r="D126" s="8">
        <v>8.5500000000000007</v>
      </c>
      <c r="E126" s="8">
        <v>3.45</v>
      </c>
      <c r="F126" s="8">
        <v>2.48</v>
      </c>
      <c r="G126" s="8">
        <v>1.1499999999999999</v>
      </c>
      <c r="H126" s="20">
        <v>0.222</v>
      </c>
      <c r="I126" s="9">
        <v>8.8999999999999996E-2</v>
      </c>
      <c r="J126" s="9">
        <v>0.13200000000000001</v>
      </c>
      <c r="K126" s="10">
        <v>0.26</v>
      </c>
      <c r="L126" s="8">
        <v>1.4</v>
      </c>
      <c r="M126" s="8">
        <v>0.314</v>
      </c>
      <c r="N126" s="9">
        <v>0.78800000000000003</v>
      </c>
      <c r="O126" s="10">
        <v>91</v>
      </c>
      <c r="P126" s="8">
        <v>99</v>
      </c>
      <c r="Q126" s="8">
        <v>100</v>
      </c>
      <c r="R126" s="10">
        <v>3.81</v>
      </c>
      <c r="S126" s="13">
        <v>4.1900000000000004</v>
      </c>
      <c r="T126" s="8">
        <v>-0.38</v>
      </c>
      <c r="U126" s="10">
        <v>4.28</v>
      </c>
      <c r="V126" s="8">
        <v>4.49</v>
      </c>
      <c r="W126" s="8">
        <v>125.1</v>
      </c>
      <c r="X126" s="8">
        <v>16</v>
      </c>
      <c r="Y126" s="8">
        <v>48</v>
      </c>
      <c r="Z126" s="8">
        <v>1</v>
      </c>
      <c r="AA126" s="8">
        <v>119</v>
      </c>
      <c r="AB126" s="8">
        <v>0</v>
      </c>
      <c r="AC126" s="8">
        <v>0</v>
      </c>
      <c r="AD126" s="8">
        <v>13</v>
      </c>
      <c r="AE126">
        <f>-13*X126-3*(Y126+Z126)+2*(AD126+AA126)+3.2*W126+5*AB126+4*AC126</f>
        <v>309.32</v>
      </c>
    </row>
    <row r="127" spans="1:31" ht="15" thickBot="1" x14ac:dyDescent="0.35">
      <c r="A127" s="5">
        <v>117</v>
      </c>
      <c r="B127" s="7" t="s">
        <v>526</v>
      </c>
      <c r="C127" s="7" t="s">
        <v>55</v>
      </c>
      <c r="D127" s="8">
        <v>10.77</v>
      </c>
      <c r="E127" s="8">
        <v>3.36</v>
      </c>
      <c r="F127" s="8">
        <v>3.21</v>
      </c>
      <c r="G127" s="8">
        <v>0.98</v>
      </c>
      <c r="H127" s="20">
        <v>0.28599999999999998</v>
      </c>
      <c r="I127" s="9">
        <v>8.8999999999999996E-2</v>
      </c>
      <c r="J127" s="9">
        <v>0.19700000000000001</v>
      </c>
      <c r="K127" s="10">
        <v>0.20300000000000001</v>
      </c>
      <c r="L127" s="8">
        <v>1.1200000000000001</v>
      </c>
      <c r="M127" s="8">
        <v>0.26800000000000002</v>
      </c>
      <c r="N127" s="9">
        <v>0.755</v>
      </c>
      <c r="O127" s="10">
        <v>81</v>
      </c>
      <c r="P127" s="8">
        <v>87</v>
      </c>
      <c r="Q127" s="8">
        <v>84</v>
      </c>
      <c r="R127" s="10">
        <v>3.5</v>
      </c>
      <c r="S127" s="13">
        <v>3.77</v>
      </c>
      <c r="T127" s="8">
        <v>-0.27</v>
      </c>
      <c r="U127" s="10">
        <v>3.66</v>
      </c>
      <c r="V127" s="8">
        <v>3.37</v>
      </c>
      <c r="W127" s="8">
        <v>64.099999999999994</v>
      </c>
      <c r="X127" s="8">
        <v>7</v>
      </c>
      <c r="Y127" s="8">
        <v>24</v>
      </c>
      <c r="Z127" s="8">
        <v>8</v>
      </c>
      <c r="AA127" s="8">
        <v>77</v>
      </c>
      <c r="AB127" s="8">
        <v>4</v>
      </c>
      <c r="AC127" s="8">
        <v>28</v>
      </c>
      <c r="AD127" s="8">
        <v>2</v>
      </c>
      <c r="AE127">
        <f>-13*X127-3*(Y127+Z127)+2*(AD127+AA127)+3.2*W127+5*AB127+4*AC127</f>
        <v>308.12</v>
      </c>
    </row>
    <row r="128" spans="1:31" ht="15" thickBot="1" x14ac:dyDescent="0.35">
      <c r="A128" s="5">
        <v>59</v>
      </c>
      <c r="B128" s="7" t="s">
        <v>487</v>
      </c>
      <c r="C128" s="7" t="s">
        <v>133</v>
      </c>
      <c r="D128" s="8">
        <v>9.32</v>
      </c>
      <c r="E128" s="8">
        <v>3.21</v>
      </c>
      <c r="F128" s="8">
        <v>2.9</v>
      </c>
      <c r="G128" s="8">
        <v>0.64</v>
      </c>
      <c r="H128" s="20">
        <v>0.24199999999999999</v>
      </c>
      <c r="I128" s="9">
        <v>8.3000000000000004E-2</v>
      </c>
      <c r="J128" s="9">
        <v>0.158</v>
      </c>
      <c r="K128" s="10">
        <v>0.252</v>
      </c>
      <c r="L128" s="8">
        <v>1.34</v>
      </c>
      <c r="M128" s="8">
        <v>0.32700000000000001</v>
      </c>
      <c r="N128" s="9">
        <v>0.72799999999999998</v>
      </c>
      <c r="O128" s="10">
        <v>87</v>
      </c>
      <c r="P128" s="8">
        <v>75</v>
      </c>
      <c r="Q128" s="8">
        <v>85</v>
      </c>
      <c r="R128" s="10">
        <v>3.86</v>
      </c>
      <c r="S128" s="13">
        <v>3.29</v>
      </c>
      <c r="T128" s="8">
        <v>0.56999999999999995</v>
      </c>
      <c r="U128" s="10">
        <v>3.72</v>
      </c>
      <c r="V128" s="8">
        <v>3.63</v>
      </c>
      <c r="W128" s="8">
        <v>56</v>
      </c>
      <c r="X128" s="8">
        <v>4</v>
      </c>
      <c r="Y128" s="8">
        <v>20</v>
      </c>
      <c r="Z128" s="8">
        <v>2</v>
      </c>
      <c r="AA128" s="8">
        <v>58</v>
      </c>
      <c r="AB128" s="8">
        <v>2</v>
      </c>
      <c r="AC128" s="8">
        <v>27</v>
      </c>
      <c r="AD128" s="8">
        <v>6</v>
      </c>
      <c r="AE128">
        <f>-13*X128-3*(Y128+Z128)+2*(AD128+AA128)+3.2*W128+5*AB128+4*AC128</f>
        <v>307.20000000000005</v>
      </c>
    </row>
    <row r="129" spans="1:31" ht="15" thickBot="1" x14ac:dyDescent="0.35">
      <c r="A129" s="5">
        <v>68</v>
      </c>
      <c r="B129" s="7" t="s">
        <v>471</v>
      </c>
      <c r="C129" s="7" t="s">
        <v>45</v>
      </c>
      <c r="D129" s="8">
        <v>10.77</v>
      </c>
      <c r="E129" s="8">
        <v>2.0499999999999998</v>
      </c>
      <c r="F129" s="8">
        <v>5.27</v>
      </c>
      <c r="G129" s="8">
        <v>1.0900000000000001</v>
      </c>
      <c r="H129" s="20">
        <v>0.28000000000000003</v>
      </c>
      <c r="I129" s="9">
        <v>5.2999999999999999E-2</v>
      </c>
      <c r="J129" s="9">
        <v>0.22700000000000001</v>
      </c>
      <c r="K129" s="10">
        <v>0.25700000000000001</v>
      </c>
      <c r="L129" s="8">
        <v>1.24</v>
      </c>
      <c r="M129" s="8">
        <v>0.33900000000000002</v>
      </c>
      <c r="N129" s="9">
        <v>0.69</v>
      </c>
      <c r="O129" s="10">
        <v>97</v>
      </c>
      <c r="P129" s="8">
        <v>78</v>
      </c>
      <c r="Q129" s="8">
        <v>73</v>
      </c>
      <c r="R129" s="10">
        <v>4.09</v>
      </c>
      <c r="S129" s="13">
        <v>3.39</v>
      </c>
      <c r="T129" s="8">
        <v>0.7</v>
      </c>
      <c r="U129" s="10">
        <v>3.14</v>
      </c>
      <c r="V129" s="8">
        <v>2.99</v>
      </c>
      <c r="W129" s="8">
        <v>66</v>
      </c>
      <c r="X129" s="8">
        <v>8</v>
      </c>
      <c r="Y129" s="8">
        <v>15</v>
      </c>
      <c r="Z129" s="8">
        <v>6</v>
      </c>
      <c r="AA129" s="8">
        <v>79</v>
      </c>
      <c r="AB129" s="8">
        <v>3</v>
      </c>
      <c r="AC129" s="8">
        <v>19</v>
      </c>
      <c r="AD129" s="8">
        <v>7</v>
      </c>
      <c r="AE129">
        <f>-13*X129-3*(Y129+Z129)+2*(AD129+AA129)+3.2*W129+5*AB129+4*AC129</f>
        <v>307.20000000000005</v>
      </c>
    </row>
    <row r="130" spans="1:31" ht="15" thickBot="1" x14ac:dyDescent="0.35">
      <c r="A130" s="5">
        <v>62</v>
      </c>
      <c r="B130" s="7" t="s">
        <v>458</v>
      </c>
      <c r="C130" s="7" t="s">
        <v>34</v>
      </c>
      <c r="D130" s="8">
        <v>9.0500000000000007</v>
      </c>
      <c r="E130" s="8">
        <v>3.56</v>
      </c>
      <c r="F130" s="8">
        <v>2.54</v>
      </c>
      <c r="G130" s="8">
        <v>0.59</v>
      </c>
      <c r="H130" s="20">
        <v>0.248</v>
      </c>
      <c r="I130" s="9">
        <v>9.8000000000000004E-2</v>
      </c>
      <c r="J130" s="9">
        <v>0.15</v>
      </c>
      <c r="K130" s="10">
        <v>0.19</v>
      </c>
      <c r="L130" s="8">
        <v>1.0900000000000001</v>
      </c>
      <c r="M130" s="8">
        <v>0.24399999999999999</v>
      </c>
      <c r="N130" s="9">
        <v>0.81399999999999995</v>
      </c>
      <c r="O130" s="10">
        <v>54</v>
      </c>
      <c r="P130" s="8">
        <v>81</v>
      </c>
      <c r="Q130" s="8">
        <v>106</v>
      </c>
      <c r="R130" s="10">
        <v>2.23</v>
      </c>
      <c r="S130" s="13">
        <v>3.34</v>
      </c>
      <c r="T130" s="8">
        <v>-1.1100000000000001</v>
      </c>
      <c r="U130" s="10">
        <v>4.55</v>
      </c>
      <c r="V130" s="8">
        <v>4.0599999999999996</v>
      </c>
      <c r="W130" s="8">
        <v>60.2</v>
      </c>
      <c r="X130" s="8">
        <v>4</v>
      </c>
      <c r="Y130" s="8">
        <v>24</v>
      </c>
      <c r="Z130" s="8">
        <v>1</v>
      </c>
      <c r="AA130" s="8">
        <v>61</v>
      </c>
      <c r="AB130" s="8">
        <v>1</v>
      </c>
      <c r="AC130" s="8">
        <v>22</v>
      </c>
      <c r="AD130" s="8">
        <v>13</v>
      </c>
      <c r="AE130">
        <f>-13*X130-3*(Y130+Z130)+2*(AD130+AA130)+3.2*W130+5*AB130+4*AC130</f>
        <v>306.64</v>
      </c>
    </row>
    <row r="131" spans="1:31" ht="15" thickBot="1" x14ac:dyDescent="0.35">
      <c r="A131" s="5">
        <v>13</v>
      </c>
      <c r="B131" s="7" t="s">
        <v>407</v>
      </c>
      <c r="C131" s="7" t="s">
        <v>71</v>
      </c>
      <c r="D131" s="8">
        <v>8.9499999999999993</v>
      </c>
      <c r="E131" s="8">
        <v>2.31</v>
      </c>
      <c r="F131" s="8">
        <v>3.88</v>
      </c>
      <c r="G131" s="8">
        <v>0.27</v>
      </c>
      <c r="H131" s="20">
        <v>0.22800000000000001</v>
      </c>
      <c r="I131" s="9">
        <v>5.8999999999999997E-2</v>
      </c>
      <c r="J131" s="9">
        <v>0.17</v>
      </c>
      <c r="K131" s="10">
        <v>0.25800000000000001</v>
      </c>
      <c r="L131" s="8">
        <v>1.3</v>
      </c>
      <c r="M131" s="8">
        <v>0.33700000000000002</v>
      </c>
      <c r="N131" s="9">
        <v>0.70299999999999996</v>
      </c>
      <c r="O131" s="10">
        <v>78</v>
      </c>
      <c r="P131" s="8">
        <v>59</v>
      </c>
      <c r="Q131" s="8">
        <v>77</v>
      </c>
      <c r="R131" s="10">
        <v>3.39</v>
      </c>
      <c r="S131" s="13">
        <v>2.65</v>
      </c>
      <c r="T131" s="8">
        <v>0.74</v>
      </c>
      <c r="U131" s="10">
        <v>3.31</v>
      </c>
      <c r="V131" s="8">
        <v>3.32</v>
      </c>
      <c r="W131" s="8">
        <v>66.099999999999994</v>
      </c>
      <c r="X131" s="8">
        <v>2</v>
      </c>
      <c r="Y131" s="8">
        <v>17</v>
      </c>
      <c r="Z131" s="8">
        <v>5</v>
      </c>
      <c r="AA131" s="8">
        <v>66</v>
      </c>
      <c r="AB131" s="8">
        <v>5</v>
      </c>
      <c r="AC131" s="8">
        <v>6</v>
      </c>
      <c r="AD131" s="8">
        <v>3</v>
      </c>
      <c r="AE131">
        <f>-13*X131-3*(Y131+Z131)+2*(AD131+AA131)+3.2*W131+5*AB131+4*AC131</f>
        <v>306.52</v>
      </c>
    </row>
    <row r="132" spans="1:31" ht="15" thickBot="1" x14ac:dyDescent="0.35">
      <c r="A132" s="5">
        <v>113</v>
      </c>
      <c r="B132" s="7" t="s">
        <v>374</v>
      </c>
      <c r="C132" s="7" t="s">
        <v>78</v>
      </c>
      <c r="D132" s="8">
        <v>8.4</v>
      </c>
      <c r="E132" s="8">
        <v>2.74</v>
      </c>
      <c r="F132" s="8">
        <v>3.06</v>
      </c>
      <c r="G132" s="8">
        <v>0.94</v>
      </c>
      <c r="H132" s="20">
        <v>0.218</v>
      </c>
      <c r="I132" s="9">
        <v>7.0999999999999994E-2</v>
      </c>
      <c r="J132" s="9">
        <v>0.14699999999999999</v>
      </c>
      <c r="K132" s="10">
        <v>0.26100000000000001</v>
      </c>
      <c r="L132" s="8">
        <v>1.33</v>
      </c>
      <c r="M132" s="8">
        <v>0.318</v>
      </c>
      <c r="N132" s="9">
        <v>0.745</v>
      </c>
      <c r="O132" s="10">
        <v>90</v>
      </c>
      <c r="P132" s="8">
        <v>87</v>
      </c>
      <c r="Q132" s="8">
        <v>91</v>
      </c>
      <c r="R132" s="10">
        <v>3.86</v>
      </c>
      <c r="S132" s="13">
        <v>3.75</v>
      </c>
      <c r="T132" s="8">
        <v>0.11</v>
      </c>
      <c r="U132" s="10">
        <v>3.96</v>
      </c>
      <c r="V132" s="8">
        <v>4.1900000000000004</v>
      </c>
      <c r="W132" s="8">
        <v>105</v>
      </c>
      <c r="X132" s="8">
        <v>11</v>
      </c>
      <c r="Y132" s="8">
        <v>32</v>
      </c>
      <c r="Z132" s="8">
        <v>3</v>
      </c>
      <c r="AA132" s="8">
        <v>98</v>
      </c>
      <c r="AB132" s="8">
        <v>0</v>
      </c>
      <c r="AC132" s="8">
        <v>0</v>
      </c>
      <c r="AD132" s="8">
        <v>10</v>
      </c>
      <c r="AE132">
        <f>-13*X132-3*(Y132+Z132)+2*(AD132+AA132)+3.2*W132+5*AB132+4*AC132</f>
        <v>304</v>
      </c>
    </row>
    <row r="133" spans="1:31" ht="15" thickBot="1" x14ac:dyDescent="0.35">
      <c r="A133" s="5">
        <v>80</v>
      </c>
      <c r="B133" s="7" t="s">
        <v>492</v>
      </c>
      <c r="C133" s="7" t="s">
        <v>55</v>
      </c>
      <c r="D133" s="8">
        <v>12.25</v>
      </c>
      <c r="E133" s="8">
        <v>4.5</v>
      </c>
      <c r="F133" s="8">
        <v>2.72</v>
      </c>
      <c r="G133" s="8">
        <v>1</v>
      </c>
      <c r="H133" s="20">
        <v>0.32300000000000001</v>
      </c>
      <c r="I133" s="9">
        <v>0.11899999999999999</v>
      </c>
      <c r="J133" s="9">
        <v>0.20499999999999999</v>
      </c>
      <c r="K133" s="10">
        <v>0.218</v>
      </c>
      <c r="L133" s="8">
        <v>1.31</v>
      </c>
      <c r="M133" s="8">
        <v>0.313</v>
      </c>
      <c r="N133" s="9">
        <v>0.8</v>
      </c>
      <c r="O133" s="10">
        <v>78</v>
      </c>
      <c r="P133" s="8">
        <v>81</v>
      </c>
      <c r="Q133" s="8">
        <v>83</v>
      </c>
      <c r="R133" s="10">
        <v>3.38</v>
      </c>
      <c r="S133" s="13">
        <v>3.52</v>
      </c>
      <c r="T133" s="8">
        <v>-0.14000000000000001</v>
      </c>
      <c r="U133" s="10">
        <v>3.61</v>
      </c>
      <c r="V133" s="8">
        <v>3.43</v>
      </c>
      <c r="W133" s="8">
        <v>72</v>
      </c>
      <c r="X133" s="8">
        <v>8</v>
      </c>
      <c r="Y133" s="8">
        <v>36</v>
      </c>
      <c r="Z133" s="8">
        <v>1</v>
      </c>
      <c r="AA133" s="8">
        <v>98</v>
      </c>
      <c r="AB133" s="8">
        <v>2</v>
      </c>
      <c r="AC133" s="8">
        <v>17</v>
      </c>
      <c r="AD133" s="8">
        <v>7</v>
      </c>
      <c r="AE133">
        <f>-13*X133-3*(Y133+Z133)+2*(AD133+AA133)+3.2*W133+5*AB133+4*AC133</f>
        <v>303.39999999999998</v>
      </c>
    </row>
    <row r="134" spans="1:31" ht="15" thickBot="1" x14ac:dyDescent="0.35">
      <c r="A134" s="5">
        <v>142</v>
      </c>
      <c r="B134" s="7" t="s">
        <v>506</v>
      </c>
      <c r="C134" s="6" t="s">
        <v>260</v>
      </c>
      <c r="D134" s="8">
        <v>11.32</v>
      </c>
      <c r="E134" s="8">
        <v>4.6399999999999997</v>
      </c>
      <c r="F134" s="8">
        <v>2.44</v>
      </c>
      <c r="G134" s="8">
        <v>1.0900000000000001</v>
      </c>
      <c r="H134" s="20">
        <v>0.29899999999999999</v>
      </c>
      <c r="I134" s="9">
        <v>0.122</v>
      </c>
      <c r="J134" s="9">
        <v>0.17599999999999999</v>
      </c>
      <c r="K134" s="10">
        <v>0.20599999999999999</v>
      </c>
      <c r="L134" s="8">
        <v>1.27</v>
      </c>
      <c r="M134" s="8">
        <v>0.27600000000000002</v>
      </c>
      <c r="N134" s="9">
        <v>0.81299999999999994</v>
      </c>
      <c r="O134" s="10">
        <v>76</v>
      </c>
      <c r="P134" s="8">
        <v>88</v>
      </c>
      <c r="Q134" s="8">
        <v>95</v>
      </c>
      <c r="R134" s="10">
        <v>3.27</v>
      </c>
      <c r="S134" s="13">
        <v>3.91</v>
      </c>
      <c r="T134" s="8">
        <v>-0.63</v>
      </c>
      <c r="U134" s="10">
        <v>4.0599999999999996</v>
      </c>
      <c r="V134" s="8">
        <v>3.74</v>
      </c>
      <c r="W134" s="8">
        <v>66</v>
      </c>
      <c r="X134" s="8">
        <v>8</v>
      </c>
      <c r="Y134" s="8">
        <v>34</v>
      </c>
      <c r="Z134" s="8">
        <v>1</v>
      </c>
      <c r="AA134" s="8">
        <v>83</v>
      </c>
      <c r="AB134" s="8">
        <v>6</v>
      </c>
      <c r="AC134" s="8">
        <v>22</v>
      </c>
      <c r="AD134" s="8">
        <v>8</v>
      </c>
      <c r="AE134">
        <f>-13*X134-3*(Y134+Z134)+2*(AD134+AA134)+3.2*W134+5*AB134+4*AC134</f>
        <v>302.20000000000005</v>
      </c>
    </row>
    <row r="135" spans="1:31" ht="15" thickBot="1" x14ac:dyDescent="0.35">
      <c r="A135" s="5">
        <v>10</v>
      </c>
      <c r="B135" s="7" t="s">
        <v>430</v>
      </c>
      <c r="C135" s="7" t="s">
        <v>45</v>
      </c>
      <c r="D135" s="8">
        <v>8.94</v>
      </c>
      <c r="E135" s="8">
        <v>2.5299999999999998</v>
      </c>
      <c r="F135" s="8">
        <v>3.53</v>
      </c>
      <c r="G135" s="8">
        <v>0.34</v>
      </c>
      <c r="H135" s="20">
        <v>0.247</v>
      </c>
      <c r="I135" s="9">
        <v>7.0000000000000007E-2</v>
      </c>
      <c r="J135" s="9">
        <v>0.17699999999999999</v>
      </c>
      <c r="K135" s="10">
        <v>0.25</v>
      </c>
      <c r="L135" s="8">
        <v>1.22</v>
      </c>
      <c r="M135" s="8">
        <v>0.33100000000000002</v>
      </c>
      <c r="N135" s="9">
        <v>0.88400000000000001</v>
      </c>
      <c r="O135" s="10">
        <v>36</v>
      </c>
      <c r="P135" s="8">
        <v>60</v>
      </c>
      <c r="Q135" s="8">
        <v>69</v>
      </c>
      <c r="R135" s="10">
        <v>1.52</v>
      </c>
      <c r="S135" s="13">
        <v>2.6</v>
      </c>
      <c r="T135" s="8">
        <v>-1.08</v>
      </c>
      <c r="U135" s="10">
        <v>2.98</v>
      </c>
      <c r="V135" s="8">
        <v>3.11</v>
      </c>
      <c r="W135" s="8">
        <v>53.1</v>
      </c>
      <c r="X135" s="8">
        <v>2</v>
      </c>
      <c r="Y135" s="8">
        <v>15</v>
      </c>
      <c r="Z135" s="8">
        <v>0</v>
      </c>
      <c r="AA135" s="8">
        <v>53</v>
      </c>
      <c r="AB135" s="8">
        <v>1</v>
      </c>
      <c r="AC135" s="8">
        <v>22</v>
      </c>
      <c r="AD135" s="8">
        <v>1</v>
      </c>
      <c r="AE135">
        <f>-13*X135-3*(Y135+Z135)+2*(AD135+AA135)+3.2*W135+5*AB135+4*AC135</f>
        <v>299.92</v>
      </c>
    </row>
    <row r="136" spans="1:31" ht="15" thickBot="1" x14ac:dyDescent="0.35">
      <c r="A136" s="5">
        <v>255</v>
      </c>
      <c r="B136" s="7" t="s">
        <v>427</v>
      </c>
      <c r="C136" s="7" t="s">
        <v>30</v>
      </c>
      <c r="D136" s="8">
        <v>9.2200000000000006</v>
      </c>
      <c r="E136" s="8">
        <v>3.67</v>
      </c>
      <c r="F136" s="8">
        <v>2.52</v>
      </c>
      <c r="G136" s="8">
        <v>1.4</v>
      </c>
      <c r="H136" s="20">
        <v>0.23599999999999999</v>
      </c>
      <c r="I136" s="9">
        <v>9.4E-2</v>
      </c>
      <c r="J136" s="9">
        <v>0.14199999999999999</v>
      </c>
      <c r="K136" s="10">
        <v>0.25</v>
      </c>
      <c r="L136" s="8">
        <v>1.38</v>
      </c>
      <c r="M136" s="8">
        <v>0.30199999999999999</v>
      </c>
      <c r="N136" s="9">
        <v>0.76900000000000002</v>
      </c>
      <c r="O136" s="10">
        <v>95</v>
      </c>
      <c r="P136" s="8">
        <v>106</v>
      </c>
      <c r="Q136" s="8">
        <v>107</v>
      </c>
      <c r="R136" s="10">
        <v>4.1500000000000004</v>
      </c>
      <c r="S136" s="13">
        <v>4.66</v>
      </c>
      <c r="T136" s="8">
        <v>-0.51</v>
      </c>
      <c r="U136" s="10">
        <v>4.58</v>
      </c>
      <c r="V136" s="8">
        <v>4.4000000000000004</v>
      </c>
      <c r="W136" s="8">
        <v>147.1</v>
      </c>
      <c r="X136" s="8">
        <v>23</v>
      </c>
      <c r="Y136" s="8">
        <v>60</v>
      </c>
      <c r="Z136" s="8">
        <v>10</v>
      </c>
      <c r="AA136" s="8">
        <v>151</v>
      </c>
      <c r="AB136" s="8">
        <v>0</v>
      </c>
      <c r="AC136" s="8">
        <v>2</v>
      </c>
      <c r="AD136" s="8">
        <v>14</v>
      </c>
      <c r="AE136">
        <f>-13*X136-3*(Y136+Z136)+2*(AD136+AA136)+3.2*W136+5*AB136+4*AC136</f>
        <v>299.72000000000003</v>
      </c>
    </row>
    <row r="137" spans="1:31" ht="15" thickBot="1" x14ac:dyDescent="0.35">
      <c r="A137" s="5">
        <v>198</v>
      </c>
      <c r="B137" s="7" t="s">
        <v>385</v>
      </c>
      <c r="C137" s="7" t="s">
        <v>22</v>
      </c>
      <c r="D137" s="8">
        <v>9.85</v>
      </c>
      <c r="E137" s="8">
        <v>2.5499999999999998</v>
      </c>
      <c r="F137" s="8">
        <v>3.86</v>
      </c>
      <c r="G137" s="8">
        <v>1.56</v>
      </c>
      <c r="H137" s="20">
        <v>0.25900000000000001</v>
      </c>
      <c r="I137" s="9">
        <v>6.7000000000000004E-2</v>
      </c>
      <c r="J137" s="9">
        <v>0.192</v>
      </c>
      <c r="K137" s="10">
        <v>0.24399999999999999</v>
      </c>
      <c r="L137" s="8">
        <v>1.24</v>
      </c>
      <c r="M137" s="8">
        <v>0.29599999999999999</v>
      </c>
      <c r="N137" s="9">
        <v>0.76200000000000001</v>
      </c>
      <c r="O137" s="10">
        <v>99</v>
      </c>
      <c r="P137" s="8">
        <v>98</v>
      </c>
      <c r="Q137" s="8">
        <v>89</v>
      </c>
      <c r="R137" s="10">
        <v>4.32</v>
      </c>
      <c r="S137" s="13">
        <v>4.29</v>
      </c>
      <c r="T137" s="8">
        <v>0.04</v>
      </c>
      <c r="U137" s="10">
        <v>3.82</v>
      </c>
      <c r="V137" s="8">
        <v>3.8</v>
      </c>
      <c r="W137" s="8">
        <v>127</v>
      </c>
      <c r="X137" s="8">
        <v>22</v>
      </c>
      <c r="Y137" s="8">
        <v>36</v>
      </c>
      <c r="Z137" s="8">
        <v>5</v>
      </c>
      <c r="AA137" s="8">
        <v>139</v>
      </c>
      <c r="AB137" s="8">
        <v>0</v>
      </c>
      <c r="AC137" s="8">
        <v>0</v>
      </c>
      <c r="AD137" s="8">
        <v>12</v>
      </c>
      <c r="AE137">
        <f>-13*X137-3*(Y137+Z137)+2*(AD137+AA137)+3.2*W137+5*AB137+4*AC137</f>
        <v>299.40000000000003</v>
      </c>
    </row>
    <row r="138" spans="1:31" ht="15" thickBot="1" x14ac:dyDescent="0.35">
      <c r="A138" s="5">
        <v>118</v>
      </c>
      <c r="B138" s="7" t="s">
        <v>369</v>
      </c>
      <c r="C138" s="7" t="s">
        <v>68</v>
      </c>
      <c r="D138" s="8">
        <v>10.96</v>
      </c>
      <c r="E138" s="8">
        <v>2.54</v>
      </c>
      <c r="F138" s="8">
        <v>4.3099999999999996</v>
      </c>
      <c r="G138" s="8">
        <v>1.31</v>
      </c>
      <c r="H138" s="20">
        <v>0.29399999999999998</v>
      </c>
      <c r="I138" s="9">
        <v>6.8000000000000005E-2</v>
      </c>
      <c r="J138" s="9">
        <v>0.22600000000000001</v>
      </c>
      <c r="K138" s="10">
        <v>0.224</v>
      </c>
      <c r="L138" s="8">
        <v>1.1299999999999999</v>
      </c>
      <c r="M138" s="8">
        <v>0.28999999999999998</v>
      </c>
      <c r="N138" s="9">
        <v>0.69899999999999995</v>
      </c>
      <c r="O138" s="10">
        <v>95</v>
      </c>
      <c r="P138" s="8">
        <v>88</v>
      </c>
      <c r="Q138" s="8">
        <v>87</v>
      </c>
      <c r="R138" s="10">
        <v>4.3</v>
      </c>
      <c r="S138" s="13">
        <v>3.8</v>
      </c>
      <c r="T138" s="8">
        <v>0.49</v>
      </c>
      <c r="U138" s="10">
        <v>3.72</v>
      </c>
      <c r="V138" s="8">
        <v>3.5</v>
      </c>
      <c r="W138" s="8">
        <v>102.2</v>
      </c>
      <c r="X138" s="8">
        <v>15</v>
      </c>
      <c r="Y138" s="8">
        <v>29</v>
      </c>
      <c r="Z138" s="8">
        <v>8</v>
      </c>
      <c r="AA138" s="8">
        <v>125</v>
      </c>
      <c r="AB138" s="8">
        <v>0</v>
      </c>
      <c r="AC138" s="8">
        <v>0</v>
      </c>
      <c r="AD138" s="8">
        <v>14</v>
      </c>
      <c r="AE138">
        <f>-13*X138-3*(Y138+Z138)+2*(AD138+AA138)+3.2*W138+5*AB138+4*AC138</f>
        <v>299.04000000000002</v>
      </c>
    </row>
    <row r="139" spans="1:31" ht="15" thickBot="1" x14ac:dyDescent="0.35">
      <c r="A139" s="5">
        <v>24</v>
      </c>
      <c r="B139" s="7" t="s">
        <v>433</v>
      </c>
      <c r="C139" s="7" t="s">
        <v>59</v>
      </c>
      <c r="D139" s="8">
        <v>9.64</v>
      </c>
      <c r="E139" s="8">
        <v>3.17</v>
      </c>
      <c r="F139" s="8">
        <v>3.04</v>
      </c>
      <c r="G139" s="8">
        <v>0.41</v>
      </c>
      <c r="H139" s="20">
        <v>0.27600000000000002</v>
      </c>
      <c r="I139" s="9">
        <v>9.0999999999999998E-2</v>
      </c>
      <c r="J139" s="9">
        <v>0.185</v>
      </c>
      <c r="K139" s="10">
        <v>0.17899999999999999</v>
      </c>
      <c r="L139" s="8">
        <v>0.98</v>
      </c>
      <c r="M139" s="8">
        <v>0.24399999999999999</v>
      </c>
      <c r="N139" s="9">
        <v>0.68</v>
      </c>
      <c r="O139" s="10">
        <v>57</v>
      </c>
      <c r="P139" s="8">
        <v>68</v>
      </c>
      <c r="Q139" s="8">
        <v>82</v>
      </c>
      <c r="R139" s="10">
        <v>2.48</v>
      </c>
      <c r="S139" s="13">
        <v>2.86</v>
      </c>
      <c r="T139" s="8">
        <v>-0.38</v>
      </c>
      <c r="U139" s="10">
        <v>3.6</v>
      </c>
      <c r="V139" s="8">
        <v>3.46</v>
      </c>
      <c r="W139" s="8">
        <v>65.099999999999994</v>
      </c>
      <c r="X139" s="8">
        <v>3</v>
      </c>
      <c r="Y139" s="8">
        <v>23</v>
      </c>
      <c r="Z139" s="8">
        <v>2</v>
      </c>
      <c r="AA139" s="8">
        <v>70</v>
      </c>
      <c r="AB139" s="8">
        <v>4</v>
      </c>
      <c r="AC139" s="8">
        <v>8</v>
      </c>
      <c r="AD139" s="8">
        <v>6</v>
      </c>
      <c r="AE139">
        <f>-13*X139-3*(Y139+Z139)+2*(AD139+AA139)+3.2*W139+5*AB139+4*AC139</f>
        <v>298.32</v>
      </c>
    </row>
    <row r="140" spans="1:31" ht="15" thickBot="1" x14ac:dyDescent="0.35">
      <c r="A140" s="5">
        <v>82</v>
      </c>
      <c r="B140" s="7" t="s">
        <v>370</v>
      </c>
      <c r="C140" s="7" t="s">
        <v>38</v>
      </c>
      <c r="D140" s="8">
        <v>8.9700000000000006</v>
      </c>
      <c r="E140" s="8">
        <v>1.94</v>
      </c>
      <c r="F140" s="8">
        <v>4.62</v>
      </c>
      <c r="G140" s="8">
        <v>0.92</v>
      </c>
      <c r="H140" s="20">
        <v>0.24299999999999999</v>
      </c>
      <c r="I140" s="9">
        <v>5.2999999999999999E-2</v>
      </c>
      <c r="J140" s="9">
        <v>0.191</v>
      </c>
      <c r="K140" s="10">
        <v>0.24399999999999999</v>
      </c>
      <c r="L140" s="8">
        <v>1.1399999999999999</v>
      </c>
      <c r="M140" s="8">
        <v>0.30499999999999999</v>
      </c>
      <c r="N140" s="9">
        <v>0.80200000000000005</v>
      </c>
      <c r="O140" s="10">
        <v>74</v>
      </c>
      <c r="P140" s="8">
        <v>82</v>
      </c>
      <c r="Q140" s="8">
        <v>84</v>
      </c>
      <c r="R140" s="10">
        <v>3.05</v>
      </c>
      <c r="S140" s="13">
        <v>3.52</v>
      </c>
      <c r="T140" s="8">
        <v>-0.47</v>
      </c>
      <c r="U140" s="10">
        <v>3.7</v>
      </c>
      <c r="V140" s="8">
        <v>3.77</v>
      </c>
      <c r="W140" s="8">
        <v>97.1</v>
      </c>
      <c r="X140" s="8">
        <v>10</v>
      </c>
      <c r="Y140" s="8">
        <v>21</v>
      </c>
      <c r="Z140" s="8">
        <v>9</v>
      </c>
      <c r="AA140" s="8">
        <v>97</v>
      </c>
      <c r="AB140" s="8">
        <v>0</v>
      </c>
      <c r="AC140" s="8">
        <v>0</v>
      </c>
      <c r="AD140" s="8">
        <v>5</v>
      </c>
      <c r="AE140">
        <f>-13*X140-3*(Y140+Z140)+2*(AD140+AA140)+3.2*W140+5*AB140+4*AC140</f>
        <v>294.72000000000003</v>
      </c>
    </row>
    <row r="141" spans="1:31" ht="15" thickBot="1" x14ac:dyDescent="0.35">
      <c r="A141" s="5">
        <v>285</v>
      </c>
      <c r="B141" s="7" t="s">
        <v>403</v>
      </c>
      <c r="C141" s="7" t="s">
        <v>158</v>
      </c>
      <c r="D141" s="8">
        <v>8.09</v>
      </c>
      <c r="E141" s="8">
        <v>4.53</v>
      </c>
      <c r="F141" s="8">
        <v>1.79</v>
      </c>
      <c r="G141" s="8">
        <v>1.25</v>
      </c>
      <c r="H141" s="20">
        <v>0.20499999999999999</v>
      </c>
      <c r="I141" s="9">
        <v>0.115</v>
      </c>
      <c r="J141" s="9">
        <v>0.09</v>
      </c>
      <c r="K141" s="10">
        <v>0.25</v>
      </c>
      <c r="L141" s="8">
        <v>1.46</v>
      </c>
      <c r="M141" s="8">
        <v>0.29299999999999998</v>
      </c>
      <c r="N141" s="9">
        <v>0.80400000000000005</v>
      </c>
      <c r="O141" s="10">
        <v>89</v>
      </c>
      <c r="P141" s="8">
        <v>111</v>
      </c>
      <c r="Q141" s="8">
        <v>117</v>
      </c>
      <c r="R141" s="10">
        <v>3.91</v>
      </c>
      <c r="S141" s="13">
        <v>4.93</v>
      </c>
      <c r="T141" s="8">
        <v>-1.03</v>
      </c>
      <c r="U141" s="10">
        <v>5.12</v>
      </c>
      <c r="V141" s="8">
        <v>5.08</v>
      </c>
      <c r="W141" s="8">
        <v>159</v>
      </c>
      <c r="X141" s="8">
        <v>22</v>
      </c>
      <c r="Y141" s="8">
        <v>80</v>
      </c>
      <c r="Z141" s="8">
        <v>9</v>
      </c>
      <c r="AA141" s="8">
        <v>143</v>
      </c>
      <c r="AB141" s="8">
        <v>0</v>
      </c>
      <c r="AC141" s="8">
        <v>0</v>
      </c>
      <c r="AD141" s="8">
        <v>26</v>
      </c>
      <c r="AE141">
        <f>-13*X141-3*(Y141+Z141)+2*(AD141+AA141)+3.2*W141+5*AB141+4*AC141</f>
        <v>293.8</v>
      </c>
    </row>
    <row r="142" spans="1:31" ht="15" thickBot="1" x14ac:dyDescent="0.35">
      <c r="A142" s="5">
        <v>20</v>
      </c>
      <c r="B142" s="7" t="s">
        <v>425</v>
      </c>
      <c r="C142" s="7" t="s">
        <v>81</v>
      </c>
      <c r="D142" s="8">
        <v>10.17</v>
      </c>
      <c r="E142" s="8">
        <v>2.1</v>
      </c>
      <c r="F142" s="8">
        <v>4.83</v>
      </c>
      <c r="G142" s="8">
        <v>0.7</v>
      </c>
      <c r="H142" s="20">
        <v>0.27600000000000002</v>
      </c>
      <c r="I142" s="9">
        <v>5.7000000000000002E-2</v>
      </c>
      <c r="J142" s="9">
        <v>0.219</v>
      </c>
      <c r="K142" s="10">
        <v>0.23</v>
      </c>
      <c r="L142" s="8">
        <v>1.1100000000000001</v>
      </c>
      <c r="M142" s="8">
        <v>0.30599999999999999</v>
      </c>
      <c r="N142" s="9">
        <v>0.78600000000000003</v>
      </c>
      <c r="O142" s="10">
        <v>67</v>
      </c>
      <c r="P142" s="8">
        <v>67</v>
      </c>
      <c r="Q142" s="8">
        <v>81</v>
      </c>
      <c r="R142" s="10">
        <v>2.81</v>
      </c>
      <c r="S142" s="13">
        <v>2.83</v>
      </c>
      <c r="T142" s="8">
        <v>-0.02</v>
      </c>
      <c r="U142" s="10">
        <v>3.46</v>
      </c>
      <c r="V142" s="8">
        <v>3.15</v>
      </c>
      <c r="W142" s="8">
        <v>51.1</v>
      </c>
      <c r="X142" s="8">
        <v>4</v>
      </c>
      <c r="Y142" s="8">
        <v>12</v>
      </c>
      <c r="Z142" s="8">
        <v>2</v>
      </c>
      <c r="AA142" s="8">
        <v>58</v>
      </c>
      <c r="AB142" s="8">
        <v>2</v>
      </c>
      <c r="AC142" s="8">
        <v>21</v>
      </c>
      <c r="AD142" s="8">
        <v>7</v>
      </c>
      <c r="AE142">
        <f>-13*X142-3*(Y142+Z142)+2*(AD142+AA142)+3.2*W142+5*AB142+4*AC142</f>
        <v>293.52</v>
      </c>
    </row>
    <row r="143" spans="1:31" ht="15" thickBot="1" x14ac:dyDescent="0.35">
      <c r="A143" s="5">
        <v>156</v>
      </c>
      <c r="B143" s="7" t="s">
        <v>396</v>
      </c>
      <c r="C143" s="7" t="s">
        <v>94</v>
      </c>
      <c r="D143" s="8">
        <v>7.76</v>
      </c>
      <c r="E143" s="8">
        <v>2.75</v>
      </c>
      <c r="F143" s="8">
        <v>2.82</v>
      </c>
      <c r="G143" s="8">
        <v>1.05</v>
      </c>
      <c r="H143" s="20">
        <v>0.2</v>
      </c>
      <c r="I143" s="9">
        <v>7.0999999999999994E-2</v>
      </c>
      <c r="J143" s="9">
        <v>0.129</v>
      </c>
      <c r="K143" s="10">
        <v>0.27100000000000002</v>
      </c>
      <c r="L143" s="8">
        <v>1.39</v>
      </c>
      <c r="M143" s="8">
        <v>0.32</v>
      </c>
      <c r="N143" s="9">
        <v>0.72599999999999998</v>
      </c>
      <c r="O143" s="10">
        <v>94</v>
      </c>
      <c r="P143" s="8">
        <v>91</v>
      </c>
      <c r="Q143" s="8">
        <v>98</v>
      </c>
      <c r="R143" s="10">
        <v>4.12</v>
      </c>
      <c r="S143" s="13">
        <v>3.99</v>
      </c>
      <c r="T143" s="8">
        <v>0.13</v>
      </c>
      <c r="U143" s="10">
        <v>4.3</v>
      </c>
      <c r="V143" s="8">
        <v>4.45</v>
      </c>
      <c r="W143" s="8">
        <v>111.1</v>
      </c>
      <c r="X143" s="8">
        <v>13</v>
      </c>
      <c r="Y143" s="8">
        <v>34</v>
      </c>
      <c r="Z143" s="8">
        <v>1</v>
      </c>
      <c r="AA143" s="8">
        <v>96</v>
      </c>
      <c r="AB143" s="8">
        <v>0</v>
      </c>
      <c r="AC143" s="8">
        <v>0</v>
      </c>
      <c r="AD143" s="8">
        <v>10</v>
      </c>
      <c r="AE143">
        <f>-13*X143-3*(Y143+Z143)+2*(AD143+AA143)+3.2*W143+5*AB143+4*AC143</f>
        <v>293.52</v>
      </c>
    </row>
    <row r="144" spans="1:31" ht="15" thickBot="1" x14ac:dyDescent="0.35">
      <c r="A144" s="5">
        <v>37</v>
      </c>
      <c r="B144" s="7" t="s">
        <v>472</v>
      </c>
      <c r="C144" s="7" t="s">
        <v>94</v>
      </c>
      <c r="D144" s="8">
        <v>8.25</v>
      </c>
      <c r="E144" s="8">
        <v>1.82</v>
      </c>
      <c r="F144" s="8">
        <v>4.54</v>
      </c>
      <c r="G144" s="8">
        <v>0.7</v>
      </c>
      <c r="H144" s="20">
        <v>0.23400000000000001</v>
      </c>
      <c r="I144" s="9">
        <v>5.1999999999999998E-2</v>
      </c>
      <c r="J144" s="9">
        <v>0.183</v>
      </c>
      <c r="K144" s="10">
        <v>0.20699999999999999</v>
      </c>
      <c r="L144" s="8">
        <v>0.96</v>
      </c>
      <c r="M144" s="8">
        <v>0.254</v>
      </c>
      <c r="N144" s="9">
        <v>0.84199999999999997</v>
      </c>
      <c r="O144" s="10">
        <v>41</v>
      </c>
      <c r="P144" s="8">
        <v>71</v>
      </c>
      <c r="Q144" s="8">
        <v>84</v>
      </c>
      <c r="R144" s="10">
        <v>1.82</v>
      </c>
      <c r="S144" s="13">
        <v>3.13</v>
      </c>
      <c r="T144" s="8">
        <v>-1.31</v>
      </c>
      <c r="U144" s="10">
        <v>3.66</v>
      </c>
      <c r="V144" s="8">
        <v>3.43</v>
      </c>
      <c r="W144" s="8">
        <v>64.099999999999994</v>
      </c>
      <c r="X144" s="8">
        <v>5</v>
      </c>
      <c r="Y144" s="8">
        <v>13</v>
      </c>
      <c r="Z144" s="8">
        <v>2</v>
      </c>
      <c r="AA144" s="8">
        <v>59</v>
      </c>
      <c r="AB144" s="8">
        <v>0</v>
      </c>
      <c r="AC144" s="8">
        <v>17</v>
      </c>
      <c r="AD144" s="8">
        <v>6</v>
      </c>
      <c r="AE144">
        <f>-13*X144-3*(Y144+Z144)+2*(AD144+AA144)+3.2*W144+5*AB144+4*AC144</f>
        <v>293.12</v>
      </c>
    </row>
    <row r="145" spans="1:31" ht="15" thickBot="1" x14ac:dyDescent="0.35">
      <c r="A145" s="5">
        <v>84</v>
      </c>
      <c r="B145" s="7" t="s">
        <v>448</v>
      </c>
      <c r="C145" s="6" t="s">
        <v>112</v>
      </c>
      <c r="D145" s="8">
        <v>8.82</v>
      </c>
      <c r="E145" s="8">
        <v>2.72</v>
      </c>
      <c r="F145" s="8">
        <v>3.24</v>
      </c>
      <c r="G145" s="8">
        <v>0.87</v>
      </c>
      <c r="H145" s="20">
        <v>0.24</v>
      </c>
      <c r="I145" s="9">
        <v>7.3999999999999996E-2</v>
      </c>
      <c r="J145" s="9">
        <v>0.16600000000000001</v>
      </c>
      <c r="K145" s="10">
        <v>0.222</v>
      </c>
      <c r="L145" s="8">
        <v>1.1399999999999999</v>
      </c>
      <c r="M145" s="8">
        <v>0.27500000000000002</v>
      </c>
      <c r="N145" s="9">
        <v>0.67200000000000004</v>
      </c>
      <c r="O145" s="10">
        <v>91</v>
      </c>
      <c r="P145" s="8">
        <v>81</v>
      </c>
      <c r="Q145" s="8">
        <v>100</v>
      </c>
      <c r="R145" s="10">
        <v>3.92</v>
      </c>
      <c r="S145" s="13">
        <v>3.53</v>
      </c>
      <c r="T145" s="8">
        <v>0.39</v>
      </c>
      <c r="U145" s="10">
        <v>4.3600000000000003</v>
      </c>
      <c r="V145" s="8">
        <v>3.82</v>
      </c>
      <c r="W145" s="8">
        <v>82.2</v>
      </c>
      <c r="X145" s="8">
        <v>8</v>
      </c>
      <c r="Y145" s="8">
        <v>25</v>
      </c>
      <c r="Z145" s="8">
        <v>2</v>
      </c>
      <c r="AA145" s="8">
        <v>81</v>
      </c>
      <c r="AB145" s="8">
        <v>1</v>
      </c>
      <c r="AC145" s="8">
        <v>7</v>
      </c>
      <c r="AD145" s="8">
        <v>10</v>
      </c>
      <c r="AE145">
        <f>-13*X145-3*(Y145+Z145)+2*(AD145+AA145)+3.2*W145+5*AB145+4*AC145</f>
        <v>293.04000000000002</v>
      </c>
    </row>
    <row r="146" spans="1:31" ht="15" thickBot="1" x14ac:dyDescent="0.35">
      <c r="A146" s="5">
        <v>209</v>
      </c>
      <c r="B146" s="7" t="s">
        <v>615</v>
      </c>
      <c r="C146" s="7" t="s">
        <v>109</v>
      </c>
      <c r="D146" s="8">
        <v>10.77</v>
      </c>
      <c r="E146" s="8">
        <v>6.14</v>
      </c>
      <c r="F146" s="8">
        <v>1.76</v>
      </c>
      <c r="G146" s="8">
        <v>0.82</v>
      </c>
      <c r="H146" s="20">
        <v>0.27400000000000002</v>
      </c>
      <c r="I146" s="9">
        <v>0.156</v>
      </c>
      <c r="J146" s="9">
        <v>0.11799999999999999</v>
      </c>
      <c r="K146" s="10">
        <v>0.18099999999999999</v>
      </c>
      <c r="L146" s="8">
        <v>1.33</v>
      </c>
      <c r="M146" s="8">
        <v>0.24299999999999999</v>
      </c>
      <c r="N146" s="9">
        <v>0.748</v>
      </c>
      <c r="O146" s="10">
        <v>86</v>
      </c>
      <c r="P146" s="8">
        <v>103</v>
      </c>
      <c r="Q146" s="8">
        <v>102</v>
      </c>
      <c r="R146" s="10">
        <v>3.68</v>
      </c>
      <c r="S146" s="13">
        <v>4.3600000000000003</v>
      </c>
      <c r="T146" s="8">
        <v>-0.68</v>
      </c>
      <c r="U146" s="10">
        <v>4.38</v>
      </c>
      <c r="V146" s="8">
        <v>4.41</v>
      </c>
      <c r="W146" s="8">
        <v>66</v>
      </c>
      <c r="X146" s="8">
        <v>6</v>
      </c>
      <c r="Y146" s="8">
        <v>45</v>
      </c>
      <c r="Z146" s="8">
        <v>6</v>
      </c>
      <c r="AA146" s="8">
        <v>79</v>
      </c>
      <c r="AB146" s="8">
        <v>26</v>
      </c>
      <c r="AC146" s="8">
        <v>6</v>
      </c>
      <c r="AD146" s="8">
        <v>0</v>
      </c>
      <c r="AE146">
        <f>-13*X146-3*(Y146+Z146)+2*(AD146+AA146)+3.2*W146+5*AB146+4*AC146</f>
        <v>292.20000000000005</v>
      </c>
    </row>
    <row r="147" spans="1:31" ht="15" thickBot="1" x14ac:dyDescent="0.35">
      <c r="A147" s="5">
        <v>172</v>
      </c>
      <c r="B147" s="7" t="s">
        <v>489</v>
      </c>
      <c r="C147" s="7" t="s">
        <v>73</v>
      </c>
      <c r="D147" s="8">
        <v>8.2100000000000009</v>
      </c>
      <c r="E147" s="8">
        <v>3.33</v>
      </c>
      <c r="F147" s="8">
        <v>2.46</v>
      </c>
      <c r="G147" s="8">
        <v>0.95</v>
      </c>
      <c r="H147" s="20">
        <v>0.217</v>
      </c>
      <c r="I147" s="9">
        <v>8.7999999999999995E-2</v>
      </c>
      <c r="J147" s="9">
        <v>0.129</v>
      </c>
      <c r="K147" s="10">
        <v>0.24099999999999999</v>
      </c>
      <c r="L147" s="8">
        <v>1.28</v>
      </c>
      <c r="M147" s="8">
        <v>0.29199999999999998</v>
      </c>
      <c r="N147" s="9">
        <v>0.75700000000000001</v>
      </c>
      <c r="O147" s="10">
        <v>72</v>
      </c>
      <c r="P147" s="8">
        <v>88</v>
      </c>
      <c r="Q147" s="8">
        <v>102</v>
      </c>
      <c r="R147" s="10">
        <v>3.33</v>
      </c>
      <c r="S147" s="13">
        <v>4.07</v>
      </c>
      <c r="T147" s="8">
        <v>-0.74</v>
      </c>
      <c r="U147" s="10">
        <v>4.45</v>
      </c>
      <c r="V147" s="8">
        <v>4.1900000000000004</v>
      </c>
      <c r="W147" s="8">
        <v>75.2</v>
      </c>
      <c r="X147" s="8">
        <v>8</v>
      </c>
      <c r="Y147" s="8">
        <v>28</v>
      </c>
      <c r="Z147" s="8">
        <v>4</v>
      </c>
      <c r="AA147" s="8">
        <v>69</v>
      </c>
      <c r="AB147" s="8">
        <v>3</v>
      </c>
      <c r="AC147" s="8">
        <v>22</v>
      </c>
      <c r="AD147" s="8">
        <v>5</v>
      </c>
      <c r="AE147">
        <f>-13*X147-3*(Y147+Z147)+2*(AD147+AA147)+3.2*W147+5*AB147+4*AC147</f>
        <v>291.64</v>
      </c>
    </row>
    <row r="148" spans="1:31" ht="15" thickBot="1" x14ac:dyDescent="0.35">
      <c r="A148" s="5">
        <v>63</v>
      </c>
      <c r="B148" s="7" t="s">
        <v>431</v>
      </c>
      <c r="C148" s="7" t="s">
        <v>32</v>
      </c>
      <c r="D148" s="8">
        <v>10.44</v>
      </c>
      <c r="E148" s="8">
        <v>3.43</v>
      </c>
      <c r="F148" s="8">
        <v>3.04</v>
      </c>
      <c r="G148" s="8">
        <v>0.6</v>
      </c>
      <c r="H148" s="20">
        <v>0.25900000000000001</v>
      </c>
      <c r="I148" s="9">
        <v>8.5000000000000006E-2</v>
      </c>
      <c r="J148" s="9">
        <v>0.17399999999999999</v>
      </c>
      <c r="K148" s="10">
        <v>0.26800000000000002</v>
      </c>
      <c r="L148" s="8">
        <v>1.44</v>
      </c>
      <c r="M148" s="8">
        <v>0.36399999999999999</v>
      </c>
      <c r="N148" s="9">
        <v>0.72699999999999998</v>
      </c>
      <c r="O148" s="10">
        <v>80</v>
      </c>
      <c r="P148" s="8">
        <v>75</v>
      </c>
      <c r="Q148" s="8">
        <v>84</v>
      </c>
      <c r="R148" s="10">
        <v>3.43</v>
      </c>
      <c r="S148" s="13">
        <v>3.34</v>
      </c>
      <c r="T148" s="8">
        <v>0.09</v>
      </c>
      <c r="U148" s="10">
        <v>3.68</v>
      </c>
      <c r="V148" s="8">
        <v>3.55</v>
      </c>
      <c r="W148" s="8">
        <v>60.1</v>
      </c>
      <c r="X148" s="8">
        <v>4</v>
      </c>
      <c r="Y148" s="8">
        <v>23</v>
      </c>
      <c r="Z148" s="8">
        <v>8</v>
      </c>
      <c r="AA148" s="8">
        <v>70</v>
      </c>
      <c r="AB148" s="8">
        <v>3</v>
      </c>
      <c r="AC148" s="8">
        <v>17</v>
      </c>
      <c r="AD148" s="8">
        <v>10</v>
      </c>
      <c r="AE148">
        <f>-13*X148-3*(Y148+Z148)+2*(AD148+AA148)+3.2*W148+5*AB148+4*AC148</f>
        <v>290.32000000000005</v>
      </c>
    </row>
    <row r="149" spans="1:31" ht="15" thickBot="1" x14ac:dyDescent="0.35">
      <c r="A149" s="5">
        <v>95</v>
      </c>
      <c r="B149" s="7" t="s">
        <v>482</v>
      </c>
      <c r="C149" s="7" t="s">
        <v>41</v>
      </c>
      <c r="D149" s="8">
        <v>9.6999999999999993</v>
      </c>
      <c r="E149" s="8">
        <v>3.28</v>
      </c>
      <c r="F149" s="8">
        <v>2.95</v>
      </c>
      <c r="G149" s="8">
        <v>0.9</v>
      </c>
      <c r="H149" s="20">
        <v>0.26</v>
      </c>
      <c r="I149" s="9">
        <v>8.7999999999999995E-2</v>
      </c>
      <c r="J149" s="9">
        <v>0.17199999999999999</v>
      </c>
      <c r="K149" s="10">
        <v>0.20799999999999999</v>
      </c>
      <c r="L149" s="8">
        <v>1.1399999999999999</v>
      </c>
      <c r="M149" s="8">
        <v>0.26500000000000001</v>
      </c>
      <c r="N149" s="9">
        <v>0.59099999999999997</v>
      </c>
      <c r="O149" s="10">
        <v>105</v>
      </c>
      <c r="P149" s="8">
        <v>80</v>
      </c>
      <c r="Q149" s="8">
        <v>87</v>
      </c>
      <c r="R149" s="10">
        <v>4.62</v>
      </c>
      <c r="S149" s="13">
        <v>3.59</v>
      </c>
      <c r="T149" s="8">
        <v>1.04</v>
      </c>
      <c r="U149" s="10">
        <v>3.83</v>
      </c>
      <c r="V149" s="8">
        <v>3.6</v>
      </c>
      <c r="W149" s="8">
        <v>60.1</v>
      </c>
      <c r="X149" s="8">
        <v>6</v>
      </c>
      <c r="Y149" s="8">
        <v>22</v>
      </c>
      <c r="Z149" s="8">
        <v>2</v>
      </c>
      <c r="AA149" s="8">
        <v>65</v>
      </c>
      <c r="AB149" s="8">
        <v>3</v>
      </c>
      <c r="AC149" s="8">
        <v>24</v>
      </c>
      <c r="AD149" s="8">
        <v>3</v>
      </c>
      <c r="AE149">
        <f>-13*X149-3*(Y149+Z149)+2*(AD149+AA149)+3.2*W149+5*AB149+4*AC149</f>
        <v>289.32000000000005</v>
      </c>
    </row>
    <row r="150" spans="1:31" ht="15" thickBot="1" x14ac:dyDescent="0.35">
      <c r="A150" s="5">
        <v>36</v>
      </c>
      <c r="B150" s="7" t="s">
        <v>442</v>
      </c>
      <c r="C150" s="7" t="s">
        <v>34</v>
      </c>
      <c r="D150" s="8">
        <v>7.52</v>
      </c>
      <c r="E150" s="8">
        <v>2.0099999999999998</v>
      </c>
      <c r="F150" s="8">
        <v>3.73</v>
      </c>
      <c r="G150" s="8">
        <v>0.27</v>
      </c>
      <c r="H150" s="20">
        <v>0.20300000000000001</v>
      </c>
      <c r="I150" s="9">
        <v>5.3999999999999999E-2</v>
      </c>
      <c r="J150" s="9">
        <v>0.14899999999999999</v>
      </c>
      <c r="K150" s="10">
        <v>0.21099999999999999</v>
      </c>
      <c r="L150" s="8">
        <v>1.01</v>
      </c>
      <c r="M150" s="8">
        <v>0.26400000000000001</v>
      </c>
      <c r="N150" s="9">
        <v>0.67800000000000005</v>
      </c>
      <c r="O150" s="10">
        <v>76</v>
      </c>
      <c r="P150" s="8">
        <v>75</v>
      </c>
      <c r="Q150" s="8">
        <v>100</v>
      </c>
      <c r="R150" s="10">
        <v>3.09</v>
      </c>
      <c r="S150" s="13">
        <v>3.09</v>
      </c>
      <c r="T150" s="8">
        <v>0</v>
      </c>
      <c r="U150" s="10">
        <v>4.28</v>
      </c>
      <c r="V150" s="8">
        <v>3.83</v>
      </c>
      <c r="W150" s="8">
        <v>67</v>
      </c>
      <c r="X150" s="8">
        <v>2</v>
      </c>
      <c r="Y150" s="8">
        <v>15</v>
      </c>
      <c r="Z150" s="8">
        <v>10</v>
      </c>
      <c r="AA150" s="8">
        <v>56</v>
      </c>
      <c r="AB150" s="8">
        <v>1</v>
      </c>
      <c r="AC150" s="8">
        <v>11</v>
      </c>
      <c r="AD150" s="8">
        <v>7</v>
      </c>
      <c r="AE150">
        <f>-13*X150-3*(Y150+Z150)+2*(AD150+AA150)+3.2*W150+5*AB150+4*AC150</f>
        <v>288.39999999999998</v>
      </c>
    </row>
    <row r="151" spans="1:31" ht="15" thickBot="1" x14ac:dyDescent="0.35">
      <c r="A151" s="5">
        <v>56</v>
      </c>
      <c r="B151" s="7" t="s">
        <v>447</v>
      </c>
      <c r="C151" s="7" t="s">
        <v>48</v>
      </c>
      <c r="D151" s="8">
        <v>8.44</v>
      </c>
      <c r="E151" s="8">
        <v>2.73</v>
      </c>
      <c r="F151" s="8">
        <v>3.1</v>
      </c>
      <c r="G151" s="8">
        <v>0.65</v>
      </c>
      <c r="H151" s="20">
        <v>0.23799999999999999</v>
      </c>
      <c r="I151" s="9">
        <v>7.6999999999999999E-2</v>
      </c>
      <c r="J151" s="9">
        <v>0.161</v>
      </c>
      <c r="K151" s="10">
        <v>0.17899999999999999</v>
      </c>
      <c r="L151" s="8">
        <v>0.95</v>
      </c>
      <c r="M151" s="8">
        <v>0.221</v>
      </c>
      <c r="N151" s="9">
        <v>0.68300000000000005</v>
      </c>
      <c r="O151" s="10">
        <v>71</v>
      </c>
      <c r="P151" s="8">
        <v>77</v>
      </c>
      <c r="Q151" s="8">
        <v>107</v>
      </c>
      <c r="R151" s="10">
        <v>2.99</v>
      </c>
      <c r="S151" s="13">
        <v>3.27</v>
      </c>
      <c r="T151" s="8">
        <v>-0.28000000000000003</v>
      </c>
      <c r="U151" s="10">
        <v>4.57</v>
      </c>
      <c r="V151" s="8">
        <v>4.01</v>
      </c>
      <c r="W151" s="8">
        <v>69.099999999999994</v>
      </c>
      <c r="X151" s="8">
        <v>5</v>
      </c>
      <c r="Y151" s="8">
        <v>21</v>
      </c>
      <c r="Z151" s="8">
        <v>1</v>
      </c>
      <c r="AA151" s="8">
        <v>65</v>
      </c>
      <c r="AB151" s="8">
        <v>1</v>
      </c>
      <c r="AC151" s="8">
        <v>8</v>
      </c>
      <c r="AD151" s="8">
        <v>14</v>
      </c>
      <c r="AE151">
        <f>-13*X151-3*(Y151+Z151)+2*(AD151+AA151)+3.2*W151+5*AB151+4*AC151</f>
        <v>285.12</v>
      </c>
    </row>
    <row r="152" spans="1:31" ht="15" thickBot="1" x14ac:dyDescent="0.35">
      <c r="A152" s="5">
        <v>312</v>
      </c>
      <c r="B152" s="7" t="s">
        <v>476</v>
      </c>
      <c r="C152" s="6" t="s">
        <v>260</v>
      </c>
      <c r="D152" s="8">
        <v>9.9600000000000009</v>
      </c>
      <c r="E152" s="8">
        <v>3.56</v>
      </c>
      <c r="F152" s="8">
        <v>2.79</v>
      </c>
      <c r="G152" s="8">
        <v>2</v>
      </c>
      <c r="H152" s="20">
        <v>0.25700000000000001</v>
      </c>
      <c r="I152" s="9">
        <v>9.1999999999999998E-2</v>
      </c>
      <c r="J152" s="9">
        <v>0.16500000000000001</v>
      </c>
      <c r="K152" s="10">
        <v>0.23699999999999999</v>
      </c>
      <c r="L152" s="8">
        <v>1.31</v>
      </c>
      <c r="M152" s="8">
        <v>0.27400000000000002</v>
      </c>
      <c r="N152" s="9">
        <v>0.72799999999999998</v>
      </c>
      <c r="O152" s="10">
        <v>114</v>
      </c>
      <c r="P152" s="8">
        <v>120</v>
      </c>
      <c r="Q152" s="8">
        <v>104</v>
      </c>
      <c r="R152" s="10">
        <v>4.88</v>
      </c>
      <c r="S152" s="13">
        <v>5.27</v>
      </c>
      <c r="T152" s="8">
        <v>-0.39</v>
      </c>
      <c r="U152" s="10">
        <v>4.45</v>
      </c>
      <c r="V152" s="8">
        <v>4.21</v>
      </c>
      <c r="W152" s="8">
        <v>184.1</v>
      </c>
      <c r="X152" s="8">
        <v>41</v>
      </c>
      <c r="Y152" s="8">
        <v>73</v>
      </c>
      <c r="Z152" s="8">
        <v>9</v>
      </c>
      <c r="AA152" s="8">
        <v>204</v>
      </c>
      <c r="AB152" s="8">
        <v>0</v>
      </c>
      <c r="AC152" s="8">
        <v>0</v>
      </c>
      <c r="AD152" s="8">
        <v>33</v>
      </c>
      <c r="AE152">
        <f>-13*X152-3*(Y152+Z152)+2*(AD152+AA152)+3.2*W152+5*AB152+4*AC152</f>
        <v>284.12</v>
      </c>
    </row>
    <row r="153" spans="1:31" ht="15" thickBot="1" x14ac:dyDescent="0.35">
      <c r="A153" s="5">
        <v>139</v>
      </c>
      <c r="B153" s="7" t="s">
        <v>520</v>
      </c>
      <c r="C153" s="6" t="s">
        <v>112</v>
      </c>
      <c r="D153" s="8">
        <v>12.93</v>
      </c>
      <c r="E153" s="8">
        <v>4.3099999999999996</v>
      </c>
      <c r="F153" s="8">
        <v>3</v>
      </c>
      <c r="G153" s="8">
        <v>1.44</v>
      </c>
      <c r="H153" s="20">
        <v>0.32500000000000001</v>
      </c>
      <c r="I153" s="9">
        <v>0.108</v>
      </c>
      <c r="J153" s="9">
        <v>0.217</v>
      </c>
      <c r="K153" s="10">
        <v>0.255</v>
      </c>
      <c r="L153" s="8">
        <v>1.48</v>
      </c>
      <c r="M153" s="8">
        <v>0.36099999999999999</v>
      </c>
      <c r="N153" s="9">
        <v>0.747</v>
      </c>
      <c r="O153" s="10">
        <v>81</v>
      </c>
      <c r="P153" s="8">
        <v>86</v>
      </c>
      <c r="Q153" s="8">
        <v>75</v>
      </c>
      <c r="R153" s="10">
        <v>4.0199999999999996</v>
      </c>
      <c r="S153" s="13">
        <v>3.89</v>
      </c>
      <c r="T153" s="8">
        <v>0.13</v>
      </c>
      <c r="U153" s="10">
        <v>3.27</v>
      </c>
      <c r="V153" s="8">
        <v>3.27</v>
      </c>
      <c r="W153" s="8">
        <v>62.2</v>
      </c>
      <c r="X153" s="8">
        <v>10</v>
      </c>
      <c r="Y153" s="8">
        <v>30</v>
      </c>
      <c r="Z153" s="8">
        <v>0</v>
      </c>
      <c r="AA153" s="8">
        <v>90</v>
      </c>
      <c r="AB153" s="8">
        <v>13</v>
      </c>
      <c r="AC153" s="8">
        <v>12</v>
      </c>
      <c r="AD153" s="8">
        <v>5</v>
      </c>
      <c r="AE153">
        <f>-13*X153-3*(Y153+Z153)+2*(AD153+AA153)+3.2*W153+5*AB153+4*AC153</f>
        <v>282.04000000000002</v>
      </c>
    </row>
    <row r="154" spans="1:31" ht="15" thickBot="1" x14ac:dyDescent="0.35">
      <c r="A154" s="5">
        <v>104</v>
      </c>
      <c r="B154" s="7" t="s">
        <v>523</v>
      </c>
      <c r="C154" s="7" t="s">
        <v>65</v>
      </c>
      <c r="D154" s="8">
        <v>10.039999999999999</v>
      </c>
      <c r="E154" s="8">
        <v>4.12</v>
      </c>
      <c r="F154" s="8">
        <v>2.44</v>
      </c>
      <c r="G154" s="8">
        <v>0.66</v>
      </c>
      <c r="H154" s="20">
        <v>0.25900000000000001</v>
      </c>
      <c r="I154" s="9">
        <v>0.106</v>
      </c>
      <c r="J154" s="9">
        <v>0.153</v>
      </c>
      <c r="K154" s="10">
        <v>0.215</v>
      </c>
      <c r="L154" s="8">
        <v>1.26</v>
      </c>
      <c r="M154" s="8">
        <v>0.28599999999999998</v>
      </c>
      <c r="N154" s="9">
        <v>0.80700000000000005</v>
      </c>
      <c r="O154" s="10">
        <v>67</v>
      </c>
      <c r="P154" s="8">
        <v>85</v>
      </c>
      <c r="Q154" s="8">
        <v>100</v>
      </c>
      <c r="R154" s="10">
        <v>2.8</v>
      </c>
      <c r="S154" s="13">
        <v>3.68</v>
      </c>
      <c r="T154" s="8">
        <v>-0.88</v>
      </c>
      <c r="U154" s="10">
        <v>4.3899999999999997</v>
      </c>
      <c r="V154" s="8">
        <v>3.93</v>
      </c>
      <c r="W154" s="8">
        <v>54.2</v>
      </c>
      <c r="X154" s="8">
        <v>4</v>
      </c>
      <c r="Y154" s="8">
        <v>25</v>
      </c>
      <c r="Z154" s="8">
        <v>6</v>
      </c>
      <c r="AA154" s="8">
        <v>61</v>
      </c>
      <c r="AB154" s="8">
        <v>3</v>
      </c>
      <c r="AC154" s="8">
        <v>25</v>
      </c>
      <c r="AD154" s="8">
        <v>8</v>
      </c>
      <c r="AE154">
        <f>-13*X154-3*(Y154+Z154)+2*(AD154+AA154)+3.2*W154+5*AB154+4*AC154</f>
        <v>281.44000000000005</v>
      </c>
    </row>
    <row r="155" spans="1:31" ht="15" thickBot="1" x14ac:dyDescent="0.35">
      <c r="A155" s="5">
        <v>21</v>
      </c>
      <c r="B155" s="7" t="s">
        <v>404</v>
      </c>
      <c r="C155" s="7" t="s">
        <v>73</v>
      </c>
      <c r="D155" s="8">
        <v>13.36</v>
      </c>
      <c r="E155" s="8">
        <v>3.82</v>
      </c>
      <c r="F155" s="8">
        <v>3.5</v>
      </c>
      <c r="G155" s="8">
        <v>0.82</v>
      </c>
      <c r="H155" s="20">
        <v>0.35099999999999998</v>
      </c>
      <c r="I155" s="9">
        <v>0.1</v>
      </c>
      <c r="J155" s="9">
        <v>0.251</v>
      </c>
      <c r="K155" s="10">
        <v>0.20899999999999999</v>
      </c>
      <c r="L155" s="8">
        <v>1.21</v>
      </c>
      <c r="M155" s="8">
        <v>0.317</v>
      </c>
      <c r="N155" s="9">
        <v>0.58399999999999996</v>
      </c>
      <c r="O155" s="10">
        <v>107</v>
      </c>
      <c r="P155" s="8">
        <v>61</v>
      </c>
      <c r="Q155" s="8">
        <v>80</v>
      </c>
      <c r="R155" s="10">
        <v>4.91</v>
      </c>
      <c r="S155" s="13">
        <v>2.83</v>
      </c>
      <c r="T155" s="8">
        <v>2.08</v>
      </c>
      <c r="U155" s="10">
        <v>3.5</v>
      </c>
      <c r="V155" s="8">
        <v>2.98</v>
      </c>
      <c r="W155" s="8">
        <v>66</v>
      </c>
      <c r="X155" s="8">
        <v>6</v>
      </c>
      <c r="Y155" s="8">
        <v>28</v>
      </c>
      <c r="Z155" s="8">
        <v>2</v>
      </c>
      <c r="AA155" s="8">
        <v>98</v>
      </c>
      <c r="AB155" s="8">
        <v>0</v>
      </c>
      <c r="AC155" s="8">
        <v>7</v>
      </c>
      <c r="AD155" s="8">
        <v>7</v>
      </c>
      <c r="AE155">
        <f>-13*X155-3*(Y155+Z155)+2*(AD155+AA155)+3.2*W155+5*AB155+4*AC155</f>
        <v>281.20000000000005</v>
      </c>
    </row>
    <row r="156" spans="1:31" ht="15" thickBot="1" x14ac:dyDescent="0.35">
      <c r="A156" s="5">
        <v>185</v>
      </c>
      <c r="B156" s="7" t="s">
        <v>367</v>
      </c>
      <c r="C156" s="7" t="s">
        <v>73</v>
      </c>
      <c r="D156" s="8">
        <v>9.8800000000000008</v>
      </c>
      <c r="E156" s="8">
        <v>3.62</v>
      </c>
      <c r="F156" s="8">
        <v>2.73</v>
      </c>
      <c r="G156" s="8">
        <v>1.32</v>
      </c>
      <c r="H156" s="20">
        <v>0.26100000000000001</v>
      </c>
      <c r="I156" s="9">
        <v>9.6000000000000002E-2</v>
      </c>
      <c r="J156" s="9">
        <v>0.16600000000000001</v>
      </c>
      <c r="K156" s="10">
        <v>0.24199999999999999</v>
      </c>
      <c r="L156" s="8">
        <v>1.32</v>
      </c>
      <c r="M156" s="8">
        <v>0.30199999999999999</v>
      </c>
      <c r="N156" s="9">
        <v>0.79900000000000004</v>
      </c>
      <c r="O156" s="10">
        <v>84</v>
      </c>
      <c r="P156" s="8">
        <v>91</v>
      </c>
      <c r="Q156" s="8">
        <v>104</v>
      </c>
      <c r="R156" s="10">
        <v>3.87</v>
      </c>
      <c r="S156" s="13">
        <v>4.2</v>
      </c>
      <c r="T156" s="8">
        <v>-0.33</v>
      </c>
      <c r="U156" s="10">
        <v>4.5599999999999996</v>
      </c>
      <c r="V156" s="8">
        <v>4.33</v>
      </c>
      <c r="W156" s="8">
        <v>109.1</v>
      </c>
      <c r="X156" s="8">
        <v>16</v>
      </c>
      <c r="Y156" s="8">
        <v>44</v>
      </c>
      <c r="Z156" s="8">
        <v>1</v>
      </c>
      <c r="AA156" s="8">
        <v>120</v>
      </c>
      <c r="AB156" s="8">
        <v>0</v>
      </c>
      <c r="AC156" s="8">
        <v>0</v>
      </c>
      <c r="AD156" s="8">
        <v>17</v>
      </c>
      <c r="AE156">
        <f>-13*X156-3*(Y156+Z156)+2*(AD156+AA156)+3.2*W156+5*AB156+4*AC156</f>
        <v>280.12</v>
      </c>
    </row>
    <row r="157" spans="1:31" ht="15" thickBot="1" x14ac:dyDescent="0.35">
      <c r="A157" s="5">
        <v>165</v>
      </c>
      <c r="B157" s="7" t="s">
        <v>408</v>
      </c>
      <c r="C157" s="7" t="s">
        <v>48</v>
      </c>
      <c r="D157" s="8">
        <v>10.09</v>
      </c>
      <c r="E157" s="8">
        <v>2.42</v>
      </c>
      <c r="F157" s="8">
        <v>4.18</v>
      </c>
      <c r="G157" s="8">
        <v>1.47</v>
      </c>
      <c r="H157" s="20">
        <v>0.27300000000000002</v>
      </c>
      <c r="I157" s="9">
        <v>6.5000000000000002E-2</v>
      </c>
      <c r="J157" s="9">
        <v>0.20799999999999999</v>
      </c>
      <c r="K157" s="10">
        <v>0.23699999999999999</v>
      </c>
      <c r="L157" s="8">
        <v>1.17</v>
      </c>
      <c r="M157" s="8">
        <v>0.29299999999999998</v>
      </c>
      <c r="N157" s="9">
        <v>0.74099999999999999</v>
      </c>
      <c r="O157" s="10">
        <v>100</v>
      </c>
      <c r="P157" s="8">
        <v>95</v>
      </c>
      <c r="Q157" s="8">
        <v>93</v>
      </c>
      <c r="R157" s="10">
        <v>4.2300000000000004</v>
      </c>
      <c r="S157" s="13">
        <v>4.0199999999999996</v>
      </c>
      <c r="T157" s="8">
        <v>0.21</v>
      </c>
      <c r="U157" s="10">
        <v>3.98</v>
      </c>
      <c r="V157" s="8">
        <v>3.76</v>
      </c>
      <c r="W157" s="8">
        <v>104.1</v>
      </c>
      <c r="X157" s="8">
        <v>17</v>
      </c>
      <c r="Y157" s="8">
        <v>28</v>
      </c>
      <c r="Z157" s="8">
        <v>3</v>
      </c>
      <c r="AA157" s="8">
        <v>117</v>
      </c>
      <c r="AB157" s="8">
        <v>0</v>
      </c>
      <c r="AC157" s="8">
        <v>0</v>
      </c>
      <c r="AD157" s="8">
        <v>12</v>
      </c>
      <c r="AE157">
        <f>-13*X157-3*(Y157+Z157)+2*(AD157+AA157)+3.2*W157+5*AB157+4*AC157</f>
        <v>277.12</v>
      </c>
    </row>
    <row r="158" spans="1:31" ht="15" thickBot="1" x14ac:dyDescent="0.35">
      <c r="A158" s="5">
        <v>160</v>
      </c>
      <c r="B158" s="7" t="s">
        <v>419</v>
      </c>
      <c r="C158" s="7" t="s">
        <v>109</v>
      </c>
      <c r="D158" s="8">
        <v>8.94</v>
      </c>
      <c r="E158" s="8">
        <v>2.86</v>
      </c>
      <c r="F158" s="8">
        <v>3.12</v>
      </c>
      <c r="G158" s="8">
        <v>1.22</v>
      </c>
      <c r="H158" s="20">
        <v>0.24399999999999999</v>
      </c>
      <c r="I158" s="9">
        <v>7.8E-2</v>
      </c>
      <c r="J158" s="9">
        <v>0.16600000000000001</v>
      </c>
      <c r="K158" s="10">
        <v>0.214</v>
      </c>
      <c r="L158" s="8">
        <v>1.1200000000000001</v>
      </c>
      <c r="M158" s="8">
        <v>0.255</v>
      </c>
      <c r="N158" s="9">
        <v>0.69799999999999995</v>
      </c>
      <c r="O158" s="10">
        <v>93</v>
      </c>
      <c r="P158" s="8">
        <v>94</v>
      </c>
      <c r="Q158" s="8">
        <v>91</v>
      </c>
      <c r="R158" s="10">
        <v>3.99</v>
      </c>
      <c r="S158" s="13">
        <v>4.01</v>
      </c>
      <c r="T158" s="8">
        <v>-0.01</v>
      </c>
      <c r="U158" s="10">
        <v>3.91</v>
      </c>
      <c r="V158" s="8">
        <v>4.0599999999999996</v>
      </c>
      <c r="W158" s="8">
        <v>103.2</v>
      </c>
      <c r="X158" s="8">
        <v>14</v>
      </c>
      <c r="Y158" s="8">
        <v>33</v>
      </c>
      <c r="Z158" s="8">
        <v>1</v>
      </c>
      <c r="AA158" s="8">
        <v>103</v>
      </c>
      <c r="AB158" s="8">
        <v>0</v>
      </c>
      <c r="AC158" s="8">
        <v>1</v>
      </c>
      <c r="AD158" s="8">
        <v>10</v>
      </c>
      <c r="AE158">
        <f>-13*X158-3*(Y158+Z158)+2*(AD158+AA158)+3.2*W158+5*AB158+4*AC158</f>
        <v>276.24</v>
      </c>
    </row>
    <row r="159" spans="1:31" ht="15" thickBot="1" x14ac:dyDescent="0.35">
      <c r="A159" s="5">
        <v>200</v>
      </c>
      <c r="B159" s="7" t="s">
        <v>485</v>
      </c>
      <c r="C159" s="7" t="s">
        <v>55</v>
      </c>
      <c r="D159" s="8">
        <v>7.74</v>
      </c>
      <c r="E159" s="8">
        <v>3.37</v>
      </c>
      <c r="F159" s="8">
        <v>2.29</v>
      </c>
      <c r="G159" s="8">
        <v>1.07</v>
      </c>
      <c r="H159" s="20">
        <v>0.20899999999999999</v>
      </c>
      <c r="I159" s="9">
        <v>9.0999999999999998E-2</v>
      </c>
      <c r="J159" s="9">
        <v>0.11799999999999999</v>
      </c>
      <c r="K159" s="10">
        <v>0.23</v>
      </c>
      <c r="L159" s="8">
        <v>1.23</v>
      </c>
      <c r="M159" s="8">
        <v>0.26800000000000002</v>
      </c>
      <c r="N159" s="9">
        <v>0.83299999999999996</v>
      </c>
      <c r="O159" s="10">
        <v>70</v>
      </c>
      <c r="P159" s="8">
        <v>99</v>
      </c>
      <c r="Q159" s="8">
        <v>99</v>
      </c>
      <c r="R159" s="10">
        <v>3.05</v>
      </c>
      <c r="S159" s="13">
        <v>4.29</v>
      </c>
      <c r="T159" s="8">
        <v>-1.24</v>
      </c>
      <c r="U159" s="10">
        <v>4.3499999999999996</v>
      </c>
      <c r="V159" s="8">
        <v>4.41</v>
      </c>
      <c r="W159" s="8">
        <v>109.1</v>
      </c>
      <c r="X159" s="8">
        <v>13</v>
      </c>
      <c r="Y159" s="8">
        <v>41</v>
      </c>
      <c r="Z159" s="8">
        <v>3</v>
      </c>
      <c r="AA159" s="8">
        <v>94</v>
      </c>
      <c r="AB159" s="8">
        <v>0</v>
      </c>
      <c r="AC159" s="8">
        <v>2</v>
      </c>
      <c r="AD159" s="8">
        <v>15</v>
      </c>
      <c r="AE159">
        <f>-13*X159-3*(Y159+Z159)+2*(AD159+AA159)+3.2*W159+5*AB159+4*AC159</f>
        <v>274.12</v>
      </c>
    </row>
    <row r="160" spans="1:31" ht="15" thickBot="1" x14ac:dyDescent="0.35">
      <c r="A160" s="5">
        <v>29</v>
      </c>
      <c r="B160" s="7" t="s">
        <v>450</v>
      </c>
      <c r="C160" s="6" t="s">
        <v>112</v>
      </c>
      <c r="D160" s="8">
        <v>9.2100000000000009</v>
      </c>
      <c r="E160" s="8">
        <v>2.7</v>
      </c>
      <c r="F160" s="8">
        <v>3.41</v>
      </c>
      <c r="G160" s="8">
        <v>0.48</v>
      </c>
      <c r="H160" s="20">
        <v>0.23400000000000001</v>
      </c>
      <c r="I160" s="9">
        <v>6.9000000000000006E-2</v>
      </c>
      <c r="J160" s="9">
        <v>0.16500000000000001</v>
      </c>
      <c r="K160" s="10">
        <v>0.307</v>
      </c>
      <c r="L160" s="8">
        <v>1.54</v>
      </c>
      <c r="M160" s="8">
        <v>0.40100000000000002</v>
      </c>
      <c r="N160" s="9">
        <v>0.65300000000000002</v>
      </c>
      <c r="O160" s="10">
        <v>110</v>
      </c>
      <c r="P160" s="8">
        <v>69</v>
      </c>
      <c r="Q160" s="8">
        <v>76</v>
      </c>
      <c r="R160" s="10">
        <v>4.76</v>
      </c>
      <c r="S160" s="13">
        <v>2.96</v>
      </c>
      <c r="T160" s="8">
        <v>1.81</v>
      </c>
      <c r="U160" s="10">
        <v>3.29</v>
      </c>
      <c r="V160" s="8">
        <v>3.34</v>
      </c>
      <c r="W160" s="8">
        <v>56.2</v>
      </c>
      <c r="X160" s="8">
        <v>3</v>
      </c>
      <c r="Y160" s="8">
        <v>17</v>
      </c>
      <c r="Z160" s="8">
        <v>3</v>
      </c>
      <c r="AA160" s="8">
        <v>58</v>
      </c>
      <c r="AB160" s="8">
        <v>7</v>
      </c>
      <c r="AC160" s="8">
        <v>9</v>
      </c>
      <c r="AD160" s="8">
        <v>2</v>
      </c>
      <c r="AE160">
        <f>-13*X160-3*(Y160+Z160)+2*(AD160+AA160)+3.2*W160+5*AB160+4*AC160</f>
        <v>271.84000000000003</v>
      </c>
    </row>
    <row r="161" spans="1:31" ht="15" thickBot="1" x14ac:dyDescent="0.35">
      <c r="A161" s="5">
        <v>263</v>
      </c>
      <c r="B161" s="7" t="s">
        <v>462</v>
      </c>
      <c r="C161" s="7" t="s">
        <v>136</v>
      </c>
      <c r="D161" s="8">
        <v>6.13</v>
      </c>
      <c r="E161" s="8">
        <v>1.45</v>
      </c>
      <c r="F161" s="8">
        <v>4.22</v>
      </c>
      <c r="G161" s="8">
        <v>1.58</v>
      </c>
      <c r="H161" s="20">
        <v>0.16400000000000001</v>
      </c>
      <c r="I161" s="9">
        <v>3.9E-2</v>
      </c>
      <c r="J161" s="9">
        <v>0.125</v>
      </c>
      <c r="K161" s="10">
        <v>0.27900000000000003</v>
      </c>
      <c r="L161" s="8">
        <v>1.27</v>
      </c>
      <c r="M161" s="8">
        <v>0.3</v>
      </c>
      <c r="N161" s="9">
        <v>0.68700000000000006</v>
      </c>
      <c r="O161" s="10">
        <v>114</v>
      </c>
      <c r="P161" s="8">
        <v>111</v>
      </c>
      <c r="Q161" s="8">
        <v>103</v>
      </c>
      <c r="R161" s="10">
        <v>5.0599999999999996</v>
      </c>
      <c r="S161" s="13">
        <v>4.74</v>
      </c>
      <c r="T161" s="8">
        <v>0.31</v>
      </c>
      <c r="U161" s="10">
        <v>4.42</v>
      </c>
      <c r="V161" s="8">
        <v>4.57</v>
      </c>
      <c r="W161" s="8">
        <v>142.1</v>
      </c>
      <c r="X161" s="8">
        <v>25</v>
      </c>
      <c r="Y161" s="8">
        <v>23</v>
      </c>
      <c r="Z161" s="8">
        <v>4</v>
      </c>
      <c r="AA161" s="8">
        <v>97</v>
      </c>
      <c r="AB161" s="8">
        <v>0</v>
      </c>
      <c r="AC161" s="8">
        <v>0</v>
      </c>
      <c r="AD161" s="8">
        <v>13</v>
      </c>
      <c r="AE161">
        <f>-13*X161-3*(Y161+Z161)+2*(AD161+AA161)+3.2*W161+5*AB161+4*AC161</f>
        <v>268.72000000000003</v>
      </c>
    </row>
    <row r="162" spans="1:31" ht="15" thickBot="1" x14ac:dyDescent="0.35">
      <c r="A162" s="5">
        <v>287</v>
      </c>
      <c r="B162" s="7" t="s">
        <v>479</v>
      </c>
      <c r="C162" s="7" t="s">
        <v>55</v>
      </c>
      <c r="D162" s="8">
        <v>8.92</v>
      </c>
      <c r="E162" s="8">
        <v>3.54</v>
      </c>
      <c r="F162" s="8">
        <v>2.52</v>
      </c>
      <c r="G162" s="8">
        <v>1.64</v>
      </c>
      <c r="H162" s="20">
        <v>0.22500000000000001</v>
      </c>
      <c r="I162" s="9">
        <v>0.09</v>
      </c>
      <c r="J162" s="9">
        <v>0.13600000000000001</v>
      </c>
      <c r="K162" s="10">
        <v>0.26100000000000001</v>
      </c>
      <c r="L162" s="8">
        <v>1.43</v>
      </c>
      <c r="M162" s="8">
        <v>0.30499999999999999</v>
      </c>
      <c r="N162" s="9">
        <v>0.69499999999999995</v>
      </c>
      <c r="O162" s="10">
        <v>115</v>
      </c>
      <c r="P162" s="8">
        <v>114</v>
      </c>
      <c r="Q162" s="8">
        <v>107</v>
      </c>
      <c r="R162" s="10">
        <v>5</v>
      </c>
      <c r="S162" s="13">
        <v>4.96</v>
      </c>
      <c r="T162" s="8">
        <v>0.04</v>
      </c>
      <c r="U162" s="10">
        <v>4.71</v>
      </c>
      <c r="V162" s="8">
        <v>4.4800000000000004</v>
      </c>
      <c r="W162" s="8">
        <v>142.1</v>
      </c>
      <c r="X162" s="8">
        <v>26</v>
      </c>
      <c r="Y162" s="8">
        <v>56</v>
      </c>
      <c r="Z162" s="8">
        <v>6</v>
      </c>
      <c r="AA162" s="8">
        <v>141</v>
      </c>
      <c r="AB162" s="8">
        <v>0</v>
      </c>
      <c r="AC162" s="8">
        <v>1</v>
      </c>
      <c r="AD162" s="8">
        <v>26</v>
      </c>
      <c r="AE162">
        <f>-13*X162-3*(Y162+Z162)+2*(AD162+AA162)+3.2*W162+5*AB162+4*AC162</f>
        <v>268.72000000000003</v>
      </c>
    </row>
    <row r="163" spans="1:31" ht="15" thickBot="1" x14ac:dyDescent="0.35">
      <c r="A163" s="5">
        <v>304</v>
      </c>
      <c r="B163" s="7" t="s">
        <v>527</v>
      </c>
      <c r="C163" s="7" t="s">
        <v>83</v>
      </c>
      <c r="D163" s="8">
        <v>8.41</v>
      </c>
      <c r="E163" s="8">
        <v>2.77</v>
      </c>
      <c r="F163" s="8">
        <v>3.04</v>
      </c>
      <c r="G163" s="8">
        <v>1.78</v>
      </c>
      <c r="H163" s="20">
        <v>0.219</v>
      </c>
      <c r="I163" s="9">
        <v>7.1999999999999995E-2</v>
      </c>
      <c r="J163" s="9">
        <v>0.14699999999999999</v>
      </c>
      <c r="K163" s="10">
        <v>0.248</v>
      </c>
      <c r="L163" s="8">
        <v>1.26</v>
      </c>
      <c r="M163" s="8">
        <v>0.27800000000000002</v>
      </c>
      <c r="N163" s="9">
        <v>0.77300000000000002</v>
      </c>
      <c r="O163" s="10">
        <v>111</v>
      </c>
      <c r="P163" s="8">
        <v>124</v>
      </c>
      <c r="Q163" s="8">
        <v>119</v>
      </c>
      <c r="R163" s="10">
        <v>4.54</v>
      </c>
      <c r="S163" s="13">
        <v>5.15</v>
      </c>
      <c r="T163" s="8">
        <v>-0.61</v>
      </c>
      <c r="U163" s="10">
        <v>5.0999999999999996</v>
      </c>
      <c r="V163" s="8">
        <v>4.62</v>
      </c>
      <c r="W163" s="8">
        <v>172.1</v>
      </c>
      <c r="X163" s="8">
        <v>34</v>
      </c>
      <c r="Y163" s="8">
        <v>53</v>
      </c>
      <c r="Z163" s="8">
        <v>16</v>
      </c>
      <c r="AA163" s="8">
        <v>161</v>
      </c>
      <c r="AB163" s="8">
        <v>0</v>
      </c>
      <c r="AC163" s="8">
        <v>0</v>
      </c>
      <c r="AD163" s="8">
        <v>22</v>
      </c>
      <c r="AE163">
        <f>-13*X163-3*(Y163+Z163)+2*(AD163+AA163)+3.2*W163+5*AB163+4*AC163</f>
        <v>267.72000000000003</v>
      </c>
    </row>
    <row r="164" spans="1:31" ht="15" thickBot="1" x14ac:dyDescent="0.35">
      <c r="A164" s="5">
        <v>256</v>
      </c>
      <c r="B164" s="7" t="s">
        <v>434</v>
      </c>
      <c r="C164" s="7" t="s">
        <v>28</v>
      </c>
      <c r="D164" s="8">
        <v>6.67</v>
      </c>
      <c r="E164" s="8">
        <v>3.1</v>
      </c>
      <c r="F164" s="8">
        <v>2.15</v>
      </c>
      <c r="G164" s="8">
        <v>1.25</v>
      </c>
      <c r="H164" s="20">
        <v>0.17399999999999999</v>
      </c>
      <c r="I164" s="9">
        <v>8.1000000000000003E-2</v>
      </c>
      <c r="J164" s="9">
        <v>9.2999999999999999E-2</v>
      </c>
      <c r="K164" s="10">
        <v>0.25900000000000001</v>
      </c>
      <c r="L164" s="8">
        <v>1.36</v>
      </c>
      <c r="M164" s="8">
        <v>0.28899999999999998</v>
      </c>
      <c r="N164" s="9">
        <v>0.76700000000000002</v>
      </c>
      <c r="O164" s="10">
        <v>90</v>
      </c>
      <c r="P164" s="8">
        <v>110</v>
      </c>
      <c r="Q164" s="8">
        <v>112</v>
      </c>
      <c r="R164" s="10">
        <v>3.83</v>
      </c>
      <c r="S164" s="13">
        <v>4.66</v>
      </c>
      <c r="T164" s="8">
        <v>-0.83</v>
      </c>
      <c r="U164" s="10">
        <v>4.8</v>
      </c>
      <c r="V164" s="8">
        <v>4.96</v>
      </c>
      <c r="W164" s="8">
        <v>136.1</v>
      </c>
      <c r="X164" s="8">
        <v>19</v>
      </c>
      <c r="Y164" s="8">
        <v>47</v>
      </c>
      <c r="Z164" s="8">
        <v>2</v>
      </c>
      <c r="AA164" s="8">
        <v>101</v>
      </c>
      <c r="AB164" s="8">
        <v>0</v>
      </c>
      <c r="AC164" s="8">
        <v>0</v>
      </c>
      <c r="AD164" s="8">
        <v>12</v>
      </c>
      <c r="AE164">
        <f>-13*X164-3*(Y164+Z164)+2*(AD164+AA164)+3.2*W164+5*AB164+4*AC164</f>
        <v>267.52</v>
      </c>
    </row>
    <row r="165" spans="1:31" ht="15" thickBot="1" x14ac:dyDescent="0.35">
      <c r="A165" s="5">
        <v>9</v>
      </c>
      <c r="B165" s="7" t="s">
        <v>411</v>
      </c>
      <c r="C165" s="7" t="s">
        <v>41</v>
      </c>
      <c r="D165" s="8">
        <v>11.87</v>
      </c>
      <c r="E165" s="8">
        <v>3.27</v>
      </c>
      <c r="F165" s="8">
        <v>3.63</v>
      </c>
      <c r="G165" s="8">
        <v>0.52</v>
      </c>
      <c r="H165" s="20">
        <v>0.33200000000000002</v>
      </c>
      <c r="I165" s="9">
        <v>9.0999999999999998E-2</v>
      </c>
      <c r="J165" s="9">
        <v>0.24</v>
      </c>
      <c r="K165" s="10">
        <v>0.155</v>
      </c>
      <c r="L165" s="8">
        <v>0.92</v>
      </c>
      <c r="M165" s="8">
        <v>0.22600000000000001</v>
      </c>
      <c r="N165" s="9">
        <v>0.74199999999999999</v>
      </c>
      <c r="O165" s="10">
        <v>55</v>
      </c>
      <c r="P165" s="8">
        <v>57</v>
      </c>
      <c r="Q165" s="8">
        <v>74</v>
      </c>
      <c r="R165" s="10">
        <v>2.41</v>
      </c>
      <c r="S165" s="13">
        <v>2.57</v>
      </c>
      <c r="T165" s="8">
        <v>-0.16</v>
      </c>
      <c r="U165" s="10">
        <v>3.24</v>
      </c>
      <c r="V165" s="8">
        <v>2.99</v>
      </c>
      <c r="W165" s="8">
        <v>52.1</v>
      </c>
      <c r="X165" s="8">
        <v>3</v>
      </c>
      <c r="Y165" s="8">
        <v>19</v>
      </c>
      <c r="Z165" s="8">
        <v>2</v>
      </c>
      <c r="AA165" s="8">
        <v>69</v>
      </c>
      <c r="AB165" s="8">
        <v>1</v>
      </c>
      <c r="AC165" s="8">
        <v>11</v>
      </c>
      <c r="AD165" s="8">
        <v>7</v>
      </c>
      <c r="AE165">
        <f>-13*X165-3*(Y165+Z165)+2*(AD165+AA165)+3.2*W165+5*AB165+4*AC165</f>
        <v>265.72000000000003</v>
      </c>
    </row>
    <row r="166" spans="1:31" ht="15" thickBot="1" x14ac:dyDescent="0.35">
      <c r="A166" s="5">
        <v>150</v>
      </c>
      <c r="B166" s="7" t="s">
        <v>410</v>
      </c>
      <c r="C166" s="7" t="s">
        <v>83</v>
      </c>
      <c r="D166" s="8">
        <v>9.0299999999999994</v>
      </c>
      <c r="E166" s="8">
        <v>3.73</v>
      </c>
      <c r="F166" s="8">
        <v>2.42</v>
      </c>
      <c r="G166" s="8">
        <v>0.95</v>
      </c>
      <c r="H166" s="20">
        <v>0.224</v>
      </c>
      <c r="I166" s="9">
        <v>9.2999999999999999E-2</v>
      </c>
      <c r="J166" s="9">
        <v>0.13200000000000001</v>
      </c>
      <c r="K166" s="10">
        <v>0.28000000000000003</v>
      </c>
      <c r="L166" s="8">
        <v>1.54</v>
      </c>
      <c r="M166" s="8">
        <v>0.35</v>
      </c>
      <c r="N166" s="9">
        <v>0.73899999999999999</v>
      </c>
      <c r="O166" s="10">
        <v>108</v>
      </c>
      <c r="P166" s="8">
        <v>95</v>
      </c>
      <c r="Q166" s="8">
        <v>101</v>
      </c>
      <c r="R166" s="10">
        <v>4.43</v>
      </c>
      <c r="S166" s="13">
        <v>3.96</v>
      </c>
      <c r="T166" s="8">
        <v>0.47</v>
      </c>
      <c r="U166" s="10">
        <v>4.33</v>
      </c>
      <c r="V166" s="8">
        <v>4.5</v>
      </c>
      <c r="W166" s="8">
        <v>103.2</v>
      </c>
      <c r="X166" s="8">
        <v>11</v>
      </c>
      <c r="Y166" s="8">
        <v>43</v>
      </c>
      <c r="Z166" s="8">
        <v>3</v>
      </c>
      <c r="AA166" s="8">
        <v>104</v>
      </c>
      <c r="AB166" s="8">
        <v>0</v>
      </c>
      <c r="AC166" s="8">
        <v>0</v>
      </c>
      <c r="AD166" s="8">
        <v>4</v>
      </c>
      <c r="AE166">
        <f>-13*X166-3*(Y166+Z166)+2*(AD166+AA166)+3.2*W166+5*AB166+4*AC166</f>
        <v>265.24</v>
      </c>
    </row>
    <row r="167" spans="1:31" ht="15" thickBot="1" x14ac:dyDescent="0.35">
      <c r="A167" s="5">
        <v>111</v>
      </c>
      <c r="B167" s="7" t="s">
        <v>517</v>
      </c>
      <c r="C167" s="7" t="s">
        <v>50</v>
      </c>
      <c r="D167" s="8">
        <v>10.050000000000001</v>
      </c>
      <c r="E167" s="8">
        <v>2.2000000000000002</v>
      </c>
      <c r="F167" s="8">
        <v>4.57</v>
      </c>
      <c r="G167" s="8">
        <v>1.26</v>
      </c>
      <c r="H167" s="20">
        <v>0.26200000000000001</v>
      </c>
      <c r="I167" s="9">
        <v>5.7000000000000002E-2</v>
      </c>
      <c r="J167" s="9">
        <v>0.20399999999999999</v>
      </c>
      <c r="K167" s="10">
        <v>0.26400000000000001</v>
      </c>
      <c r="L167" s="8">
        <v>1.29</v>
      </c>
      <c r="M167" s="8">
        <v>0.33500000000000002</v>
      </c>
      <c r="N167" s="9">
        <v>0.746</v>
      </c>
      <c r="O167" s="10">
        <v>92</v>
      </c>
      <c r="P167" s="8">
        <v>89</v>
      </c>
      <c r="Q167" s="8">
        <v>84</v>
      </c>
      <c r="R167" s="10">
        <v>3.87</v>
      </c>
      <c r="S167" s="13">
        <v>3.74</v>
      </c>
      <c r="T167" s="8">
        <v>0.13</v>
      </c>
      <c r="U167" s="10">
        <v>3.66</v>
      </c>
      <c r="V167" s="8">
        <v>3.36</v>
      </c>
      <c r="W167" s="8">
        <v>86</v>
      </c>
      <c r="X167" s="8">
        <v>12</v>
      </c>
      <c r="Y167" s="8">
        <v>21</v>
      </c>
      <c r="Z167" s="8">
        <v>5</v>
      </c>
      <c r="AA167" s="8">
        <v>96</v>
      </c>
      <c r="AB167" s="8">
        <v>1</v>
      </c>
      <c r="AC167" s="8">
        <v>2</v>
      </c>
      <c r="AD167" s="8">
        <v>9</v>
      </c>
      <c r="AE167">
        <f>-13*X167-3*(Y167+Z167)+2*(AD167+AA167)+3.2*W167+5*AB167+4*AC167</f>
        <v>264.2</v>
      </c>
    </row>
    <row r="168" spans="1:31" ht="15" thickBot="1" x14ac:dyDescent="0.35">
      <c r="A168" s="5">
        <v>188</v>
      </c>
      <c r="B168" s="7" t="s">
        <v>375</v>
      </c>
      <c r="C168" s="7" t="s">
        <v>73</v>
      </c>
      <c r="D168" s="8">
        <v>12.21</v>
      </c>
      <c r="E168" s="8">
        <v>3.86</v>
      </c>
      <c r="F168" s="8">
        <v>3.17</v>
      </c>
      <c r="G168" s="8">
        <v>1.53</v>
      </c>
      <c r="H168" s="20">
        <v>0.30499999999999999</v>
      </c>
      <c r="I168" s="9">
        <v>9.6000000000000002E-2</v>
      </c>
      <c r="J168" s="9">
        <v>0.20899999999999999</v>
      </c>
      <c r="K168" s="10">
        <v>0.251</v>
      </c>
      <c r="L168" s="8">
        <v>1.42</v>
      </c>
      <c r="M168" s="8">
        <v>0.33900000000000002</v>
      </c>
      <c r="N168" s="9">
        <v>0.72699999999999998</v>
      </c>
      <c r="O168" s="10">
        <v>105</v>
      </c>
      <c r="P168" s="8">
        <v>92</v>
      </c>
      <c r="Q168" s="8">
        <v>91</v>
      </c>
      <c r="R168" s="10">
        <v>4.82</v>
      </c>
      <c r="S168" s="13">
        <v>4.25</v>
      </c>
      <c r="T168" s="8">
        <v>0.57999999999999996</v>
      </c>
      <c r="U168" s="10">
        <v>4</v>
      </c>
      <c r="V168" s="8">
        <v>3.74</v>
      </c>
      <c r="W168" s="8">
        <v>112</v>
      </c>
      <c r="X168" s="8">
        <v>19</v>
      </c>
      <c r="Y168" s="8">
        <v>48</v>
      </c>
      <c r="Z168" s="8">
        <v>8</v>
      </c>
      <c r="AA168" s="8">
        <v>152</v>
      </c>
      <c r="AB168" s="8">
        <v>0</v>
      </c>
      <c r="AC168" s="8">
        <v>0</v>
      </c>
      <c r="AD168" s="8">
        <v>8</v>
      </c>
      <c r="AE168">
        <f>-13*X168-3*(Y168+Z168)+2*(AD168+AA168)+3.2*W168+5*AB168+4*AC168</f>
        <v>263.40000000000003</v>
      </c>
    </row>
    <row r="169" spans="1:31" ht="15" thickBot="1" x14ac:dyDescent="0.35">
      <c r="A169" s="5">
        <v>39</v>
      </c>
      <c r="B169" s="7" t="s">
        <v>451</v>
      </c>
      <c r="C169" s="6" t="s">
        <v>112</v>
      </c>
      <c r="D169" s="8">
        <v>8.4499999999999993</v>
      </c>
      <c r="E169" s="8">
        <v>2.87</v>
      </c>
      <c r="F169" s="8">
        <v>2.95</v>
      </c>
      <c r="G169" s="8">
        <v>0.45</v>
      </c>
      <c r="H169" s="20">
        <v>0.23499999999999999</v>
      </c>
      <c r="I169" s="9">
        <v>0.08</v>
      </c>
      <c r="J169" s="9">
        <v>0.156</v>
      </c>
      <c r="K169" s="10">
        <v>0.19400000000000001</v>
      </c>
      <c r="L169" s="8">
        <v>1.02</v>
      </c>
      <c r="M169" s="8">
        <v>0.248</v>
      </c>
      <c r="N169" s="9">
        <v>0.66900000000000004</v>
      </c>
      <c r="O169" s="10">
        <v>67</v>
      </c>
      <c r="P169" s="8">
        <v>72</v>
      </c>
      <c r="Q169" s="8">
        <v>93</v>
      </c>
      <c r="R169" s="10">
        <v>3.02</v>
      </c>
      <c r="S169" s="13">
        <v>3.14</v>
      </c>
      <c r="T169" s="8">
        <v>-0.12</v>
      </c>
      <c r="U169" s="10">
        <v>4.04</v>
      </c>
      <c r="V169" s="8">
        <v>3.83</v>
      </c>
      <c r="W169" s="8">
        <v>59.2</v>
      </c>
      <c r="X169" s="8">
        <v>3</v>
      </c>
      <c r="Y169" s="8">
        <v>19</v>
      </c>
      <c r="Z169" s="8">
        <v>3</v>
      </c>
      <c r="AA169" s="8">
        <v>56</v>
      </c>
      <c r="AB169" s="8">
        <v>2</v>
      </c>
      <c r="AC169" s="8">
        <v>10</v>
      </c>
      <c r="AD169" s="8">
        <v>8</v>
      </c>
      <c r="AE169">
        <f>-13*X169-3*(Y169+Z169)+2*(AD169+AA169)+3.2*W169+5*AB169+4*AC169</f>
        <v>262.44000000000005</v>
      </c>
    </row>
    <row r="170" spans="1:31" ht="15" thickBot="1" x14ac:dyDescent="0.35">
      <c r="A170" s="5">
        <v>96</v>
      </c>
      <c r="B170" s="7" t="s">
        <v>493</v>
      </c>
      <c r="C170" s="7" t="s">
        <v>62</v>
      </c>
      <c r="D170" s="8">
        <v>12.39</v>
      </c>
      <c r="E170" s="8">
        <v>2.06</v>
      </c>
      <c r="F170" s="8">
        <v>6</v>
      </c>
      <c r="G170" s="8">
        <v>1.59</v>
      </c>
      <c r="H170" s="20">
        <v>0.32200000000000001</v>
      </c>
      <c r="I170" s="9">
        <v>5.3999999999999999E-2</v>
      </c>
      <c r="J170" s="9">
        <v>0.26900000000000002</v>
      </c>
      <c r="K170" s="10">
        <v>0.23799999999999999</v>
      </c>
      <c r="L170" s="8">
        <v>1.18</v>
      </c>
      <c r="M170" s="8">
        <v>0.317</v>
      </c>
      <c r="N170" s="9">
        <v>0.72699999999999998</v>
      </c>
      <c r="O170" s="10">
        <v>90</v>
      </c>
      <c r="P170" s="8">
        <v>83</v>
      </c>
      <c r="Q170" s="8">
        <v>69</v>
      </c>
      <c r="R170" s="10">
        <v>3.97</v>
      </c>
      <c r="S170" s="13">
        <v>3.59</v>
      </c>
      <c r="T170" s="8">
        <v>0.38</v>
      </c>
      <c r="U170" s="10">
        <v>3.02</v>
      </c>
      <c r="V170" s="8">
        <v>2.66</v>
      </c>
      <c r="W170" s="8">
        <v>56.2</v>
      </c>
      <c r="X170" s="8">
        <v>10</v>
      </c>
      <c r="Y170" s="8">
        <v>13</v>
      </c>
      <c r="Z170" s="8">
        <v>2</v>
      </c>
      <c r="AA170" s="8">
        <v>78</v>
      </c>
      <c r="AB170" s="8">
        <v>15</v>
      </c>
      <c r="AC170" s="8">
        <v>2</v>
      </c>
      <c r="AD170" s="8">
        <v>9</v>
      </c>
      <c r="AE170">
        <f>-13*X170-3*(Y170+Z170)+2*(AD170+AA170)+3.2*W170+5*AB170+4*AC170</f>
        <v>261.84000000000003</v>
      </c>
    </row>
    <row r="171" spans="1:31" ht="15" thickBot="1" x14ac:dyDescent="0.35">
      <c r="A171" s="5">
        <v>99</v>
      </c>
      <c r="B171" s="7" t="s">
        <v>497</v>
      </c>
      <c r="C171" s="7" t="s">
        <v>62</v>
      </c>
      <c r="D171" s="8">
        <v>11.46</v>
      </c>
      <c r="E171" s="8">
        <v>3.3</v>
      </c>
      <c r="F171" s="8">
        <v>3.48</v>
      </c>
      <c r="G171" s="8">
        <v>1.1000000000000001</v>
      </c>
      <c r="H171" s="20">
        <v>0.308</v>
      </c>
      <c r="I171" s="9">
        <v>8.8999999999999996E-2</v>
      </c>
      <c r="J171" s="9">
        <v>0.219</v>
      </c>
      <c r="K171" s="10">
        <v>0.21199999999999999</v>
      </c>
      <c r="L171" s="8">
        <v>1.1499999999999999</v>
      </c>
      <c r="M171" s="8">
        <v>0.28799999999999998</v>
      </c>
      <c r="N171" s="9">
        <v>0.86399999999999999</v>
      </c>
      <c r="O171" s="10">
        <v>61</v>
      </c>
      <c r="P171" s="8">
        <v>84</v>
      </c>
      <c r="Q171" s="8">
        <v>79</v>
      </c>
      <c r="R171" s="10">
        <v>2.67</v>
      </c>
      <c r="S171" s="13">
        <v>3.6</v>
      </c>
      <c r="T171" s="8">
        <v>-0.94</v>
      </c>
      <c r="U171" s="10">
        <v>3.46</v>
      </c>
      <c r="V171" s="8">
        <v>3.18</v>
      </c>
      <c r="W171" s="8">
        <v>57.1</v>
      </c>
      <c r="X171" s="8">
        <v>7</v>
      </c>
      <c r="Y171" s="8">
        <v>21</v>
      </c>
      <c r="Z171" s="8">
        <v>4</v>
      </c>
      <c r="AA171" s="8">
        <v>73</v>
      </c>
      <c r="AB171" s="8">
        <v>3</v>
      </c>
      <c r="AC171" s="8">
        <v>17</v>
      </c>
      <c r="AD171" s="8">
        <v>8</v>
      </c>
      <c r="AE171">
        <f>-13*X171-3*(Y171+Z171)+2*(AD171+AA171)+3.2*W171+5*AB171+4*AC171</f>
        <v>261.72000000000003</v>
      </c>
    </row>
    <row r="172" spans="1:31" ht="15" thickBot="1" x14ac:dyDescent="0.35">
      <c r="A172" s="5">
        <v>40</v>
      </c>
      <c r="B172" s="7" t="s">
        <v>380</v>
      </c>
      <c r="C172" s="7" t="s">
        <v>26</v>
      </c>
      <c r="D172" s="8">
        <v>9.27</v>
      </c>
      <c r="E172" s="8">
        <v>2.09</v>
      </c>
      <c r="F172" s="8">
        <v>4.4400000000000004</v>
      </c>
      <c r="G172" s="8">
        <v>0.81</v>
      </c>
      <c r="H172" s="20">
        <v>0.25700000000000001</v>
      </c>
      <c r="I172" s="9">
        <v>5.8000000000000003E-2</v>
      </c>
      <c r="J172" s="9">
        <v>0.19900000000000001</v>
      </c>
      <c r="K172" s="10">
        <v>0.24099999999999999</v>
      </c>
      <c r="L172" s="8">
        <v>1.1299999999999999</v>
      </c>
      <c r="M172" s="8">
        <v>0.309</v>
      </c>
      <c r="N172" s="9">
        <v>0.82299999999999995</v>
      </c>
      <c r="O172" s="10">
        <v>57</v>
      </c>
      <c r="P172" s="8">
        <v>73</v>
      </c>
      <c r="Q172" s="8">
        <v>71</v>
      </c>
      <c r="R172" s="10">
        <v>2.5499999999999998</v>
      </c>
      <c r="S172" s="13">
        <v>3.14</v>
      </c>
      <c r="T172" s="8">
        <v>-0.59</v>
      </c>
      <c r="U172" s="10">
        <v>3.1</v>
      </c>
      <c r="V172" s="8">
        <v>3.38</v>
      </c>
      <c r="W172" s="8">
        <v>77.2</v>
      </c>
      <c r="X172" s="8">
        <v>7</v>
      </c>
      <c r="Y172" s="8">
        <v>18</v>
      </c>
      <c r="Z172" s="8">
        <v>2</v>
      </c>
      <c r="AA172" s="8">
        <v>80</v>
      </c>
      <c r="AB172" s="8">
        <v>0</v>
      </c>
      <c r="AC172" s="8">
        <v>0</v>
      </c>
      <c r="AD172" s="8">
        <v>2</v>
      </c>
      <c r="AE172">
        <f>-13*X172-3*(Y172+Z172)+2*(AD172+AA172)+3.2*W172+5*AB172+4*AC172</f>
        <v>260.04000000000002</v>
      </c>
    </row>
    <row r="173" spans="1:31" ht="15" thickBot="1" x14ac:dyDescent="0.35">
      <c r="A173" s="5">
        <v>75</v>
      </c>
      <c r="B173" s="7" t="s">
        <v>515</v>
      </c>
      <c r="C173" s="7" t="s">
        <v>75</v>
      </c>
      <c r="D173" s="8">
        <v>8.5</v>
      </c>
      <c r="E173" s="8">
        <v>3.43</v>
      </c>
      <c r="F173" s="8">
        <v>2.48</v>
      </c>
      <c r="G173" s="8">
        <v>0.55000000000000004</v>
      </c>
      <c r="H173" s="20">
        <v>0.23699999999999999</v>
      </c>
      <c r="I173" s="9">
        <v>9.5000000000000001E-2</v>
      </c>
      <c r="J173" s="9">
        <v>0.14099999999999999</v>
      </c>
      <c r="K173" s="10">
        <v>0.215</v>
      </c>
      <c r="L173" s="8">
        <v>1.1399999999999999</v>
      </c>
      <c r="M173" s="8">
        <v>0.27500000000000002</v>
      </c>
      <c r="N173" s="9">
        <v>0.72199999999999998</v>
      </c>
      <c r="O173" s="10">
        <v>78</v>
      </c>
      <c r="P173" s="8">
        <v>83</v>
      </c>
      <c r="Q173" s="8">
        <v>103</v>
      </c>
      <c r="R173" s="10">
        <v>3.29</v>
      </c>
      <c r="S173" s="13">
        <v>3.48</v>
      </c>
      <c r="T173" s="8">
        <v>-0.19</v>
      </c>
      <c r="U173" s="10">
        <v>4.4000000000000004</v>
      </c>
      <c r="V173" s="8">
        <v>4.0599999999999996</v>
      </c>
      <c r="W173" s="8">
        <v>65.2</v>
      </c>
      <c r="X173" s="8">
        <v>4</v>
      </c>
      <c r="Y173" s="8">
        <v>25</v>
      </c>
      <c r="Z173" s="8">
        <v>4</v>
      </c>
      <c r="AA173" s="8">
        <v>62</v>
      </c>
      <c r="AB173" s="8">
        <v>0</v>
      </c>
      <c r="AC173" s="8">
        <v>16</v>
      </c>
      <c r="AD173" s="8">
        <v>1</v>
      </c>
      <c r="AE173">
        <f>-13*X173-3*(Y173+Z173)+2*(AD173+AA173)+3.2*W173+5*AB173+4*AC173</f>
        <v>259.64</v>
      </c>
    </row>
    <row r="174" spans="1:31" ht="15" thickBot="1" x14ac:dyDescent="0.35">
      <c r="A174" s="5">
        <v>273</v>
      </c>
      <c r="B174" s="7" t="s">
        <v>514</v>
      </c>
      <c r="C174" s="6" t="s">
        <v>112</v>
      </c>
      <c r="D174" s="8">
        <v>7.93</v>
      </c>
      <c r="E174" s="8">
        <v>3.57</v>
      </c>
      <c r="F174" s="8">
        <v>2.2200000000000002</v>
      </c>
      <c r="G174" s="8">
        <v>1.41</v>
      </c>
      <c r="H174" s="20">
        <v>0.19600000000000001</v>
      </c>
      <c r="I174" s="9">
        <v>8.7999999999999995E-2</v>
      </c>
      <c r="J174" s="9">
        <v>0.108</v>
      </c>
      <c r="K174" s="10">
        <v>0.27700000000000002</v>
      </c>
      <c r="L174" s="8">
        <v>1.52</v>
      </c>
      <c r="M174" s="8">
        <v>0.32100000000000001</v>
      </c>
      <c r="N174" s="9">
        <v>0.66700000000000004</v>
      </c>
      <c r="O174" s="10">
        <v>124</v>
      </c>
      <c r="P174" s="8">
        <v>112</v>
      </c>
      <c r="Q174" s="8">
        <v>109</v>
      </c>
      <c r="R174" s="10">
        <v>5.41</v>
      </c>
      <c r="S174" s="13">
        <v>4.87</v>
      </c>
      <c r="T174" s="8">
        <v>0.54</v>
      </c>
      <c r="U174" s="10">
        <v>4.7699999999999996</v>
      </c>
      <c r="V174" s="8">
        <v>4.8</v>
      </c>
      <c r="W174" s="8">
        <v>146.1</v>
      </c>
      <c r="X174" s="8">
        <v>23</v>
      </c>
      <c r="Y174" s="8">
        <v>58</v>
      </c>
      <c r="Z174" s="8">
        <v>7</v>
      </c>
      <c r="AA174" s="8">
        <v>129</v>
      </c>
      <c r="AB174" s="8">
        <v>0</v>
      </c>
      <c r="AC174" s="8">
        <v>0</v>
      </c>
      <c r="AD174" s="8">
        <v>14</v>
      </c>
      <c r="AE174">
        <f>-13*X174-3*(Y174+Z174)+2*(AD174+AA174)+3.2*W174+5*AB174+4*AC174</f>
        <v>259.52</v>
      </c>
    </row>
    <row r="175" spans="1:31" ht="15" thickBot="1" x14ac:dyDescent="0.35">
      <c r="A175" s="5">
        <v>211</v>
      </c>
      <c r="B175" s="7" t="s">
        <v>576</v>
      </c>
      <c r="C175" s="7" t="s">
        <v>78</v>
      </c>
      <c r="D175" s="8">
        <v>9.65</v>
      </c>
      <c r="E175" s="8">
        <v>1.96</v>
      </c>
      <c r="F175" s="8">
        <v>4.92</v>
      </c>
      <c r="G175" s="8">
        <v>1.8</v>
      </c>
      <c r="H175" s="20">
        <v>0.25800000000000001</v>
      </c>
      <c r="I175" s="9">
        <v>5.1999999999999998E-2</v>
      </c>
      <c r="J175" s="9">
        <v>0.20499999999999999</v>
      </c>
      <c r="K175" s="10">
        <v>0.249</v>
      </c>
      <c r="L175" s="8">
        <v>1.2</v>
      </c>
      <c r="M175" s="8">
        <v>0.29299999999999998</v>
      </c>
      <c r="N175" s="9">
        <v>0.751</v>
      </c>
      <c r="O175" s="10">
        <v>103</v>
      </c>
      <c r="P175" s="8">
        <v>101</v>
      </c>
      <c r="Q175" s="8">
        <v>90</v>
      </c>
      <c r="R175" s="10">
        <v>4.42</v>
      </c>
      <c r="S175" s="13">
        <v>4.3600000000000003</v>
      </c>
      <c r="T175" s="8">
        <v>0.05</v>
      </c>
      <c r="U175" s="10">
        <v>3.93</v>
      </c>
      <c r="V175" s="8">
        <v>3.42</v>
      </c>
      <c r="W175" s="8">
        <v>55</v>
      </c>
      <c r="X175" s="8">
        <v>11</v>
      </c>
      <c r="Y175" s="8">
        <v>12</v>
      </c>
      <c r="Z175" s="8">
        <v>0</v>
      </c>
      <c r="AA175" s="8">
        <v>59</v>
      </c>
      <c r="AB175" s="8">
        <v>10</v>
      </c>
      <c r="AC175" s="8">
        <v>20</v>
      </c>
      <c r="AD175" s="8">
        <v>7</v>
      </c>
      <c r="AE175">
        <f>-13*X175-3*(Y175+Z175)+2*(AD175+AA175)+3.2*W175+5*AB175+4*AC175</f>
        <v>259</v>
      </c>
    </row>
    <row r="176" spans="1:31" ht="15" thickBot="1" x14ac:dyDescent="0.35">
      <c r="A176" s="5">
        <v>11</v>
      </c>
      <c r="B176" s="7" t="s">
        <v>460</v>
      </c>
      <c r="C176" s="7" t="s">
        <v>75</v>
      </c>
      <c r="D176" s="8">
        <v>9.6300000000000008</v>
      </c>
      <c r="E176" s="8">
        <v>3.1</v>
      </c>
      <c r="F176" s="8">
        <v>3.11</v>
      </c>
      <c r="G176" s="8">
        <v>0.34</v>
      </c>
      <c r="H176" s="20">
        <v>0.251</v>
      </c>
      <c r="I176" s="9">
        <v>8.1000000000000003E-2</v>
      </c>
      <c r="J176" s="9">
        <v>0.17</v>
      </c>
      <c r="K176" s="10">
        <v>0.25900000000000001</v>
      </c>
      <c r="L176" s="8">
        <v>1.36</v>
      </c>
      <c r="M176" s="8">
        <v>0.34699999999999998</v>
      </c>
      <c r="N176" s="9">
        <v>0.68899999999999995</v>
      </c>
      <c r="O176" s="10">
        <v>86</v>
      </c>
      <c r="P176" s="8">
        <v>63</v>
      </c>
      <c r="Q176" s="8">
        <v>70</v>
      </c>
      <c r="R176" s="10">
        <v>3.61</v>
      </c>
      <c r="S176" s="13">
        <v>2.64</v>
      </c>
      <c r="T176" s="8">
        <v>0.97</v>
      </c>
      <c r="U176" s="10">
        <v>3</v>
      </c>
      <c r="V176" s="8">
        <v>3.19</v>
      </c>
      <c r="W176" s="8">
        <v>52.1</v>
      </c>
      <c r="X176" s="8">
        <v>2</v>
      </c>
      <c r="Y176" s="8">
        <v>18</v>
      </c>
      <c r="Z176" s="8">
        <v>0</v>
      </c>
      <c r="AA176" s="8">
        <v>56</v>
      </c>
      <c r="AB176" s="8">
        <v>0</v>
      </c>
      <c r="AC176" s="8">
        <v>15</v>
      </c>
      <c r="AD176" s="8">
        <v>0</v>
      </c>
      <c r="AE176">
        <f>-13*X176-3*(Y176+Z176)+2*(AD176+AA176)+3.2*W176+5*AB176+4*AC176</f>
        <v>258.72000000000003</v>
      </c>
    </row>
    <row r="177" spans="1:31" ht="15" thickBot="1" x14ac:dyDescent="0.35">
      <c r="A177" s="5">
        <v>122</v>
      </c>
      <c r="B177" s="7" t="s">
        <v>533</v>
      </c>
      <c r="C177" s="7" t="s">
        <v>94</v>
      </c>
      <c r="D177" s="8">
        <v>7.92</v>
      </c>
      <c r="E177" s="8">
        <v>3.82</v>
      </c>
      <c r="F177" s="8">
        <v>2.08</v>
      </c>
      <c r="G177" s="8">
        <v>0.59</v>
      </c>
      <c r="H177" s="20">
        <v>0.214</v>
      </c>
      <c r="I177" s="9">
        <v>0.10299999999999999</v>
      </c>
      <c r="J177" s="9">
        <v>0.111</v>
      </c>
      <c r="K177" s="10">
        <v>0.221</v>
      </c>
      <c r="L177" s="8">
        <v>1.22</v>
      </c>
      <c r="M177" s="8">
        <v>0.27400000000000002</v>
      </c>
      <c r="N177" s="9">
        <v>0.73599999999999999</v>
      </c>
      <c r="O177" s="10">
        <v>77</v>
      </c>
      <c r="P177" s="8">
        <v>86</v>
      </c>
      <c r="Q177" s="8">
        <v>93</v>
      </c>
      <c r="R177" s="10">
        <v>3.38</v>
      </c>
      <c r="S177" s="13">
        <v>3.81</v>
      </c>
      <c r="T177" s="8">
        <v>-0.43</v>
      </c>
      <c r="U177" s="10">
        <v>4.09</v>
      </c>
      <c r="V177" s="8">
        <v>4.07</v>
      </c>
      <c r="W177" s="8">
        <v>61.1</v>
      </c>
      <c r="X177" s="8">
        <v>4</v>
      </c>
      <c r="Y177" s="8">
        <v>26</v>
      </c>
      <c r="Z177" s="8">
        <v>4</v>
      </c>
      <c r="AA177" s="8">
        <v>54</v>
      </c>
      <c r="AB177" s="8">
        <v>1</v>
      </c>
      <c r="AC177" s="8">
        <v>21</v>
      </c>
      <c r="AD177" s="8">
        <v>4</v>
      </c>
      <c r="AE177">
        <f>-13*X177-3*(Y177+Z177)+2*(AD177+AA177)+3.2*W177+5*AB177+4*AC177</f>
        <v>258.52</v>
      </c>
    </row>
    <row r="178" spans="1:31" ht="15" thickBot="1" x14ac:dyDescent="0.35">
      <c r="A178" s="5">
        <v>212</v>
      </c>
      <c r="B178" s="7" t="s">
        <v>510</v>
      </c>
      <c r="C178" s="7" t="s">
        <v>73</v>
      </c>
      <c r="D178" s="8">
        <v>10.62</v>
      </c>
      <c r="E178" s="8">
        <v>5.75</v>
      </c>
      <c r="F178" s="8">
        <v>1.85</v>
      </c>
      <c r="G178" s="8">
        <v>0.74</v>
      </c>
      <c r="H178" s="20">
        <v>0.27900000000000003</v>
      </c>
      <c r="I178" s="9">
        <v>0.151</v>
      </c>
      <c r="J178" s="9">
        <v>0.128</v>
      </c>
      <c r="K178" s="10">
        <v>0.158</v>
      </c>
      <c r="L178" s="8">
        <v>1.18</v>
      </c>
      <c r="M178" s="8">
        <v>0.21199999999999999</v>
      </c>
      <c r="N178" s="9">
        <v>0.78700000000000003</v>
      </c>
      <c r="O178" s="10">
        <v>67</v>
      </c>
      <c r="P178" s="8">
        <v>95</v>
      </c>
      <c r="Q178" s="8">
        <v>126</v>
      </c>
      <c r="R178" s="10">
        <v>3.1</v>
      </c>
      <c r="S178" s="13">
        <v>4.37</v>
      </c>
      <c r="T178" s="8">
        <v>-1.27</v>
      </c>
      <c r="U178" s="10">
        <v>5.53</v>
      </c>
      <c r="V178" s="8">
        <v>4.58</v>
      </c>
      <c r="W178" s="8">
        <v>61</v>
      </c>
      <c r="X178" s="8">
        <v>5</v>
      </c>
      <c r="Y178" s="8">
        <v>39</v>
      </c>
      <c r="Z178" s="8">
        <v>10</v>
      </c>
      <c r="AA178" s="8">
        <v>72</v>
      </c>
      <c r="AB178" s="8">
        <v>3</v>
      </c>
      <c r="AC178" s="8">
        <v>23</v>
      </c>
      <c r="AD178" s="8">
        <v>12</v>
      </c>
      <c r="AE178">
        <f>-13*X178-3*(Y178+Z178)+2*(AD178+AA178)+3.2*W178+5*AB178+4*AC178</f>
        <v>258.20000000000005</v>
      </c>
    </row>
    <row r="179" spans="1:31" ht="15" thickBot="1" x14ac:dyDescent="0.35">
      <c r="A179" s="5">
        <v>47</v>
      </c>
      <c r="B179" s="7" t="s">
        <v>474</v>
      </c>
      <c r="C179" s="6" t="s">
        <v>112</v>
      </c>
      <c r="D179" s="8">
        <v>9.6199999999999992</v>
      </c>
      <c r="E179" s="8">
        <v>2.95</v>
      </c>
      <c r="F179" s="8">
        <v>3.26</v>
      </c>
      <c r="G179" s="8">
        <v>0.62</v>
      </c>
      <c r="H179" s="20">
        <v>0.23799999999999999</v>
      </c>
      <c r="I179" s="9">
        <v>7.2999999999999995E-2</v>
      </c>
      <c r="J179" s="9">
        <v>0.16500000000000001</v>
      </c>
      <c r="K179" s="10">
        <v>0.26500000000000001</v>
      </c>
      <c r="L179" s="8">
        <v>1.41</v>
      </c>
      <c r="M179" s="8">
        <v>0.34300000000000003</v>
      </c>
      <c r="N179" s="9">
        <v>0.64700000000000002</v>
      </c>
      <c r="O179" s="10">
        <v>101</v>
      </c>
      <c r="P179" s="8">
        <v>75</v>
      </c>
      <c r="Q179" s="8">
        <v>96</v>
      </c>
      <c r="R179" s="10">
        <v>4.1900000000000004</v>
      </c>
      <c r="S179" s="13">
        <v>3.2</v>
      </c>
      <c r="T179" s="8">
        <v>0.99</v>
      </c>
      <c r="U179" s="10">
        <v>4.16</v>
      </c>
      <c r="V179" s="8">
        <v>3.77</v>
      </c>
      <c r="W179" s="8">
        <v>58</v>
      </c>
      <c r="X179" s="8">
        <v>4</v>
      </c>
      <c r="Y179" s="8">
        <v>19</v>
      </c>
      <c r="Z179" s="8">
        <v>4</v>
      </c>
      <c r="AA179" s="8">
        <v>62</v>
      </c>
      <c r="AB179" s="8">
        <v>1</v>
      </c>
      <c r="AC179" s="8">
        <v>10</v>
      </c>
      <c r="AD179" s="8">
        <v>11</v>
      </c>
      <c r="AE179">
        <f>-13*X179-3*(Y179+Z179)+2*(AD179+AA179)+3.2*W179+5*AB179+4*AC179</f>
        <v>255.60000000000002</v>
      </c>
    </row>
    <row r="180" spans="1:31" ht="15" thickBot="1" x14ac:dyDescent="0.35">
      <c r="A180" s="5">
        <v>72</v>
      </c>
      <c r="B180" s="7" t="s">
        <v>429</v>
      </c>
      <c r="C180" s="7" t="s">
        <v>53</v>
      </c>
      <c r="D180" s="8">
        <v>7.14</v>
      </c>
      <c r="E180" s="8">
        <v>3.25</v>
      </c>
      <c r="F180" s="8">
        <v>2.2000000000000002</v>
      </c>
      <c r="G180" s="8">
        <v>0.39</v>
      </c>
      <c r="H180" s="20">
        <v>0.188</v>
      </c>
      <c r="I180" s="9">
        <v>8.5999999999999993E-2</v>
      </c>
      <c r="J180" s="9">
        <v>0.10299999999999999</v>
      </c>
      <c r="K180" s="10">
        <v>0.246</v>
      </c>
      <c r="L180" s="8">
        <v>1.3</v>
      </c>
      <c r="M180" s="8">
        <v>0.30099999999999999</v>
      </c>
      <c r="N180" s="9">
        <v>0.64200000000000002</v>
      </c>
      <c r="O180" s="10">
        <v>67</v>
      </c>
      <c r="P180" s="8">
        <v>75</v>
      </c>
      <c r="Q180" s="8">
        <v>102</v>
      </c>
      <c r="R180" s="10">
        <v>3.38</v>
      </c>
      <c r="S180" s="13">
        <v>3.44</v>
      </c>
      <c r="T180" s="8">
        <v>-7.0000000000000007E-2</v>
      </c>
      <c r="U180" s="10">
        <v>4.4800000000000004</v>
      </c>
      <c r="V180" s="8">
        <v>4.41</v>
      </c>
      <c r="W180" s="8">
        <v>69.099999999999994</v>
      </c>
      <c r="X180" s="8">
        <v>3</v>
      </c>
      <c r="Y180" s="8">
        <v>25</v>
      </c>
      <c r="Z180" s="8">
        <v>3</v>
      </c>
      <c r="AA180" s="8">
        <v>55</v>
      </c>
      <c r="AB180" s="8">
        <v>0</v>
      </c>
      <c r="AC180" s="8">
        <v>7</v>
      </c>
      <c r="AD180" s="8">
        <v>9</v>
      </c>
      <c r="AE180">
        <f>-13*X180-3*(Y180+Z180)+2*(AD180+AA180)+3.2*W180+5*AB180+4*AC180</f>
        <v>254.12</v>
      </c>
    </row>
    <row r="181" spans="1:31" ht="15" thickBot="1" x14ac:dyDescent="0.35">
      <c r="A181" s="5">
        <v>154</v>
      </c>
      <c r="B181" s="7" t="s">
        <v>387</v>
      </c>
      <c r="C181" s="7" t="s">
        <v>41</v>
      </c>
      <c r="D181" s="8">
        <v>8.6999999999999993</v>
      </c>
      <c r="E181" s="8">
        <v>1.45</v>
      </c>
      <c r="F181" s="8">
        <v>6</v>
      </c>
      <c r="G181" s="8">
        <v>1.45</v>
      </c>
      <c r="H181" s="20">
        <v>0.24199999999999999</v>
      </c>
      <c r="I181" s="9">
        <v>0.04</v>
      </c>
      <c r="J181" s="9">
        <v>0.20200000000000001</v>
      </c>
      <c r="K181" s="10">
        <v>0.23300000000000001</v>
      </c>
      <c r="L181" s="8">
        <v>1.05</v>
      </c>
      <c r="M181" s="8">
        <v>0.27200000000000002</v>
      </c>
      <c r="N181" s="9">
        <v>0.745</v>
      </c>
      <c r="O181" s="10">
        <v>78</v>
      </c>
      <c r="P181" s="8">
        <v>89</v>
      </c>
      <c r="Q181" s="8">
        <v>71</v>
      </c>
      <c r="R181" s="10">
        <v>3.44</v>
      </c>
      <c r="S181" s="13">
        <v>3.99</v>
      </c>
      <c r="T181" s="8">
        <v>-0.55000000000000004</v>
      </c>
      <c r="U181" s="10">
        <v>3.09</v>
      </c>
      <c r="V181" s="8">
        <v>3.33</v>
      </c>
      <c r="W181" s="8">
        <v>99.1</v>
      </c>
      <c r="X181" s="8">
        <v>16</v>
      </c>
      <c r="Y181" s="8">
        <v>16</v>
      </c>
      <c r="Z181" s="8">
        <v>3</v>
      </c>
      <c r="AA181" s="8">
        <v>96</v>
      </c>
      <c r="AB181" s="8">
        <v>0</v>
      </c>
      <c r="AC181" s="8">
        <v>0</v>
      </c>
      <c r="AD181" s="8">
        <v>5</v>
      </c>
      <c r="AE181">
        <f>-13*X181-3*(Y181+Z181)+2*(AD181+AA181)+3.2*W181+5*AB181+4*AC181</f>
        <v>254.12</v>
      </c>
    </row>
    <row r="182" spans="1:31" ht="15" thickBot="1" x14ac:dyDescent="0.35">
      <c r="A182" s="5">
        <v>155</v>
      </c>
      <c r="B182" s="7" t="s">
        <v>565</v>
      </c>
      <c r="C182" s="7" t="s">
        <v>34</v>
      </c>
      <c r="D182" s="8">
        <v>11.43</v>
      </c>
      <c r="E182" s="8">
        <v>3.31</v>
      </c>
      <c r="F182" s="8">
        <v>3.45</v>
      </c>
      <c r="G182" s="8">
        <v>1.1599999999999999</v>
      </c>
      <c r="H182" s="20">
        <v>0.311</v>
      </c>
      <c r="I182" s="9">
        <v>0.09</v>
      </c>
      <c r="J182" s="9">
        <v>0.221</v>
      </c>
      <c r="K182" s="10">
        <v>0.18099999999999999</v>
      </c>
      <c r="L182" s="8">
        <v>1.01</v>
      </c>
      <c r="M182" s="8">
        <v>0.23899999999999999</v>
      </c>
      <c r="N182" s="9">
        <v>0.79300000000000004</v>
      </c>
      <c r="O182" s="10">
        <v>73</v>
      </c>
      <c r="P182" s="8">
        <v>97</v>
      </c>
      <c r="Q182" s="8">
        <v>89</v>
      </c>
      <c r="R182" s="10">
        <v>2.98</v>
      </c>
      <c r="S182" s="13">
        <v>3.99</v>
      </c>
      <c r="T182" s="8">
        <v>-1.01</v>
      </c>
      <c r="U182" s="10">
        <v>3.81</v>
      </c>
      <c r="V182" s="8">
        <v>3.19</v>
      </c>
      <c r="W182" s="8">
        <v>54.1</v>
      </c>
      <c r="X182" s="8">
        <v>7</v>
      </c>
      <c r="Y182" s="8">
        <v>20</v>
      </c>
      <c r="Z182" s="8">
        <v>9</v>
      </c>
      <c r="AA182" s="8">
        <v>69</v>
      </c>
      <c r="AB182" s="8">
        <v>12</v>
      </c>
      <c r="AC182" s="8">
        <v>11</v>
      </c>
      <c r="AD182" s="8">
        <v>8</v>
      </c>
      <c r="AE182">
        <f>-13*X182-3*(Y182+Z182)+2*(AD182+AA182)+3.2*W182+5*AB182+4*AC182</f>
        <v>253.12</v>
      </c>
    </row>
    <row r="183" spans="1:31" ht="15" thickBot="1" x14ac:dyDescent="0.35">
      <c r="A183" s="5">
        <v>282</v>
      </c>
      <c r="B183" s="7" t="s">
        <v>449</v>
      </c>
      <c r="C183" s="7" t="s">
        <v>22</v>
      </c>
      <c r="D183" s="8">
        <v>7.6</v>
      </c>
      <c r="E183" s="8">
        <v>4.09</v>
      </c>
      <c r="F183" s="8">
        <v>1.86</v>
      </c>
      <c r="G183" s="8">
        <v>1.28</v>
      </c>
      <c r="H183" s="20">
        <v>0.189</v>
      </c>
      <c r="I183" s="9">
        <v>0.10199999999999999</v>
      </c>
      <c r="J183" s="9">
        <v>8.6999999999999994E-2</v>
      </c>
      <c r="K183" s="10">
        <v>0.26200000000000001</v>
      </c>
      <c r="L183" s="8">
        <v>1.49</v>
      </c>
      <c r="M183" s="8">
        <v>0.30099999999999999</v>
      </c>
      <c r="N183" s="9">
        <v>0.67200000000000004</v>
      </c>
      <c r="O183" s="10">
        <v>124</v>
      </c>
      <c r="P183" s="8">
        <v>112</v>
      </c>
      <c r="Q183" s="8">
        <v>129</v>
      </c>
      <c r="R183" s="10">
        <v>5.43</v>
      </c>
      <c r="S183" s="13">
        <v>4.92</v>
      </c>
      <c r="T183" s="8">
        <v>0.5</v>
      </c>
      <c r="U183" s="10">
        <v>5.52</v>
      </c>
      <c r="V183" s="8">
        <v>5.23</v>
      </c>
      <c r="W183" s="8">
        <v>141</v>
      </c>
      <c r="X183" s="8">
        <v>20</v>
      </c>
      <c r="Y183" s="8">
        <v>64</v>
      </c>
      <c r="Z183" s="8">
        <v>7</v>
      </c>
      <c r="AA183" s="8">
        <v>119</v>
      </c>
      <c r="AB183" s="8">
        <v>0</v>
      </c>
      <c r="AC183" s="8">
        <v>0</v>
      </c>
      <c r="AD183" s="8">
        <v>18</v>
      </c>
      <c r="AE183">
        <f>-13*X183-3*(Y183+Z183)+2*(AD183+AA183)+3.2*W183+5*AB183+4*AC183</f>
        <v>252.20000000000005</v>
      </c>
    </row>
    <row r="184" spans="1:31" ht="15" thickBot="1" x14ac:dyDescent="0.35">
      <c r="A184" s="5">
        <v>18</v>
      </c>
      <c r="B184" s="7" t="s">
        <v>454</v>
      </c>
      <c r="C184" s="7" t="s">
        <v>24</v>
      </c>
      <c r="D184" s="8">
        <v>10.71</v>
      </c>
      <c r="E184" s="8">
        <v>4.03</v>
      </c>
      <c r="F184" s="8">
        <v>2.65</v>
      </c>
      <c r="G184" s="8">
        <v>0.31</v>
      </c>
      <c r="H184" s="20">
        <v>0.28899999999999998</v>
      </c>
      <c r="I184" s="9">
        <v>0.109</v>
      </c>
      <c r="J184" s="9">
        <v>0.18</v>
      </c>
      <c r="K184" s="10">
        <v>0.214</v>
      </c>
      <c r="L184" s="8">
        <v>1.22</v>
      </c>
      <c r="M184" s="8">
        <v>0.309</v>
      </c>
      <c r="N184" s="9">
        <v>0.77300000000000002</v>
      </c>
      <c r="O184" s="10">
        <v>63</v>
      </c>
      <c r="P184" s="8">
        <v>65</v>
      </c>
      <c r="Q184" s="8">
        <v>76</v>
      </c>
      <c r="R184" s="10">
        <v>2.64</v>
      </c>
      <c r="S184" s="13">
        <v>2.82</v>
      </c>
      <c r="T184" s="8">
        <v>-0.19</v>
      </c>
      <c r="U184" s="10">
        <v>3.26</v>
      </c>
      <c r="V184" s="8">
        <v>3.43</v>
      </c>
      <c r="W184" s="8">
        <v>58</v>
      </c>
      <c r="X184" s="8">
        <v>2</v>
      </c>
      <c r="Y184" s="8">
        <v>26</v>
      </c>
      <c r="Z184" s="8">
        <v>3</v>
      </c>
      <c r="AA184" s="8">
        <v>69</v>
      </c>
      <c r="AB184" s="8">
        <v>2</v>
      </c>
      <c r="AC184" s="8">
        <v>5</v>
      </c>
      <c r="AD184" s="8">
        <v>5</v>
      </c>
      <c r="AE184">
        <f>-13*X184-3*(Y184+Z184)+2*(AD184+AA184)+3.2*W184+5*AB184+4*AC184</f>
        <v>250.60000000000002</v>
      </c>
    </row>
    <row r="185" spans="1:31" ht="15" thickBot="1" x14ac:dyDescent="0.35">
      <c r="A185" s="5">
        <v>197</v>
      </c>
      <c r="B185" s="7" t="s">
        <v>580</v>
      </c>
      <c r="C185" s="7" t="s">
        <v>136</v>
      </c>
      <c r="D185" s="8">
        <v>9.9</v>
      </c>
      <c r="E185" s="8">
        <v>3.99</v>
      </c>
      <c r="F185" s="8">
        <v>2.48</v>
      </c>
      <c r="G185" s="8">
        <v>1.29</v>
      </c>
      <c r="H185" s="20">
        <v>0.25700000000000001</v>
      </c>
      <c r="I185" s="9">
        <v>0.10299999999999999</v>
      </c>
      <c r="J185" s="9">
        <v>0.153</v>
      </c>
      <c r="K185" s="10">
        <v>0.23100000000000001</v>
      </c>
      <c r="L185" s="8">
        <v>1.33</v>
      </c>
      <c r="M185" s="8">
        <v>0.28699999999999998</v>
      </c>
      <c r="N185" s="9">
        <v>0.63700000000000001</v>
      </c>
      <c r="O185" s="10">
        <v>118</v>
      </c>
      <c r="P185" s="8">
        <v>101</v>
      </c>
      <c r="Q185" s="8">
        <v>101</v>
      </c>
      <c r="R185" s="10">
        <v>5.27</v>
      </c>
      <c r="S185" s="13">
        <v>4.28</v>
      </c>
      <c r="T185" s="8">
        <v>0.99</v>
      </c>
      <c r="U185" s="10">
        <v>4.34</v>
      </c>
      <c r="V185" s="8">
        <v>4.03</v>
      </c>
      <c r="W185" s="8">
        <v>70</v>
      </c>
      <c r="X185" s="8">
        <v>10</v>
      </c>
      <c r="Y185" s="8">
        <v>31</v>
      </c>
      <c r="Z185" s="8">
        <v>1</v>
      </c>
      <c r="AA185" s="8">
        <v>77</v>
      </c>
      <c r="AB185" s="8">
        <v>4</v>
      </c>
      <c r="AC185" s="8">
        <v>17</v>
      </c>
      <c r="AD185" s="8">
        <v>5</v>
      </c>
      <c r="AE185">
        <f>-13*X185-3*(Y185+Z185)+2*(AD185+AA185)+3.2*W185+5*AB185+4*AC185</f>
        <v>250</v>
      </c>
    </row>
    <row r="186" spans="1:31" ht="15" thickBot="1" x14ac:dyDescent="0.35">
      <c r="A186" s="5">
        <v>49</v>
      </c>
      <c r="B186" s="7" t="s">
        <v>481</v>
      </c>
      <c r="C186" s="6" t="s">
        <v>112</v>
      </c>
      <c r="D186" s="8">
        <v>13.24</v>
      </c>
      <c r="E186" s="8">
        <v>2.75</v>
      </c>
      <c r="F186" s="8">
        <v>4.8099999999999996</v>
      </c>
      <c r="G186" s="8">
        <v>1.38</v>
      </c>
      <c r="H186" s="20">
        <v>0.38300000000000001</v>
      </c>
      <c r="I186" s="9">
        <v>0.08</v>
      </c>
      <c r="J186" s="9">
        <v>0.30399999999999999</v>
      </c>
      <c r="K186" s="10">
        <v>0.16200000000000001</v>
      </c>
      <c r="L186" s="8">
        <v>0.88</v>
      </c>
      <c r="M186" s="8">
        <v>0.22</v>
      </c>
      <c r="N186" s="9">
        <v>0.747</v>
      </c>
      <c r="O186" s="10">
        <v>73</v>
      </c>
      <c r="P186" s="8">
        <v>76</v>
      </c>
      <c r="Q186" s="8">
        <v>66</v>
      </c>
      <c r="R186" s="10">
        <v>3.1</v>
      </c>
      <c r="S186" s="13">
        <v>3.22</v>
      </c>
      <c r="T186" s="8">
        <v>-0.12</v>
      </c>
      <c r="U186" s="10">
        <v>2.84</v>
      </c>
      <c r="V186" s="8">
        <v>2.4</v>
      </c>
      <c r="W186" s="8">
        <v>52.1</v>
      </c>
      <c r="X186" s="8">
        <v>8</v>
      </c>
      <c r="Y186" s="8">
        <v>16</v>
      </c>
      <c r="Z186" s="8">
        <v>0</v>
      </c>
      <c r="AA186" s="8">
        <v>77</v>
      </c>
      <c r="AB186" s="8">
        <v>1</v>
      </c>
      <c r="AC186" s="8">
        <v>15</v>
      </c>
      <c r="AD186" s="8">
        <v>7</v>
      </c>
      <c r="AE186">
        <f>-13*X186-3*(Y186+Z186)+2*(AD186+AA186)+3.2*W186+5*AB186+4*AC186</f>
        <v>247.72000000000003</v>
      </c>
    </row>
    <row r="187" spans="1:31" ht="15" thickBot="1" x14ac:dyDescent="0.35">
      <c r="A187" s="5">
        <v>204</v>
      </c>
      <c r="B187" s="7" t="s">
        <v>465</v>
      </c>
      <c r="C187" s="7" t="s">
        <v>65</v>
      </c>
      <c r="D187" s="8">
        <v>10.38</v>
      </c>
      <c r="E187" s="8">
        <v>4.05</v>
      </c>
      <c r="F187" s="8">
        <v>2.56</v>
      </c>
      <c r="G187" s="8">
        <v>1.3</v>
      </c>
      <c r="H187" s="20">
        <v>0.26</v>
      </c>
      <c r="I187" s="9">
        <v>0.10199999999999999</v>
      </c>
      <c r="J187" s="9">
        <v>0.159</v>
      </c>
      <c r="K187" s="10">
        <v>0.28399999999999997</v>
      </c>
      <c r="L187" s="8">
        <v>1.57</v>
      </c>
      <c r="M187" s="8">
        <v>0.37</v>
      </c>
      <c r="N187" s="9">
        <v>0.73599999999999999</v>
      </c>
      <c r="O187" s="10">
        <v>121</v>
      </c>
      <c r="P187" s="8">
        <v>100</v>
      </c>
      <c r="Q187" s="8">
        <v>82</v>
      </c>
      <c r="R187" s="10">
        <v>5.03</v>
      </c>
      <c r="S187" s="13">
        <v>4.34</v>
      </c>
      <c r="T187" s="8">
        <v>0.69</v>
      </c>
      <c r="U187" s="10">
        <v>3.59</v>
      </c>
      <c r="V187" s="8">
        <v>3.96</v>
      </c>
      <c r="W187" s="8">
        <v>111</v>
      </c>
      <c r="X187" s="8">
        <v>16</v>
      </c>
      <c r="Y187" s="8">
        <v>50</v>
      </c>
      <c r="Z187" s="8">
        <v>6</v>
      </c>
      <c r="AA187" s="8">
        <v>128</v>
      </c>
      <c r="AB187" s="8">
        <v>0</v>
      </c>
      <c r="AC187" s="8">
        <v>1</v>
      </c>
      <c r="AD187" s="8">
        <v>4</v>
      </c>
      <c r="AE187">
        <f>-13*X187-3*(Y187+Z187)+2*(AD187+AA187)+3.2*W187+5*AB187+4*AC187</f>
        <v>247.20000000000005</v>
      </c>
    </row>
    <row r="188" spans="1:31" ht="15" thickBot="1" x14ac:dyDescent="0.35">
      <c r="A188" s="5">
        <v>158</v>
      </c>
      <c r="B188" s="7" t="s">
        <v>551</v>
      </c>
      <c r="C188" s="7" t="s">
        <v>50</v>
      </c>
      <c r="D188" s="8">
        <v>7.2</v>
      </c>
      <c r="E188" s="8">
        <v>2.2200000000000002</v>
      </c>
      <c r="F188" s="8">
        <v>3.24</v>
      </c>
      <c r="G188" s="8">
        <v>1.06</v>
      </c>
      <c r="H188" s="20">
        <v>0.192</v>
      </c>
      <c r="I188" s="9">
        <v>5.8999999999999997E-2</v>
      </c>
      <c r="J188" s="9">
        <v>0.13300000000000001</v>
      </c>
      <c r="K188" s="10">
        <v>0.251</v>
      </c>
      <c r="L188" s="8">
        <v>1.22</v>
      </c>
      <c r="M188" s="8">
        <v>0.28899999999999998</v>
      </c>
      <c r="N188" s="9">
        <v>0.71699999999999997</v>
      </c>
      <c r="O188" s="10">
        <v>93</v>
      </c>
      <c r="P188" s="8">
        <v>96</v>
      </c>
      <c r="Q188" s="8">
        <v>103</v>
      </c>
      <c r="R188" s="10">
        <v>3.92</v>
      </c>
      <c r="S188" s="13">
        <v>4</v>
      </c>
      <c r="T188" s="8">
        <v>-0.08</v>
      </c>
      <c r="U188" s="10">
        <v>4.49</v>
      </c>
      <c r="V188" s="8">
        <v>4.22</v>
      </c>
      <c r="W188" s="8">
        <v>85</v>
      </c>
      <c r="X188" s="8">
        <v>10</v>
      </c>
      <c r="Y188" s="8">
        <v>21</v>
      </c>
      <c r="Z188" s="8">
        <v>2</v>
      </c>
      <c r="AA188" s="8">
        <v>68</v>
      </c>
      <c r="AB188" s="8">
        <v>2</v>
      </c>
      <c r="AC188" s="8">
        <v>2</v>
      </c>
      <c r="AD188" s="8">
        <v>10</v>
      </c>
      <c r="AE188">
        <f>-13*X188-3*(Y188+Z188)+2*(AD188+AA188)+3.2*W188+5*AB188+4*AC188</f>
        <v>247</v>
      </c>
    </row>
    <row r="189" spans="1:31" ht="15" thickBot="1" x14ac:dyDescent="0.35">
      <c r="A189" s="5">
        <v>57</v>
      </c>
      <c r="B189" s="7" t="s">
        <v>446</v>
      </c>
      <c r="C189" s="6" t="s">
        <v>112</v>
      </c>
      <c r="D189" s="8">
        <v>9.82</v>
      </c>
      <c r="E189" s="8">
        <v>4.33</v>
      </c>
      <c r="F189" s="8">
        <v>2.27</v>
      </c>
      <c r="G189" s="8">
        <v>0.28999999999999998</v>
      </c>
      <c r="H189" s="20">
        <v>0.254</v>
      </c>
      <c r="I189" s="9">
        <v>0.112</v>
      </c>
      <c r="J189" s="9">
        <v>0.14199999999999999</v>
      </c>
      <c r="K189" s="10">
        <v>0.20300000000000001</v>
      </c>
      <c r="L189" s="8">
        <v>1.24</v>
      </c>
      <c r="M189" s="8">
        <v>0.28000000000000003</v>
      </c>
      <c r="N189" s="9">
        <v>0.76400000000000001</v>
      </c>
      <c r="O189" s="10">
        <v>73</v>
      </c>
      <c r="P189" s="8">
        <v>75</v>
      </c>
      <c r="Q189" s="8">
        <v>98</v>
      </c>
      <c r="R189" s="10">
        <v>3.03</v>
      </c>
      <c r="S189" s="13">
        <v>3.27</v>
      </c>
      <c r="T189" s="8">
        <v>-0.24</v>
      </c>
      <c r="U189" s="10">
        <v>4.2300000000000004</v>
      </c>
      <c r="V189" s="8">
        <v>3.97</v>
      </c>
      <c r="W189" s="8">
        <v>62.1</v>
      </c>
      <c r="X189" s="8">
        <v>2</v>
      </c>
      <c r="Y189" s="8">
        <v>30</v>
      </c>
      <c r="Z189" s="8">
        <v>7</v>
      </c>
      <c r="AA189" s="8">
        <v>68</v>
      </c>
      <c r="AB189" s="8">
        <v>1</v>
      </c>
      <c r="AC189" s="8">
        <v>8</v>
      </c>
      <c r="AD189" s="8">
        <v>6</v>
      </c>
      <c r="AE189">
        <f>-13*X189-3*(Y189+Z189)+2*(AD189+AA189)+3.2*W189+5*AB189+4*AC189</f>
        <v>246.72000000000003</v>
      </c>
    </row>
    <row r="190" spans="1:31" ht="15" thickBot="1" x14ac:dyDescent="0.35">
      <c r="A190" s="5">
        <v>253</v>
      </c>
      <c r="B190" s="7" t="s">
        <v>391</v>
      </c>
      <c r="C190" s="7" t="s">
        <v>73</v>
      </c>
      <c r="D190" s="8">
        <v>7.54</v>
      </c>
      <c r="E190" s="8">
        <v>3</v>
      </c>
      <c r="F190" s="8">
        <v>2.5099999999999998</v>
      </c>
      <c r="G190" s="8">
        <v>1.38</v>
      </c>
      <c r="H190" s="20">
        <v>0.2</v>
      </c>
      <c r="I190" s="9">
        <v>7.9000000000000001E-2</v>
      </c>
      <c r="J190" s="9">
        <v>0.12</v>
      </c>
      <c r="K190" s="10">
        <v>0.247</v>
      </c>
      <c r="L190" s="8">
        <v>1.28</v>
      </c>
      <c r="M190" s="8">
        <v>0.27800000000000002</v>
      </c>
      <c r="N190" s="9">
        <v>0.70199999999999996</v>
      </c>
      <c r="O190" s="10">
        <v>97</v>
      </c>
      <c r="P190" s="8">
        <v>100</v>
      </c>
      <c r="Q190" s="8">
        <v>108</v>
      </c>
      <c r="R190" s="10">
        <v>4.46</v>
      </c>
      <c r="S190" s="13">
        <v>4.63</v>
      </c>
      <c r="T190" s="8">
        <v>-0.17</v>
      </c>
      <c r="U190" s="10">
        <v>4.72</v>
      </c>
      <c r="V190" s="8">
        <v>4.72</v>
      </c>
      <c r="W190" s="8">
        <v>117</v>
      </c>
      <c r="X190" s="8">
        <v>18</v>
      </c>
      <c r="Y190" s="8">
        <v>39</v>
      </c>
      <c r="Z190" s="8">
        <v>2</v>
      </c>
      <c r="AA190" s="8">
        <v>98</v>
      </c>
      <c r="AB190" s="8">
        <v>0</v>
      </c>
      <c r="AC190" s="8">
        <v>0</v>
      </c>
      <c r="AD190" s="8">
        <v>16</v>
      </c>
      <c r="AE190">
        <f>-13*X190-3*(Y190+Z190)+2*(AD190+AA190)+3.2*W190+5*AB190+4*AC190</f>
        <v>245.40000000000003</v>
      </c>
    </row>
    <row r="191" spans="1:31" ht="15" thickBot="1" x14ac:dyDescent="0.35">
      <c r="A191" s="5">
        <v>301</v>
      </c>
      <c r="B191" s="7" t="s">
        <v>513</v>
      </c>
      <c r="C191" s="7" t="s">
        <v>59</v>
      </c>
      <c r="D191" s="8">
        <v>6</v>
      </c>
      <c r="E191" s="8">
        <v>2.88</v>
      </c>
      <c r="F191" s="8">
        <v>2.09</v>
      </c>
      <c r="G191" s="8">
        <v>1.5</v>
      </c>
      <c r="H191" s="20">
        <v>0.155</v>
      </c>
      <c r="I191" s="9">
        <v>7.3999999999999996E-2</v>
      </c>
      <c r="J191" s="9">
        <v>8.1000000000000003E-2</v>
      </c>
      <c r="K191" s="10">
        <v>0.27800000000000002</v>
      </c>
      <c r="L191" s="8">
        <v>1.42</v>
      </c>
      <c r="M191" s="8">
        <v>0.29899999999999999</v>
      </c>
      <c r="N191" s="9">
        <v>0.69</v>
      </c>
      <c r="O191" s="10">
        <v>121</v>
      </c>
      <c r="P191" s="8">
        <v>120</v>
      </c>
      <c r="Q191" s="8">
        <v>121</v>
      </c>
      <c r="R191" s="10">
        <v>5.31</v>
      </c>
      <c r="S191" s="13">
        <v>5.07</v>
      </c>
      <c r="T191" s="8">
        <v>0.24</v>
      </c>
      <c r="U191" s="10">
        <v>5.3</v>
      </c>
      <c r="V191" s="8">
        <v>5.24</v>
      </c>
      <c r="W191" s="8">
        <v>144</v>
      </c>
      <c r="X191" s="8">
        <v>24</v>
      </c>
      <c r="Y191" s="8">
        <v>46</v>
      </c>
      <c r="Z191" s="8">
        <v>1</v>
      </c>
      <c r="AA191" s="8">
        <v>96</v>
      </c>
      <c r="AB191" s="8">
        <v>0</v>
      </c>
      <c r="AC191" s="8">
        <v>0</v>
      </c>
      <c r="AD191" s="8">
        <v>22</v>
      </c>
      <c r="AE191">
        <f>-13*X191-3*(Y191+Z191)+2*(AD191+AA191)+3.2*W191+5*AB191+4*AC191</f>
        <v>243.8</v>
      </c>
    </row>
    <row r="192" spans="1:31" ht="15" thickBot="1" x14ac:dyDescent="0.35">
      <c r="A192" s="5">
        <v>28</v>
      </c>
      <c r="B192" s="7" t="s">
        <v>466</v>
      </c>
      <c r="C192" s="7" t="s">
        <v>133</v>
      </c>
      <c r="D192" s="8">
        <v>11.79</v>
      </c>
      <c r="E192" s="8">
        <v>3.72</v>
      </c>
      <c r="F192" s="8">
        <v>3.17</v>
      </c>
      <c r="G192" s="8">
        <v>0.62</v>
      </c>
      <c r="H192" s="20">
        <v>0.318</v>
      </c>
      <c r="I192" s="9">
        <v>0.1</v>
      </c>
      <c r="J192" s="9">
        <v>0.218</v>
      </c>
      <c r="K192" s="10">
        <v>0.184</v>
      </c>
      <c r="L192" s="8">
        <v>1.0900000000000001</v>
      </c>
      <c r="M192" s="8">
        <v>0.26500000000000001</v>
      </c>
      <c r="N192" s="9">
        <v>0.66200000000000003</v>
      </c>
      <c r="O192" s="10">
        <v>84</v>
      </c>
      <c r="P192" s="8">
        <v>67</v>
      </c>
      <c r="Q192" s="8">
        <v>86</v>
      </c>
      <c r="R192" s="10">
        <v>3.72</v>
      </c>
      <c r="S192" s="13">
        <v>2.93</v>
      </c>
      <c r="T192" s="8">
        <v>0.8</v>
      </c>
      <c r="U192" s="10">
        <v>3.77</v>
      </c>
      <c r="V192" s="8">
        <v>3.26</v>
      </c>
      <c r="W192" s="8">
        <v>58</v>
      </c>
      <c r="X192" s="8">
        <v>4</v>
      </c>
      <c r="Y192" s="8">
        <v>24</v>
      </c>
      <c r="Z192" s="8">
        <v>3</v>
      </c>
      <c r="AA192" s="8">
        <v>76</v>
      </c>
      <c r="AB192" s="8">
        <v>1</v>
      </c>
      <c r="AC192" s="8">
        <v>5</v>
      </c>
      <c r="AD192" s="8">
        <v>7</v>
      </c>
      <c r="AE192">
        <f>-13*X192-3*(Y192+Z192)+2*(AD192+AA192)+3.2*W192+5*AB192+4*AC192</f>
        <v>243.60000000000002</v>
      </c>
    </row>
    <row r="193" spans="1:31" ht="15" thickBot="1" x14ac:dyDescent="0.35">
      <c r="A193" s="5">
        <v>65</v>
      </c>
      <c r="B193" s="7" t="s">
        <v>532</v>
      </c>
      <c r="C193" s="7" t="s">
        <v>57</v>
      </c>
      <c r="D193" s="8">
        <v>10.54</v>
      </c>
      <c r="E193" s="8">
        <v>1.81</v>
      </c>
      <c r="F193" s="8">
        <v>5.82</v>
      </c>
      <c r="G193" s="8">
        <v>1.1499999999999999</v>
      </c>
      <c r="H193" s="20">
        <v>0.29599999999999999</v>
      </c>
      <c r="I193" s="9">
        <v>5.0999999999999997E-2</v>
      </c>
      <c r="J193" s="9">
        <v>0.245</v>
      </c>
      <c r="K193" s="10">
        <v>0.23300000000000001</v>
      </c>
      <c r="L193" s="8">
        <v>1.06</v>
      </c>
      <c r="M193" s="8">
        <v>0.30499999999999999</v>
      </c>
      <c r="N193" s="9">
        <v>0.72299999999999998</v>
      </c>
      <c r="O193" s="10">
        <v>92</v>
      </c>
      <c r="P193" s="8">
        <v>80</v>
      </c>
      <c r="Q193" s="8">
        <v>63</v>
      </c>
      <c r="R193" s="10">
        <v>3.79</v>
      </c>
      <c r="S193" s="13">
        <v>3.35</v>
      </c>
      <c r="T193" s="8">
        <v>0.44</v>
      </c>
      <c r="U193" s="10">
        <v>2.71</v>
      </c>
      <c r="V193" s="8">
        <v>2.62</v>
      </c>
      <c r="W193" s="8">
        <v>54.2</v>
      </c>
      <c r="X193" s="8">
        <v>7</v>
      </c>
      <c r="Y193" s="8">
        <v>11</v>
      </c>
      <c r="Z193" s="8">
        <v>3</v>
      </c>
      <c r="AA193" s="8">
        <v>64</v>
      </c>
      <c r="AB193" s="8">
        <v>1</v>
      </c>
      <c r="AC193" s="8">
        <v>17</v>
      </c>
      <c r="AD193" s="8">
        <v>1</v>
      </c>
      <c r="AE193">
        <f>-13*X193-3*(Y193+Z193)+2*(AD193+AA193)+3.2*W193+5*AB193+4*AC193</f>
        <v>243.44000000000003</v>
      </c>
    </row>
    <row r="194" spans="1:31" ht="15" thickBot="1" x14ac:dyDescent="0.35">
      <c r="A194" s="5">
        <v>100</v>
      </c>
      <c r="B194" s="7" t="s">
        <v>490</v>
      </c>
      <c r="C194" s="7" t="s">
        <v>30</v>
      </c>
      <c r="D194" s="8">
        <v>10.58</v>
      </c>
      <c r="E194" s="8">
        <v>4.42</v>
      </c>
      <c r="F194" s="8">
        <v>2.39</v>
      </c>
      <c r="G194" s="8">
        <v>0.79</v>
      </c>
      <c r="H194" s="20">
        <v>0.28799999999999998</v>
      </c>
      <c r="I194" s="9">
        <v>0.12</v>
      </c>
      <c r="J194" s="9">
        <v>0.16700000000000001</v>
      </c>
      <c r="K194" s="10">
        <v>0.182</v>
      </c>
      <c r="L194" s="8">
        <v>1.1399999999999999</v>
      </c>
      <c r="M194" s="8">
        <v>0.24399999999999999</v>
      </c>
      <c r="N194" s="9">
        <v>0.8</v>
      </c>
      <c r="O194" s="10">
        <v>61</v>
      </c>
      <c r="P194" s="8">
        <v>82</v>
      </c>
      <c r="Q194" s="8">
        <v>110</v>
      </c>
      <c r="R194" s="10">
        <v>2.68</v>
      </c>
      <c r="S194" s="13">
        <v>3.62</v>
      </c>
      <c r="T194" s="8">
        <v>-0.94</v>
      </c>
      <c r="U194" s="10">
        <v>4.72</v>
      </c>
      <c r="V194" s="8">
        <v>3.99</v>
      </c>
      <c r="W194" s="8">
        <v>57</v>
      </c>
      <c r="X194" s="8">
        <v>5</v>
      </c>
      <c r="Y194" s="8">
        <v>28</v>
      </c>
      <c r="Z194" s="8">
        <v>2</v>
      </c>
      <c r="AA194" s="8">
        <v>67</v>
      </c>
      <c r="AB194" s="8">
        <v>4</v>
      </c>
      <c r="AC194" s="8">
        <v>8</v>
      </c>
      <c r="AD194" s="8">
        <v>15</v>
      </c>
      <c r="AE194">
        <f>-13*X194-3*(Y194+Z194)+2*(AD194+AA194)+3.2*W194+5*AB194+4*AC194</f>
        <v>243.4</v>
      </c>
    </row>
    <row r="195" spans="1:31" ht="15" thickBot="1" x14ac:dyDescent="0.35">
      <c r="A195" s="5">
        <v>8</v>
      </c>
      <c r="B195" s="7" t="s">
        <v>432</v>
      </c>
      <c r="C195" s="7" t="s">
        <v>34</v>
      </c>
      <c r="D195" s="8">
        <v>9.35</v>
      </c>
      <c r="E195" s="8">
        <v>1.9</v>
      </c>
      <c r="F195" s="8">
        <v>4.91</v>
      </c>
      <c r="G195" s="8">
        <v>0.35</v>
      </c>
      <c r="H195" s="20">
        <v>0.26100000000000001</v>
      </c>
      <c r="I195" s="9">
        <v>5.2999999999999999E-2</v>
      </c>
      <c r="J195" s="9">
        <v>0.20799999999999999</v>
      </c>
      <c r="K195" s="10">
        <v>0.188</v>
      </c>
      <c r="L195" s="8">
        <v>0.9</v>
      </c>
      <c r="M195" s="8">
        <v>0.25</v>
      </c>
      <c r="N195" s="9">
        <v>0.80900000000000005</v>
      </c>
      <c r="O195" s="10">
        <v>34</v>
      </c>
      <c r="P195" s="8">
        <v>62</v>
      </c>
      <c r="Q195" s="8">
        <v>89</v>
      </c>
      <c r="R195" s="10">
        <v>1.38</v>
      </c>
      <c r="S195" s="13">
        <v>2.54</v>
      </c>
      <c r="T195" s="8">
        <v>-1.1599999999999999</v>
      </c>
      <c r="U195" s="10">
        <v>3.82</v>
      </c>
      <c r="V195" s="8">
        <v>3.41</v>
      </c>
      <c r="W195" s="8">
        <v>52</v>
      </c>
      <c r="X195" s="8">
        <v>2</v>
      </c>
      <c r="Y195" s="8">
        <v>11</v>
      </c>
      <c r="Z195" s="8">
        <v>4</v>
      </c>
      <c r="AA195" s="8">
        <v>54</v>
      </c>
      <c r="AB195" s="8">
        <v>0</v>
      </c>
      <c r="AC195" s="8">
        <v>6</v>
      </c>
      <c r="AD195" s="8">
        <v>7</v>
      </c>
      <c r="AE195">
        <f>-13*X195-3*(Y195+Z195)+2*(AD195+AA195)+3.2*W195+5*AB195+4*AC195</f>
        <v>241.4</v>
      </c>
    </row>
    <row r="196" spans="1:31" ht="15" thickBot="1" x14ac:dyDescent="0.35">
      <c r="A196" s="5">
        <v>313</v>
      </c>
      <c r="B196" s="7" t="s">
        <v>484</v>
      </c>
      <c r="C196" s="7" t="s">
        <v>158</v>
      </c>
      <c r="D196" s="8">
        <v>6.2</v>
      </c>
      <c r="E196" s="8">
        <v>2.85</v>
      </c>
      <c r="F196" s="8">
        <v>2.1800000000000002</v>
      </c>
      <c r="G196" s="8">
        <v>1.65</v>
      </c>
      <c r="H196" s="20">
        <v>0.157</v>
      </c>
      <c r="I196" s="9">
        <v>7.1999999999999995E-2</v>
      </c>
      <c r="J196" s="9">
        <v>8.5000000000000006E-2</v>
      </c>
      <c r="K196" s="10">
        <v>0.28799999999999998</v>
      </c>
      <c r="L196" s="8">
        <v>1.48</v>
      </c>
      <c r="M196" s="8">
        <v>0.309</v>
      </c>
      <c r="N196" s="9">
        <v>0.70299999999999996</v>
      </c>
      <c r="O196" s="10">
        <v>118</v>
      </c>
      <c r="P196" s="8">
        <v>119</v>
      </c>
      <c r="Q196" s="8">
        <v>109</v>
      </c>
      <c r="R196" s="10">
        <v>5.2</v>
      </c>
      <c r="S196" s="13">
        <v>5.28</v>
      </c>
      <c r="T196" s="8">
        <v>-0.08</v>
      </c>
      <c r="U196" s="10">
        <v>4.76</v>
      </c>
      <c r="V196" s="8">
        <v>5.01</v>
      </c>
      <c r="W196" s="8">
        <v>180</v>
      </c>
      <c r="X196" s="8">
        <v>33</v>
      </c>
      <c r="Y196" s="8">
        <v>57</v>
      </c>
      <c r="Z196" s="8">
        <v>4</v>
      </c>
      <c r="AA196" s="8">
        <v>124</v>
      </c>
      <c r="AB196" s="8">
        <v>0</v>
      </c>
      <c r="AC196" s="8">
        <v>0</v>
      </c>
      <c r="AD196" s="8">
        <v>14</v>
      </c>
      <c r="AE196">
        <f>-13*X196-3*(Y196+Z196)+2*(AD196+AA196)+3.2*W196+5*AB196+4*AC196</f>
        <v>240</v>
      </c>
    </row>
    <row r="197" spans="1:31" ht="15" thickBot="1" x14ac:dyDescent="0.35">
      <c r="A197" s="5">
        <v>266</v>
      </c>
      <c r="B197" s="7" t="s">
        <v>618</v>
      </c>
      <c r="C197" s="7" t="s">
        <v>59</v>
      </c>
      <c r="D197" s="8">
        <v>11</v>
      </c>
      <c r="E197" s="8">
        <v>3.84</v>
      </c>
      <c r="F197" s="8">
        <v>2.87</v>
      </c>
      <c r="G197" s="8">
        <v>1.79</v>
      </c>
      <c r="H197" s="20">
        <v>0.28599999999999998</v>
      </c>
      <c r="I197" s="9">
        <v>0.1</v>
      </c>
      <c r="J197" s="9">
        <v>0.186</v>
      </c>
      <c r="K197" s="10">
        <v>0.223</v>
      </c>
      <c r="L197" s="8">
        <v>1.28</v>
      </c>
      <c r="M197" s="8">
        <v>0.27200000000000002</v>
      </c>
      <c r="N197" s="9">
        <v>0.71799999999999997</v>
      </c>
      <c r="O197" s="10">
        <v>108</v>
      </c>
      <c r="P197" s="8">
        <v>112</v>
      </c>
      <c r="Q197" s="8">
        <v>80</v>
      </c>
      <c r="R197" s="10">
        <v>4.7300000000000004</v>
      </c>
      <c r="S197" s="13">
        <v>4.76</v>
      </c>
      <c r="T197" s="8">
        <v>-0.03</v>
      </c>
      <c r="U197" s="10">
        <v>3.51</v>
      </c>
      <c r="V197" s="8">
        <v>3.49</v>
      </c>
      <c r="W197" s="8">
        <v>70.099999999999994</v>
      </c>
      <c r="X197" s="8">
        <v>14</v>
      </c>
      <c r="Y197" s="8">
        <v>30</v>
      </c>
      <c r="Z197" s="8">
        <v>2</v>
      </c>
      <c r="AA197" s="8">
        <v>86</v>
      </c>
      <c r="AB197" s="8">
        <v>9</v>
      </c>
      <c r="AC197" s="8">
        <v>14</v>
      </c>
      <c r="AD197" s="8">
        <v>10</v>
      </c>
      <c r="AE197">
        <f>-13*X197-3*(Y197+Z197)+2*(AD197+AA197)+3.2*W197+5*AB197+4*AC197</f>
        <v>239.32</v>
      </c>
    </row>
    <row r="198" spans="1:31" ht="15" thickBot="1" x14ac:dyDescent="0.35">
      <c r="A198" s="5">
        <v>293</v>
      </c>
      <c r="B198" s="7" t="s">
        <v>548</v>
      </c>
      <c r="C198" s="7" t="s">
        <v>30</v>
      </c>
      <c r="D198" s="8">
        <v>5.91</v>
      </c>
      <c r="E198" s="8">
        <v>3.11</v>
      </c>
      <c r="F198" s="8">
        <v>1.9</v>
      </c>
      <c r="G198" s="8">
        <v>1.33</v>
      </c>
      <c r="H198" s="20">
        <v>0.153</v>
      </c>
      <c r="I198" s="9">
        <v>8.1000000000000003E-2</v>
      </c>
      <c r="J198" s="9">
        <v>7.1999999999999995E-2</v>
      </c>
      <c r="K198" s="10">
        <v>0.27</v>
      </c>
      <c r="L198" s="8">
        <v>1.4</v>
      </c>
      <c r="M198" s="8">
        <v>0.29299999999999998</v>
      </c>
      <c r="N198" s="9">
        <v>0.74299999999999999</v>
      </c>
      <c r="O198" s="10">
        <v>102</v>
      </c>
      <c r="P198" s="8">
        <v>113</v>
      </c>
      <c r="Q198" s="8">
        <v>116</v>
      </c>
      <c r="R198" s="10">
        <v>4.45</v>
      </c>
      <c r="S198" s="13">
        <v>4.99</v>
      </c>
      <c r="T198" s="8">
        <v>-0.54</v>
      </c>
      <c r="U198" s="10">
        <v>4.96</v>
      </c>
      <c r="V198" s="8">
        <v>5.08</v>
      </c>
      <c r="W198" s="8">
        <v>141.19999999999999</v>
      </c>
      <c r="X198" s="8">
        <v>21</v>
      </c>
      <c r="Y198" s="8">
        <v>49</v>
      </c>
      <c r="Z198" s="8">
        <v>4</v>
      </c>
      <c r="AA198" s="8">
        <v>93</v>
      </c>
      <c r="AB198" s="8">
        <v>0</v>
      </c>
      <c r="AC198" s="8">
        <v>2</v>
      </c>
      <c r="AD198" s="8">
        <v>12</v>
      </c>
      <c r="AE198">
        <f>-13*X198-3*(Y198+Z198)+2*(AD198+AA198)+3.2*W198+5*AB198+4*AC198</f>
        <v>237.83999999999997</v>
      </c>
    </row>
    <row r="199" spans="1:31" ht="15" thickBot="1" x14ac:dyDescent="0.35">
      <c r="A199" s="5">
        <v>176</v>
      </c>
      <c r="B199" s="7" t="s">
        <v>423</v>
      </c>
      <c r="C199" s="7" t="s">
        <v>62</v>
      </c>
      <c r="D199" s="8">
        <v>10.64</v>
      </c>
      <c r="E199" s="8">
        <v>3.05</v>
      </c>
      <c r="F199" s="8">
        <v>3.48</v>
      </c>
      <c r="G199" s="8">
        <v>1.48</v>
      </c>
      <c r="H199" s="20">
        <v>0.28899999999999998</v>
      </c>
      <c r="I199" s="9">
        <v>8.3000000000000004E-2</v>
      </c>
      <c r="J199" s="9">
        <v>0.20599999999999999</v>
      </c>
      <c r="K199" s="10">
        <v>0.21099999999999999</v>
      </c>
      <c r="L199" s="8">
        <v>1.1299999999999999</v>
      </c>
      <c r="M199" s="8">
        <v>0.26100000000000001</v>
      </c>
      <c r="N199" s="9">
        <v>0.83299999999999996</v>
      </c>
      <c r="O199" s="10">
        <v>72</v>
      </c>
      <c r="P199" s="8">
        <v>95</v>
      </c>
      <c r="Q199" s="8">
        <v>97</v>
      </c>
      <c r="R199" s="10">
        <v>3.15</v>
      </c>
      <c r="S199" s="13">
        <v>4.1100000000000003</v>
      </c>
      <c r="T199" s="8">
        <v>-0.96</v>
      </c>
      <c r="U199" s="10">
        <v>4.24</v>
      </c>
      <c r="V199" s="8">
        <v>3.94</v>
      </c>
      <c r="W199" s="8">
        <v>91.1</v>
      </c>
      <c r="X199" s="8">
        <v>15</v>
      </c>
      <c r="Y199" s="8">
        <v>31</v>
      </c>
      <c r="Z199" s="8">
        <v>2</v>
      </c>
      <c r="AA199" s="8">
        <v>108</v>
      </c>
      <c r="AB199" s="8">
        <v>0</v>
      </c>
      <c r="AC199" s="8">
        <v>0</v>
      </c>
      <c r="AD199" s="8">
        <v>12</v>
      </c>
      <c r="AE199">
        <f>-13*X199-3*(Y199+Z199)+2*(AD199+AA199)+3.2*W199+5*AB199+4*AC199</f>
        <v>237.51999999999998</v>
      </c>
    </row>
    <row r="200" spans="1:31" ht="15" thickBot="1" x14ac:dyDescent="0.35">
      <c r="A200" s="5">
        <v>260</v>
      </c>
      <c r="B200" s="7" t="s">
        <v>464</v>
      </c>
      <c r="C200" s="7" t="s">
        <v>94</v>
      </c>
      <c r="D200" s="8">
        <v>5.91</v>
      </c>
      <c r="E200" s="8">
        <v>2.84</v>
      </c>
      <c r="F200" s="8">
        <v>2.08</v>
      </c>
      <c r="G200" s="8">
        <v>1.2</v>
      </c>
      <c r="H200" s="20">
        <v>0.161</v>
      </c>
      <c r="I200" s="9">
        <v>7.8E-2</v>
      </c>
      <c r="J200" s="9">
        <v>8.4000000000000005E-2</v>
      </c>
      <c r="K200" s="10">
        <v>0.22</v>
      </c>
      <c r="L200" s="8">
        <v>1.1399999999999999</v>
      </c>
      <c r="M200" s="8">
        <v>0.23400000000000001</v>
      </c>
      <c r="N200" s="9">
        <v>0.81599999999999995</v>
      </c>
      <c r="O200" s="10">
        <v>72</v>
      </c>
      <c r="P200" s="8">
        <v>107</v>
      </c>
      <c r="Q200" s="8">
        <v>111</v>
      </c>
      <c r="R200" s="10">
        <v>3.14</v>
      </c>
      <c r="S200" s="13">
        <v>4.6900000000000004</v>
      </c>
      <c r="T200" s="8">
        <v>-1.55</v>
      </c>
      <c r="U200" s="10">
        <v>4.8499999999999996</v>
      </c>
      <c r="V200" s="8">
        <v>5.04</v>
      </c>
      <c r="W200" s="8">
        <v>120.1</v>
      </c>
      <c r="X200" s="8">
        <v>16</v>
      </c>
      <c r="Y200" s="8">
        <v>38</v>
      </c>
      <c r="Z200" s="8">
        <v>3</v>
      </c>
      <c r="AA200" s="8">
        <v>79</v>
      </c>
      <c r="AB200" s="8">
        <v>0</v>
      </c>
      <c r="AC200" s="8">
        <v>0</v>
      </c>
      <c r="AD200" s="8">
        <v>13</v>
      </c>
      <c r="AE200">
        <f>-13*X200-3*(Y200+Z200)+2*(AD200+AA200)+3.2*W200+5*AB200+4*AC200</f>
        <v>237.32</v>
      </c>
    </row>
    <row r="201" spans="1:31" ht="15" thickBot="1" x14ac:dyDescent="0.35">
      <c r="A201" s="5">
        <v>276</v>
      </c>
      <c r="B201" s="7" t="s">
        <v>435</v>
      </c>
      <c r="C201" s="7" t="s">
        <v>158</v>
      </c>
      <c r="D201" s="8">
        <v>9.9700000000000006</v>
      </c>
      <c r="E201" s="8">
        <v>3.76</v>
      </c>
      <c r="F201" s="8">
        <v>2.65</v>
      </c>
      <c r="G201" s="8">
        <v>1.78</v>
      </c>
      <c r="H201" s="20">
        <v>0.26</v>
      </c>
      <c r="I201" s="9">
        <v>9.8000000000000004E-2</v>
      </c>
      <c r="J201" s="9">
        <v>0.16200000000000001</v>
      </c>
      <c r="K201" s="10">
        <v>0.25600000000000001</v>
      </c>
      <c r="L201" s="8">
        <v>1.4</v>
      </c>
      <c r="M201" s="8">
        <v>0.309</v>
      </c>
      <c r="N201" s="9">
        <v>0.78500000000000003</v>
      </c>
      <c r="O201" s="10">
        <v>101</v>
      </c>
      <c r="P201" s="8">
        <v>110</v>
      </c>
      <c r="Q201" s="8">
        <v>94</v>
      </c>
      <c r="R201" s="10">
        <v>4.42</v>
      </c>
      <c r="S201" s="13">
        <v>4.8899999999999997</v>
      </c>
      <c r="T201" s="8">
        <v>-0.47</v>
      </c>
      <c r="U201" s="10">
        <v>4.1100000000000003</v>
      </c>
      <c r="V201" s="8">
        <v>4.21</v>
      </c>
      <c r="W201" s="8">
        <v>136.1</v>
      </c>
      <c r="X201" s="8">
        <v>27</v>
      </c>
      <c r="Y201" s="8">
        <v>57</v>
      </c>
      <c r="Z201" s="8">
        <v>1</v>
      </c>
      <c r="AA201" s="8">
        <v>151</v>
      </c>
      <c r="AB201" s="8">
        <v>0</v>
      </c>
      <c r="AC201" s="8">
        <v>0</v>
      </c>
      <c r="AD201" s="8">
        <v>12</v>
      </c>
      <c r="AE201">
        <f>-13*X201-3*(Y201+Z201)+2*(AD201+AA201)+3.2*W201+5*AB201+4*AC201</f>
        <v>236.51999999999998</v>
      </c>
    </row>
    <row r="202" spans="1:31" ht="15" thickBot="1" x14ac:dyDescent="0.35">
      <c r="A202" s="5">
        <v>202</v>
      </c>
      <c r="B202" s="7" t="s">
        <v>586</v>
      </c>
      <c r="C202" s="7" t="s">
        <v>59</v>
      </c>
      <c r="D202" s="8">
        <v>8.35</v>
      </c>
      <c r="E202" s="8">
        <v>3.48</v>
      </c>
      <c r="F202" s="8">
        <v>2.4</v>
      </c>
      <c r="G202" s="8">
        <v>1.1100000000000001</v>
      </c>
      <c r="H202" s="20">
        <v>0.224</v>
      </c>
      <c r="I202" s="9">
        <v>9.2999999999999999E-2</v>
      </c>
      <c r="J202" s="9">
        <v>0.13100000000000001</v>
      </c>
      <c r="K202" s="10">
        <v>0.21299999999999999</v>
      </c>
      <c r="L202" s="8">
        <v>1.18</v>
      </c>
      <c r="M202" s="8">
        <v>0.25</v>
      </c>
      <c r="N202" s="9">
        <v>0.69299999999999995</v>
      </c>
      <c r="O202" s="10">
        <v>98</v>
      </c>
      <c r="P202" s="8">
        <v>102</v>
      </c>
      <c r="Q202" s="8">
        <v>97</v>
      </c>
      <c r="R202" s="10">
        <v>4.3099999999999996</v>
      </c>
      <c r="S202" s="13">
        <v>4.3099999999999996</v>
      </c>
      <c r="T202" s="8">
        <v>0.01</v>
      </c>
      <c r="U202" s="10">
        <v>4.26</v>
      </c>
      <c r="V202" s="8">
        <v>4.12</v>
      </c>
      <c r="W202" s="8">
        <v>64.2</v>
      </c>
      <c r="X202" s="8">
        <v>8</v>
      </c>
      <c r="Y202" s="8">
        <v>25</v>
      </c>
      <c r="Z202" s="8">
        <v>3</v>
      </c>
      <c r="AA202" s="8">
        <v>60</v>
      </c>
      <c r="AB202" s="8">
        <v>7</v>
      </c>
      <c r="AC202" s="8">
        <v>13</v>
      </c>
      <c r="AD202" s="8">
        <v>6</v>
      </c>
      <c r="AE202">
        <f>-13*X202-3*(Y202+Z202)+2*(AD202+AA202)+3.2*W202+5*AB202+4*AC202</f>
        <v>236.44000000000003</v>
      </c>
    </row>
    <row r="203" spans="1:31" ht="15" thickBot="1" x14ac:dyDescent="0.35">
      <c r="A203" s="5">
        <v>109</v>
      </c>
      <c r="B203" s="7" t="s">
        <v>525</v>
      </c>
      <c r="C203" s="6" t="s">
        <v>260</v>
      </c>
      <c r="D203" s="8">
        <v>10.25</v>
      </c>
      <c r="E203" s="8">
        <v>2.56</v>
      </c>
      <c r="F203" s="8">
        <v>4</v>
      </c>
      <c r="G203" s="8">
        <v>1.2</v>
      </c>
      <c r="H203" s="20">
        <v>0.27500000000000002</v>
      </c>
      <c r="I203" s="9">
        <v>6.9000000000000006E-2</v>
      </c>
      <c r="J203" s="9">
        <v>0.20599999999999999</v>
      </c>
      <c r="K203" s="10">
        <v>0.23</v>
      </c>
      <c r="L203" s="8">
        <v>1.1599999999999999</v>
      </c>
      <c r="M203" s="8">
        <v>0.29299999999999998</v>
      </c>
      <c r="N203" s="9">
        <v>0.88600000000000001</v>
      </c>
      <c r="O203" s="10">
        <v>59</v>
      </c>
      <c r="P203" s="8">
        <v>85</v>
      </c>
      <c r="Q203" s="8">
        <v>92</v>
      </c>
      <c r="R203" s="10">
        <v>2.56</v>
      </c>
      <c r="S203" s="13">
        <v>3.73</v>
      </c>
      <c r="T203" s="8">
        <v>-1.17</v>
      </c>
      <c r="U203" s="10">
        <v>3.95</v>
      </c>
      <c r="V203" s="8">
        <v>3.38</v>
      </c>
      <c r="W203" s="8">
        <v>52.2</v>
      </c>
      <c r="X203" s="8">
        <v>7</v>
      </c>
      <c r="Y203" s="8">
        <v>15</v>
      </c>
      <c r="Z203" s="8">
        <v>3</v>
      </c>
      <c r="AA203" s="8">
        <v>60</v>
      </c>
      <c r="AB203" s="8">
        <v>0</v>
      </c>
      <c r="AC203" s="8">
        <v>22</v>
      </c>
      <c r="AD203" s="8">
        <v>3</v>
      </c>
      <c r="AE203">
        <f>-13*X203-3*(Y203+Z203)+2*(AD203+AA203)+3.2*W203+5*AB203+4*AC203</f>
        <v>236.04000000000002</v>
      </c>
    </row>
    <row r="204" spans="1:31" ht="15" thickBot="1" x14ac:dyDescent="0.35">
      <c r="A204" s="5">
        <v>164</v>
      </c>
      <c r="B204" s="7" t="s">
        <v>459</v>
      </c>
      <c r="C204" s="6" t="s">
        <v>112</v>
      </c>
      <c r="D204" s="8">
        <v>7.4</v>
      </c>
      <c r="E204" s="8">
        <v>1.2</v>
      </c>
      <c r="F204" s="8">
        <v>6.17</v>
      </c>
      <c r="G204" s="8">
        <v>1.3</v>
      </c>
      <c r="H204" s="20">
        <v>0.19500000000000001</v>
      </c>
      <c r="I204" s="9">
        <v>3.2000000000000001E-2</v>
      </c>
      <c r="J204" s="9">
        <v>0.16400000000000001</v>
      </c>
      <c r="K204" s="10">
        <v>0.25900000000000001</v>
      </c>
      <c r="L204" s="8">
        <v>1.18</v>
      </c>
      <c r="M204" s="8">
        <v>0.29299999999999998</v>
      </c>
      <c r="N204" s="9">
        <v>0.73</v>
      </c>
      <c r="O204" s="10">
        <v>100</v>
      </c>
      <c r="P204" s="8">
        <v>97</v>
      </c>
      <c r="Q204" s="8">
        <v>97</v>
      </c>
      <c r="R204" s="10">
        <v>4.0999999999999996</v>
      </c>
      <c r="S204" s="13">
        <v>4.0199999999999996</v>
      </c>
      <c r="T204" s="8">
        <v>0.08</v>
      </c>
      <c r="U204" s="10">
        <v>4.1500000000000004</v>
      </c>
      <c r="V204" s="8">
        <v>4.0999999999999996</v>
      </c>
      <c r="W204" s="8">
        <v>90</v>
      </c>
      <c r="X204" s="8">
        <v>13</v>
      </c>
      <c r="Y204" s="8">
        <v>12</v>
      </c>
      <c r="Z204" s="8">
        <v>4</v>
      </c>
      <c r="AA204" s="8">
        <v>74</v>
      </c>
      <c r="AB204" s="8">
        <v>0</v>
      </c>
      <c r="AC204" s="8">
        <v>0</v>
      </c>
      <c r="AD204" s="8">
        <v>8</v>
      </c>
      <c r="AE204">
        <f>-13*X204-3*(Y204+Z204)+2*(AD204+AA204)+3.2*W204+5*AB204+4*AC204</f>
        <v>235</v>
      </c>
    </row>
    <row r="205" spans="1:31" ht="15" thickBot="1" x14ac:dyDescent="0.35">
      <c r="A205" s="5">
        <v>299</v>
      </c>
      <c r="B205" s="7" t="s">
        <v>418</v>
      </c>
      <c r="C205" s="7" t="s">
        <v>73</v>
      </c>
      <c r="D205" s="8">
        <v>6.86</v>
      </c>
      <c r="E205" s="8">
        <v>3.21</v>
      </c>
      <c r="F205" s="8">
        <v>2.13</v>
      </c>
      <c r="G205" s="8">
        <v>1.42</v>
      </c>
      <c r="H205" s="20">
        <v>0.17799999999999999</v>
      </c>
      <c r="I205" s="9">
        <v>8.3000000000000004E-2</v>
      </c>
      <c r="J205" s="9">
        <v>9.5000000000000001E-2</v>
      </c>
      <c r="K205" s="10">
        <v>0.26300000000000001</v>
      </c>
      <c r="L205" s="8">
        <v>1.37</v>
      </c>
      <c r="M205" s="8">
        <v>0.29199999999999998</v>
      </c>
      <c r="N205" s="9">
        <v>0.74199999999999999</v>
      </c>
      <c r="O205" s="10">
        <v>103</v>
      </c>
      <c r="P205" s="8">
        <v>110</v>
      </c>
      <c r="Q205" s="8">
        <v>104</v>
      </c>
      <c r="R205" s="10">
        <v>4.76</v>
      </c>
      <c r="S205" s="13">
        <v>5.0599999999999996</v>
      </c>
      <c r="T205" s="8">
        <v>-0.3</v>
      </c>
      <c r="U205" s="10">
        <v>4.57</v>
      </c>
      <c r="V205" s="8">
        <v>4.8</v>
      </c>
      <c r="W205" s="8">
        <v>145.19999999999999</v>
      </c>
      <c r="X205" s="8">
        <v>23</v>
      </c>
      <c r="Y205" s="8">
        <v>52</v>
      </c>
      <c r="Z205" s="8">
        <v>10</v>
      </c>
      <c r="AA205" s="8">
        <v>111</v>
      </c>
      <c r="AB205" s="8">
        <v>0</v>
      </c>
      <c r="AC205" s="8">
        <v>0</v>
      </c>
      <c r="AD205" s="8">
        <v>16</v>
      </c>
      <c r="AE205">
        <f>-13*X205-3*(Y205+Z205)+2*(AD205+AA205)+3.2*W205+5*AB205+4*AC205</f>
        <v>233.64</v>
      </c>
    </row>
    <row r="206" spans="1:31" ht="15" thickBot="1" x14ac:dyDescent="0.35">
      <c r="A206" s="5">
        <v>259</v>
      </c>
      <c r="B206" s="7" t="s">
        <v>437</v>
      </c>
      <c r="C206" s="7" t="s">
        <v>32</v>
      </c>
      <c r="D206" s="8">
        <v>8.9700000000000006</v>
      </c>
      <c r="E206" s="8">
        <v>1.84</v>
      </c>
      <c r="F206" s="8">
        <v>4.88</v>
      </c>
      <c r="G206" s="8">
        <v>1.84</v>
      </c>
      <c r="H206" s="20">
        <v>0.24299999999999999</v>
      </c>
      <c r="I206" s="9">
        <v>0.05</v>
      </c>
      <c r="J206" s="9">
        <v>0.193</v>
      </c>
      <c r="K206" s="10">
        <v>0.248</v>
      </c>
      <c r="L206" s="8">
        <v>1.1599999999999999</v>
      </c>
      <c r="M206" s="8">
        <v>0.28299999999999997</v>
      </c>
      <c r="N206" s="9">
        <v>0.747</v>
      </c>
      <c r="O206" s="10">
        <v>108</v>
      </c>
      <c r="P206" s="8">
        <v>106</v>
      </c>
      <c r="Q206" s="8">
        <v>94</v>
      </c>
      <c r="R206" s="10">
        <v>4.5999999999999996</v>
      </c>
      <c r="S206" s="13">
        <v>4.6900000000000004</v>
      </c>
      <c r="T206" s="8">
        <v>-0.08</v>
      </c>
      <c r="U206" s="10">
        <v>4.13</v>
      </c>
      <c r="V206" s="8">
        <v>3.9</v>
      </c>
      <c r="W206" s="8">
        <v>117.1</v>
      </c>
      <c r="X206" s="8">
        <v>24</v>
      </c>
      <c r="Y206" s="8">
        <v>24</v>
      </c>
      <c r="Z206" s="8">
        <v>6</v>
      </c>
      <c r="AA206" s="8">
        <v>117</v>
      </c>
      <c r="AB206" s="8">
        <v>0</v>
      </c>
      <c r="AC206" s="8">
        <v>0</v>
      </c>
      <c r="AD206" s="8">
        <v>13</v>
      </c>
      <c r="AE206">
        <f>-13*X206-3*(Y206+Z206)+2*(AD206+AA206)+3.2*W206+5*AB206+4*AC206</f>
        <v>232.72000000000003</v>
      </c>
    </row>
    <row r="207" spans="1:31" ht="15" thickBot="1" x14ac:dyDescent="0.35">
      <c r="A207" s="5">
        <v>110</v>
      </c>
      <c r="B207" s="7" t="s">
        <v>535</v>
      </c>
      <c r="C207" s="7" t="s">
        <v>28</v>
      </c>
      <c r="D207" s="8">
        <v>10.09</v>
      </c>
      <c r="E207" s="8">
        <v>3.41</v>
      </c>
      <c r="F207" s="8">
        <v>2.96</v>
      </c>
      <c r="G207" s="8">
        <v>0.82</v>
      </c>
      <c r="H207" s="20">
        <v>0.27</v>
      </c>
      <c r="I207" s="9">
        <v>9.0999999999999998E-2</v>
      </c>
      <c r="J207" s="9">
        <v>0.17899999999999999</v>
      </c>
      <c r="K207" s="10">
        <v>0.20399999999999999</v>
      </c>
      <c r="L207" s="8">
        <v>1.1200000000000001</v>
      </c>
      <c r="M207" s="8">
        <v>0.26900000000000002</v>
      </c>
      <c r="N207" s="9">
        <v>0.751</v>
      </c>
      <c r="O207" s="10">
        <v>71</v>
      </c>
      <c r="P207" s="8">
        <v>88</v>
      </c>
      <c r="Q207" s="8">
        <v>99</v>
      </c>
      <c r="R207" s="10">
        <v>3</v>
      </c>
      <c r="S207" s="13">
        <v>3.74</v>
      </c>
      <c r="T207" s="8">
        <v>-0.74</v>
      </c>
      <c r="U207" s="10">
        <v>4.24</v>
      </c>
      <c r="V207" s="8">
        <v>3.63</v>
      </c>
      <c r="W207" s="8">
        <v>66</v>
      </c>
      <c r="X207" s="8">
        <v>6</v>
      </c>
      <c r="Y207" s="8">
        <v>25</v>
      </c>
      <c r="Z207" s="8">
        <v>9</v>
      </c>
      <c r="AA207" s="8">
        <v>74</v>
      </c>
      <c r="AB207" s="8">
        <v>1</v>
      </c>
      <c r="AC207" s="8">
        <v>10</v>
      </c>
      <c r="AD207" s="8">
        <v>4</v>
      </c>
      <c r="AE207">
        <f>-13*X207-3*(Y207+Z207)+2*(AD207+AA207)+3.2*W207+5*AB207+4*AC207</f>
        <v>232.20000000000002</v>
      </c>
    </row>
    <row r="208" spans="1:31" ht="15" thickBot="1" x14ac:dyDescent="0.35">
      <c r="A208" s="5">
        <v>237</v>
      </c>
      <c r="B208" s="7" t="s">
        <v>619</v>
      </c>
      <c r="C208" s="7" t="s">
        <v>65</v>
      </c>
      <c r="D208" s="8">
        <v>9.0500000000000007</v>
      </c>
      <c r="E208" s="8">
        <v>4.2300000000000004</v>
      </c>
      <c r="F208" s="8">
        <v>2.14</v>
      </c>
      <c r="G208" s="8">
        <v>1.02</v>
      </c>
      <c r="H208" s="20">
        <v>0.23799999999999999</v>
      </c>
      <c r="I208" s="9">
        <v>0.111</v>
      </c>
      <c r="J208" s="9">
        <v>0.126</v>
      </c>
      <c r="K208" s="10">
        <v>0.20499999999999999</v>
      </c>
      <c r="L208" s="8">
        <v>1.22</v>
      </c>
      <c r="M208" s="8">
        <v>0.252</v>
      </c>
      <c r="N208" s="9">
        <v>0.80600000000000005</v>
      </c>
      <c r="O208" s="10">
        <v>77</v>
      </c>
      <c r="P208" s="8">
        <v>105</v>
      </c>
      <c r="Q208" s="8">
        <v>99</v>
      </c>
      <c r="R208" s="10">
        <v>3.21</v>
      </c>
      <c r="S208" s="13">
        <v>4.5199999999999996</v>
      </c>
      <c r="T208" s="8">
        <v>-1.31</v>
      </c>
      <c r="U208" s="10">
        <v>4.33</v>
      </c>
      <c r="V208" s="8">
        <v>4.04</v>
      </c>
      <c r="W208" s="8">
        <v>61.2</v>
      </c>
      <c r="X208" s="8">
        <v>7</v>
      </c>
      <c r="Y208" s="8">
        <v>29</v>
      </c>
      <c r="Z208" s="8">
        <v>8</v>
      </c>
      <c r="AA208" s="8">
        <v>62</v>
      </c>
      <c r="AB208" s="8">
        <v>12</v>
      </c>
      <c r="AC208" s="8">
        <v>12</v>
      </c>
      <c r="AD208" s="8">
        <v>3</v>
      </c>
      <c r="AE208">
        <f>-13*X208-3*(Y208+Z208)+2*(AD208+AA208)+3.2*W208+5*AB208+4*AC208</f>
        <v>231.84000000000003</v>
      </c>
    </row>
    <row r="209" spans="1:31" ht="15" thickBot="1" x14ac:dyDescent="0.35">
      <c r="A209" s="5">
        <v>94</v>
      </c>
      <c r="B209" s="7" t="s">
        <v>505</v>
      </c>
      <c r="C209" s="7" t="s">
        <v>71</v>
      </c>
      <c r="D209" s="8">
        <v>12.03</v>
      </c>
      <c r="E209" s="8">
        <v>5.55</v>
      </c>
      <c r="F209" s="8">
        <v>2.17</v>
      </c>
      <c r="G209" s="8">
        <v>0.62</v>
      </c>
      <c r="H209" s="20">
        <v>0.29199999999999998</v>
      </c>
      <c r="I209" s="9">
        <v>0.13500000000000001</v>
      </c>
      <c r="J209" s="9">
        <v>0.157</v>
      </c>
      <c r="K209" s="10">
        <v>0.23499999999999999</v>
      </c>
      <c r="L209" s="8">
        <v>1.53</v>
      </c>
      <c r="M209" s="8">
        <v>0.34</v>
      </c>
      <c r="N209" s="9">
        <v>0.55400000000000005</v>
      </c>
      <c r="O209" s="10">
        <v>157</v>
      </c>
      <c r="P209" s="8">
        <v>80</v>
      </c>
      <c r="Q209" s="8">
        <v>82</v>
      </c>
      <c r="R209" s="10">
        <v>6.79</v>
      </c>
      <c r="S209" s="13">
        <v>3.58</v>
      </c>
      <c r="T209" s="8">
        <v>3.21</v>
      </c>
      <c r="U209" s="10">
        <v>3.51</v>
      </c>
      <c r="V209" s="8">
        <v>3.72</v>
      </c>
      <c r="W209" s="8">
        <v>58.1</v>
      </c>
      <c r="X209" s="8">
        <v>4</v>
      </c>
      <c r="Y209" s="8">
        <v>36</v>
      </c>
      <c r="Z209" s="8">
        <v>5</v>
      </c>
      <c r="AA209" s="8">
        <v>78</v>
      </c>
      <c r="AB209" s="8">
        <v>0</v>
      </c>
      <c r="AC209" s="8">
        <v>15</v>
      </c>
      <c r="AD209" s="8">
        <v>2</v>
      </c>
      <c r="AE209">
        <f>-13*X209-3*(Y209+Z209)+2*(AD209+AA209)+3.2*W209+5*AB209+4*AC209</f>
        <v>230.92000000000002</v>
      </c>
    </row>
    <row r="210" spans="1:31" ht="15" thickBot="1" x14ac:dyDescent="0.35">
      <c r="A210" s="5">
        <v>162</v>
      </c>
      <c r="B210" s="7" t="s">
        <v>543</v>
      </c>
      <c r="C210" s="6" t="s">
        <v>112</v>
      </c>
      <c r="D210" s="8">
        <v>11.05</v>
      </c>
      <c r="E210" s="8">
        <v>4.91</v>
      </c>
      <c r="F210" s="8">
        <v>2.25</v>
      </c>
      <c r="G210" s="8">
        <v>1.05</v>
      </c>
      <c r="H210" s="20">
        <v>0.28100000000000003</v>
      </c>
      <c r="I210" s="9">
        <v>0.125</v>
      </c>
      <c r="J210" s="9">
        <v>0.156</v>
      </c>
      <c r="K210" s="10">
        <v>0.23100000000000001</v>
      </c>
      <c r="L210" s="8">
        <v>1.42</v>
      </c>
      <c r="M210" s="8">
        <v>0.31</v>
      </c>
      <c r="N210" s="9">
        <v>0.67100000000000004</v>
      </c>
      <c r="O210" s="10">
        <v>108</v>
      </c>
      <c r="P210" s="8">
        <v>93</v>
      </c>
      <c r="Q210" s="8">
        <v>93</v>
      </c>
      <c r="R210" s="10">
        <v>4.7300000000000004</v>
      </c>
      <c r="S210" s="13">
        <v>4.01</v>
      </c>
      <c r="T210" s="8">
        <v>0.72</v>
      </c>
      <c r="U210" s="10">
        <v>4.07</v>
      </c>
      <c r="V210" s="8">
        <v>3.95</v>
      </c>
      <c r="W210" s="8">
        <v>51.1</v>
      </c>
      <c r="X210" s="8">
        <v>6</v>
      </c>
      <c r="Y210" s="8">
        <v>28</v>
      </c>
      <c r="Z210" s="8">
        <v>1</v>
      </c>
      <c r="AA210" s="8">
        <v>63</v>
      </c>
      <c r="AB210" s="8">
        <v>8</v>
      </c>
      <c r="AC210" s="8">
        <v>14</v>
      </c>
      <c r="AD210" s="8">
        <v>5</v>
      </c>
      <c r="AE210">
        <f>-13*X210-3*(Y210+Z210)+2*(AD210+AA210)+3.2*W210+5*AB210+4*AC210</f>
        <v>230.52</v>
      </c>
    </row>
    <row r="211" spans="1:31" ht="15" thickBot="1" x14ac:dyDescent="0.35">
      <c r="A211" s="5">
        <v>205</v>
      </c>
      <c r="B211" s="7" t="s">
        <v>477</v>
      </c>
      <c r="C211" s="7" t="s">
        <v>50</v>
      </c>
      <c r="D211" s="8">
        <v>7.13</v>
      </c>
      <c r="E211" s="8">
        <v>1.81</v>
      </c>
      <c r="F211" s="8">
        <v>3.95</v>
      </c>
      <c r="G211" s="8">
        <v>1.35</v>
      </c>
      <c r="H211" s="20">
        <v>0.189</v>
      </c>
      <c r="I211" s="9">
        <v>4.8000000000000001E-2</v>
      </c>
      <c r="J211" s="9">
        <v>0.14099999999999999</v>
      </c>
      <c r="K211" s="10">
        <v>0.26600000000000001</v>
      </c>
      <c r="L211" s="8">
        <v>1.25</v>
      </c>
      <c r="M211" s="8">
        <v>0.29899999999999999</v>
      </c>
      <c r="N211" s="9">
        <v>0.64800000000000002</v>
      </c>
      <c r="O211" s="10">
        <v>116</v>
      </c>
      <c r="P211" s="8">
        <v>104</v>
      </c>
      <c r="Q211" s="8">
        <v>95</v>
      </c>
      <c r="R211" s="10">
        <v>4.88</v>
      </c>
      <c r="S211" s="13">
        <v>4.3499999999999996</v>
      </c>
      <c r="T211" s="8">
        <v>0.53</v>
      </c>
      <c r="U211" s="10">
        <v>4.1500000000000004</v>
      </c>
      <c r="V211" s="8">
        <v>4.37</v>
      </c>
      <c r="W211" s="8">
        <v>99.2</v>
      </c>
      <c r="X211" s="8">
        <v>15</v>
      </c>
      <c r="Y211" s="8">
        <v>20</v>
      </c>
      <c r="Z211" s="8">
        <v>4</v>
      </c>
      <c r="AA211" s="8">
        <v>79</v>
      </c>
      <c r="AB211" s="8">
        <v>0</v>
      </c>
      <c r="AC211" s="8">
        <v>0</v>
      </c>
      <c r="AD211" s="8">
        <v>11</v>
      </c>
      <c r="AE211">
        <f>-13*X211-3*(Y211+Z211)+2*(AD211+AA211)+3.2*W211+5*AB211+4*AC211</f>
        <v>230.44000000000005</v>
      </c>
    </row>
    <row r="212" spans="1:31" ht="15" thickBot="1" x14ac:dyDescent="0.35">
      <c r="A212" s="5">
        <v>81</v>
      </c>
      <c r="B212" s="7" t="s">
        <v>414</v>
      </c>
      <c r="C212" s="7" t="s">
        <v>65</v>
      </c>
      <c r="D212" s="8">
        <v>7.14</v>
      </c>
      <c r="E212" s="8">
        <v>2.85</v>
      </c>
      <c r="F212" s="8">
        <v>2.5</v>
      </c>
      <c r="G212" s="8">
        <v>0.59</v>
      </c>
      <c r="H212" s="20">
        <v>0.188</v>
      </c>
      <c r="I212" s="9">
        <v>7.4999999999999997E-2</v>
      </c>
      <c r="J212" s="9">
        <v>0.113</v>
      </c>
      <c r="K212" s="10">
        <v>0.255</v>
      </c>
      <c r="L212" s="8">
        <v>1.31</v>
      </c>
      <c r="M212" s="8">
        <v>0.30599999999999999</v>
      </c>
      <c r="N212" s="9">
        <v>0.72</v>
      </c>
      <c r="O212" s="10">
        <v>86</v>
      </c>
      <c r="P212" s="8">
        <v>82</v>
      </c>
      <c r="Q212" s="8">
        <v>102</v>
      </c>
      <c r="R212" s="10">
        <v>3.57</v>
      </c>
      <c r="S212" s="13">
        <v>3.52</v>
      </c>
      <c r="T212" s="8">
        <v>0.05</v>
      </c>
      <c r="U212" s="10">
        <v>4.47</v>
      </c>
      <c r="V212" s="8">
        <v>4.71</v>
      </c>
      <c r="W212" s="8">
        <v>75.2</v>
      </c>
      <c r="X212" s="8">
        <v>5</v>
      </c>
      <c r="Y212" s="8">
        <v>24</v>
      </c>
      <c r="Z212" s="8">
        <v>1</v>
      </c>
      <c r="AA212" s="8">
        <v>60</v>
      </c>
      <c r="AB212" s="8">
        <v>0</v>
      </c>
      <c r="AC212" s="8">
        <v>0</v>
      </c>
      <c r="AD212" s="8">
        <v>4</v>
      </c>
      <c r="AE212">
        <f>-13*X212-3*(Y212+Z212)+2*(AD212+AA212)+3.2*W212+5*AB212+4*AC212</f>
        <v>228.64000000000001</v>
      </c>
    </row>
    <row r="213" spans="1:31" ht="15" thickBot="1" x14ac:dyDescent="0.35">
      <c r="A213" s="5">
        <v>178</v>
      </c>
      <c r="B213" s="7" t="s">
        <v>569</v>
      </c>
      <c r="C213" s="7" t="s">
        <v>94</v>
      </c>
      <c r="D213" s="8">
        <v>7.16</v>
      </c>
      <c r="E213" s="8">
        <v>2.58</v>
      </c>
      <c r="F213" s="8">
        <v>2.77</v>
      </c>
      <c r="G213" s="8">
        <v>1.06</v>
      </c>
      <c r="H213" s="20">
        <v>0.19400000000000001</v>
      </c>
      <c r="I213" s="9">
        <v>7.0000000000000007E-2</v>
      </c>
      <c r="J213" s="9">
        <v>0.124</v>
      </c>
      <c r="K213" s="10">
        <v>0.20699999999999999</v>
      </c>
      <c r="L213" s="8">
        <v>1.07</v>
      </c>
      <c r="M213" s="8">
        <v>0.23200000000000001</v>
      </c>
      <c r="N213" s="9">
        <v>0.81200000000000006</v>
      </c>
      <c r="O213" s="10">
        <v>59</v>
      </c>
      <c r="P213" s="8">
        <v>94</v>
      </c>
      <c r="Q213" s="8">
        <v>108</v>
      </c>
      <c r="R213" s="10">
        <v>2.58</v>
      </c>
      <c r="S213" s="13">
        <v>4.13</v>
      </c>
      <c r="T213" s="8">
        <v>-1.55</v>
      </c>
      <c r="U213" s="10">
        <v>4.72</v>
      </c>
      <c r="V213" s="8">
        <v>4.3099999999999996</v>
      </c>
      <c r="W213" s="8">
        <v>76.2</v>
      </c>
      <c r="X213" s="8">
        <v>9</v>
      </c>
      <c r="Y213" s="8">
        <v>22</v>
      </c>
      <c r="Z213" s="8">
        <v>2</v>
      </c>
      <c r="AA213" s="8">
        <v>61</v>
      </c>
      <c r="AB213" s="8">
        <v>3</v>
      </c>
      <c r="AC213" s="8">
        <v>5</v>
      </c>
      <c r="AD213" s="8">
        <v>8</v>
      </c>
      <c r="AE213">
        <f>-13*X213-3*(Y213+Z213)+2*(AD213+AA213)+3.2*W213+5*AB213+4*AC213</f>
        <v>227.84000000000003</v>
      </c>
    </row>
    <row r="214" spans="1:31" ht="15" thickBot="1" x14ac:dyDescent="0.35">
      <c r="A214" s="5">
        <v>236</v>
      </c>
      <c r="B214" s="7" t="s">
        <v>555</v>
      </c>
      <c r="C214" s="7" t="s">
        <v>38</v>
      </c>
      <c r="D214" s="8">
        <v>9.68</v>
      </c>
      <c r="E214" s="8">
        <v>4.58</v>
      </c>
      <c r="F214" s="8">
        <v>2.11</v>
      </c>
      <c r="G214" s="8">
        <v>1.19</v>
      </c>
      <c r="H214" s="20">
        <v>0.26</v>
      </c>
      <c r="I214" s="9">
        <v>0.123</v>
      </c>
      <c r="J214" s="9">
        <v>0.13700000000000001</v>
      </c>
      <c r="K214" s="10">
        <v>0.185</v>
      </c>
      <c r="L214" s="8">
        <v>1.17</v>
      </c>
      <c r="M214" s="8">
        <v>0.224</v>
      </c>
      <c r="N214" s="9">
        <v>0.76100000000000001</v>
      </c>
      <c r="O214" s="10">
        <v>94</v>
      </c>
      <c r="P214" s="8">
        <v>105</v>
      </c>
      <c r="Q214" s="8">
        <v>121</v>
      </c>
      <c r="R214" s="10">
        <v>3.91</v>
      </c>
      <c r="S214" s="13">
        <v>4.5199999999999996</v>
      </c>
      <c r="T214" s="8">
        <v>-0.61</v>
      </c>
      <c r="U214" s="10">
        <v>5.3</v>
      </c>
      <c r="V214" s="8">
        <v>4.46</v>
      </c>
      <c r="W214" s="8">
        <v>53</v>
      </c>
      <c r="X214" s="8">
        <v>7</v>
      </c>
      <c r="Y214" s="8">
        <v>27</v>
      </c>
      <c r="Z214" s="8">
        <v>3</v>
      </c>
      <c r="AA214" s="8">
        <v>57</v>
      </c>
      <c r="AB214" s="8">
        <v>0</v>
      </c>
      <c r="AC214" s="8">
        <v>22</v>
      </c>
      <c r="AD214" s="8">
        <v>18</v>
      </c>
      <c r="AE214">
        <f>-13*X214-3*(Y214+Z214)+2*(AD214+AA214)+3.2*W214+5*AB214+4*AC214</f>
        <v>226.60000000000002</v>
      </c>
    </row>
    <row r="215" spans="1:31" ht="15" thickBot="1" x14ac:dyDescent="0.35">
      <c r="A215" s="5">
        <v>215</v>
      </c>
      <c r="B215" s="7" t="s">
        <v>498</v>
      </c>
      <c r="C215" s="6" t="s">
        <v>112</v>
      </c>
      <c r="D215" s="8">
        <v>6.72</v>
      </c>
      <c r="E215" s="8">
        <v>1.41</v>
      </c>
      <c r="F215" s="8">
        <v>4.79</v>
      </c>
      <c r="G215" s="8">
        <v>1.3</v>
      </c>
      <c r="H215" s="20">
        <v>0.17799999999999999</v>
      </c>
      <c r="I215" s="9">
        <v>3.6999999999999998E-2</v>
      </c>
      <c r="J215" s="9">
        <v>0.14099999999999999</v>
      </c>
      <c r="K215" s="10">
        <v>0.27</v>
      </c>
      <c r="L215" s="8">
        <v>1.23</v>
      </c>
      <c r="M215" s="8">
        <v>0.30199999999999999</v>
      </c>
      <c r="N215" s="9">
        <v>0.73199999999999998</v>
      </c>
      <c r="O215" s="10">
        <v>103</v>
      </c>
      <c r="P215" s="8">
        <v>101</v>
      </c>
      <c r="Q215" s="8">
        <v>108</v>
      </c>
      <c r="R215" s="10">
        <v>4.5199999999999996</v>
      </c>
      <c r="S215" s="13">
        <v>4.38</v>
      </c>
      <c r="T215" s="8">
        <v>0.14000000000000001</v>
      </c>
      <c r="U215" s="10">
        <v>4.6500000000000004</v>
      </c>
      <c r="V215" s="8">
        <v>4.33</v>
      </c>
      <c r="W215" s="8">
        <v>89.2</v>
      </c>
      <c r="X215" s="8">
        <v>13</v>
      </c>
      <c r="Y215" s="8">
        <v>14</v>
      </c>
      <c r="Z215" s="8">
        <v>8</v>
      </c>
      <c r="AA215" s="8">
        <v>67</v>
      </c>
      <c r="AB215" s="8">
        <v>2</v>
      </c>
      <c r="AC215" s="8">
        <v>1</v>
      </c>
      <c r="AD215" s="8">
        <v>14</v>
      </c>
      <c r="AE215">
        <f>-13*X215-3*(Y215+Z215)+2*(AD215+AA215)+3.2*W215+5*AB215+4*AC215</f>
        <v>226.44</v>
      </c>
    </row>
    <row r="216" spans="1:31" ht="15" thickBot="1" x14ac:dyDescent="0.35">
      <c r="A216" s="5">
        <v>278</v>
      </c>
      <c r="B216" s="7" t="s">
        <v>507</v>
      </c>
      <c r="C216" s="7" t="s">
        <v>94</v>
      </c>
      <c r="D216" s="8">
        <v>7.94</v>
      </c>
      <c r="E216" s="8">
        <v>2.74</v>
      </c>
      <c r="F216" s="8">
        <v>2.89</v>
      </c>
      <c r="G216" s="8">
        <v>1.66</v>
      </c>
      <c r="H216" s="20">
        <v>0.21299999999999999</v>
      </c>
      <c r="I216" s="9">
        <v>7.3999999999999996E-2</v>
      </c>
      <c r="J216" s="9">
        <v>0.13900000000000001</v>
      </c>
      <c r="K216" s="10">
        <v>0.23200000000000001</v>
      </c>
      <c r="L216" s="8">
        <v>1.19</v>
      </c>
      <c r="M216" s="8">
        <v>0.254</v>
      </c>
      <c r="N216" s="9">
        <v>0.72599999999999998</v>
      </c>
      <c r="O216" s="10">
        <v>104</v>
      </c>
      <c r="P216" s="8">
        <v>111</v>
      </c>
      <c r="Q216" s="8">
        <v>98</v>
      </c>
      <c r="R216" s="10">
        <v>4.55</v>
      </c>
      <c r="S216" s="13">
        <v>4.9000000000000004</v>
      </c>
      <c r="T216" s="8">
        <v>-0.35</v>
      </c>
      <c r="U216" s="10">
        <v>4.3</v>
      </c>
      <c r="V216" s="8">
        <v>4.37</v>
      </c>
      <c r="W216" s="8">
        <v>124.2</v>
      </c>
      <c r="X216" s="8">
        <v>23</v>
      </c>
      <c r="Y216" s="8">
        <v>38</v>
      </c>
      <c r="Z216" s="8">
        <v>4</v>
      </c>
      <c r="AA216" s="8">
        <v>110</v>
      </c>
      <c r="AB216" s="8">
        <v>0</v>
      </c>
      <c r="AC216" s="8">
        <v>0</v>
      </c>
      <c r="AD216" s="8">
        <v>16</v>
      </c>
      <c r="AE216">
        <f>-13*X216-3*(Y216+Z216)+2*(AD216+AA216)+3.2*W216+5*AB216+4*AC216</f>
        <v>224.44000000000005</v>
      </c>
    </row>
    <row r="217" spans="1:31" ht="15" thickBot="1" x14ac:dyDescent="0.35">
      <c r="A217" s="5">
        <v>222</v>
      </c>
      <c r="B217" s="7" t="s">
        <v>438</v>
      </c>
      <c r="C217" s="7" t="s">
        <v>68</v>
      </c>
      <c r="D217" s="8">
        <v>8.41</v>
      </c>
      <c r="E217" s="8">
        <v>3.48</v>
      </c>
      <c r="F217" s="8">
        <v>2.41</v>
      </c>
      <c r="G217" s="8">
        <v>1.19</v>
      </c>
      <c r="H217" s="20">
        <v>0.214</v>
      </c>
      <c r="I217" s="9">
        <v>8.8999999999999996E-2</v>
      </c>
      <c r="J217" s="9">
        <v>0.125</v>
      </c>
      <c r="K217" s="10">
        <v>0.25</v>
      </c>
      <c r="L217" s="8">
        <v>1.37</v>
      </c>
      <c r="M217" s="8">
        <v>0.29699999999999999</v>
      </c>
      <c r="N217" s="9">
        <v>0.68500000000000005</v>
      </c>
      <c r="O217" s="10">
        <v>110</v>
      </c>
      <c r="P217" s="8">
        <v>103</v>
      </c>
      <c r="Q217" s="8">
        <v>95</v>
      </c>
      <c r="R217" s="10">
        <v>5.01</v>
      </c>
      <c r="S217" s="13">
        <v>4.43</v>
      </c>
      <c r="T217" s="8">
        <v>0.57999999999999996</v>
      </c>
      <c r="U217" s="10">
        <v>4.07</v>
      </c>
      <c r="V217" s="8">
        <v>4.33</v>
      </c>
      <c r="W217" s="8">
        <v>106</v>
      </c>
      <c r="X217" s="8">
        <v>14</v>
      </c>
      <c r="Y217" s="8">
        <v>41</v>
      </c>
      <c r="Z217" s="8">
        <v>6</v>
      </c>
      <c r="AA217" s="8">
        <v>99</v>
      </c>
      <c r="AB217" s="8">
        <v>0</v>
      </c>
      <c r="AC217" s="8">
        <v>0</v>
      </c>
      <c r="AD217" s="8">
        <v>5</v>
      </c>
      <c r="AE217">
        <f>-13*X217-3*(Y217+Z217)+2*(AD217+AA217)+3.2*W217+5*AB217+4*AC217</f>
        <v>224.20000000000005</v>
      </c>
    </row>
    <row r="218" spans="1:31" ht="15" thickBot="1" x14ac:dyDescent="0.35">
      <c r="A218" s="5">
        <v>187</v>
      </c>
      <c r="B218" s="7" t="s">
        <v>560</v>
      </c>
      <c r="C218" s="7" t="s">
        <v>45</v>
      </c>
      <c r="D218" s="8">
        <v>13</v>
      </c>
      <c r="E218" s="8">
        <v>4.33</v>
      </c>
      <c r="F218" s="8">
        <v>3</v>
      </c>
      <c r="G218" s="8">
        <v>1.61</v>
      </c>
      <c r="H218" s="20">
        <v>0.33300000000000002</v>
      </c>
      <c r="I218" s="9">
        <v>0.111</v>
      </c>
      <c r="J218" s="9">
        <v>0.222</v>
      </c>
      <c r="K218" s="10">
        <v>0.22700000000000001</v>
      </c>
      <c r="L218" s="8">
        <v>1.35</v>
      </c>
      <c r="M218" s="8">
        <v>0.313</v>
      </c>
      <c r="N218" s="9">
        <v>0.72099999999999997</v>
      </c>
      <c r="O218" s="10">
        <v>117</v>
      </c>
      <c r="P218" s="8">
        <v>97</v>
      </c>
      <c r="Q218" s="8">
        <v>89</v>
      </c>
      <c r="R218" s="10">
        <v>4.95</v>
      </c>
      <c r="S218" s="13">
        <v>4.22</v>
      </c>
      <c r="T218" s="8">
        <v>0.74</v>
      </c>
      <c r="U218" s="10">
        <v>3.8</v>
      </c>
      <c r="V218" s="8">
        <v>3.32</v>
      </c>
      <c r="W218" s="8">
        <v>72.2</v>
      </c>
      <c r="X218" s="8">
        <v>13</v>
      </c>
      <c r="Y218" s="8">
        <v>35</v>
      </c>
      <c r="Z218" s="8">
        <v>2</v>
      </c>
      <c r="AA218" s="8">
        <v>105</v>
      </c>
      <c r="AB218" s="8">
        <v>0</v>
      </c>
      <c r="AC218" s="8">
        <v>11</v>
      </c>
      <c r="AD218" s="8">
        <v>9</v>
      </c>
      <c r="AE218">
        <f>-13*X218-3*(Y218+Z218)+2*(AD218+AA218)+3.2*W218+5*AB218+4*AC218</f>
        <v>223.04000000000002</v>
      </c>
    </row>
    <row r="219" spans="1:31" ht="15" thickBot="1" x14ac:dyDescent="0.35">
      <c r="A219" s="5">
        <v>60</v>
      </c>
      <c r="B219" s="7" t="s">
        <v>499</v>
      </c>
      <c r="C219" s="7" t="s">
        <v>83</v>
      </c>
      <c r="D219" s="8">
        <v>11.13</v>
      </c>
      <c r="E219" s="8">
        <v>5.89</v>
      </c>
      <c r="F219" s="8">
        <v>1.89</v>
      </c>
      <c r="G219" s="8">
        <v>0.16</v>
      </c>
      <c r="H219" s="20">
        <v>0.27100000000000002</v>
      </c>
      <c r="I219" s="9">
        <v>0.14299999999999999</v>
      </c>
      <c r="J219" s="9">
        <v>0.128</v>
      </c>
      <c r="K219" s="10">
        <v>0.24399999999999999</v>
      </c>
      <c r="L219" s="8">
        <v>1.58</v>
      </c>
      <c r="M219" s="8">
        <v>0.35699999999999998</v>
      </c>
      <c r="N219" s="9">
        <v>0.65500000000000003</v>
      </c>
      <c r="O219" s="10">
        <v>116</v>
      </c>
      <c r="P219" s="8">
        <v>79</v>
      </c>
      <c r="Q219" s="8">
        <v>106</v>
      </c>
      <c r="R219" s="10">
        <v>4.75</v>
      </c>
      <c r="S219" s="13">
        <v>3.31</v>
      </c>
      <c r="T219" s="8">
        <v>1.44</v>
      </c>
      <c r="U219" s="10">
        <v>4.55</v>
      </c>
      <c r="V219" s="8">
        <v>4.29</v>
      </c>
      <c r="W219" s="8">
        <v>55</v>
      </c>
      <c r="X219" s="8">
        <v>1</v>
      </c>
      <c r="Y219" s="8">
        <v>36</v>
      </c>
      <c r="Z219" s="8">
        <v>6</v>
      </c>
      <c r="AA219" s="8">
        <v>68</v>
      </c>
      <c r="AB219" s="8">
        <v>0</v>
      </c>
      <c r="AC219" s="8">
        <v>11</v>
      </c>
      <c r="AD219" s="8">
        <v>3</v>
      </c>
      <c r="AE219">
        <f>-13*X219-3*(Y219+Z219)+2*(AD219+AA219)+3.2*W219+5*AB219+4*AC219</f>
        <v>223</v>
      </c>
    </row>
    <row r="220" spans="1:31" ht="15" thickBot="1" x14ac:dyDescent="0.35">
      <c r="A220" s="5">
        <v>254</v>
      </c>
      <c r="B220" s="7" t="s">
        <v>491</v>
      </c>
      <c r="C220" s="7" t="s">
        <v>24</v>
      </c>
      <c r="D220" s="8">
        <v>9.44</v>
      </c>
      <c r="E220" s="8">
        <v>2.82</v>
      </c>
      <c r="F220" s="8">
        <v>3.35</v>
      </c>
      <c r="G220" s="8">
        <v>1.66</v>
      </c>
      <c r="H220" s="20">
        <v>0.25700000000000001</v>
      </c>
      <c r="I220" s="9">
        <v>7.6999999999999999E-2</v>
      </c>
      <c r="J220" s="9">
        <v>0.18</v>
      </c>
      <c r="K220" s="10">
        <v>0.20499999999999999</v>
      </c>
      <c r="L220" s="8">
        <v>1.08</v>
      </c>
      <c r="M220" s="8">
        <v>0.23300000000000001</v>
      </c>
      <c r="N220" s="9">
        <v>0.65300000000000002</v>
      </c>
      <c r="O220" s="10">
        <v>109</v>
      </c>
      <c r="P220" s="8">
        <v>108</v>
      </c>
      <c r="Q220" s="8">
        <v>94</v>
      </c>
      <c r="R220" s="10">
        <v>4.5599999999999996</v>
      </c>
      <c r="S220" s="13">
        <v>4.6500000000000004</v>
      </c>
      <c r="T220" s="8">
        <v>-0.1</v>
      </c>
      <c r="U220" s="10">
        <v>4.04</v>
      </c>
      <c r="V220" s="8">
        <v>3.96</v>
      </c>
      <c r="W220" s="8">
        <v>108.2</v>
      </c>
      <c r="X220" s="8">
        <v>20</v>
      </c>
      <c r="Y220" s="8">
        <v>34</v>
      </c>
      <c r="Z220" s="8">
        <v>6</v>
      </c>
      <c r="AA220" s="8">
        <v>114</v>
      </c>
      <c r="AB220" s="8">
        <v>0</v>
      </c>
      <c r="AC220" s="8">
        <v>0</v>
      </c>
      <c r="AD220" s="8">
        <v>14</v>
      </c>
      <c r="AE220">
        <f>-13*X220-3*(Y220+Z220)+2*(AD220+AA220)+3.2*W220+5*AB220+4*AC220</f>
        <v>222.24</v>
      </c>
    </row>
    <row r="221" spans="1:31" ht="15" thickBot="1" x14ac:dyDescent="0.35">
      <c r="A221" s="5">
        <v>328</v>
      </c>
      <c r="B221" s="7" t="s">
        <v>539</v>
      </c>
      <c r="C221" s="6" t="s">
        <v>112</v>
      </c>
      <c r="D221" s="8">
        <v>9.36</v>
      </c>
      <c r="E221" s="8">
        <v>3.28</v>
      </c>
      <c r="F221" s="8">
        <v>2.85</v>
      </c>
      <c r="G221" s="8">
        <v>2.16</v>
      </c>
      <c r="H221" s="20">
        <v>0.23599999999999999</v>
      </c>
      <c r="I221" s="9">
        <v>8.3000000000000004E-2</v>
      </c>
      <c r="J221" s="9">
        <v>0.154</v>
      </c>
      <c r="K221" s="10">
        <v>0.25800000000000001</v>
      </c>
      <c r="L221" s="8">
        <v>1.39</v>
      </c>
      <c r="M221" s="8">
        <v>0.29199999999999998</v>
      </c>
      <c r="N221" s="9">
        <v>0.67900000000000005</v>
      </c>
      <c r="O221" s="10">
        <v>133</v>
      </c>
      <c r="P221" s="8">
        <v>124</v>
      </c>
      <c r="Q221" s="8">
        <v>104</v>
      </c>
      <c r="R221" s="10">
        <v>5.73</v>
      </c>
      <c r="S221" s="13">
        <v>5.53</v>
      </c>
      <c r="T221" s="8">
        <v>0.2</v>
      </c>
      <c r="U221" s="10">
        <v>4.5</v>
      </c>
      <c r="V221" s="8">
        <v>4.33</v>
      </c>
      <c r="W221" s="8">
        <v>183.2</v>
      </c>
      <c r="X221" s="8">
        <v>44</v>
      </c>
      <c r="Y221" s="8">
        <v>67</v>
      </c>
      <c r="Z221" s="8">
        <v>9</v>
      </c>
      <c r="AA221" s="8">
        <v>191</v>
      </c>
      <c r="AB221" s="8">
        <v>0</v>
      </c>
      <c r="AC221" s="8">
        <v>0</v>
      </c>
      <c r="AD221" s="8">
        <v>27</v>
      </c>
      <c r="AE221">
        <f>-13*X221-3*(Y221+Z221)+2*(AD221+AA221)+3.2*W221+5*AB221+4*AC221</f>
        <v>222.24</v>
      </c>
    </row>
    <row r="222" spans="1:31" ht="15" thickBot="1" x14ac:dyDescent="0.35">
      <c r="A222" s="5">
        <v>250</v>
      </c>
      <c r="B222" s="7" t="s">
        <v>534</v>
      </c>
      <c r="C222" s="7" t="s">
        <v>73</v>
      </c>
      <c r="D222" s="8">
        <v>8.4</v>
      </c>
      <c r="E222" s="8">
        <v>3.48</v>
      </c>
      <c r="F222" s="8">
        <v>2.41</v>
      </c>
      <c r="G222" s="8">
        <v>1.32</v>
      </c>
      <c r="H222" s="20">
        <v>0.22700000000000001</v>
      </c>
      <c r="I222" s="9">
        <v>9.4E-2</v>
      </c>
      <c r="J222" s="9">
        <v>0.13300000000000001</v>
      </c>
      <c r="K222" s="10">
        <v>0.21</v>
      </c>
      <c r="L222" s="8">
        <v>1.1599999999999999</v>
      </c>
      <c r="M222" s="8">
        <v>0.24099999999999999</v>
      </c>
      <c r="N222" s="9">
        <v>0.72799999999999998</v>
      </c>
      <c r="O222" s="10">
        <v>91</v>
      </c>
      <c r="P222" s="8">
        <v>100</v>
      </c>
      <c r="Q222" s="8">
        <v>112</v>
      </c>
      <c r="R222" s="10">
        <v>4.2</v>
      </c>
      <c r="S222" s="13">
        <v>4.62</v>
      </c>
      <c r="T222" s="8">
        <v>-0.42</v>
      </c>
      <c r="U222" s="10">
        <v>4.8899999999999997</v>
      </c>
      <c r="V222" s="8">
        <v>4.28</v>
      </c>
      <c r="W222" s="8">
        <v>75</v>
      </c>
      <c r="X222" s="8">
        <v>11</v>
      </c>
      <c r="Y222" s="8">
        <v>29</v>
      </c>
      <c r="Z222" s="8">
        <v>4</v>
      </c>
      <c r="AA222" s="8">
        <v>70</v>
      </c>
      <c r="AB222" s="8">
        <v>3</v>
      </c>
      <c r="AC222" s="8">
        <v>9</v>
      </c>
      <c r="AD222" s="8">
        <v>16</v>
      </c>
      <c r="AE222">
        <f>-13*X222-3*(Y222+Z222)+2*(AD222+AA222)+3.2*W222+5*AB222+4*AC222</f>
        <v>221</v>
      </c>
    </row>
    <row r="223" spans="1:31" ht="15" thickBot="1" x14ac:dyDescent="0.35">
      <c r="A223" s="5">
        <v>332</v>
      </c>
      <c r="B223" s="7" t="s">
        <v>590</v>
      </c>
      <c r="C223" s="7" t="s">
        <v>136</v>
      </c>
      <c r="D223" s="8">
        <v>6.08</v>
      </c>
      <c r="E223" s="8">
        <v>2.2799999999999998</v>
      </c>
      <c r="F223" s="8">
        <v>2.67</v>
      </c>
      <c r="G223" s="8">
        <v>1.98</v>
      </c>
      <c r="H223" s="20">
        <v>0.16</v>
      </c>
      <c r="I223" s="9">
        <v>0.06</v>
      </c>
      <c r="J223" s="9">
        <v>0.1</v>
      </c>
      <c r="K223" s="10">
        <v>0.253</v>
      </c>
      <c r="L223" s="8">
        <v>1.24</v>
      </c>
      <c r="M223" s="8">
        <v>0.255</v>
      </c>
      <c r="N223" s="9">
        <v>0.56299999999999994</v>
      </c>
      <c r="O223" s="10">
        <v>141</v>
      </c>
      <c r="P223" s="8">
        <v>132</v>
      </c>
      <c r="Q223" s="8">
        <v>125</v>
      </c>
      <c r="R223" s="10">
        <v>6.28</v>
      </c>
      <c r="S223" s="13">
        <v>5.62</v>
      </c>
      <c r="T223" s="8">
        <v>0.66</v>
      </c>
      <c r="U223" s="10">
        <v>5.34</v>
      </c>
      <c r="V223" s="8">
        <v>5.15</v>
      </c>
      <c r="W223" s="8">
        <v>177.2</v>
      </c>
      <c r="X223" s="8">
        <v>39</v>
      </c>
      <c r="Y223" s="8">
        <v>45</v>
      </c>
      <c r="Z223" s="8">
        <v>6</v>
      </c>
      <c r="AA223" s="8">
        <v>120</v>
      </c>
      <c r="AB223" s="8">
        <v>0</v>
      </c>
      <c r="AC223" s="8">
        <v>0</v>
      </c>
      <c r="AD223" s="8">
        <v>36</v>
      </c>
      <c r="AE223">
        <f>-13*X223-3*(Y223+Z223)+2*(AD223+AA223)+3.2*W223+5*AB223+4*AC223</f>
        <v>219.03999999999996</v>
      </c>
    </row>
    <row r="224" spans="1:31" ht="15" thickBot="1" x14ac:dyDescent="0.35">
      <c r="A224" s="5">
        <v>97</v>
      </c>
      <c r="B224" s="7" t="s">
        <v>541</v>
      </c>
      <c r="C224" s="7" t="s">
        <v>26</v>
      </c>
      <c r="D224" s="8">
        <v>11.66</v>
      </c>
      <c r="E224" s="8">
        <v>2.2400000000000002</v>
      </c>
      <c r="F224" s="8">
        <v>5.21</v>
      </c>
      <c r="G224" s="8">
        <v>1.44</v>
      </c>
      <c r="H224" s="20">
        <v>0.307</v>
      </c>
      <c r="I224" s="9">
        <v>5.8999999999999997E-2</v>
      </c>
      <c r="J224" s="9">
        <v>0.248</v>
      </c>
      <c r="K224" s="10">
        <v>0.23</v>
      </c>
      <c r="L224" s="8">
        <v>1.1499999999999999</v>
      </c>
      <c r="M224" s="8">
        <v>0.3</v>
      </c>
      <c r="N224" s="9">
        <v>0.82699999999999996</v>
      </c>
      <c r="O224" s="10">
        <v>68</v>
      </c>
      <c r="P224" s="8">
        <v>83</v>
      </c>
      <c r="Q224" s="8">
        <v>82</v>
      </c>
      <c r="R224" s="10">
        <v>3.04</v>
      </c>
      <c r="S224" s="13">
        <v>3.59</v>
      </c>
      <c r="T224" s="8">
        <v>-0.56000000000000005</v>
      </c>
      <c r="U224" s="10">
        <v>3.6</v>
      </c>
      <c r="V224" s="8">
        <v>3.02</v>
      </c>
      <c r="W224" s="8">
        <v>56.1</v>
      </c>
      <c r="X224" s="8">
        <v>9</v>
      </c>
      <c r="Y224" s="8">
        <v>14</v>
      </c>
      <c r="Z224" s="8">
        <v>2</v>
      </c>
      <c r="AA224" s="8">
        <v>73</v>
      </c>
      <c r="AB224" s="8">
        <v>0</v>
      </c>
      <c r="AC224" s="8">
        <v>13</v>
      </c>
      <c r="AD224" s="8">
        <v>3</v>
      </c>
      <c r="AE224">
        <f>-13*X224-3*(Y224+Z224)+2*(AD224+AA224)+3.2*W224+5*AB224+4*AC224</f>
        <v>218.52</v>
      </c>
    </row>
    <row r="225" spans="1:31" ht="15" thickBot="1" x14ac:dyDescent="0.35">
      <c r="A225" s="5">
        <v>291</v>
      </c>
      <c r="B225" s="7" t="s">
        <v>528</v>
      </c>
      <c r="C225" s="7" t="s">
        <v>81</v>
      </c>
      <c r="D225" s="8">
        <v>8.8699999999999992</v>
      </c>
      <c r="E225" s="8">
        <v>2.58</v>
      </c>
      <c r="F225" s="8">
        <v>3.44</v>
      </c>
      <c r="G225" s="8">
        <v>1.9</v>
      </c>
      <c r="H225" s="20">
        <v>0.249</v>
      </c>
      <c r="I225" s="9">
        <v>7.1999999999999995E-2</v>
      </c>
      <c r="J225" s="9">
        <v>0.17699999999999999</v>
      </c>
      <c r="K225" s="10">
        <v>0.192</v>
      </c>
      <c r="L225" s="8">
        <v>0.99</v>
      </c>
      <c r="M225" s="8">
        <v>0.2</v>
      </c>
      <c r="N225" s="9">
        <v>0.82599999999999996</v>
      </c>
      <c r="O225" s="10">
        <v>87</v>
      </c>
      <c r="P225" s="8">
        <v>118</v>
      </c>
      <c r="Q225" s="8">
        <v>108</v>
      </c>
      <c r="R225" s="10">
        <v>3.64</v>
      </c>
      <c r="S225" s="13">
        <v>4.9800000000000004</v>
      </c>
      <c r="T225" s="8">
        <v>-1.34</v>
      </c>
      <c r="U225" s="10">
        <v>4.63</v>
      </c>
      <c r="V225" s="8">
        <v>4.1900000000000004</v>
      </c>
      <c r="W225" s="8">
        <v>118.2</v>
      </c>
      <c r="X225" s="8">
        <v>25</v>
      </c>
      <c r="Y225" s="8">
        <v>34</v>
      </c>
      <c r="Z225" s="8">
        <v>4</v>
      </c>
      <c r="AA225" s="8">
        <v>117</v>
      </c>
      <c r="AB225" s="8">
        <v>1</v>
      </c>
      <c r="AC225" s="8">
        <v>0</v>
      </c>
      <c r="AD225" s="8">
        <v>20</v>
      </c>
      <c r="AE225">
        <f>-13*X225-3*(Y225+Z225)+2*(AD225+AA225)+3.2*W225+5*AB225+4*AC225</f>
        <v>218.24</v>
      </c>
    </row>
    <row r="226" spans="1:31" ht="15" thickBot="1" x14ac:dyDescent="0.35">
      <c r="A226" s="5">
        <v>136</v>
      </c>
      <c r="B226" s="7" t="s">
        <v>558</v>
      </c>
      <c r="C226" s="7" t="s">
        <v>75</v>
      </c>
      <c r="D226" s="8">
        <v>10.02</v>
      </c>
      <c r="E226" s="8">
        <v>3.21</v>
      </c>
      <c r="F226" s="8">
        <v>3.13</v>
      </c>
      <c r="G226" s="8">
        <v>1.2</v>
      </c>
      <c r="H226" s="20">
        <v>0.251</v>
      </c>
      <c r="I226" s="9">
        <v>0.08</v>
      </c>
      <c r="J226" s="9">
        <v>0.17100000000000001</v>
      </c>
      <c r="K226" s="10">
        <v>0.26600000000000001</v>
      </c>
      <c r="L226" s="8">
        <v>1.44</v>
      </c>
      <c r="M226" s="8">
        <v>0.33700000000000002</v>
      </c>
      <c r="N226" s="9">
        <v>0.71399999999999997</v>
      </c>
      <c r="O226" s="10">
        <v>96</v>
      </c>
      <c r="P226" s="8">
        <v>92</v>
      </c>
      <c r="Q226" s="8">
        <v>91</v>
      </c>
      <c r="R226" s="10">
        <v>4.01</v>
      </c>
      <c r="S226" s="13">
        <v>3.88</v>
      </c>
      <c r="T226" s="8">
        <v>0.13</v>
      </c>
      <c r="U226" s="10">
        <v>3.88</v>
      </c>
      <c r="V226" s="8">
        <v>3.68</v>
      </c>
      <c r="W226" s="8">
        <v>67.099999999999994</v>
      </c>
      <c r="X226" s="8">
        <v>9</v>
      </c>
      <c r="Y226" s="8">
        <v>24</v>
      </c>
      <c r="Z226" s="8">
        <v>1</v>
      </c>
      <c r="AA226" s="8">
        <v>75</v>
      </c>
      <c r="AB226" s="8">
        <v>1</v>
      </c>
      <c r="AC226" s="8">
        <v>7</v>
      </c>
      <c r="AD226" s="8">
        <v>6</v>
      </c>
      <c r="AE226">
        <f>-13*X226-3*(Y226+Z226)+2*(AD226+AA226)+3.2*W226+5*AB226+4*AC226</f>
        <v>217.72</v>
      </c>
    </row>
    <row r="227" spans="1:31" ht="15" thickBot="1" x14ac:dyDescent="0.35">
      <c r="A227" s="5">
        <v>219</v>
      </c>
      <c r="B227" s="7" t="s">
        <v>467</v>
      </c>
      <c r="C227" s="7" t="s">
        <v>62</v>
      </c>
      <c r="D227" s="8">
        <v>10.66</v>
      </c>
      <c r="E227" s="8">
        <v>5.96</v>
      </c>
      <c r="F227" s="8">
        <v>1.79</v>
      </c>
      <c r="G227" s="8">
        <v>0.99</v>
      </c>
      <c r="H227" s="20">
        <v>0.27200000000000002</v>
      </c>
      <c r="I227" s="9">
        <v>0.152</v>
      </c>
      <c r="J227" s="9">
        <v>0.12</v>
      </c>
      <c r="K227" s="10">
        <v>0.214</v>
      </c>
      <c r="L227" s="8">
        <v>1.44</v>
      </c>
      <c r="M227" s="8">
        <v>0.28499999999999998</v>
      </c>
      <c r="N227" s="9">
        <v>0.754</v>
      </c>
      <c r="O227" s="10">
        <v>97</v>
      </c>
      <c r="P227" s="8">
        <v>103</v>
      </c>
      <c r="Q227" s="8">
        <v>98</v>
      </c>
      <c r="R227" s="10">
        <v>4.24</v>
      </c>
      <c r="S227" s="13">
        <v>4.43</v>
      </c>
      <c r="T227" s="8">
        <v>-0.18</v>
      </c>
      <c r="U227" s="10">
        <v>4.3</v>
      </c>
      <c r="V227" s="8">
        <v>4.68</v>
      </c>
      <c r="W227" s="8">
        <v>99.2</v>
      </c>
      <c r="X227" s="8">
        <v>11</v>
      </c>
      <c r="Y227" s="8">
        <v>66</v>
      </c>
      <c r="Z227" s="8">
        <v>4</v>
      </c>
      <c r="AA227" s="8">
        <v>118</v>
      </c>
      <c r="AB227" s="8">
        <v>0</v>
      </c>
      <c r="AC227" s="8">
        <v>0</v>
      </c>
      <c r="AD227" s="8">
        <v>8</v>
      </c>
      <c r="AE227">
        <f>-13*X227-3*(Y227+Z227)+2*(AD227+AA227)+3.2*W227+5*AB227+4*AC227</f>
        <v>216.44000000000005</v>
      </c>
    </row>
    <row r="228" spans="1:31" ht="15" thickBot="1" x14ac:dyDescent="0.35">
      <c r="A228" s="5">
        <v>234</v>
      </c>
      <c r="B228" s="7" t="s">
        <v>553</v>
      </c>
      <c r="C228" s="7" t="s">
        <v>75</v>
      </c>
      <c r="D228" s="8">
        <v>6.35</v>
      </c>
      <c r="E228" s="8">
        <v>2.84</v>
      </c>
      <c r="F228" s="8">
        <v>2.23</v>
      </c>
      <c r="G228" s="8">
        <v>1.1399999999999999</v>
      </c>
      <c r="H228" s="20">
        <v>0.16600000000000001</v>
      </c>
      <c r="I228" s="9">
        <v>7.3999999999999996E-2</v>
      </c>
      <c r="J228" s="9">
        <v>9.1999999999999998E-2</v>
      </c>
      <c r="K228" s="10">
        <v>0.26300000000000001</v>
      </c>
      <c r="L228" s="8">
        <v>1.35</v>
      </c>
      <c r="M228" s="8">
        <v>0.29399999999999998</v>
      </c>
      <c r="N228" s="9">
        <v>0.73299999999999998</v>
      </c>
      <c r="O228" s="10">
        <v>97</v>
      </c>
      <c r="P228" s="8">
        <v>107</v>
      </c>
      <c r="Q228" s="8">
        <v>123</v>
      </c>
      <c r="R228" s="10">
        <v>4.07</v>
      </c>
      <c r="S228" s="13">
        <v>4.5</v>
      </c>
      <c r="T228" s="8">
        <v>-0.42</v>
      </c>
      <c r="U228" s="10">
        <v>5.27</v>
      </c>
      <c r="V228" s="8">
        <v>4.97</v>
      </c>
      <c r="W228" s="8">
        <v>95</v>
      </c>
      <c r="X228" s="8">
        <v>12</v>
      </c>
      <c r="Y228" s="8">
        <v>30</v>
      </c>
      <c r="Z228" s="8">
        <v>2</v>
      </c>
      <c r="AA228" s="8">
        <v>67</v>
      </c>
      <c r="AB228" s="8">
        <v>0</v>
      </c>
      <c r="AC228" s="8">
        <v>0</v>
      </c>
      <c r="AD228" s="8">
        <v>14</v>
      </c>
      <c r="AE228">
        <f>-13*X228-3*(Y228+Z228)+2*(AD228+AA228)+3.2*W228+5*AB228+4*AC228</f>
        <v>214</v>
      </c>
    </row>
    <row r="229" spans="1:31" ht="15" thickBot="1" x14ac:dyDescent="0.35">
      <c r="A229" s="5">
        <v>274</v>
      </c>
      <c r="B229" s="7" t="s">
        <v>620</v>
      </c>
      <c r="C229" s="6" t="s">
        <v>112</v>
      </c>
      <c r="D229" s="8">
        <v>8.9499999999999993</v>
      </c>
      <c r="E229" s="8">
        <v>4.88</v>
      </c>
      <c r="F229" s="8">
        <v>1.83</v>
      </c>
      <c r="G229" s="8">
        <v>1.22</v>
      </c>
      <c r="H229" s="20">
        <v>0.23400000000000001</v>
      </c>
      <c r="I229" s="9">
        <v>0.128</v>
      </c>
      <c r="J229" s="9">
        <v>0.106</v>
      </c>
      <c r="K229" s="10">
        <v>0.21199999999999999</v>
      </c>
      <c r="L229" s="8">
        <v>1.31</v>
      </c>
      <c r="M229" s="8">
        <v>0.253</v>
      </c>
      <c r="N229" s="9">
        <v>0.81899999999999995</v>
      </c>
      <c r="O229" s="10">
        <v>73</v>
      </c>
      <c r="P229" s="8">
        <v>111</v>
      </c>
      <c r="Q229" s="8">
        <v>112</v>
      </c>
      <c r="R229" s="10">
        <v>3.12</v>
      </c>
      <c r="S229" s="13">
        <v>4.88</v>
      </c>
      <c r="T229" s="8">
        <v>-1.76</v>
      </c>
      <c r="U229" s="10">
        <v>4.8099999999999996</v>
      </c>
      <c r="V229" s="8">
        <v>4.53</v>
      </c>
      <c r="W229" s="8">
        <v>66.099999999999994</v>
      </c>
      <c r="X229" s="8">
        <v>9</v>
      </c>
      <c r="Y229" s="8">
        <v>36</v>
      </c>
      <c r="Z229" s="8">
        <v>5</v>
      </c>
      <c r="AA229" s="8">
        <v>66</v>
      </c>
      <c r="AB229" s="8">
        <v>8</v>
      </c>
      <c r="AC229" s="8">
        <v>13</v>
      </c>
      <c r="AD229" s="8">
        <v>9</v>
      </c>
      <c r="AE229">
        <f>-13*X229-3*(Y229+Z229)+2*(AD229+AA229)+3.2*W229+5*AB229+4*AC229</f>
        <v>213.51999999999998</v>
      </c>
    </row>
    <row r="230" spans="1:31" ht="15" thickBot="1" x14ac:dyDescent="0.35">
      <c r="A230" s="5">
        <v>114</v>
      </c>
      <c r="B230" s="7" t="s">
        <v>518</v>
      </c>
      <c r="C230" s="7" t="s">
        <v>30</v>
      </c>
      <c r="D230" s="8">
        <v>11.35</v>
      </c>
      <c r="E230" s="8">
        <v>2.92</v>
      </c>
      <c r="F230" s="8">
        <v>3.88</v>
      </c>
      <c r="G230" s="8">
        <v>1.38</v>
      </c>
      <c r="H230" s="20">
        <v>0.307</v>
      </c>
      <c r="I230" s="9">
        <v>7.9000000000000001E-2</v>
      </c>
      <c r="J230" s="9">
        <v>0.22800000000000001</v>
      </c>
      <c r="K230" s="10">
        <v>0.218</v>
      </c>
      <c r="L230" s="8">
        <v>1.1499999999999999</v>
      </c>
      <c r="M230" s="8">
        <v>0.28499999999999998</v>
      </c>
      <c r="N230" s="9">
        <v>0.56200000000000006</v>
      </c>
      <c r="O230" s="10">
        <v>126</v>
      </c>
      <c r="P230" s="8">
        <v>85</v>
      </c>
      <c r="Q230" s="8">
        <v>74</v>
      </c>
      <c r="R230" s="10">
        <v>5.5</v>
      </c>
      <c r="S230" s="13">
        <v>3.75</v>
      </c>
      <c r="T230" s="8">
        <v>1.75</v>
      </c>
      <c r="U230" s="10">
        <v>3.19</v>
      </c>
      <c r="V230" s="8">
        <v>3.05</v>
      </c>
      <c r="W230" s="8">
        <v>52.1</v>
      </c>
      <c r="X230" s="8">
        <v>8</v>
      </c>
      <c r="Y230" s="8">
        <v>17</v>
      </c>
      <c r="Z230" s="8">
        <v>1</v>
      </c>
      <c r="AA230" s="8">
        <v>66</v>
      </c>
      <c r="AB230" s="8">
        <v>0</v>
      </c>
      <c r="AC230" s="8">
        <v>14</v>
      </c>
      <c r="AD230" s="8">
        <v>8</v>
      </c>
      <c r="AE230">
        <f>-13*X230-3*(Y230+Z230)+2*(AD230+AA230)+3.2*W230+5*AB230+4*AC230</f>
        <v>212.72000000000003</v>
      </c>
    </row>
    <row r="231" spans="1:31" ht="15" thickBot="1" x14ac:dyDescent="0.35">
      <c r="A231" s="5">
        <v>316</v>
      </c>
      <c r="B231" s="7" t="s">
        <v>441</v>
      </c>
      <c r="C231" s="7" t="s">
        <v>53</v>
      </c>
      <c r="D231" s="8">
        <v>5.43</v>
      </c>
      <c r="E231" s="8">
        <v>2.4300000000000002</v>
      </c>
      <c r="F231" s="8">
        <v>2.2400000000000002</v>
      </c>
      <c r="G231" s="8">
        <v>1.68</v>
      </c>
      <c r="H231" s="20">
        <v>0.13900000000000001</v>
      </c>
      <c r="I231" s="9">
        <v>6.2E-2</v>
      </c>
      <c r="J231" s="9">
        <v>7.6999999999999999E-2</v>
      </c>
      <c r="K231" s="10">
        <v>0.29499999999999998</v>
      </c>
      <c r="L231" s="8">
        <v>1.47</v>
      </c>
      <c r="M231" s="8">
        <v>0.309</v>
      </c>
      <c r="N231" s="9">
        <v>0.70799999999999996</v>
      </c>
      <c r="O231" s="10">
        <v>100</v>
      </c>
      <c r="P231" s="8">
        <v>115</v>
      </c>
      <c r="Q231" s="8">
        <v>117</v>
      </c>
      <c r="R231" s="10">
        <v>5.03</v>
      </c>
      <c r="S231" s="13">
        <v>5.3</v>
      </c>
      <c r="T231" s="8">
        <v>-0.27</v>
      </c>
      <c r="U231" s="10">
        <v>5.13</v>
      </c>
      <c r="V231" s="8">
        <v>5.24</v>
      </c>
      <c r="W231" s="8">
        <v>155.19999999999999</v>
      </c>
      <c r="X231" s="8">
        <v>29</v>
      </c>
      <c r="Y231" s="8">
        <v>42</v>
      </c>
      <c r="Z231" s="8">
        <v>1</v>
      </c>
      <c r="AA231" s="8">
        <v>94</v>
      </c>
      <c r="AB231" s="8">
        <v>0</v>
      </c>
      <c r="AC231" s="8">
        <v>0</v>
      </c>
      <c r="AD231" s="8">
        <v>16</v>
      </c>
      <c r="AE231">
        <f>-13*X231-3*(Y231+Z231)+2*(AD231+AA231)+3.2*W231+5*AB231+4*AC231</f>
        <v>210.64</v>
      </c>
    </row>
    <row r="232" spans="1:31" ht="15" thickBot="1" x14ac:dyDescent="0.35">
      <c r="A232" s="5">
        <v>229</v>
      </c>
      <c r="B232" s="7" t="s">
        <v>588</v>
      </c>
      <c r="C232" s="7" t="s">
        <v>50</v>
      </c>
      <c r="D232" s="8">
        <v>6.82</v>
      </c>
      <c r="E232" s="8">
        <v>3.87</v>
      </c>
      <c r="F232" s="8">
        <v>1.76</v>
      </c>
      <c r="G232" s="8">
        <v>0.83</v>
      </c>
      <c r="H232" s="20">
        <v>0.17299999999999999</v>
      </c>
      <c r="I232" s="9">
        <v>9.8000000000000004E-2</v>
      </c>
      <c r="J232" s="9">
        <v>7.4999999999999997E-2</v>
      </c>
      <c r="K232" s="10">
        <v>0.25900000000000001</v>
      </c>
      <c r="L232" s="8">
        <v>1.43</v>
      </c>
      <c r="M232" s="8">
        <v>0.30099999999999999</v>
      </c>
      <c r="N232" s="9">
        <v>0.70899999999999996</v>
      </c>
      <c r="O232" s="10">
        <v>103</v>
      </c>
      <c r="P232" s="8">
        <v>107</v>
      </c>
      <c r="Q232" s="8">
        <v>117</v>
      </c>
      <c r="R232" s="10">
        <v>4.33</v>
      </c>
      <c r="S232" s="13">
        <v>4.47</v>
      </c>
      <c r="T232" s="8">
        <v>-0.14000000000000001</v>
      </c>
      <c r="U232" s="10">
        <v>5.14</v>
      </c>
      <c r="V232" s="8">
        <v>4.9800000000000004</v>
      </c>
      <c r="W232" s="8">
        <v>97.2</v>
      </c>
      <c r="X232" s="8">
        <v>9</v>
      </c>
      <c r="Y232" s="8">
        <v>42</v>
      </c>
      <c r="Z232" s="8">
        <v>8</v>
      </c>
      <c r="AA232" s="8">
        <v>74</v>
      </c>
      <c r="AB232" s="8">
        <v>0</v>
      </c>
      <c r="AC232" s="8">
        <v>1</v>
      </c>
      <c r="AD232" s="8">
        <v>7</v>
      </c>
      <c r="AE232">
        <f>-13*X232-3*(Y232+Z232)+2*(AD232+AA232)+3.2*W232+5*AB232+4*AC232</f>
        <v>210.04000000000002</v>
      </c>
    </row>
    <row r="233" spans="1:31" ht="15" thickBot="1" x14ac:dyDescent="0.35">
      <c r="A233" s="5">
        <v>98</v>
      </c>
      <c r="B233" s="7" t="s">
        <v>421</v>
      </c>
      <c r="C233" s="7" t="s">
        <v>94</v>
      </c>
      <c r="D233" s="8">
        <v>9.94</v>
      </c>
      <c r="E233" s="8">
        <v>2.0099999999999998</v>
      </c>
      <c r="F233" s="8">
        <v>4.93</v>
      </c>
      <c r="G233" s="8">
        <v>1.21</v>
      </c>
      <c r="H233" s="20">
        <v>0.29299999999999998</v>
      </c>
      <c r="I233" s="9">
        <v>5.8999999999999997E-2</v>
      </c>
      <c r="J233" s="9">
        <v>0.23300000000000001</v>
      </c>
      <c r="K233" s="10">
        <v>0.17</v>
      </c>
      <c r="L233" s="8">
        <v>0.82</v>
      </c>
      <c r="M233" s="8">
        <v>0.20399999999999999</v>
      </c>
      <c r="N233" s="9">
        <v>0.90300000000000002</v>
      </c>
      <c r="O233" s="10">
        <v>52</v>
      </c>
      <c r="P233" s="8">
        <v>82</v>
      </c>
      <c r="Q233" s="8">
        <v>83</v>
      </c>
      <c r="R233" s="10">
        <v>2.2799999999999998</v>
      </c>
      <c r="S233" s="13">
        <v>3.6</v>
      </c>
      <c r="T233" s="8">
        <v>-1.31</v>
      </c>
      <c r="U233" s="10">
        <v>3.63</v>
      </c>
      <c r="V233" s="8">
        <v>3.45</v>
      </c>
      <c r="W233" s="8">
        <v>67</v>
      </c>
      <c r="X233" s="8">
        <v>9</v>
      </c>
      <c r="Y233" s="8">
        <v>15</v>
      </c>
      <c r="Z233" s="8">
        <v>3</v>
      </c>
      <c r="AA233" s="8">
        <v>74</v>
      </c>
      <c r="AB233" s="8">
        <v>0</v>
      </c>
      <c r="AC233" s="8">
        <v>0</v>
      </c>
      <c r="AD233" s="8">
        <v>9</v>
      </c>
      <c r="AE233">
        <f>-13*X233-3*(Y233+Z233)+2*(AD233+AA233)+3.2*W233+5*AB233+4*AC233</f>
        <v>209.4</v>
      </c>
    </row>
    <row r="234" spans="1:31" ht="15" thickBot="1" x14ac:dyDescent="0.35">
      <c r="A234" s="5">
        <v>173</v>
      </c>
      <c r="B234" s="7" t="s">
        <v>542</v>
      </c>
      <c r="C234" s="7" t="s">
        <v>62</v>
      </c>
      <c r="D234" s="8">
        <v>11.2</v>
      </c>
      <c r="E234" s="8">
        <v>3.68</v>
      </c>
      <c r="F234" s="8">
        <v>3.04</v>
      </c>
      <c r="G234" s="8">
        <v>1.38</v>
      </c>
      <c r="H234" s="20">
        <v>0.29499999999999998</v>
      </c>
      <c r="I234" s="9">
        <v>9.7000000000000003E-2</v>
      </c>
      <c r="J234" s="9">
        <v>0.19800000000000001</v>
      </c>
      <c r="K234" s="10">
        <v>0.22600000000000001</v>
      </c>
      <c r="L234" s="8">
        <v>1.26</v>
      </c>
      <c r="M234" s="8">
        <v>0.29499999999999998</v>
      </c>
      <c r="N234" s="9">
        <v>0.71</v>
      </c>
      <c r="O234" s="10">
        <v>101</v>
      </c>
      <c r="P234" s="8">
        <v>95</v>
      </c>
      <c r="Q234" s="8">
        <v>97</v>
      </c>
      <c r="R234" s="10">
        <v>4.45</v>
      </c>
      <c r="S234" s="13">
        <v>4.09</v>
      </c>
      <c r="T234" s="8">
        <v>0.36</v>
      </c>
      <c r="U234" s="10">
        <v>4.24</v>
      </c>
      <c r="V234" s="8">
        <v>3.64</v>
      </c>
      <c r="W234" s="8">
        <v>58.2</v>
      </c>
      <c r="X234" s="8">
        <v>9</v>
      </c>
      <c r="Y234" s="8">
        <v>24</v>
      </c>
      <c r="Z234" s="8">
        <v>2</v>
      </c>
      <c r="AA234" s="8">
        <v>73</v>
      </c>
      <c r="AB234" s="8">
        <v>0</v>
      </c>
      <c r="AC234" s="8">
        <v>12</v>
      </c>
      <c r="AD234" s="8">
        <v>12</v>
      </c>
      <c r="AE234">
        <f>-13*X234-3*(Y234+Z234)+2*(AD234+AA234)+3.2*W234+5*AB234+4*AC234</f>
        <v>209.24</v>
      </c>
    </row>
    <row r="235" spans="1:31" ht="15" thickBot="1" x14ac:dyDescent="0.35">
      <c r="A235" s="5">
        <v>268</v>
      </c>
      <c r="B235" s="7" t="s">
        <v>508</v>
      </c>
      <c r="C235" s="7" t="s">
        <v>34</v>
      </c>
      <c r="D235" s="8">
        <v>11.09</v>
      </c>
      <c r="E235" s="8">
        <v>3.35</v>
      </c>
      <c r="F235" s="8">
        <v>3.31</v>
      </c>
      <c r="G235" s="8">
        <v>1.98</v>
      </c>
      <c r="H235" s="20">
        <v>0.28000000000000003</v>
      </c>
      <c r="I235" s="9">
        <v>8.5000000000000006E-2</v>
      </c>
      <c r="J235" s="9">
        <v>0.19600000000000001</v>
      </c>
      <c r="K235" s="10">
        <v>0.252</v>
      </c>
      <c r="L235" s="8">
        <v>1.39</v>
      </c>
      <c r="M235" s="8">
        <v>0.31</v>
      </c>
      <c r="N235" s="9">
        <v>0.67700000000000005</v>
      </c>
      <c r="O235" s="10">
        <v>137</v>
      </c>
      <c r="P235" s="8">
        <v>116</v>
      </c>
      <c r="Q235" s="8">
        <v>89</v>
      </c>
      <c r="R235" s="10">
        <v>5.59</v>
      </c>
      <c r="S235" s="13">
        <v>4.79</v>
      </c>
      <c r="T235" s="8">
        <v>0.8</v>
      </c>
      <c r="U235" s="10">
        <v>3.83</v>
      </c>
      <c r="V235" s="8">
        <v>3.82</v>
      </c>
      <c r="W235" s="8">
        <v>104.2</v>
      </c>
      <c r="X235" s="8">
        <v>23</v>
      </c>
      <c r="Y235" s="8">
        <v>39</v>
      </c>
      <c r="Z235" s="8">
        <v>1</v>
      </c>
      <c r="AA235" s="8">
        <v>129</v>
      </c>
      <c r="AB235" s="8">
        <v>0</v>
      </c>
      <c r="AC235" s="8">
        <v>0</v>
      </c>
      <c r="AD235" s="8">
        <v>18</v>
      </c>
      <c r="AE235">
        <f>-13*X235-3*(Y235+Z235)+2*(AD235+AA235)+3.2*W235+5*AB235+4*AC235</f>
        <v>208.44000000000005</v>
      </c>
    </row>
    <row r="236" spans="1:31" ht="15" thickBot="1" x14ac:dyDescent="0.35">
      <c r="A236" s="5">
        <v>148</v>
      </c>
      <c r="B236" s="7" t="s">
        <v>550</v>
      </c>
      <c r="C236" s="7" t="s">
        <v>62</v>
      </c>
      <c r="D236" s="8">
        <v>9.9700000000000006</v>
      </c>
      <c r="E236" s="8">
        <v>4.76</v>
      </c>
      <c r="F236" s="8">
        <v>2.1</v>
      </c>
      <c r="G236" s="8">
        <v>0.77</v>
      </c>
      <c r="H236" s="20">
        <v>0.253</v>
      </c>
      <c r="I236" s="9">
        <v>0.121</v>
      </c>
      <c r="J236" s="9">
        <v>0.13200000000000001</v>
      </c>
      <c r="K236" s="10">
        <v>0.23899999999999999</v>
      </c>
      <c r="L236" s="8">
        <v>1.43</v>
      </c>
      <c r="M236" s="8">
        <v>0.316</v>
      </c>
      <c r="N236" s="9">
        <v>0.74099999999999999</v>
      </c>
      <c r="O236" s="10">
        <v>94</v>
      </c>
      <c r="P236" s="8">
        <v>91</v>
      </c>
      <c r="Q236" s="8">
        <v>94</v>
      </c>
      <c r="R236" s="10">
        <v>4.1399999999999997</v>
      </c>
      <c r="S236" s="13">
        <v>3.94</v>
      </c>
      <c r="T236" s="8">
        <v>0.21</v>
      </c>
      <c r="U236" s="10">
        <v>4.0999999999999996</v>
      </c>
      <c r="V236" s="8">
        <v>4.0599999999999996</v>
      </c>
      <c r="W236" s="8">
        <v>58.2</v>
      </c>
      <c r="X236" s="8">
        <v>5</v>
      </c>
      <c r="Y236" s="8">
        <v>31</v>
      </c>
      <c r="Z236" s="8">
        <v>4</v>
      </c>
      <c r="AA236" s="8">
        <v>65</v>
      </c>
      <c r="AB236" s="8">
        <v>0</v>
      </c>
      <c r="AC236" s="8">
        <v>13</v>
      </c>
      <c r="AD236" s="8">
        <v>5</v>
      </c>
      <c r="AE236">
        <f>-13*X236-3*(Y236+Z236)+2*(AD236+AA236)+3.2*W236+5*AB236+4*AC236</f>
        <v>208.24</v>
      </c>
    </row>
    <row r="237" spans="1:31" ht="15" thickBot="1" x14ac:dyDescent="0.35">
      <c r="A237" s="5">
        <v>128</v>
      </c>
      <c r="B237" s="7" t="s">
        <v>562</v>
      </c>
      <c r="C237" s="7" t="s">
        <v>81</v>
      </c>
      <c r="D237" s="8">
        <v>7.43</v>
      </c>
      <c r="E237" s="8">
        <v>4.5599999999999996</v>
      </c>
      <c r="F237" s="8">
        <v>1.63</v>
      </c>
      <c r="G237" s="8">
        <v>0.34</v>
      </c>
      <c r="H237" s="20">
        <v>0.17799999999999999</v>
      </c>
      <c r="I237" s="9">
        <v>0.109</v>
      </c>
      <c r="J237" s="9">
        <v>6.9000000000000006E-2</v>
      </c>
      <c r="K237" s="10">
        <v>0.25900000000000001</v>
      </c>
      <c r="L237" s="8">
        <v>1.56</v>
      </c>
      <c r="M237" s="8">
        <v>0.318</v>
      </c>
      <c r="N237" s="9">
        <v>0.67700000000000005</v>
      </c>
      <c r="O237" s="10">
        <v>85</v>
      </c>
      <c r="P237" s="8">
        <v>91</v>
      </c>
      <c r="Q237" s="8">
        <v>106</v>
      </c>
      <c r="R237" s="10">
        <v>3.54</v>
      </c>
      <c r="S237" s="13">
        <v>3.84</v>
      </c>
      <c r="T237" s="8">
        <v>-0.28999999999999998</v>
      </c>
      <c r="U237" s="10">
        <v>4.53</v>
      </c>
      <c r="V237" s="8">
        <v>4.4000000000000004</v>
      </c>
      <c r="W237" s="8">
        <v>53.1</v>
      </c>
      <c r="X237" s="8">
        <v>2</v>
      </c>
      <c r="Y237" s="8">
        <v>27</v>
      </c>
      <c r="Z237" s="8">
        <v>4</v>
      </c>
      <c r="AA237" s="8">
        <v>44</v>
      </c>
      <c r="AB237" s="8">
        <v>3</v>
      </c>
      <c r="AC237" s="8">
        <v>11</v>
      </c>
      <c r="AD237" s="8">
        <v>5</v>
      </c>
      <c r="AE237">
        <f>-13*X237-3*(Y237+Z237)+2*(AD237+AA237)+3.2*W237+5*AB237+4*AC237</f>
        <v>207.92000000000002</v>
      </c>
    </row>
    <row r="238" spans="1:31" ht="15" thickBot="1" x14ac:dyDescent="0.35">
      <c r="A238" s="5">
        <v>171</v>
      </c>
      <c r="B238" s="7" t="s">
        <v>452</v>
      </c>
      <c r="C238" s="7" t="s">
        <v>75</v>
      </c>
      <c r="D238" s="8">
        <v>8.89</v>
      </c>
      <c r="E238" s="8">
        <v>4.0599999999999996</v>
      </c>
      <c r="F238" s="8">
        <v>2.19</v>
      </c>
      <c r="G238" s="8">
        <v>0.88</v>
      </c>
      <c r="H238" s="20">
        <v>0.23499999999999999</v>
      </c>
      <c r="I238" s="9">
        <v>0.107</v>
      </c>
      <c r="J238" s="9">
        <v>0.128</v>
      </c>
      <c r="K238" s="10">
        <v>0.217</v>
      </c>
      <c r="L238" s="8">
        <v>1.26</v>
      </c>
      <c r="M238" s="8">
        <v>0.27</v>
      </c>
      <c r="N238" s="9">
        <v>0.78300000000000003</v>
      </c>
      <c r="O238" s="10">
        <v>79</v>
      </c>
      <c r="P238" s="8">
        <v>96</v>
      </c>
      <c r="Q238" s="8">
        <v>106</v>
      </c>
      <c r="R238" s="10">
        <v>3.29</v>
      </c>
      <c r="S238" s="13">
        <v>4.05</v>
      </c>
      <c r="T238" s="8">
        <v>-0.76</v>
      </c>
      <c r="U238" s="10">
        <v>4.53</v>
      </c>
      <c r="V238" s="8">
        <v>4.6100000000000003</v>
      </c>
      <c r="W238" s="8">
        <v>82</v>
      </c>
      <c r="X238" s="8">
        <v>8</v>
      </c>
      <c r="Y238" s="8">
        <v>37</v>
      </c>
      <c r="Z238" s="8">
        <v>4</v>
      </c>
      <c r="AA238" s="8">
        <v>81</v>
      </c>
      <c r="AB238" s="8">
        <v>0</v>
      </c>
      <c r="AC238" s="8">
        <v>0</v>
      </c>
      <c r="AD238" s="8">
        <v>5</v>
      </c>
      <c r="AE238">
        <f>-13*X238-3*(Y238+Z238)+2*(AD238+AA238)+3.2*W238+5*AB238+4*AC238</f>
        <v>207.40000000000003</v>
      </c>
    </row>
    <row r="239" spans="1:31" ht="15" thickBot="1" x14ac:dyDescent="0.35">
      <c r="A239" s="5">
        <v>210</v>
      </c>
      <c r="B239" s="7" t="s">
        <v>475</v>
      </c>
      <c r="C239" s="7" t="s">
        <v>57</v>
      </c>
      <c r="D239" s="8">
        <v>9.5500000000000007</v>
      </c>
      <c r="E239" s="8">
        <v>3.18</v>
      </c>
      <c r="F239" s="8">
        <v>3</v>
      </c>
      <c r="G239" s="8">
        <v>1.33</v>
      </c>
      <c r="H239" s="20">
        <v>0.251</v>
      </c>
      <c r="I239" s="9">
        <v>8.4000000000000005E-2</v>
      </c>
      <c r="J239" s="9">
        <v>0.16700000000000001</v>
      </c>
      <c r="K239" s="10">
        <v>0.22500000000000001</v>
      </c>
      <c r="L239" s="8">
        <v>1.21</v>
      </c>
      <c r="M239" s="8">
        <v>0.27300000000000002</v>
      </c>
      <c r="N239" s="9">
        <v>0.72799999999999998</v>
      </c>
      <c r="O239" s="10">
        <v>103</v>
      </c>
      <c r="P239" s="8">
        <v>105</v>
      </c>
      <c r="Q239" s="8">
        <v>99</v>
      </c>
      <c r="R239" s="10">
        <v>4.21</v>
      </c>
      <c r="S239" s="13">
        <v>4.3600000000000003</v>
      </c>
      <c r="T239" s="8">
        <v>-0.15</v>
      </c>
      <c r="U239" s="10">
        <v>4.26</v>
      </c>
      <c r="V239" s="8">
        <v>4.13</v>
      </c>
      <c r="W239" s="8">
        <v>87.2</v>
      </c>
      <c r="X239" s="8">
        <v>13</v>
      </c>
      <c r="Y239" s="8">
        <v>31</v>
      </c>
      <c r="Z239" s="8">
        <v>7</v>
      </c>
      <c r="AA239" s="8">
        <v>93</v>
      </c>
      <c r="AB239" s="8">
        <v>0</v>
      </c>
      <c r="AC239" s="8">
        <v>0</v>
      </c>
      <c r="AD239" s="8">
        <v>11</v>
      </c>
      <c r="AE239">
        <f>-13*X239-3*(Y239+Z239)+2*(AD239+AA239)+3.2*W239+5*AB239+4*AC239</f>
        <v>204.04000000000002</v>
      </c>
    </row>
    <row r="240" spans="1:31" ht="15" thickBot="1" x14ac:dyDescent="0.35">
      <c r="A240" s="5">
        <v>289</v>
      </c>
      <c r="B240" s="7" t="s">
        <v>537</v>
      </c>
      <c r="C240" s="7" t="s">
        <v>65</v>
      </c>
      <c r="D240" s="8">
        <v>7.48</v>
      </c>
      <c r="E240" s="8">
        <v>4.13</v>
      </c>
      <c r="F240" s="8">
        <v>1.81</v>
      </c>
      <c r="G240" s="8">
        <v>1.28</v>
      </c>
      <c r="H240" s="20">
        <v>0.185</v>
      </c>
      <c r="I240" s="9">
        <v>0.10199999999999999</v>
      </c>
      <c r="J240" s="9">
        <v>8.3000000000000004E-2</v>
      </c>
      <c r="K240" s="10">
        <v>0.28000000000000003</v>
      </c>
      <c r="L240" s="8">
        <v>1.58</v>
      </c>
      <c r="M240" s="8">
        <v>0.32400000000000001</v>
      </c>
      <c r="N240" s="9">
        <v>0.71799999999999997</v>
      </c>
      <c r="O240" s="10">
        <v>113</v>
      </c>
      <c r="P240" s="8">
        <v>115</v>
      </c>
      <c r="Q240" s="8">
        <v>112</v>
      </c>
      <c r="R240" s="10">
        <v>4.7</v>
      </c>
      <c r="S240" s="13">
        <v>4.96</v>
      </c>
      <c r="T240" s="8">
        <v>-0.26</v>
      </c>
      <c r="U240" s="10">
        <v>4.92</v>
      </c>
      <c r="V240" s="8">
        <v>5.07</v>
      </c>
      <c r="W240" s="8">
        <v>126.1</v>
      </c>
      <c r="X240" s="8">
        <v>18</v>
      </c>
      <c r="Y240" s="8">
        <v>58</v>
      </c>
      <c r="Z240" s="8">
        <v>6</v>
      </c>
      <c r="AA240" s="8">
        <v>105</v>
      </c>
      <c r="AB240" s="8">
        <v>0</v>
      </c>
      <c r="AC240" s="8">
        <v>0</v>
      </c>
      <c r="AD240" s="8">
        <v>8</v>
      </c>
      <c r="AE240">
        <f>-13*X240-3*(Y240+Z240)+2*(AD240+AA240)+3.2*W240+5*AB240+4*AC240</f>
        <v>203.51999999999998</v>
      </c>
    </row>
    <row r="241" spans="1:31" ht="15" thickBot="1" x14ac:dyDescent="0.35">
      <c r="A241" s="5">
        <v>265</v>
      </c>
      <c r="B241" s="7" t="s">
        <v>544</v>
      </c>
      <c r="C241" s="7" t="s">
        <v>83</v>
      </c>
      <c r="D241" s="8">
        <v>8.6999999999999993</v>
      </c>
      <c r="E241" s="8">
        <v>4.68</v>
      </c>
      <c r="F241" s="8">
        <v>1.86</v>
      </c>
      <c r="G241" s="8">
        <v>1.1499999999999999</v>
      </c>
      <c r="H241" s="20">
        <v>0.214</v>
      </c>
      <c r="I241" s="9">
        <v>0.115</v>
      </c>
      <c r="J241" s="9">
        <v>9.9000000000000005E-2</v>
      </c>
      <c r="K241" s="10">
        <v>0.253</v>
      </c>
      <c r="L241" s="8">
        <v>1.51</v>
      </c>
      <c r="M241" s="8">
        <v>0.30599999999999999</v>
      </c>
      <c r="N241" s="9">
        <v>0.65400000000000003</v>
      </c>
      <c r="O241" s="10">
        <v>133</v>
      </c>
      <c r="P241" s="8">
        <v>114</v>
      </c>
      <c r="Q241" s="8">
        <v>111</v>
      </c>
      <c r="R241" s="10">
        <v>5.42</v>
      </c>
      <c r="S241" s="13">
        <v>4.76</v>
      </c>
      <c r="T241" s="8">
        <v>0.66</v>
      </c>
      <c r="U241" s="10">
        <v>4.7699999999999996</v>
      </c>
      <c r="V241" s="8">
        <v>4.8</v>
      </c>
      <c r="W241" s="8">
        <v>109.2</v>
      </c>
      <c r="X241" s="8">
        <v>14</v>
      </c>
      <c r="Y241" s="8">
        <v>57</v>
      </c>
      <c r="Z241" s="8">
        <v>8</v>
      </c>
      <c r="AA241" s="8">
        <v>106</v>
      </c>
      <c r="AB241" s="8">
        <v>0</v>
      </c>
      <c r="AC241" s="8">
        <v>0</v>
      </c>
      <c r="AD241" s="8">
        <v>9</v>
      </c>
      <c r="AE241">
        <f>-13*X241-3*(Y241+Z241)+2*(AD241+AA241)+3.2*W241+5*AB241+4*AC241</f>
        <v>202.44000000000005</v>
      </c>
    </row>
    <row r="242" spans="1:31" ht="15" thickBot="1" x14ac:dyDescent="0.35">
      <c r="A242" s="5">
        <v>182</v>
      </c>
      <c r="B242" s="7" t="s">
        <v>554</v>
      </c>
      <c r="C242" s="7" t="s">
        <v>55</v>
      </c>
      <c r="D242" s="8">
        <v>10.26</v>
      </c>
      <c r="E242" s="8">
        <v>4.42</v>
      </c>
      <c r="F242" s="8">
        <v>2.3199999999999998</v>
      </c>
      <c r="G242" s="8">
        <v>1.1100000000000001</v>
      </c>
      <c r="H242" s="20">
        <v>0.27400000000000002</v>
      </c>
      <c r="I242" s="9">
        <v>0.11799999999999999</v>
      </c>
      <c r="J242" s="9">
        <v>0.156</v>
      </c>
      <c r="K242" s="10">
        <v>0.23200000000000001</v>
      </c>
      <c r="L242" s="8">
        <v>1.33</v>
      </c>
      <c r="M242" s="8">
        <v>0.30399999999999999</v>
      </c>
      <c r="N242" s="9">
        <v>0.71899999999999997</v>
      </c>
      <c r="O242" s="10">
        <v>102</v>
      </c>
      <c r="P242" s="8">
        <v>96</v>
      </c>
      <c r="Q242" s="8">
        <v>95</v>
      </c>
      <c r="R242" s="10">
        <v>4.42</v>
      </c>
      <c r="S242" s="13">
        <v>4.1500000000000004</v>
      </c>
      <c r="T242" s="8">
        <v>0.27</v>
      </c>
      <c r="U242" s="10">
        <v>4.18</v>
      </c>
      <c r="V242" s="8">
        <v>3.95</v>
      </c>
      <c r="W242" s="8">
        <v>57</v>
      </c>
      <c r="X242" s="8">
        <v>7</v>
      </c>
      <c r="Y242" s="8">
        <v>28</v>
      </c>
      <c r="Z242" s="8">
        <v>2</v>
      </c>
      <c r="AA242" s="8">
        <v>65</v>
      </c>
      <c r="AB242" s="8">
        <v>2</v>
      </c>
      <c r="AC242" s="8">
        <v>11</v>
      </c>
      <c r="AD242" s="8">
        <v>8</v>
      </c>
      <c r="AE242">
        <f>-13*X242-3*(Y242+Z242)+2*(AD242+AA242)+3.2*W242+5*AB242+4*AC242</f>
        <v>201.4</v>
      </c>
    </row>
    <row r="243" spans="1:31" ht="15" thickBot="1" x14ac:dyDescent="0.35">
      <c r="A243" s="5">
        <v>144</v>
      </c>
      <c r="B243" s="7" t="s">
        <v>579</v>
      </c>
      <c r="C243" s="7" t="s">
        <v>50</v>
      </c>
      <c r="D243" s="8">
        <v>11.15</v>
      </c>
      <c r="E243" s="8">
        <v>4.3499999999999996</v>
      </c>
      <c r="F243" s="8">
        <v>2.56</v>
      </c>
      <c r="G243" s="8">
        <v>1.05</v>
      </c>
      <c r="H243" s="20">
        <v>0.29599999999999999</v>
      </c>
      <c r="I243" s="9">
        <v>0.11600000000000001</v>
      </c>
      <c r="J243" s="9">
        <v>0.18099999999999999</v>
      </c>
      <c r="K243" s="10">
        <v>0.20699999999999999</v>
      </c>
      <c r="L243" s="8">
        <v>1.24</v>
      </c>
      <c r="M243" s="8">
        <v>0.28000000000000003</v>
      </c>
      <c r="N243" s="9">
        <v>0.68300000000000005</v>
      </c>
      <c r="O243" s="10">
        <v>91</v>
      </c>
      <c r="P243" s="8">
        <v>94</v>
      </c>
      <c r="Q243" s="8">
        <v>91</v>
      </c>
      <c r="R243" s="10">
        <v>3.83</v>
      </c>
      <c r="S243" s="13">
        <v>3.91</v>
      </c>
      <c r="T243" s="8">
        <v>-0.08</v>
      </c>
      <c r="U243" s="10">
        <v>4</v>
      </c>
      <c r="V243" s="8">
        <v>3.67</v>
      </c>
      <c r="W243" s="8">
        <v>51.2</v>
      </c>
      <c r="X243" s="8">
        <v>6</v>
      </c>
      <c r="Y243" s="8">
        <v>25</v>
      </c>
      <c r="Z243" s="8">
        <v>3</v>
      </c>
      <c r="AA243" s="8">
        <v>64</v>
      </c>
      <c r="AB243" s="8">
        <v>2</v>
      </c>
      <c r="AC243" s="8">
        <v>12</v>
      </c>
      <c r="AD243" s="8">
        <v>6</v>
      </c>
      <c r="AE243">
        <f>-13*X243-3*(Y243+Z243)+2*(AD243+AA243)+3.2*W243+5*AB243+4*AC243</f>
        <v>199.84000000000003</v>
      </c>
    </row>
    <row r="244" spans="1:31" ht="15" thickBot="1" x14ac:dyDescent="0.35">
      <c r="A244" s="5">
        <v>257</v>
      </c>
      <c r="B244" s="7" t="s">
        <v>468</v>
      </c>
      <c r="C244" s="7" t="s">
        <v>68</v>
      </c>
      <c r="D244" s="8">
        <v>9.4700000000000006</v>
      </c>
      <c r="E244" s="8">
        <v>3.09</v>
      </c>
      <c r="F244" s="8">
        <v>3.06</v>
      </c>
      <c r="G244" s="8">
        <v>1.69</v>
      </c>
      <c r="H244" s="20">
        <v>0.246</v>
      </c>
      <c r="I244" s="9">
        <v>0.08</v>
      </c>
      <c r="J244" s="9">
        <v>0.16600000000000001</v>
      </c>
      <c r="K244" s="10">
        <v>0.247</v>
      </c>
      <c r="L244" s="8">
        <v>1.31</v>
      </c>
      <c r="M244" s="8">
        <v>0.29199999999999998</v>
      </c>
      <c r="N244" s="9">
        <v>0.749</v>
      </c>
      <c r="O244" s="10">
        <v>99</v>
      </c>
      <c r="P244" s="8">
        <v>109</v>
      </c>
      <c r="Q244" s="8">
        <v>93</v>
      </c>
      <c r="R244" s="10">
        <v>4.5</v>
      </c>
      <c r="S244" s="13">
        <v>4.68</v>
      </c>
      <c r="T244" s="8">
        <v>-0.18</v>
      </c>
      <c r="U244" s="10">
        <v>3.98</v>
      </c>
      <c r="V244" s="8">
        <v>4.1100000000000003</v>
      </c>
      <c r="W244" s="8">
        <v>96</v>
      </c>
      <c r="X244" s="8">
        <v>18</v>
      </c>
      <c r="Y244" s="8">
        <v>33</v>
      </c>
      <c r="Z244" s="8">
        <v>2</v>
      </c>
      <c r="AA244" s="8">
        <v>101</v>
      </c>
      <c r="AB244" s="8">
        <v>0</v>
      </c>
      <c r="AC244" s="8">
        <v>0</v>
      </c>
      <c r="AD244" s="8">
        <v>14</v>
      </c>
      <c r="AE244">
        <f>-13*X244-3*(Y244+Z244)+2*(AD244+AA244)+3.2*W244+5*AB244+4*AC244</f>
        <v>198.20000000000005</v>
      </c>
    </row>
    <row r="245" spans="1:31" ht="15" thickBot="1" x14ac:dyDescent="0.35">
      <c r="A245" s="5">
        <v>315</v>
      </c>
      <c r="B245" s="7" t="s">
        <v>622</v>
      </c>
      <c r="C245" s="7" t="s">
        <v>83</v>
      </c>
      <c r="D245" s="8">
        <v>8.43</v>
      </c>
      <c r="E245" s="8">
        <v>4.53</v>
      </c>
      <c r="F245" s="8">
        <v>1.86</v>
      </c>
      <c r="G245" s="8">
        <v>1.53</v>
      </c>
      <c r="H245" s="20">
        <v>0.20699999999999999</v>
      </c>
      <c r="I245" s="9">
        <v>0.111</v>
      </c>
      <c r="J245" s="9">
        <v>9.6000000000000002E-2</v>
      </c>
      <c r="K245" s="10">
        <v>0.26700000000000002</v>
      </c>
      <c r="L245" s="8">
        <v>1.56</v>
      </c>
      <c r="M245" s="8">
        <v>0.31</v>
      </c>
      <c r="N245" s="9">
        <v>0.69599999999999995</v>
      </c>
      <c r="O245" s="10">
        <v>131</v>
      </c>
      <c r="P245" s="8">
        <v>127</v>
      </c>
      <c r="Q245" s="8">
        <v>119</v>
      </c>
      <c r="R245" s="10">
        <v>5.36</v>
      </c>
      <c r="S245" s="13">
        <v>5.3</v>
      </c>
      <c r="T245" s="8">
        <v>0.06</v>
      </c>
      <c r="U245" s="10">
        <v>5.08</v>
      </c>
      <c r="V245" s="8">
        <v>4.9000000000000004</v>
      </c>
      <c r="W245" s="8">
        <v>141</v>
      </c>
      <c r="X245" s="8">
        <v>24</v>
      </c>
      <c r="Y245" s="8">
        <v>71</v>
      </c>
      <c r="Z245" s="8">
        <v>9</v>
      </c>
      <c r="AA245" s="8">
        <v>132</v>
      </c>
      <c r="AB245" s="8">
        <v>1</v>
      </c>
      <c r="AC245" s="8">
        <v>0</v>
      </c>
      <c r="AD245" s="8">
        <v>14</v>
      </c>
      <c r="AE245">
        <f>-13*X245-3*(Y245+Z245)+2*(AD245+AA245)+3.2*W245+5*AB245+4*AC245</f>
        <v>196.20000000000005</v>
      </c>
    </row>
    <row r="246" spans="1:31" ht="15" thickBot="1" x14ac:dyDescent="0.35">
      <c r="A246" s="5">
        <v>249</v>
      </c>
      <c r="B246" s="7" t="s">
        <v>583</v>
      </c>
      <c r="C246" s="6" t="s">
        <v>112</v>
      </c>
      <c r="D246" s="8">
        <v>9.4600000000000009</v>
      </c>
      <c r="E246" s="8">
        <v>5.13</v>
      </c>
      <c r="F246" s="8">
        <v>1.84</v>
      </c>
      <c r="G246" s="8">
        <v>1.03</v>
      </c>
      <c r="H246" s="20">
        <v>0.23300000000000001</v>
      </c>
      <c r="I246" s="9">
        <v>0.126</v>
      </c>
      <c r="J246" s="9">
        <v>0.106</v>
      </c>
      <c r="K246" s="10">
        <v>0.23899999999999999</v>
      </c>
      <c r="L246" s="8">
        <v>1.49</v>
      </c>
      <c r="M246" s="8">
        <v>0.3</v>
      </c>
      <c r="N246" s="9">
        <v>0.53400000000000003</v>
      </c>
      <c r="O246" s="10">
        <v>175</v>
      </c>
      <c r="P246" s="8">
        <v>110</v>
      </c>
      <c r="Q246" s="8">
        <v>118</v>
      </c>
      <c r="R246" s="10">
        <v>7.18</v>
      </c>
      <c r="S246" s="13">
        <v>4.6100000000000003</v>
      </c>
      <c r="T246" s="8">
        <v>2.57</v>
      </c>
      <c r="U246" s="10">
        <v>5.05</v>
      </c>
      <c r="V246" s="8">
        <v>4.5999999999999996</v>
      </c>
      <c r="W246" s="8">
        <v>79</v>
      </c>
      <c r="X246" s="8">
        <v>9</v>
      </c>
      <c r="Y246" s="8">
        <v>45</v>
      </c>
      <c r="Z246" s="8">
        <v>7</v>
      </c>
      <c r="AA246" s="8">
        <v>83</v>
      </c>
      <c r="AB246" s="8">
        <v>2</v>
      </c>
      <c r="AC246" s="8">
        <v>5</v>
      </c>
      <c r="AD246" s="8">
        <v>10</v>
      </c>
      <c r="AE246">
        <f>-13*X246-3*(Y246+Z246)+2*(AD246+AA246)+3.2*W246+5*AB246+4*AC246</f>
        <v>195.8</v>
      </c>
    </row>
    <row r="247" spans="1:31" ht="15" thickBot="1" x14ac:dyDescent="0.35">
      <c r="A247" s="5">
        <v>240</v>
      </c>
      <c r="B247" s="7" t="s">
        <v>595</v>
      </c>
      <c r="C247" s="7" t="s">
        <v>65</v>
      </c>
      <c r="D247" s="8">
        <v>9.59</v>
      </c>
      <c r="E247" s="8">
        <v>4.63</v>
      </c>
      <c r="F247" s="8">
        <v>2.0699999999999998</v>
      </c>
      <c r="G247" s="8">
        <v>1.1200000000000001</v>
      </c>
      <c r="H247" s="20">
        <v>0.246</v>
      </c>
      <c r="I247" s="9">
        <v>0.11899999999999999</v>
      </c>
      <c r="J247" s="9">
        <v>0.127</v>
      </c>
      <c r="K247" s="10">
        <v>0.23799999999999999</v>
      </c>
      <c r="L247" s="8">
        <v>1.4</v>
      </c>
      <c r="M247" s="8">
        <v>0.30099999999999999</v>
      </c>
      <c r="N247" s="9">
        <v>0.71399999999999997</v>
      </c>
      <c r="O247" s="10">
        <v>100</v>
      </c>
      <c r="P247" s="8">
        <v>105</v>
      </c>
      <c r="Q247" s="8">
        <v>119</v>
      </c>
      <c r="R247" s="10">
        <v>4.1500000000000004</v>
      </c>
      <c r="S247" s="13">
        <v>4.55</v>
      </c>
      <c r="T247" s="8">
        <v>-0.4</v>
      </c>
      <c r="U247" s="10">
        <v>5.22</v>
      </c>
      <c r="V247" s="8">
        <v>4.42</v>
      </c>
      <c r="W247" s="8">
        <v>56.1</v>
      </c>
      <c r="X247" s="8">
        <v>7</v>
      </c>
      <c r="Y247" s="8">
        <v>29</v>
      </c>
      <c r="Z247" s="8">
        <v>5</v>
      </c>
      <c r="AA247" s="8">
        <v>60</v>
      </c>
      <c r="AB247" s="8">
        <v>3</v>
      </c>
      <c r="AC247" s="8">
        <v>12</v>
      </c>
      <c r="AD247" s="8">
        <v>13</v>
      </c>
      <c r="AE247">
        <f>-13*X247-3*(Y247+Z247)+2*(AD247+AA247)+3.2*W247+5*AB247+4*AC247</f>
        <v>195.52</v>
      </c>
    </row>
    <row r="248" spans="1:31" ht="15" thickBot="1" x14ac:dyDescent="0.35">
      <c r="A248" s="5">
        <v>105</v>
      </c>
      <c r="B248" s="7" t="s">
        <v>524</v>
      </c>
      <c r="C248" s="7" t="s">
        <v>50</v>
      </c>
      <c r="D248" s="8">
        <v>11.45</v>
      </c>
      <c r="E248" s="8">
        <v>3.52</v>
      </c>
      <c r="F248" s="8">
        <v>3.25</v>
      </c>
      <c r="G248" s="8">
        <v>1.17</v>
      </c>
      <c r="H248" s="20">
        <v>0.29699999999999999</v>
      </c>
      <c r="I248" s="9">
        <v>9.0999999999999998E-2</v>
      </c>
      <c r="J248" s="9">
        <v>0.20499999999999999</v>
      </c>
      <c r="K248" s="10">
        <v>0.25700000000000001</v>
      </c>
      <c r="L248" s="8">
        <v>1.39</v>
      </c>
      <c r="M248" s="8">
        <v>0.35099999999999998</v>
      </c>
      <c r="N248" s="9">
        <v>0.81799999999999995</v>
      </c>
      <c r="O248" s="10">
        <v>77</v>
      </c>
      <c r="P248" s="8">
        <v>88</v>
      </c>
      <c r="Q248" s="8">
        <v>79</v>
      </c>
      <c r="R248" s="10">
        <v>3.23</v>
      </c>
      <c r="S248" s="13">
        <v>3.68</v>
      </c>
      <c r="T248" s="8">
        <v>-0.45</v>
      </c>
      <c r="U248" s="10">
        <v>3.47</v>
      </c>
      <c r="V248" s="8">
        <v>3.45</v>
      </c>
      <c r="W248" s="8">
        <v>61.1</v>
      </c>
      <c r="X248" s="8">
        <v>8</v>
      </c>
      <c r="Y248" s="8">
        <v>24</v>
      </c>
      <c r="Z248" s="8">
        <v>2</v>
      </c>
      <c r="AA248" s="8">
        <v>78</v>
      </c>
      <c r="AB248" s="8">
        <v>1</v>
      </c>
      <c r="AC248" s="8">
        <v>2</v>
      </c>
      <c r="AD248" s="8">
        <v>6</v>
      </c>
      <c r="AE248">
        <f>-13*X248-3*(Y248+Z248)+2*(AD248+AA248)+3.2*W248+5*AB248+4*AC248</f>
        <v>194.52</v>
      </c>
    </row>
    <row r="249" spans="1:31" ht="15" thickBot="1" x14ac:dyDescent="0.35">
      <c r="A249" s="5">
        <v>112</v>
      </c>
      <c r="B249" s="7" t="s">
        <v>557</v>
      </c>
      <c r="C249" s="6" t="s">
        <v>112</v>
      </c>
      <c r="D249" s="8">
        <v>10.16</v>
      </c>
      <c r="E249" s="8">
        <v>6.04</v>
      </c>
      <c r="F249" s="8">
        <v>1.68</v>
      </c>
      <c r="G249" s="8">
        <v>0.48</v>
      </c>
      <c r="H249" s="20">
        <v>0.26300000000000001</v>
      </c>
      <c r="I249" s="9">
        <v>0.156</v>
      </c>
      <c r="J249" s="9">
        <v>0.107</v>
      </c>
      <c r="K249" s="10">
        <v>0.18099999999999999</v>
      </c>
      <c r="L249" s="8">
        <v>1.32</v>
      </c>
      <c r="M249" s="8">
        <v>0.248</v>
      </c>
      <c r="N249" s="9">
        <v>0.65500000000000003</v>
      </c>
      <c r="O249" s="10">
        <v>80</v>
      </c>
      <c r="P249" s="8">
        <v>89</v>
      </c>
      <c r="Q249" s="8">
        <v>105</v>
      </c>
      <c r="R249" s="10">
        <v>3.34</v>
      </c>
      <c r="S249" s="13">
        <v>3.75</v>
      </c>
      <c r="T249" s="8">
        <v>-0.41</v>
      </c>
      <c r="U249" s="10">
        <v>4.5199999999999996</v>
      </c>
      <c r="V249" s="8">
        <v>4.58</v>
      </c>
      <c r="W249" s="8">
        <v>56.2</v>
      </c>
      <c r="X249" s="8">
        <v>3</v>
      </c>
      <c r="Y249" s="8">
        <v>38</v>
      </c>
      <c r="Z249" s="8">
        <v>1</v>
      </c>
      <c r="AA249" s="8">
        <v>64</v>
      </c>
      <c r="AB249" s="8">
        <v>0</v>
      </c>
      <c r="AC249" s="8">
        <v>8</v>
      </c>
      <c r="AD249" s="8">
        <v>5</v>
      </c>
      <c r="AE249">
        <f>-13*X249-3*(Y249+Z249)+2*(AD249+AA249)+3.2*W249+5*AB249+4*AC249</f>
        <v>193.84000000000003</v>
      </c>
    </row>
    <row r="250" spans="1:31" ht="15" thickBot="1" x14ac:dyDescent="0.35">
      <c r="A250" s="5">
        <v>107</v>
      </c>
      <c r="B250" s="7" t="s">
        <v>530</v>
      </c>
      <c r="C250" s="7" t="s">
        <v>38</v>
      </c>
      <c r="D250" s="8">
        <v>7.71</v>
      </c>
      <c r="E250" s="8">
        <v>3.33</v>
      </c>
      <c r="F250" s="8">
        <v>2.3199999999999998</v>
      </c>
      <c r="G250" s="8">
        <v>0.53</v>
      </c>
      <c r="H250" s="20">
        <v>0.215</v>
      </c>
      <c r="I250" s="9">
        <v>9.2999999999999999E-2</v>
      </c>
      <c r="J250" s="9">
        <v>0.122</v>
      </c>
      <c r="K250" s="10">
        <v>0.17100000000000001</v>
      </c>
      <c r="L250" s="8">
        <v>0.97</v>
      </c>
      <c r="M250" s="8">
        <v>0.20899999999999999</v>
      </c>
      <c r="N250" s="9">
        <v>0.84699999999999998</v>
      </c>
      <c r="O250" s="10">
        <v>42</v>
      </c>
      <c r="P250" s="8">
        <v>86</v>
      </c>
      <c r="Q250" s="8">
        <v>112</v>
      </c>
      <c r="R250" s="10">
        <v>1.75</v>
      </c>
      <c r="S250" s="13">
        <v>3.7</v>
      </c>
      <c r="T250" s="8">
        <v>-1.95</v>
      </c>
      <c r="U250" s="10">
        <v>4.91</v>
      </c>
      <c r="V250" s="8">
        <v>4.32</v>
      </c>
      <c r="W250" s="8">
        <v>51.1</v>
      </c>
      <c r="X250" s="8">
        <v>3</v>
      </c>
      <c r="Y250" s="8">
        <v>19</v>
      </c>
      <c r="Z250" s="8">
        <v>5</v>
      </c>
      <c r="AA250" s="8">
        <v>44</v>
      </c>
      <c r="AB250" s="8">
        <v>1</v>
      </c>
      <c r="AC250" s="8">
        <v>7</v>
      </c>
      <c r="AD250" s="8">
        <v>10</v>
      </c>
      <c r="AE250">
        <f>-13*X250-3*(Y250+Z250)+2*(AD250+AA250)+3.2*W250+5*AB250+4*AC250</f>
        <v>193.52</v>
      </c>
    </row>
    <row r="251" spans="1:31" ht="15" thickBot="1" x14ac:dyDescent="0.35">
      <c r="A251" s="5">
        <v>247</v>
      </c>
      <c r="B251" s="7" t="s">
        <v>613</v>
      </c>
      <c r="C251" s="7" t="s">
        <v>109</v>
      </c>
      <c r="D251" s="8">
        <v>10.62</v>
      </c>
      <c r="E251" s="8">
        <v>3.79</v>
      </c>
      <c r="F251" s="8">
        <v>2.8</v>
      </c>
      <c r="G251" s="8">
        <v>1.52</v>
      </c>
      <c r="H251" s="20">
        <v>0.26200000000000001</v>
      </c>
      <c r="I251" s="9">
        <v>9.4E-2</v>
      </c>
      <c r="J251" s="9">
        <v>0.16900000000000001</v>
      </c>
      <c r="K251" s="10">
        <v>0.26600000000000001</v>
      </c>
      <c r="L251" s="8">
        <v>1.48</v>
      </c>
      <c r="M251" s="8">
        <v>0.33800000000000002</v>
      </c>
      <c r="N251" s="9">
        <v>0.68400000000000005</v>
      </c>
      <c r="O251" s="10">
        <v>124</v>
      </c>
      <c r="P251" s="8">
        <v>108</v>
      </c>
      <c r="Q251" s="8">
        <v>98</v>
      </c>
      <c r="R251" s="10">
        <v>5.31</v>
      </c>
      <c r="S251" s="13">
        <v>4.5999999999999996</v>
      </c>
      <c r="T251" s="8">
        <v>0.71</v>
      </c>
      <c r="U251" s="10">
        <v>4.2</v>
      </c>
      <c r="V251" s="8">
        <v>3.73</v>
      </c>
      <c r="W251" s="8">
        <v>59.1</v>
      </c>
      <c r="X251" s="8">
        <v>10</v>
      </c>
      <c r="Y251" s="8">
        <v>25</v>
      </c>
      <c r="Z251" s="8">
        <v>5</v>
      </c>
      <c r="AA251" s="8">
        <v>70</v>
      </c>
      <c r="AB251" s="8">
        <v>2</v>
      </c>
      <c r="AC251" s="8">
        <v>14</v>
      </c>
      <c r="AD251" s="8">
        <v>9</v>
      </c>
      <c r="AE251">
        <f>-13*X251-3*(Y251+Z251)+2*(AD251+AA251)+3.2*W251+5*AB251+4*AC251</f>
        <v>193.12</v>
      </c>
    </row>
    <row r="252" spans="1:31" ht="15" thickBot="1" x14ac:dyDescent="0.35">
      <c r="A252" s="5">
        <v>226</v>
      </c>
      <c r="B252" s="7" t="s">
        <v>601</v>
      </c>
      <c r="C252" s="7" t="s">
        <v>28</v>
      </c>
      <c r="D252" s="8">
        <v>10.56</v>
      </c>
      <c r="E252" s="8">
        <v>3.88</v>
      </c>
      <c r="F252" s="8">
        <v>2.72</v>
      </c>
      <c r="G252" s="8">
        <v>1.47</v>
      </c>
      <c r="H252" s="20">
        <v>0.26500000000000001</v>
      </c>
      <c r="I252" s="9">
        <v>9.7000000000000003E-2</v>
      </c>
      <c r="J252" s="9">
        <v>0.16800000000000001</v>
      </c>
      <c r="K252" s="10">
        <v>0.27800000000000002</v>
      </c>
      <c r="L252" s="8">
        <v>1.53</v>
      </c>
      <c r="M252" s="8">
        <v>0.35799999999999998</v>
      </c>
      <c r="N252" s="9">
        <v>0.72899999999999998</v>
      </c>
      <c r="O252" s="10">
        <v>120</v>
      </c>
      <c r="P252" s="8">
        <v>106</v>
      </c>
      <c r="Q252" s="8">
        <v>96</v>
      </c>
      <c r="R252" s="10">
        <v>5.08</v>
      </c>
      <c r="S252" s="13">
        <v>4.46</v>
      </c>
      <c r="T252" s="8">
        <v>0.62</v>
      </c>
      <c r="U252" s="10">
        <v>4.0999999999999996</v>
      </c>
      <c r="V252" s="8">
        <v>3.76</v>
      </c>
      <c r="W252" s="8">
        <v>67.099999999999994</v>
      </c>
      <c r="X252" s="8">
        <v>11</v>
      </c>
      <c r="Y252" s="8">
        <v>29</v>
      </c>
      <c r="Z252" s="8">
        <v>3</v>
      </c>
      <c r="AA252" s="8">
        <v>79</v>
      </c>
      <c r="AB252" s="8">
        <v>1</v>
      </c>
      <c r="AC252" s="8">
        <v>10</v>
      </c>
      <c r="AD252" s="8">
        <v>7</v>
      </c>
      <c r="AE252">
        <f>-13*X252-3*(Y252+Z252)+2*(AD252+AA252)+3.2*W252+5*AB252+4*AC252</f>
        <v>192.72</v>
      </c>
    </row>
    <row r="253" spans="1:31" ht="15" thickBot="1" x14ac:dyDescent="0.35">
      <c r="A253" s="5">
        <v>220</v>
      </c>
      <c r="B253" s="7" t="s">
        <v>603</v>
      </c>
      <c r="C253" s="7" t="s">
        <v>26</v>
      </c>
      <c r="D253" s="8">
        <v>8.44</v>
      </c>
      <c r="E253" s="8">
        <v>2.59</v>
      </c>
      <c r="F253" s="8">
        <v>3.26</v>
      </c>
      <c r="G253" s="8">
        <v>1.46</v>
      </c>
      <c r="H253" s="20">
        <v>0.23100000000000001</v>
      </c>
      <c r="I253" s="9">
        <v>7.0999999999999994E-2</v>
      </c>
      <c r="J253" s="9">
        <v>0.16</v>
      </c>
      <c r="K253" s="10">
        <v>0.21299999999999999</v>
      </c>
      <c r="L253" s="8">
        <v>1.0900000000000001</v>
      </c>
      <c r="M253" s="8">
        <v>0.24099999999999999</v>
      </c>
      <c r="N253" s="9">
        <v>0.67800000000000005</v>
      </c>
      <c r="O253" s="10">
        <v>96</v>
      </c>
      <c r="P253" s="8">
        <v>103</v>
      </c>
      <c r="Q253" s="8">
        <v>98</v>
      </c>
      <c r="R253" s="10">
        <v>4.28</v>
      </c>
      <c r="S253" s="13">
        <v>4.43</v>
      </c>
      <c r="T253" s="8">
        <v>-0.16</v>
      </c>
      <c r="U253" s="10">
        <v>4.3</v>
      </c>
      <c r="V253" s="8">
        <v>3.87</v>
      </c>
      <c r="W253" s="8">
        <v>80</v>
      </c>
      <c r="X253" s="8">
        <v>13</v>
      </c>
      <c r="Y253" s="8">
        <v>23</v>
      </c>
      <c r="Z253" s="8">
        <v>2</v>
      </c>
      <c r="AA253" s="8">
        <v>75</v>
      </c>
      <c r="AB253" s="8">
        <v>1</v>
      </c>
      <c r="AC253" s="8">
        <v>2</v>
      </c>
      <c r="AD253" s="8">
        <v>8</v>
      </c>
      <c r="AE253">
        <f>-13*X253-3*(Y253+Z253)+2*(AD253+AA253)+3.2*W253+5*AB253+4*AC253</f>
        <v>191</v>
      </c>
    </row>
    <row r="254" spans="1:31" ht="15" thickBot="1" x14ac:dyDescent="0.35">
      <c r="A254" s="5">
        <v>267</v>
      </c>
      <c r="B254" s="7" t="s">
        <v>516</v>
      </c>
      <c r="C254" s="7" t="s">
        <v>75</v>
      </c>
      <c r="D254" s="8">
        <v>5.24</v>
      </c>
      <c r="E254" s="8">
        <v>3.16</v>
      </c>
      <c r="F254" s="8">
        <v>1.66</v>
      </c>
      <c r="G254" s="8">
        <v>0.99</v>
      </c>
      <c r="H254" s="20">
        <v>0.13100000000000001</v>
      </c>
      <c r="I254" s="9">
        <v>7.9000000000000001E-2</v>
      </c>
      <c r="J254" s="9">
        <v>5.1999999999999998E-2</v>
      </c>
      <c r="K254" s="10">
        <v>0.27600000000000002</v>
      </c>
      <c r="L254" s="8">
        <v>1.46</v>
      </c>
      <c r="M254" s="8">
        <v>0.3</v>
      </c>
      <c r="N254" s="9">
        <v>0.68300000000000005</v>
      </c>
      <c r="O254" s="10">
        <v>125</v>
      </c>
      <c r="P254" s="8">
        <v>114</v>
      </c>
      <c r="Q254" s="8">
        <v>127</v>
      </c>
      <c r="R254" s="10">
        <v>5.24</v>
      </c>
      <c r="S254" s="13">
        <v>4.79</v>
      </c>
      <c r="T254" s="8">
        <v>0.45</v>
      </c>
      <c r="U254" s="10">
        <v>5.43</v>
      </c>
      <c r="V254" s="8">
        <v>5.5</v>
      </c>
      <c r="W254" s="8">
        <v>99.2</v>
      </c>
      <c r="X254" s="8">
        <v>11</v>
      </c>
      <c r="Y254" s="8">
        <v>35</v>
      </c>
      <c r="Z254" s="8">
        <v>7</v>
      </c>
      <c r="AA254" s="8">
        <v>58</v>
      </c>
      <c r="AB254" s="8">
        <v>0</v>
      </c>
      <c r="AC254" s="8">
        <v>0</v>
      </c>
      <c r="AD254" s="8">
        <v>13</v>
      </c>
      <c r="AE254">
        <f>-13*X254-3*(Y254+Z254)+2*(AD254+AA254)+3.2*W254+5*AB254+4*AC254</f>
        <v>190.44000000000005</v>
      </c>
    </row>
    <row r="255" spans="1:31" ht="15" thickBot="1" x14ac:dyDescent="0.35">
      <c r="A255" s="5">
        <v>134</v>
      </c>
      <c r="B255" s="7" t="s">
        <v>461</v>
      </c>
      <c r="C255" s="7" t="s">
        <v>78</v>
      </c>
      <c r="D255" s="8">
        <v>9.77</v>
      </c>
      <c r="E255" s="8">
        <v>3.39</v>
      </c>
      <c r="F255" s="8">
        <v>2.88</v>
      </c>
      <c r="G255" s="8">
        <v>1.0900000000000001</v>
      </c>
      <c r="H255" s="20">
        <v>0.251</v>
      </c>
      <c r="I255" s="9">
        <v>8.6999999999999994E-2</v>
      </c>
      <c r="J255" s="9">
        <v>0.16400000000000001</v>
      </c>
      <c r="K255" s="10">
        <v>0.26500000000000001</v>
      </c>
      <c r="L255" s="8">
        <v>1.42</v>
      </c>
      <c r="M255" s="8">
        <v>0.33900000000000002</v>
      </c>
      <c r="N255" s="9">
        <v>0.71899999999999997</v>
      </c>
      <c r="O255" s="10">
        <v>105</v>
      </c>
      <c r="P255" s="8">
        <v>90</v>
      </c>
      <c r="Q255" s="8">
        <v>87</v>
      </c>
      <c r="R255" s="10">
        <v>4.4800000000000004</v>
      </c>
      <c r="S255" s="13">
        <v>3.87</v>
      </c>
      <c r="T255" s="8">
        <v>0.6</v>
      </c>
      <c r="U255" s="10">
        <v>3.83</v>
      </c>
      <c r="V255" s="8">
        <v>3.98</v>
      </c>
      <c r="W255" s="8">
        <v>66.099999999999994</v>
      </c>
      <c r="X255" s="8">
        <v>8</v>
      </c>
      <c r="Y255" s="8">
        <v>25</v>
      </c>
      <c r="Z255" s="8">
        <v>2</v>
      </c>
      <c r="AA255" s="8">
        <v>72</v>
      </c>
      <c r="AB255" s="8">
        <v>0</v>
      </c>
      <c r="AC255" s="8">
        <v>1</v>
      </c>
      <c r="AD255" s="8">
        <v>6</v>
      </c>
      <c r="AE255">
        <f>-13*X255-3*(Y255+Z255)+2*(AD255+AA255)+3.2*W255+5*AB255+4*AC255</f>
        <v>186.51999999999998</v>
      </c>
    </row>
    <row r="256" spans="1:31" ht="15" thickBot="1" x14ac:dyDescent="0.35">
      <c r="A256" s="5">
        <v>192</v>
      </c>
      <c r="B256" s="7" t="s">
        <v>500</v>
      </c>
      <c r="C256" s="7" t="s">
        <v>68</v>
      </c>
      <c r="D256" s="8">
        <v>9.0399999999999991</v>
      </c>
      <c r="E256" s="8">
        <v>1.63</v>
      </c>
      <c r="F256" s="8">
        <v>5.54</v>
      </c>
      <c r="G256" s="8">
        <v>1.63</v>
      </c>
      <c r="H256" s="20">
        <v>0.23699999999999999</v>
      </c>
      <c r="I256" s="9">
        <v>4.2999999999999997E-2</v>
      </c>
      <c r="J256" s="9">
        <v>0.19400000000000001</v>
      </c>
      <c r="K256" s="10">
        <v>0.28499999999999998</v>
      </c>
      <c r="L256" s="8">
        <v>1.33</v>
      </c>
      <c r="M256" s="8">
        <v>0.34</v>
      </c>
      <c r="N256" s="9">
        <v>0.68899999999999995</v>
      </c>
      <c r="O256" s="10">
        <v>113</v>
      </c>
      <c r="P256" s="8">
        <v>99</v>
      </c>
      <c r="Q256" s="8">
        <v>87</v>
      </c>
      <c r="R256" s="10">
        <v>5.15</v>
      </c>
      <c r="S256" s="13">
        <v>4.2699999999999996</v>
      </c>
      <c r="T256" s="8">
        <v>0.88</v>
      </c>
      <c r="U256" s="10">
        <v>3.74</v>
      </c>
      <c r="V256" s="8">
        <v>3.67</v>
      </c>
      <c r="W256" s="8">
        <v>71.2</v>
      </c>
      <c r="X256" s="8">
        <v>13</v>
      </c>
      <c r="Y256" s="8">
        <v>13</v>
      </c>
      <c r="Z256" s="8">
        <v>3</v>
      </c>
      <c r="AA256" s="8">
        <v>72</v>
      </c>
      <c r="AB256" s="8">
        <v>1</v>
      </c>
      <c r="AC256" s="8">
        <v>3</v>
      </c>
      <c r="AD256" s="8">
        <v>6</v>
      </c>
      <c r="AE256">
        <f>-13*X256-3*(Y256+Z256)+2*(AD256+AA256)+3.2*W256+5*AB256+4*AC256</f>
        <v>183.84000000000003</v>
      </c>
    </row>
    <row r="257" spans="1:31" ht="15" thickBot="1" x14ac:dyDescent="0.35">
      <c r="A257" s="5">
        <v>170</v>
      </c>
      <c r="B257" s="7" t="s">
        <v>545</v>
      </c>
      <c r="C257" s="7" t="s">
        <v>158</v>
      </c>
      <c r="D257" s="8">
        <v>7.33</v>
      </c>
      <c r="E257" s="8">
        <v>3.67</v>
      </c>
      <c r="F257" s="8">
        <v>2</v>
      </c>
      <c r="G257" s="8">
        <v>0.67</v>
      </c>
      <c r="H257" s="20">
        <v>0.183</v>
      </c>
      <c r="I257" s="9">
        <v>9.1999999999999998E-2</v>
      </c>
      <c r="J257" s="9">
        <v>9.1999999999999998E-2</v>
      </c>
      <c r="K257" s="10">
        <v>0.28999999999999998</v>
      </c>
      <c r="L257" s="8">
        <v>1.56</v>
      </c>
      <c r="M257" s="8">
        <v>0.34899999999999998</v>
      </c>
      <c r="N257" s="9">
        <v>0.64300000000000002</v>
      </c>
      <c r="O257" s="10">
        <v>125</v>
      </c>
      <c r="P257" s="8">
        <v>91</v>
      </c>
      <c r="Q257" s="8">
        <v>105</v>
      </c>
      <c r="R257" s="10">
        <v>5.5</v>
      </c>
      <c r="S257" s="13">
        <v>4.03</v>
      </c>
      <c r="T257" s="8">
        <v>1.47</v>
      </c>
      <c r="U257" s="10">
        <v>4.5999999999999996</v>
      </c>
      <c r="V257" s="8">
        <v>4.42</v>
      </c>
      <c r="W257" s="8">
        <v>54</v>
      </c>
      <c r="X257" s="8">
        <v>4</v>
      </c>
      <c r="Y257" s="8">
        <v>22</v>
      </c>
      <c r="Z257" s="8">
        <v>4</v>
      </c>
      <c r="AA257" s="8">
        <v>44</v>
      </c>
      <c r="AB257" s="8">
        <v>1</v>
      </c>
      <c r="AC257" s="8">
        <v>10</v>
      </c>
      <c r="AD257" s="8">
        <v>4</v>
      </c>
      <c r="AE257">
        <f>-13*X257-3*(Y257+Z257)+2*(AD257+AA257)+3.2*W257+5*AB257+4*AC257</f>
        <v>183.8</v>
      </c>
    </row>
    <row r="258" spans="1:31" ht="15" thickBot="1" x14ac:dyDescent="0.35">
      <c r="A258" s="5">
        <v>224</v>
      </c>
      <c r="B258" s="7" t="s">
        <v>581</v>
      </c>
      <c r="C258" s="7" t="s">
        <v>59</v>
      </c>
      <c r="D258" s="8">
        <v>10.77</v>
      </c>
      <c r="E258" s="8">
        <v>2.25</v>
      </c>
      <c r="F258" s="8">
        <v>4.79</v>
      </c>
      <c r="G258" s="8">
        <v>1.93</v>
      </c>
      <c r="H258" s="20">
        <v>0.28000000000000003</v>
      </c>
      <c r="I258" s="9">
        <v>5.8999999999999997E-2</v>
      </c>
      <c r="J258" s="9">
        <v>0.222</v>
      </c>
      <c r="K258" s="10">
        <v>0.26300000000000001</v>
      </c>
      <c r="L258" s="8">
        <v>1.3</v>
      </c>
      <c r="M258" s="8">
        <v>0.32400000000000001</v>
      </c>
      <c r="N258" s="9">
        <v>0.76900000000000002</v>
      </c>
      <c r="O258" s="10">
        <v>95</v>
      </c>
      <c r="P258" s="8">
        <v>105</v>
      </c>
      <c r="Q258" s="8">
        <v>81</v>
      </c>
      <c r="R258" s="10">
        <v>4.18</v>
      </c>
      <c r="S258" s="13">
        <v>4.45</v>
      </c>
      <c r="T258" s="8">
        <v>-0.27</v>
      </c>
      <c r="U258" s="10">
        <v>3.56</v>
      </c>
      <c r="V258" s="8">
        <v>3.19</v>
      </c>
      <c r="W258" s="8">
        <v>56</v>
      </c>
      <c r="X258" s="8">
        <v>12</v>
      </c>
      <c r="Y258" s="8">
        <v>14</v>
      </c>
      <c r="Z258" s="8">
        <v>1</v>
      </c>
      <c r="AA258" s="8">
        <v>67</v>
      </c>
      <c r="AB258" s="8">
        <v>0</v>
      </c>
      <c r="AC258" s="8">
        <v>11</v>
      </c>
      <c r="AD258" s="8">
        <v>13</v>
      </c>
      <c r="AE258">
        <f>-13*X258-3*(Y258+Z258)+2*(AD258+AA258)+3.2*W258+5*AB258+4*AC258</f>
        <v>182.20000000000002</v>
      </c>
    </row>
    <row r="259" spans="1:31" ht="15" thickBot="1" x14ac:dyDescent="0.35">
      <c r="A259" s="5">
        <v>322</v>
      </c>
      <c r="B259" s="7" t="s">
        <v>480</v>
      </c>
      <c r="C259" s="7" t="s">
        <v>53</v>
      </c>
      <c r="D259" s="8">
        <v>5.63</v>
      </c>
      <c r="E259" s="8">
        <v>2.78</v>
      </c>
      <c r="F259" s="8">
        <v>2.02</v>
      </c>
      <c r="G259" s="8">
        <v>1.68</v>
      </c>
      <c r="H259" s="20">
        <v>0.14399999999999999</v>
      </c>
      <c r="I259" s="9">
        <v>7.0999999999999994E-2</v>
      </c>
      <c r="J259" s="9">
        <v>7.2999999999999995E-2</v>
      </c>
      <c r="K259" s="10">
        <v>0.29399999999999998</v>
      </c>
      <c r="L259" s="8">
        <v>1.49</v>
      </c>
      <c r="M259" s="8">
        <v>0.311</v>
      </c>
      <c r="N259" s="9">
        <v>0.70299999999999996</v>
      </c>
      <c r="O259" s="10">
        <v>109</v>
      </c>
      <c r="P259" s="8">
        <v>117</v>
      </c>
      <c r="Q259" s="8">
        <v>116</v>
      </c>
      <c r="R259" s="10">
        <v>5.5</v>
      </c>
      <c r="S259" s="13">
        <v>5.43</v>
      </c>
      <c r="T259" s="8">
        <v>0.08</v>
      </c>
      <c r="U259" s="10">
        <v>5.08</v>
      </c>
      <c r="V259" s="8">
        <v>5.24</v>
      </c>
      <c r="W259" s="8">
        <v>139</v>
      </c>
      <c r="X259" s="8">
        <v>26</v>
      </c>
      <c r="Y259" s="8">
        <v>43</v>
      </c>
      <c r="Z259" s="8">
        <v>3</v>
      </c>
      <c r="AA259" s="8">
        <v>87</v>
      </c>
      <c r="AB259" s="8">
        <v>0</v>
      </c>
      <c r="AC259" s="8">
        <v>0</v>
      </c>
      <c r="AD259" s="8">
        <v>19</v>
      </c>
      <c r="AE259">
        <f>-13*X259-3*(Y259+Z259)+2*(AD259+AA259)+3.2*W259+5*AB259+4*AC259</f>
        <v>180.8</v>
      </c>
    </row>
    <row r="260" spans="1:31" ht="15" thickBot="1" x14ac:dyDescent="0.35">
      <c r="A260" s="5">
        <v>262</v>
      </c>
      <c r="B260" s="7" t="s">
        <v>561</v>
      </c>
      <c r="C260" s="7" t="s">
        <v>24</v>
      </c>
      <c r="D260" s="8">
        <v>7.17</v>
      </c>
      <c r="E260" s="8">
        <v>2.79</v>
      </c>
      <c r="F260" s="8">
        <v>2.57</v>
      </c>
      <c r="G260" s="8">
        <v>1.39</v>
      </c>
      <c r="H260" s="20">
        <v>0.19400000000000001</v>
      </c>
      <c r="I260" s="9">
        <v>7.4999999999999997E-2</v>
      </c>
      <c r="J260" s="9">
        <v>0.11799999999999999</v>
      </c>
      <c r="K260" s="10">
        <v>0.24099999999999999</v>
      </c>
      <c r="L260" s="8">
        <v>1.22</v>
      </c>
      <c r="M260" s="8">
        <v>0.26800000000000002</v>
      </c>
      <c r="N260" s="9">
        <v>0.71</v>
      </c>
      <c r="O260" s="10">
        <v>102</v>
      </c>
      <c r="P260" s="8">
        <v>109</v>
      </c>
      <c r="Q260" s="8">
        <v>109</v>
      </c>
      <c r="R260" s="10">
        <v>4.28</v>
      </c>
      <c r="S260" s="13">
        <v>4.74</v>
      </c>
      <c r="T260" s="8">
        <v>-0.45</v>
      </c>
      <c r="U260" s="10">
        <v>4.66</v>
      </c>
      <c r="V260" s="8">
        <v>4.51</v>
      </c>
      <c r="W260" s="8">
        <v>90.1</v>
      </c>
      <c r="X260" s="8">
        <v>14</v>
      </c>
      <c r="Y260" s="8">
        <v>28</v>
      </c>
      <c r="Z260" s="8">
        <v>4</v>
      </c>
      <c r="AA260" s="8">
        <v>72</v>
      </c>
      <c r="AB260" s="8">
        <v>1</v>
      </c>
      <c r="AC260" s="8">
        <v>0</v>
      </c>
      <c r="AD260" s="8">
        <v>10</v>
      </c>
      <c r="AE260">
        <f>-13*X260-3*(Y260+Z260)+2*(AD260+AA260)+3.2*W260+5*AB260+4*AC260</f>
        <v>179.32</v>
      </c>
    </row>
    <row r="261" spans="1:31" ht="15" thickBot="1" x14ac:dyDescent="0.35">
      <c r="A261" s="5">
        <v>244</v>
      </c>
      <c r="B261" s="7" t="s">
        <v>616</v>
      </c>
      <c r="C261" s="7" t="s">
        <v>78</v>
      </c>
      <c r="D261" s="8">
        <v>5.69</v>
      </c>
      <c r="E261" s="8">
        <v>3.97</v>
      </c>
      <c r="F261" s="8">
        <v>1.43</v>
      </c>
      <c r="G261" s="8">
        <v>0.79</v>
      </c>
      <c r="H261" s="20">
        <v>0.14199999999999999</v>
      </c>
      <c r="I261" s="9">
        <v>9.9000000000000005E-2</v>
      </c>
      <c r="J261" s="9">
        <v>4.2999999999999997E-2</v>
      </c>
      <c r="K261" s="10">
        <v>0.28299999999999997</v>
      </c>
      <c r="L261" s="8">
        <v>1.56</v>
      </c>
      <c r="M261" s="8">
        <v>0.318</v>
      </c>
      <c r="N261" s="9">
        <v>0.71599999999999997</v>
      </c>
      <c r="O261" s="10">
        <v>112</v>
      </c>
      <c r="P261" s="8">
        <v>107</v>
      </c>
      <c r="Q261" s="8">
        <v>91</v>
      </c>
      <c r="R261" s="10">
        <v>4.76</v>
      </c>
      <c r="S261" s="13">
        <v>4.59</v>
      </c>
      <c r="T261" s="8">
        <v>0.17</v>
      </c>
      <c r="U261" s="10">
        <v>4.01</v>
      </c>
      <c r="V261" s="8">
        <v>3.48</v>
      </c>
      <c r="W261" s="8">
        <v>68</v>
      </c>
      <c r="X261" s="8">
        <v>6</v>
      </c>
      <c r="Y261" s="8">
        <v>30</v>
      </c>
      <c r="Z261" s="8">
        <v>3</v>
      </c>
      <c r="AA261" s="8">
        <v>43</v>
      </c>
      <c r="AB261" s="8">
        <v>0</v>
      </c>
      <c r="AC261" s="8">
        <v>13</v>
      </c>
      <c r="AD261" s="8">
        <v>0</v>
      </c>
      <c r="AE261">
        <f>-13*X261-3*(Y261+Z261)+2*(AD261+AA261)+3.2*W261+5*AB261+4*AC261</f>
        <v>178.60000000000002</v>
      </c>
    </row>
    <row r="262" spans="1:31" ht="15" thickBot="1" x14ac:dyDescent="0.35">
      <c r="A262" s="5">
        <v>174</v>
      </c>
      <c r="B262" s="7" t="s">
        <v>566</v>
      </c>
      <c r="C262" s="7" t="s">
        <v>26</v>
      </c>
      <c r="D262" s="8">
        <v>7.21</v>
      </c>
      <c r="E262" s="8">
        <v>3.37</v>
      </c>
      <c r="F262" s="8">
        <v>2.14</v>
      </c>
      <c r="G262" s="8">
        <v>0.77</v>
      </c>
      <c r="H262" s="20">
        <v>0.17499999999999999</v>
      </c>
      <c r="I262" s="9">
        <v>8.2000000000000003E-2</v>
      </c>
      <c r="J262" s="9">
        <v>9.2999999999999999E-2</v>
      </c>
      <c r="K262" s="10">
        <v>0.28899999999999998</v>
      </c>
      <c r="L262" s="8">
        <v>1.57</v>
      </c>
      <c r="M262" s="8">
        <v>0.34200000000000003</v>
      </c>
      <c r="N262" s="9">
        <v>0.69699999999999995</v>
      </c>
      <c r="O262" s="10">
        <v>97</v>
      </c>
      <c r="P262" s="8">
        <v>95</v>
      </c>
      <c r="Q262" s="8">
        <v>105</v>
      </c>
      <c r="R262" s="10">
        <v>4.3</v>
      </c>
      <c r="S262" s="13">
        <v>4.09</v>
      </c>
      <c r="T262" s="8">
        <v>0.21</v>
      </c>
      <c r="U262" s="10">
        <v>4.62</v>
      </c>
      <c r="V262" s="8">
        <v>4.51</v>
      </c>
      <c r="W262" s="8">
        <v>58.2</v>
      </c>
      <c r="X262" s="8">
        <v>5</v>
      </c>
      <c r="Y262" s="8">
        <v>22</v>
      </c>
      <c r="Z262" s="8">
        <v>4</v>
      </c>
      <c r="AA262" s="8">
        <v>47</v>
      </c>
      <c r="AB262" s="8">
        <v>0</v>
      </c>
      <c r="AC262" s="8">
        <v>7</v>
      </c>
      <c r="AD262" s="8">
        <v>6</v>
      </c>
      <c r="AE262">
        <f>-13*X262-3*(Y262+Z262)+2*(AD262+AA262)+3.2*W262+5*AB262+4*AC262</f>
        <v>177.24</v>
      </c>
    </row>
    <row r="263" spans="1:31" ht="15" thickBot="1" x14ac:dyDescent="0.35">
      <c r="A263" s="5">
        <v>225</v>
      </c>
      <c r="B263" s="7" t="s">
        <v>587</v>
      </c>
      <c r="C263" s="6" t="s">
        <v>112</v>
      </c>
      <c r="D263" s="8">
        <v>10.16</v>
      </c>
      <c r="E263" s="8">
        <v>5.21</v>
      </c>
      <c r="F263" s="8">
        <v>1.95</v>
      </c>
      <c r="G263" s="8">
        <v>1.07</v>
      </c>
      <c r="H263" s="20">
        <v>0.25</v>
      </c>
      <c r="I263" s="9">
        <v>0.128</v>
      </c>
      <c r="J263" s="9">
        <v>0.122</v>
      </c>
      <c r="K263" s="10">
        <v>0.22600000000000001</v>
      </c>
      <c r="L263" s="8">
        <v>1.46</v>
      </c>
      <c r="M263" s="8">
        <v>0.28799999999999998</v>
      </c>
      <c r="N263" s="9">
        <v>0.67200000000000004</v>
      </c>
      <c r="O263" s="10">
        <v>117</v>
      </c>
      <c r="P263" s="8">
        <v>102</v>
      </c>
      <c r="Q263" s="8">
        <v>115</v>
      </c>
      <c r="R263" s="10">
        <v>4.95</v>
      </c>
      <c r="S263" s="13">
        <v>4.46</v>
      </c>
      <c r="T263" s="8">
        <v>0.49</v>
      </c>
      <c r="U263" s="10">
        <v>5.05</v>
      </c>
      <c r="V263" s="8">
        <v>4.47</v>
      </c>
      <c r="W263" s="8">
        <v>67.099999999999994</v>
      </c>
      <c r="X263" s="8">
        <v>8</v>
      </c>
      <c r="Y263" s="8">
        <v>39</v>
      </c>
      <c r="Z263" s="8">
        <v>4</v>
      </c>
      <c r="AA263" s="8">
        <v>76</v>
      </c>
      <c r="AB263" s="8">
        <v>1</v>
      </c>
      <c r="AC263" s="8">
        <v>4</v>
      </c>
      <c r="AD263" s="8">
        <v>11</v>
      </c>
      <c r="AE263">
        <f>-13*X263-3*(Y263+Z263)+2*(AD263+AA263)+3.2*W263+5*AB263+4*AC263</f>
        <v>176.72</v>
      </c>
    </row>
    <row r="264" spans="1:31" ht="15" thickBot="1" x14ac:dyDescent="0.35">
      <c r="A264" s="5">
        <v>252</v>
      </c>
      <c r="B264" s="7" t="s">
        <v>623</v>
      </c>
      <c r="C264" s="7" t="s">
        <v>26</v>
      </c>
      <c r="D264" s="8">
        <v>11.93</v>
      </c>
      <c r="E264" s="8">
        <v>5.52</v>
      </c>
      <c r="F264" s="8">
        <v>2.16</v>
      </c>
      <c r="G264" s="8">
        <v>1.34</v>
      </c>
      <c r="H264" s="20">
        <v>0.315</v>
      </c>
      <c r="I264" s="9">
        <v>0.14599999999999999</v>
      </c>
      <c r="J264" s="9">
        <v>0.16900000000000001</v>
      </c>
      <c r="K264" s="10">
        <v>0.16500000000000001</v>
      </c>
      <c r="L264" s="8">
        <v>1.19</v>
      </c>
      <c r="M264" s="8">
        <v>0.21099999999999999</v>
      </c>
      <c r="N264" s="9">
        <v>0.85399999999999998</v>
      </c>
      <c r="O264" s="10">
        <v>74</v>
      </c>
      <c r="P264" s="8">
        <v>107</v>
      </c>
      <c r="Q264" s="8">
        <v>99</v>
      </c>
      <c r="R264" s="10">
        <v>3.28</v>
      </c>
      <c r="S264" s="13">
        <v>4.63</v>
      </c>
      <c r="T264" s="8">
        <v>-1.35</v>
      </c>
      <c r="U264" s="10">
        <v>4.34</v>
      </c>
      <c r="V264" s="8">
        <v>3.9</v>
      </c>
      <c r="W264" s="8">
        <v>60.1</v>
      </c>
      <c r="X264" s="8">
        <v>9</v>
      </c>
      <c r="Y264" s="8">
        <v>37</v>
      </c>
      <c r="Z264" s="8">
        <v>5</v>
      </c>
      <c r="AA264" s="8">
        <v>80</v>
      </c>
      <c r="AB264" s="8">
        <v>5</v>
      </c>
      <c r="AC264" s="8">
        <v>9</v>
      </c>
      <c r="AD264" s="8">
        <v>3</v>
      </c>
      <c r="AE264">
        <f>-13*X264-3*(Y264+Z264)+2*(AD264+AA264)+3.2*W264+5*AB264+4*AC264</f>
        <v>176.32000000000002</v>
      </c>
    </row>
    <row r="265" spans="1:31" ht="15" thickBot="1" x14ac:dyDescent="0.35">
      <c r="A265" s="5">
        <v>221</v>
      </c>
      <c r="B265" s="7" t="s">
        <v>538</v>
      </c>
      <c r="C265" s="7" t="s">
        <v>81</v>
      </c>
      <c r="D265" s="8">
        <v>7.91</v>
      </c>
      <c r="E265" s="8">
        <v>2.44</v>
      </c>
      <c r="F265" s="8">
        <v>3.24</v>
      </c>
      <c r="G265" s="8">
        <v>1.28</v>
      </c>
      <c r="H265" s="20">
        <v>0.20200000000000001</v>
      </c>
      <c r="I265" s="9">
        <v>6.3E-2</v>
      </c>
      <c r="J265" s="9">
        <v>0.14000000000000001</v>
      </c>
      <c r="K265" s="10">
        <v>0.253</v>
      </c>
      <c r="L265" s="8">
        <v>1.28</v>
      </c>
      <c r="M265" s="8">
        <v>0.29299999999999998</v>
      </c>
      <c r="N265" s="9">
        <v>0.70599999999999996</v>
      </c>
      <c r="O265" s="10">
        <v>106</v>
      </c>
      <c r="P265" s="8">
        <v>105</v>
      </c>
      <c r="Q265" s="8">
        <v>105</v>
      </c>
      <c r="R265" s="10">
        <v>4.42</v>
      </c>
      <c r="S265" s="13">
        <v>4.43</v>
      </c>
      <c r="T265" s="8">
        <v>-0.01</v>
      </c>
      <c r="U265" s="10">
        <v>4.49</v>
      </c>
      <c r="V265" s="8">
        <v>4.32</v>
      </c>
      <c r="W265" s="8">
        <v>77.099999999999994</v>
      </c>
      <c r="X265" s="8">
        <v>11</v>
      </c>
      <c r="Y265" s="8">
        <v>21</v>
      </c>
      <c r="Z265" s="8">
        <v>7</v>
      </c>
      <c r="AA265" s="8">
        <v>68</v>
      </c>
      <c r="AB265" s="8">
        <v>0</v>
      </c>
      <c r="AC265" s="8">
        <v>1</v>
      </c>
      <c r="AD265" s="8">
        <v>7</v>
      </c>
      <c r="AE265">
        <f>-13*X265-3*(Y265+Z265)+2*(AD265+AA265)+3.2*W265+5*AB265+4*AC265</f>
        <v>173.72</v>
      </c>
    </row>
    <row r="266" spans="1:31" ht="15" thickBot="1" x14ac:dyDescent="0.35">
      <c r="A266" s="5">
        <v>246</v>
      </c>
      <c r="B266" s="7" t="s">
        <v>614</v>
      </c>
      <c r="C266" s="6" t="s">
        <v>112</v>
      </c>
      <c r="D266" s="8">
        <v>9.7799999999999994</v>
      </c>
      <c r="E266" s="8">
        <v>4.82</v>
      </c>
      <c r="F266" s="8">
        <v>2.0299999999999998</v>
      </c>
      <c r="G266" s="8">
        <v>1.1000000000000001</v>
      </c>
      <c r="H266" s="20">
        <v>0.24299999999999999</v>
      </c>
      <c r="I266" s="9">
        <v>0.12</v>
      </c>
      <c r="J266" s="9">
        <v>0.123</v>
      </c>
      <c r="K266" s="10">
        <v>0.252</v>
      </c>
      <c r="L266" s="8">
        <v>1.5</v>
      </c>
      <c r="M266" s="8">
        <v>0.32200000000000001</v>
      </c>
      <c r="N266" s="9">
        <v>0.8</v>
      </c>
      <c r="O266" s="10">
        <v>90</v>
      </c>
      <c r="P266" s="8">
        <v>107</v>
      </c>
      <c r="Q266" s="8">
        <v>104</v>
      </c>
      <c r="R266" s="10">
        <v>3.99</v>
      </c>
      <c r="S266" s="13">
        <v>4.5999999999999996</v>
      </c>
      <c r="T266" s="8">
        <v>-0.61</v>
      </c>
      <c r="U266" s="10">
        <v>4.4800000000000004</v>
      </c>
      <c r="V266" s="8">
        <v>4.24</v>
      </c>
      <c r="W266" s="8">
        <v>65.099999999999994</v>
      </c>
      <c r="X266" s="8">
        <v>8</v>
      </c>
      <c r="Y266" s="8">
        <v>35</v>
      </c>
      <c r="Z266" s="8">
        <v>7</v>
      </c>
      <c r="AA266" s="8">
        <v>71</v>
      </c>
      <c r="AB266" s="8">
        <v>1</v>
      </c>
      <c r="AC266" s="8">
        <v>10</v>
      </c>
      <c r="AD266" s="8">
        <v>4</v>
      </c>
      <c r="AE266">
        <f>-13*X266-3*(Y266+Z266)+2*(AD266+AA266)+3.2*W266+5*AB266+4*AC266</f>
        <v>173.32</v>
      </c>
    </row>
    <row r="267" spans="1:31" ht="15" thickBot="1" x14ac:dyDescent="0.35">
      <c r="A267" s="5">
        <v>231</v>
      </c>
      <c r="B267" s="7" t="s">
        <v>599</v>
      </c>
      <c r="C267" s="6" t="s">
        <v>112</v>
      </c>
      <c r="D267" s="8">
        <v>9.56</v>
      </c>
      <c r="E267" s="8">
        <v>5.03</v>
      </c>
      <c r="F267" s="8">
        <v>1.9</v>
      </c>
      <c r="G267" s="8">
        <v>1.01</v>
      </c>
      <c r="H267" s="20">
        <v>0.246</v>
      </c>
      <c r="I267" s="9">
        <v>0.129</v>
      </c>
      <c r="J267" s="9">
        <v>0.11600000000000001</v>
      </c>
      <c r="K267" s="10">
        <v>0.19700000000000001</v>
      </c>
      <c r="L267" s="8">
        <v>1.29</v>
      </c>
      <c r="M267" s="8">
        <v>0.24399999999999999</v>
      </c>
      <c r="N267" s="9">
        <v>0.79</v>
      </c>
      <c r="O267" s="10">
        <v>86</v>
      </c>
      <c r="P267" s="8">
        <v>103</v>
      </c>
      <c r="Q267" s="8">
        <v>113</v>
      </c>
      <c r="R267" s="10">
        <v>3.69</v>
      </c>
      <c r="S267" s="13">
        <v>4.4800000000000004</v>
      </c>
      <c r="T267" s="8">
        <v>-0.8</v>
      </c>
      <c r="U267" s="10">
        <v>4.8499999999999996</v>
      </c>
      <c r="V267" s="8">
        <v>4.43</v>
      </c>
      <c r="W267" s="8">
        <v>53.2</v>
      </c>
      <c r="X267" s="8">
        <v>6</v>
      </c>
      <c r="Y267" s="8">
        <v>30</v>
      </c>
      <c r="Z267" s="8">
        <v>4</v>
      </c>
      <c r="AA267" s="8">
        <v>57</v>
      </c>
      <c r="AB267" s="8">
        <v>1</v>
      </c>
      <c r="AC267" s="8">
        <v>12</v>
      </c>
      <c r="AD267" s="8">
        <v>8</v>
      </c>
      <c r="AE267">
        <f>-13*X267-3*(Y267+Z267)+2*(AD267+AA267)+3.2*W267+5*AB267+4*AC267</f>
        <v>173.24</v>
      </c>
    </row>
    <row r="268" spans="1:31" ht="15" thickBot="1" x14ac:dyDescent="0.35">
      <c r="A268" s="5">
        <v>317</v>
      </c>
      <c r="B268" s="7" t="s">
        <v>509</v>
      </c>
      <c r="C268" s="7" t="s">
        <v>158</v>
      </c>
      <c r="D268" s="8">
        <v>7.36</v>
      </c>
      <c r="E268" s="8">
        <v>4.0199999999999996</v>
      </c>
      <c r="F268" s="8">
        <v>1.83</v>
      </c>
      <c r="G268" s="8">
        <v>1.49</v>
      </c>
      <c r="H268" s="20">
        <v>0.187</v>
      </c>
      <c r="I268" s="9">
        <v>0.10199999999999999</v>
      </c>
      <c r="J268" s="9">
        <v>8.5000000000000006E-2</v>
      </c>
      <c r="K268" s="10">
        <v>0.252</v>
      </c>
      <c r="L268" s="8">
        <v>1.42</v>
      </c>
      <c r="M268" s="8">
        <v>0.28100000000000003</v>
      </c>
      <c r="N268" s="9">
        <v>0.75</v>
      </c>
      <c r="O268" s="10">
        <v>105</v>
      </c>
      <c r="P268" s="8">
        <v>120</v>
      </c>
      <c r="Q268" s="8">
        <v>117</v>
      </c>
      <c r="R268" s="10">
        <v>4.6100000000000003</v>
      </c>
      <c r="S268" s="13">
        <v>5.3</v>
      </c>
      <c r="T268" s="8">
        <v>-0.69</v>
      </c>
      <c r="U268" s="10">
        <v>5.14</v>
      </c>
      <c r="V268" s="8">
        <v>5.09</v>
      </c>
      <c r="W268" s="8">
        <v>121</v>
      </c>
      <c r="X268" s="8">
        <v>20</v>
      </c>
      <c r="Y268" s="8">
        <v>54</v>
      </c>
      <c r="Z268" s="8">
        <v>8</v>
      </c>
      <c r="AA268" s="8">
        <v>99</v>
      </c>
      <c r="AB268" s="8">
        <v>0</v>
      </c>
      <c r="AC268" s="8">
        <v>0</v>
      </c>
      <c r="AD268" s="8">
        <v>17</v>
      </c>
      <c r="AE268">
        <f>-13*X268-3*(Y268+Z268)+2*(AD268+AA268)+3.2*W268+5*AB268+4*AC268</f>
        <v>173.20000000000005</v>
      </c>
    </row>
    <row r="269" spans="1:31" ht="15" thickBot="1" x14ac:dyDescent="0.35">
      <c r="A269" s="5">
        <v>69</v>
      </c>
      <c r="B269" s="7" t="s">
        <v>512</v>
      </c>
      <c r="C269" s="7" t="s">
        <v>68</v>
      </c>
      <c r="D269" s="8">
        <v>10.3</v>
      </c>
      <c r="E269" s="8">
        <v>3.2</v>
      </c>
      <c r="F269" s="8">
        <v>3.22</v>
      </c>
      <c r="G269" s="8">
        <v>0.71</v>
      </c>
      <c r="H269" s="20">
        <v>0.26900000000000002</v>
      </c>
      <c r="I269" s="9">
        <v>8.3000000000000004E-2</v>
      </c>
      <c r="J269" s="9">
        <v>0.185</v>
      </c>
      <c r="K269" s="10">
        <v>0.25</v>
      </c>
      <c r="L269" s="8">
        <v>1.3</v>
      </c>
      <c r="M269" s="8">
        <v>0.33800000000000002</v>
      </c>
      <c r="N269" s="9">
        <v>0.79800000000000004</v>
      </c>
      <c r="O269" s="10">
        <v>70</v>
      </c>
      <c r="P269" s="8">
        <v>79</v>
      </c>
      <c r="Q269" s="8">
        <v>83</v>
      </c>
      <c r="R269" s="10">
        <v>3.2</v>
      </c>
      <c r="S269" s="13">
        <v>3.41</v>
      </c>
      <c r="T269" s="8">
        <v>-0.22</v>
      </c>
      <c r="U269" s="10">
        <v>3.56</v>
      </c>
      <c r="V269" s="8">
        <v>3.45</v>
      </c>
      <c r="W269" s="8">
        <v>50.2</v>
      </c>
      <c r="X269" s="8">
        <v>4</v>
      </c>
      <c r="Y269" s="8">
        <v>18</v>
      </c>
      <c r="Z269" s="8">
        <v>6</v>
      </c>
      <c r="AA269" s="8">
        <v>58</v>
      </c>
      <c r="AB269" s="8">
        <v>0</v>
      </c>
      <c r="AC269" s="8">
        <v>4</v>
      </c>
      <c r="AD269" s="8">
        <v>2</v>
      </c>
      <c r="AE269">
        <f>-13*X269-3*(Y269+Z269)+2*(AD269+AA269)+3.2*W269+5*AB269+4*AC269</f>
        <v>172.64000000000001</v>
      </c>
    </row>
    <row r="270" spans="1:31" ht="15" thickBot="1" x14ac:dyDescent="0.35">
      <c r="A270" s="5">
        <v>298</v>
      </c>
      <c r="B270" s="7" t="s">
        <v>645</v>
      </c>
      <c r="C270" s="7" t="s">
        <v>24</v>
      </c>
      <c r="D270" s="8">
        <v>8.5</v>
      </c>
      <c r="E270" s="8">
        <v>5</v>
      </c>
      <c r="F270" s="8">
        <v>1.7</v>
      </c>
      <c r="G270" s="8">
        <v>1.17</v>
      </c>
      <c r="H270" s="20">
        <v>0.22500000000000001</v>
      </c>
      <c r="I270" s="9">
        <v>0.13200000000000001</v>
      </c>
      <c r="J270" s="9">
        <v>9.2999999999999999E-2</v>
      </c>
      <c r="K270" s="10">
        <v>0.188</v>
      </c>
      <c r="L270" s="8">
        <v>1.22</v>
      </c>
      <c r="M270" s="8">
        <v>0.218</v>
      </c>
      <c r="N270" s="9">
        <v>0.85199999999999998</v>
      </c>
      <c r="O270" s="10">
        <v>68</v>
      </c>
      <c r="P270" s="8">
        <v>117</v>
      </c>
      <c r="Q270" s="8">
        <v>105</v>
      </c>
      <c r="R270" s="10">
        <v>2.83</v>
      </c>
      <c r="S270" s="13">
        <v>5.05</v>
      </c>
      <c r="T270" s="8">
        <v>-2.2200000000000002</v>
      </c>
      <c r="U270" s="10">
        <v>4.5</v>
      </c>
      <c r="V270" s="8">
        <v>4.4400000000000004</v>
      </c>
      <c r="W270" s="8">
        <v>54</v>
      </c>
      <c r="X270" s="8">
        <v>7</v>
      </c>
      <c r="Y270" s="8">
        <v>30</v>
      </c>
      <c r="Z270" s="8">
        <v>6</v>
      </c>
      <c r="AA270" s="8">
        <v>51</v>
      </c>
      <c r="AB270" s="8">
        <v>4</v>
      </c>
      <c r="AC270" s="8">
        <v>18</v>
      </c>
      <c r="AD270" s="8">
        <v>2</v>
      </c>
      <c r="AE270">
        <f>-13*X270-3*(Y270+Z270)+2*(AD270+AA270)+3.2*W270+5*AB270+4*AC270</f>
        <v>171.8</v>
      </c>
    </row>
    <row r="271" spans="1:31" ht="15" thickBot="1" x14ac:dyDescent="0.35">
      <c r="A271" s="5">
        <v>275</v>
      </c>
      <c r="B271" s="7" t="s">
        <v>521</v>
      </c>
      <c r="C271" s="7" t="s">
        <v>59</v>
      </c>
      <c r="D271" s="8">
        <v>6.47</v>
      </c>
      <c r="E271" s="8">
        <v>3.54</v>
      </c>
      <c r="F271" s="8">
        <v>1.83</v>
      </c>
      <c r="G271" s="8">
        <v>1.21</v>
      </c>
      <c r="H271" s="20">
        <v>0.16800000000000001</v>
      </c>
      <c r="I271" s="9">
        <v>9.1999999999999998E-2</v>
      </c>
      <c r="J271" s="9">
        <v>7.5999999999999998E-2</v>
      </c>
      <c r="K271" s="10">
        <v>0.251</v>
      </c>
      <c r="L271" s="8">
        <v>1.36</v>
      </c>
      <c r="M271" s="8">
        <v>0.27800000000000002</v>
      </c>
      <c r="N271" s="9">
        <v>0.76700000000000002</v>
      </c>
      <c r="O271" s="10">
        <v>95</v>
      </c>
      <c r="P271" s="8">
        <v>115</v>
      </c>
      <c r="Q271" s="8">
        <v>123</v>
      </c>
      <c r="R271" s="10">
        <v>4.1500000000000004</v>
      </c>
      <c r="S271" s="13">
        <v>4.88</v>
      </c>
      <c r="T271" s="8">
        <v>-0.74</v>
      </c>
      <c r="U271" s="10">
        <v>5.4</v>
      </c>
      <c r="V271" s="8">
        <v>5.29</v>
      </c>
      <c r="W271" s="8">
        <v>89</v>
      </c>
      <c r="X271" s="8">
        <v>12</v>
      </c>
      <c r="Y271" s="8">
        <v>35</v>
      </c>
      <c r="Z271" s="8">
        <v>4</v>
      </c>
      <c r="AA271" s="8">
        <v>64</v>
      </c>
      <c r="AB271" s="8">
        <v>0</v>
      </c>
      <c r="AC271" s="8">
        <v>0</v>
      </c>
      <c r="AD271" s="8">
        <v>15</v>
      </c>
      <c r="AE271">
        <f>-13*X271-3*(Y271+Z271)+2*(AD271+AA271)+3.2*W271+5*AB271+4*AC271</f>
        <v>169.8</v>
      </c>
    </row>
    <row r="272" spans="1:31" ht="15" thickBot="1" x14ac:dyDescent="0.35">
      <c r="A272" s="5">
        <v>242</v>
      </c>
      <c r="B272" s="7" t="s">
        <v>502</v>
      </c>
      <c r="C272" s="7" t="s">
        <v>59</v>
      </c>
      <c r="D272" s="8">
        <v>7.87</v>
      </c>
      <c r="E272" s="8">
        <v>4.26</v>
      </c>
      <c r="F272" s="8">
        <v>1.85</v>
      </c>
      <c r="G272" s="8">
        <v>1.0900000000000001</v>
      </c>
      <c r="H272" s="20">
        <v>0.191</v>
      </c>
      <c r="I272" s="9">
        <v>0.10299999999999999</v>
      </c>
      <c r="J272" s="9">
        <v>8.7999999999999995E-2</v>
      </c>
      <c r="K272" s="10">
        <v>0.29199999999999998</v>
      </c>
      <c r="L272" s="8">
        <v>1.66</v>
      </c>
      <c r="M272" s="8">
        <v>0.34599999999999997</v>
      </c>
      <c r="N272" s="9">
        <v>0.57599999999999996</v>
      </c>
      <c r="O272" s="10">
        <v>160</v>
      </c>
      <c r="P272" s="8">
        <v>108</v>
      </c>
      <c r="Q272" s="8">
        <v>109</v>
      </c>
      <c r="R272" s="10">
        <v>7</v>
      </c>
      <c r="S272" s="13">
        <v>4.58</v>
      </c>
      <c r="T272" s="8">
        <v>2.42</v>
      </c>
      <c r="U272" s="10">
        <v>4.79</v>
      </c>
      <c r="V272" s="8">
        <v>5</v>
      </c>
      <c r="W272" s="8">
        <v>82.1</v>
      </c>
      <c r="X272" s="8">
        <v>10</v>
      </c>
      <c r="Y272" s="8">
        <v>39</v>
      </c>
      <c r="Z272" s="8">
        <v>2</v>
      </c>
      <c r="AA272" s="8">
        <v>72</v>
      </c>
      <c r="AB272" s="8">
        <v>0</v>
      </c>
      <c r="AC272" s="8">
        <v>0</v>
      </c>
      <c r="AD272" s="8">
        <v>8</v>
      </c>
      <c r="AE272">
        <f>-13*X272-3*(Y272+Z272)+2*(AD272+AA272)+3.2*W272+5*AB272+4*AC272</f>
        <v>169.71999999999997</v>
      </c>
    </row>
    <row r="273" spans="1:31" ht="15" thickBot="1" x14ac:dyDescent="0.35">
      <c r="A273" s="5">
        <v>201</v>
      </c>
      <c r="B273" s="7" t="s">
        <v>239</v>
      </c>
      <c r="C273" s="7" t="s">
        <v>38</v>
      </c>
      <c r="D273" s="8">
        <v>7.99</v>
      </c>
      <c r="E273" s="8">
        <v>3.62</v>
      </c>
      <c r="F273" s="8">
        <v>2.21</v>
      </c>
      <c r="G273" s="8">
        <v>0.91</v>
      </c>
      <c r="H273" s="20">
        <v>0.19900000000000001</v>
      </c>
      <c r="I273" s="9">
        <v>0.09</v>
      </c>
      <c r="J273" s="9">
        <v>0.109</v>
      </c>
      <c r="K273" s="10">
        <v>0.249</v>
      </c>
      <c r="L273" s="8">
        <v>1.39</v>
      </c>
      <c r="M273" s="8">
        <v>0.29799999999999999</v>
      </c>
      <c r="N273" s="9">
        <v>0.73199999999999998</v>
      </c>
      <c r="O273" s="10">
        <v>98</v>
      </c>
      <c r="P273" s="8">
        <v>99</v>
      </c>
      <c r="Q273" s="8">
        <v>92</v>
      </c>
      <c r="R273" s="10">
        <v>4.07</v>
      </c>
      <c r="S273" s="13">
        <v>4.29</v>
      </c>
      <c r="T273" s="8">
        <v>-0.22</v>
      </c>
      <c r="U273" s="10">
        <v>4.01</v>
      </c>
      <c r="V273" s="8">
        <v>3.82</v>
      </c>
      <c r="W273" s="8">
        <v>59.2</v>
      </c>
      <c r="X273" s="8">
        <v>6</v>
      </c>
      <c r="Y273" s="8">
        <v>24</v>
      </c>
      <c r="Z273" s="8">
        <v>6</v>
      </c>
      <c r="AA273" s="8">
        <v>53</v>
      </c>
      <c r="AB273" s="8">
        <v>0</v>
      </c>
      <c r="AC273" s="8">
        <v>10</v>
      </c>
      <c r="AD273" s="8">
        <v>0</v>
      </c>
      <c r="AE273">
        <f>-13*X273-3*(Y273+Z273)+2*(AD273+AA273)+3.2*W273+5*AB273+4*AC273</f>
        <v>167.44000000000003</v>
      </c>
    </row>
    <row r="274" spans="1:31" ht="15" thickBot="1" x14ac:dyDescent="0.35">
      <c r="A274" s="5">
        <v>216</v>
      </c>
      <c r="B274" s="7" t="s">
        <v>611</v>
      </c>
      <c r="C274" s="7" t="s">
        <v>81</v>
      </c>
      <c r="D274" s="8">
        <v>8.49</v>
      </c>
      <c r="E274" s="8">
        <v>4.59</v>
      </c>
      <c r="F274" s="8">
        <v>1.85</v>
      </c>
      <c r="G274" s="8">
        <v>0.97</v>
      </c>
      <c r="H274" s="20">
        <v>0.223</v>
      </c>
      <c r="I274" s="9">
        <v>0.121</v>
      </c>
      <c r="J274" s="9">
        <v>0.10299999999999999</v>
      </c>
      <c r="K274" s="10">
        <v>0.218</v>
      </c>
      <c r="L274" s="8">
        <v>1.31</v>
      </c>
      <c r="M274" s="8">
        <v>0.26500000000000001</v>
      </c>
      <c r="N274" s="9">
        <v>0.751</v>
      </c>
      <c r="O274" s="10">
        <v>90</v>
      </c>
      <c r="P274" s="8">
        <v>104</v>
      </c>
      <c r="Q274" s="8">
        <v>112</v>
      </c>
      <c r="R274" s="10">
        <v>3.76</v>
      </c>
      <c r="S274" s="13">
        <v>4.4000000000000004</v>
      </c>
      <c r="T274" s="8">
        <v>-0.64</v>
      </c>
      <c r="U274" s="10">
        <v>4.8099999999999996</v>
      </c>
      <c r="V274" s="8">
        <v>4.55</v>
      </c>
      <c r="W274" s="8">
        <v>64.2</v>
      </c>
      <c r="X274" s="8">
        <v>7</v>
      </c>
      <c r="Y274" s="8">
        <v>33</v>
      </c>
      <c r="Z274" s="8">
        <v>2</v>
      </c>
      <c r="AA274" s="8">
        <v>61</v>
      </c>
      <c r="AB274" s="8">
        <v>0</v>
      </c>
      <c r="AC274" s="8">
        <v>6</v>
      </c>
      <c r="AD274" s="8">
        <v>6</v>
      </c>
      <c r="AE274">
        <f>-13*X274-3*(Y274+Z274)+2*(AD274+AA274)+3.2*W274+5*AB274+4*AC274</f>
        <v>167.44000000000003</v>
      </c>
    </row>
    <row r="275" spans="1:31" ht="15" thickBot="1" x14ac:dyDescent="0.35">
      <c r="A275" s="5">
        <v>206</v>
      </c>
      <c r="B275" s="7" t="s">
        <v>494</v>
      </c>
      <c r="C275" s="7" t="s">
        <v>109</v>
      </c>
      <c r="D275" s="8">
        <v>9.25</v>
      </c>
      <c r="E275" s="8">
        <v>3.17</v>
      </c>
      <c r="F275" s="8">
        <v>2.92</v>
      </c>
      <c r="G275" s="8">
        <v>1.39</v>
      </c>
      <c r="H275" s="20">
        <v>0.24099999999999999</v>
      </c>
      <c r="I275" s="9">
        <v>8.3000000000000004E-2</v>
      </c>
      <c r="J275" s="9">
        <v>0.158</v>
      </c>
      <c r="K275" s="10">
        <v>0.25</v>
      </c>
      <c r="L275" s="8">
        <v>1.32</v>
      </c>
      <c r="M275" s="8">
        <v>0.30199999999999999</v>
      </c>
      <c r="N275" s="9">
        <v>0.62</v>
      </c>
      <c r="O275" s="10">
        <v>127</v>
      </c>
      <c r="P275" s="8">
        <v>102</v>
      </c>
      <c r="Q275" s="8">
        <v>102</v>
      </c>
      <c r="R275" s="10">
        <v>5.45</v>
      </c>
      <c r="S275" s="13">
        <v>4.3499999999999996</v>
      </c>
      <c r="T275" s="8">
        <v>1.1000000000000001</v>
      </c>
      <c r="U275" s="10">
        <v>4.37</v>
      </c>
      <c r="V275" s="8">
        <v>4.25</v>
      </c>
      <c r="W275" s="8">
        <v>71</v>
      </c>
      <c r="X275" s="8">
        <v>11</v>
      </c>
      <c r="Y275" s="8">
        <v>25</v>
      </c>
      <c r="Z275" s="8">
        <v>2</v>
      </c>
      <c r="AA275" s="8">
        <v>73</v>
      </c>
      <c r="AB275" s="8">
        <v>0</v>
      </c>
      <c r="AC275" s="8">
        <v>0</v>
      </c>
      <c r="AD275" s="8">
        <v>9</v>
      </c>
      <c r="AE275">
        <f>-13*X275-3*(Y275+Z275)+2*(AD275+AA275)+3.2*W275+5*AB275+4*AC275</f>
        <v>167.20000000000002</v>
      </c>
    </row>
    <row r="276" spans="1:31" ht="15" thickBot="1" x14ac:dyDescent="0.35">
      <c r="A276" s="5">
        <v>163</v>
      </c>
      <c r="B276" s="7" t="s">
        <v>540</v>
      </c>
      <c r="C276" s="6" t="s">
        <v>112</v>
      </c>
      <c r="D276" s="8">
        <v>9.89</v>
      </c>
      <c r="E276" s="8">
        <v>3.69</v>
      </c>
      <c r="F276" s="8">
        <v>2.68</v>
      </c>
      <c r="G276" s="8">
        <v>1.01</v>
      </c>
      <c r="H276" s="20">
        <v>0.25</v>
      </c>
      <c r="I276" s="9">
        <v>9.2999999999999999E-2</v>
      </c>
      <c r="J276" s="9">
        <v>0.157</v>
      </c>
      <c r="K276" s="10">
        <v>0.25800000000000001</v>
      </c>
      <c r="L276" s="8">
        <v>1.42</v>
      </c>
      <c r="M276" s="8">
        <v>0.33300000000000002</v>
      </c>
      <c r="N276" s="9">
        <v>0.66100000000000003</v>
      </c>
      <c r="O276" s="10">
        <v>117</v>
      </c>
      <c r="P276" s="8">
        <v>89</v>
      </c>
      <c r="Q276" s="8">
        <v>92</v>
      </c>
      <c r="R276" s="10">
        <v>5.53</v>
      </c>
      <c r="S276" s="13">
        <v>4.0199999999999996</v>
      </c>
      <c r="T276" s="8">
        <v>1.52</v>
      </c>
      <c r="U276" s="10">
        <v>4.01</v>
      </c>
      <c r="V276" s="8">
        <v>3.87</v>
      </c>
      <c r="W276" s="8">
        <v>53.2</v>
      </c>
      <c r="X276" s="8">
        <v>6</v>
      </c>
      <c r="Y276" s="8">
        <v>22</v>
      </c>
      <c r="Z276" s="8">
        <v>5</v>
      </c>
      <c r="AA276" s="8">
        <v>59</v>
      </c>
      <c r="AB276" s="8">
        <v>1</v>
      </c>
      <c r="AC276" s="8">
        <v>5</v>
      </c>
      <c r="AD276" s="8">
        <v>6</v>
      </c>
      <c r="AE276">
        <f>-13*X276-3*(Y276+Z276)+2*(AD276+AA276)+3.2*W276+5*AB276+4*AC276</f>
        <v>166.24</v>
      </c>
    </row>
    <row r="277" spans="1:31" ht="15" thickBot="1" x14ac:dyDescent="0.35">
      <c r="A277" s="5">
        <v>302</v>
      </c>
      <c r="B277" s="7" t="s">
        <v>628</v>
      </c>
      <c r="C277" s="7" t="s">
        <v>136</v>
      </c>
      <c r="D277" s="8">
        <v>9.92</v>
      </c>
      <c r="E277" s="8">
        <v>3.66</v>
      </c>
      <c r="F277" s="8">
        <v>2.71</v>
      </c>
      <c r="G277" s="8">
        <v>1.83</v>
      </c>
      <c r="H277" s="20">
        <v>0.24399999999999999</v>
      </c>
      <c r="I277" s="9">
        <v>0.09</v>
      </c>
      <c r="J277" s="9">
        <v>0.154</v>
      </c>
      <c r="K277" s="10">
        <v>0.29699999999999999</v>
      </c>
      <c r="L277" s="8">
        <v>1.61</v>
      </c>
      <c r="M277" s="8">
        <v>0.36399999999999999</v>
      </c>
      <c r="N277" s="9">
        <v>0.69</v>
      </c>
      <c r="O277" s="10">
        <v>134</v>
      </c>
      <c r="P277" s="8">
        <v>119</v>
      </c>
      <c r="Q277" s="8">
        <v>112</v>
      </c>
      <c r="R277" s="10">
        <v>5.95</v>
      </c>
      <c r="S277" s="13">
        <v>5.07</v>
      </c>
      <c r="T277" s="8">
        <v>0.88</v>
      </c>
      <c r="U277" s="10">
        <v>4.8099999999999996</v>
      </c>
      <c r="V277" s="8">
        <v>4.08</v>
      </c>
      <c r="W277" s="8">
        <v>59</v>
      </c>
      <c r="X277" s="8">
        <v>12</v>
      </c>
      <c r="Y277" s="8">
        <v>24</v>
      </c>
      <c r="Z277" s="8">
        <v>3</v>
      </c>
      <c r="AA277" s="8">
        <v>65</v>
      </c>
      <c r="AB277" s="8">
        <v>3</v>
      </c>
      <c r="AC277" s="8">
        <v>12</v>
      </c>
      <c r="AD277" s="8">
        <v>9</v>
      </c>
      <c r="AE277">
        <f>-13*X277-3*(Y277+Z277)+2*(AD277+AA277)+3.2*W277+5*AB277+4*AC277</f>
        <v>162.80000000000001</v>
      </c>
    </row>
    <row r="278" spans="1:31" ht="15" thickBot="1" x14ac:dyDescent="0.35">
      <c r="A278" s="5">
        <v>223</v>
      </c>
      <c r="B278" s="7" t="s">
        <v>591</v>
      </c>
      <c r="C278" s="6" t="s">
        <v>112</v>
      </c>
      <c r="D278" s="8">
        <v>9.3800000000000008</v>
      </c>
      <c r="E278" s="8">
        <v>3.88</v>
      </c>
      <c r="F278" s="8">
        <v>2.42</v>
      </c>
      <c r="G278" s="8">
        <v>1.29</v>
      </c>
      <c r="H278" s="20">
        <v>0.24299999999999999</v>
      </c>
      <c r="I278" s="9">
        <v>0.1</v>
      </c>
      <c r="J278" s="9">
        <v>0.14199999999999999</v>
      </c>
      <c r="K278" s="10">
        <v>0.23</v>
      </c>
      <c r="L278" s="8">
        <v>1.31</v>
      </c>
      <c r="M278" s="8">
        <v>0.27900000000000003</v>
      </c>
      <c r="N278" s="9">
        <v>0.73699999999999999</v>
      </c>
      <c r="O278" s="10">
        <v>95</v>
      </c>
      <c r="P278" s="8">
        <v>103</v>
      </c>
      <c r="Q278" s="8">
        <v>105</v>
      </c>
      <c r="R278" s="10">
        <v>4.04</v>
      </c>
      <c r="S278" s="13">
        <v>4.4400000000000004</v>
      </c>
      <c r="T278" s="8">
        <v>-0.4</v>
      </c>
      <c r="U278" s="10">
        <v>4.5599999999999996</v>
      </c>
      <c r="V278" s="8">
        <v>4.08</v>
      </c>
      <c r="W278" s="8">
        <v>55.2</v>
      </c>
      <c r="X278" s="8">
        <v>8</v>
      </c>
      <c r="Y278" s="8">
        <v>24</v>
      </c>
      <c r="Z278" s="8">
        <v>2</v>
      </c>
      <c r="AA278" s="8">
        <v>58</v>
      </c>
      <c r="AB278" s="8">
        <v>0</v>
      </c>
      <c r="AC278" s="8">
        <v>10</v>
      </c>
      <c r="AD278" s="8">
        <v>6</v>
      </c>
      <c r="AE278">
        <f>-13*X278-3*(Y278+Z278)+2*(AD278+AA278)+3.2*W278+5*AB278+4*AC278</f>
        <v>162.64000000000001</v>
      </c>
    </row>
    <row r="279" spans="1:31" ht="15" thickBot="1" x14ac:dyDescent="0.35">
      <c r="A279" s="5">
        <v>270</v>
      </c>
      <c r="B279" s="7" t="s">
        <v>606</v>
      </c>
      <c r="C279" s="7" t="s">
        <v>41</v>
      </c>
      <c r="D279" s="8">
        <v>8.64</v>
      </c>
      <c r="E279" s="8">
        <v>3.96</v>
      </c>
      <c r="F279" s="8">
        <v>2.1800000000000002</v>
      </c>
      <c r="G279" s="8">
        <v>1.26</v>
      </c>
      <c r="H279" s="20">
        <v>0.214</v>
      </c>
      <c r="I279" s="9">
        <v>9.8000000000000004E-2</v>
      </c>
      <c r="J279" s="9">
        <v>0.11600000000000001</v>
      </c>
      <c r="K279" s="10">
        <v>0.245</v>
      </c>
      <c r="L279" s="8">
        <v>1.4</v>
      </c>
      <c r="M279" s="8">
        <v>0.29099999999999998</v>
      </c>
      <c r="N279" s="9">
        <v>0.77</v>
      </c>
      <c r="O279" s="10">
        <v>86</v>
      </c>
      <c r="P279" s="8">
        <v>108</v>
      </c>
      <c r="Q279" s="8">
        <v>112</v>
      </c>
      <c r="R279" s="10">
        <v>3.78</v>
      </c>
      <c r="S279" s="13">
        <v>4.84</v>
      </c>
      <c r="T279" s="8">
        <v>-1.06</v>
      </c>
      <c r="U279" s="10">
        <v>4.9000000000000004</v>
      </c>
      <c r="V279" s="8">
        <v>4.34</v>
      </c>
      <c r="W279" s="8">
        <v>50</v>
      </c>
      <c r="X279" s="8">
        <v>7</v>
      </c>
      <c r="Y279" s="8">
        <v>22</v>
      </c>
      <c r="Z279" s="8">
        <v>6</v>
      </c>
      <c r="AA279" s="8">
        <v>48</v>
      </c>
      <c r="AB279" s="8">
        <v>2</v>
      </c>
      <c r="AC279" s="8">
        <v>14</v>
      </c>
      <c r="AD279" s="8">
        <v>7</v>
      </c>
      <c r="AE279">
        <f>-13*X279-3*(Y279+Z279)+2*(AD279+AA279)+3.2*W279+5*AB279+4*AC279</f>
        <v>161</v>
      </c>
    </row>
    <row r="280" spans="1:31" ht="15" thickBot="1" x14ac:dyDescent="0.35">
      <c r="A280" s="5">
        <v>207</v>
      </c>
      <c r="B280" s="7" t="s">
        <v>511</v>
      </c>
      <c r="C280" s="7" t="s">
        <v>32</v>
      </c>
      <c r="D280" s="8">
        <v>9.52</v>
      </c>
      <c r="E280" s="8">
        <v>2.48</v>
      </c>
      <c r="F280" s="8">
        <v>3.84</v>
      </c>
      <c r="G280" s="8">
        <v>1.57</v>
      </c>
      <c r="H280" s="20">
        <v>0.24199999999999999</v>
      </c>
      <c r="I280" s="9">
        <v>6.3E-2</v>
      </c>
      <c r="J280" s="9">
        <v>0.17899999999999999</v>
      </c>
      <c r="K280" s="10">
        <v>0.29599999999999999</v>
      </c>
      <c r="L280" s="8">
        <v>1.48</v>
      </c>
      <c r="M280" s="8">
        <v>0.36399999999999999</v>
      </c>
      <c r="N280" s="9">
        <v>0.65800000000000003</v>
      </c>
      <c r="O280" s="10">
        <v>144</v>
      </c>
      <c r="P280" s="8">
        <v>98</v>
      </c>
      <c r="Q280" s="8">
        <v>89</v>
      </c>
      <c r="R280" s="10">
        <v>6.13</v>
      </c>
      <c r="S280" s="13">
        <v>4.3600000000000003</v>
      </c>
      <c r="T280" s="8">
        <v>1.77</v>
      </c>
      <c r="U280" s="10">
        <v>3.92</v>
      </c>
      <c r="V280" s="8">
        <v>3.89</v>
      </c>
      <c r="W280" s="8">
        <v>69</v>
      </c>
      <c r="X280" s="8">
        <v>12</v>
      </c>
      <c r="Y280" s="8">
        <v>19</v>
      </c>
      <c r="Z280" s="8">
        <v>3</v>
      </c>
      <c r="AA280" s="8">
        <v>73</v>
      </c>
      <c r="AB280" s="8">
        <v>0</v>
      </c>
      <c r="AC280" s="8">
        <v>1</v>
      </c>
      <c r="AD280" s="8">
        <v>6</v>
      </c>
      <c r="AE280">
        <f>-13*X280-3*(Y280+Z280)+2*(AD280+AA280)+3.2*W280+5*AB280+4*AC280</f>
        <v>160.80000000000001</v>
      </c>
    </row>
    <row r="281" spans="1:31" ht="15" thickBot="1" x14ac:dyDescent="0.35">
      <c r="A281" s="5">
        <v>283</v>
      </c>
      <c r="B281" s="7" t="s">
        <v>627</v>
      </c>
      <c r="C281" s="7" t="s">
        <v>78</v>
      </c>
      <c r="D281" s="8">
        <v>8.85</v>
      </c>
      <c r="E281" s="8">
        <v>3.84</v>
      </c>
      <c r="F281" s="8">
        <v>2.31</v>
      </c>
      <c r="G281" s="8">
        <v>1.33</v>
      </c>
      <c r="H281" s="20">
        <v>0.224</v>
      </c>
      <c r="I281" s="9">
        <v>9.7000000000000003E-2</v>
      </c>
      <c r="J281" s="9">
        <v>0.127</v>
      </c>
      <c r="K281" s="10">
        <v>0.223</v>
      </c>
      <c r="L281" s="8">
        <v>1.28</v>
      </c>
      <c r="M281" s="8">
        <v>0.26200000000000001</v>
      </c>
      <c r="N281" s="9">
        <v>0.76600000000000001</v>
      </c>
      <c r="O281" s="10">
        <v>93</v>
      </c>
      <c r="P281" s="8">
        <v>114</v>
      </c>
      <c r="Q281" s="8">
        <v>116</v>
      </c>
      <c r="R281" s="10">
        <v>3.98</v>
      </c>
      <c r="S281" s="13">
        <v>4.93</v>
      </c>
      <c r="T281" s="8">
        <v>-0.94</v>
      </c>
      <c r="U281" s="10">
        <v>5.07</v>
      </c>
      <c r="V281" s="8">
        <v>4.24</v>
      </c>
      <c r="W281" s="8">
        <v>61</v>
      </c>
      <c r="X281" s="8">
        <v>9</v>
      </c>
      <c r="Y281" s="8">
        <v>26</v>
      </c>
      <c r="Z281" s="8">
        <v>9</v>
      </c>
      <c r="AA281" s="8">
        <v>60</v>
      </c>
      <c r="AB281" s="8">
        <v>0</v>
      </c>
      <c r="AC281" s="8">
        <v>14</v>
      </c>
      <c r="AD281" s="8">
        <v>5</v>
      </c>
      <c r="AE281">
        <f>-13*X281-3*(Y281+Z281)+2*(AD281+AA281)+3.2*W281+5*AB281+4*AC281</f>
        <v>159.20000000000002</v>
      </c>
    </row>
    <row r="282" spans="1:31" ht="15" thickBot="1" x14ac:dyDescent="0.35">
      <c r="A282" s="5">
        <v>232</v>
      </c>
      <c r="B282" s="7" t="s">
        <v>501</v>
      </c>
      <c r="C282" s="7" t="s">
        <v>24</v>
      </c>
      <c r="D282" s="8">
        <v>9.52</v>
      </c>
      <c r="E282" s="8">
        <v>2.84</v>
      </c>
      <c r="F282" s="8">
        <v>3.35</v>
      </c>
      <c r="G282" s="8">
        <v>1.56</v>
      </c>
      <c r="H282" s="20">
        <v>0.252</v>
      </c>
      <c r="I282" s="9">
        <v>7.4999999999999997E-2</v>
      </c>
      <c r="J282" s="9">
        <v>0.17699999999999999</v>
      </c>
      <c r="K282" s="10">
        <v>0.24299999999999999</v>
      </c>
      <c r="L282" s="8">
        <v>1.25</v>
      </c>
      <c r="M282" s="8">
        <v>0.29099999999999998</v>
      </c>
      <c r="N282" s="9">
        <v>0.69099999999999995</v>
      </c>
      <c r="O282" s="10">
        <v>119</v>
      </c>
      <c r="P282" s="8">
        <v>104</v>
      </c>
      <c r="Q282" s="8">
        <v>113</v>
      </c>
      <c r="R282" s="10">
        <v>4.97</v>
      </c>
      <c r="S282" s="13">
        <v>4.49</v>
      </c>
      <c r="T282" s="8">
        <v>0.49</v>
      </c>
      <c r="U282" s="10">
        <v>4.84</v>
      </c>
      <c r="V282" s="8">
        <v>4.3499999999999996</v>
      </c>
      <c r="W282" s="8">
        <v>63.1</v>
      </c>
      <c r="X282" s="8">
        <v>11</v>
      </c>
      <c r="Y282" s="8">
        <v>20</v>
      </c>
      <c r="Z282" s="8">
        <v>3</v>
      </c>
      <c r="AA282" s="8">
        <v>67</v>
      </c>
      <c r="AB282" s="8">
        <v>0</v>
      </c>
      <c r="AC282" s="8">
        <v>0</v>
      </c>
      <c r="AD282" s="8">
        <v>16</v>
      </c>
      <c r="AE282">
        <f>-13*X282-3*(Y282+Z282)+2*(AD282+AA282)+3.2*W282+5*AB282+4*AC282</f>
        <v>155.92000000000002</v>
      </c>
    </row>
    <row r="283" spans="1:31" ht="15" thickBot="1" x14ac:dyDescent="0.35">
      <c r="A283" s="5">
        <v>194</v>
      </c>
      <c r="B283" s="7" t="s">
        <v>504</v>
      </c>
      <c r="C283" s="7" t="s">
        <v>78</v>
      </c>
      <c r="D283" s="8">
        <v>6.71</v>
      </c>
      <c r="E283" s="8">
        <v>3.65</v>
      </c>
      <c r="F283" s="8">
        <v>1.84</v>
      </c>
      <c r="G283" s="8">
        <v>0.73</v>
      </c>
      <c r="H283" s="20">
        <v>0.16700000000000001</v>
      </c>
      <c r="I283" s="9">
        <v>9.0999999999999998E-2</v>
      </c>
      <c r="J283" s="9">
        <v>7.5999999999999998E-2</v>
      </c>
      <c r="K283" s="10">
        <v>0.26900000000000002</v>
      </c>
      <c r="L283" s="8">
        <v>1.48</v>
      </c>
      <c r="M283" s="8">
        <v>0.314</v>
      </c>
      <c r="N283" s="9">
        <v>0.60699999999999998</v>
      </c>
      <c r="O283" s="10">
        <v>123</v>
      </c>
      <c r="P283" s="8">
        <v>99</v>
      </c>
      <c r="Q283" s="8">
        <v>115</v>
      </c>
      <c r="R283" s="10">
        <v>5.25</v>
      </c>
      <c r="S283" s="13">
        <v>4.28</v>
      </c>
      <c r="T283" s="8">
        <v>0.98</v>
      </c>
      <c r="U283" s="10">
        <v>5.0199999999999996</v>
      </c>
      <c r="V283" s="8">
        <v>5.05</v>
      </c>
      <c r="W283" s="8">
        <v>61.2</v>
      </c>
      <c r="X283" s="8">
        <v>5</v>
      </c>
      <c r="Y283" s="8">
        <v>25</v>
      </c>
      <c r="Z283" s="8">
        <v>5</v>
      </c>
      <c r="AA283" s="8">
        <v>46</v>
      </c>
      <c r="AB283" s="8">
        <v>0</v>
      </c>
      <c r="AC283" s="8">
        <v>2</v>
      </c>
      <c r="AD283" s="8">
        <v>7</v>
      </c>
      <c r="AE283">
        <f>-13*X283-3*(Y283+Z283)+2*(AD283+AA283)+3.2*W283+5*AB283+4*AC283</f>
        <v>154.84000000000003</v>
      </c>
    </row>
    <row r="284" spans="1:31" ht="15" thickBot="1" x14ac:dyDescent="0.35">
      <c r="A284" s="5">
        <v>269</v>
      </c>
      <c r="B284" s="7" t="s">
        <v>529</v>
      </c>
      <c r="C284" s="7" t="s">
        <v>109</v>
      </c>
      <c r="D284" s="8">
        <v>5.77</v>
      </c>
      <c r="E284" s="8">
        <v>2.42</v>
      </c>
      <c r="F284" s="8">
        <v>2.38</v>
      </c>
      <c r="G284" s="8">
        <v>1.27</v>
      </c>
      <c r="H284" s="20">
        <v>0.158</v>
      </c>
      <c r="I284" s="9">
        <v>6.7000000000000004E-2</v>
      </c>
      <c r="J284" s="9">
        <v>9.1999999999999998E-2</v>
      </c>
      <c r="K284" s="10">
        <v>0.20699999999999999</v>
      </c>
      <c r="L284" s="8">
        <v>1.04</v>
      </c>
      <c r="M284" s="8">
        <v>0.214</v>
      </c>
      <c r="N284" s="9">
        <v>0.69399999999999995</v>
      </c>
      <c r="O284" s="10">
        <v>83</v>
      </c>
      <c r="P284" s="8">
        <v>113</v>
      </c>
      <c r="Q284" s="8">
        <v>124</v>
      </c>
      <c r="R284" s="10">
        <v>3.58</v>
      </c>
      <c r="S284" s="13">
        <v>4.8099999999999996</v>
      </c>
      <c r="T284" s="8">
        <v>-1.23</v>
      </c>
      <c r="U284" s="10">
        <v>5.33</v>
      </c>
      <c r="V284" s="8">
        <v>5.13</v>
      </c>
      <c r="W284" s="8">
        <v>78</v>
      </c>
      <c r="X284" s="8">
        <v>11</v>
      </c>
      <c r="Y284" s="8">
        <v>21</v>
      </c>
      <c r="Z284" s="8">
        <v>5</v>
      </c>
      <c r="AA284" s="8">
        <v>50</v>
      </c>
      <c r="AB284" s="8">
        <v>0</v>
      </c>
      <c r="AC284" s="8">
        <v>0</v>
      </c>
      <c r="AD284" s="8">
        <v>13</v>
      </c>
      <c r="AE284">
        <f>-13*X284-3*(Y284+Z284)+2*(AD284+AA284)+3.2*W284+5*AB284+4*AC284</f>
        <v>154.60000000000002</v>
      </c>
    </row>
    <row r="285" spans="1:31" ht="15" thickBot="1" x14ac:dyDescent="0.35">
      <c r="A285" s="5">
        <v>292</v>
      </c>
      <c r="B285" s="7" t="s">
        <v>602</v>
      </c>
      <c r="C285" s="7" t="s">
        <v>73</v>
      </c>
      <c r="D285" s="8">
        <v>8.39</v>
      </c>
      <c r="E285" s="8">
        <v>3.35</v>
      </c>
      <c r="F285" s="8">
        <v>2.5</v>
      </c>
      <c r="G285" s="8">
        <v>1.68</v>
      </c>
      <c r="H285" s="20">
        <v>0.21199999999999999</v>
      </c>
      <c r="I285" s="9">
        <v>8.5000000000000006E-2</v>
      </c>
      <c r="J285" s="9">
        <v>0.127</v>
      </c>
      <c r="K285" s="10">
        <v>0.247</v>
      </c>
      <c r="L285" s="8">
        <v>1.36</v>
      </c>
      <c r="M285" s="8">
        <v>0.27700000000000002</v>
      </c>
      <c r="N285" s="9">
        <v>0.78300000000000003</v>
      </c>
      <c r="O285" s="10">
        <v>84</v>
      </c>
      <c r="P285" s="8">
        <v>108</v>
      </c>
      <c r="Q285" s="8">
        <v>97</v>
      </c>
      <c r="R285" s="10">
        <v>3.86</v>
      </c>
      <c r="S285" s="13">
        <v>4.99</v>
      </c>
      <c r="T285" s="8">
        <v>-1.1299999999999999</v>
      </c>
      <c r="U285" s="10">
        <v>4.26</v>
      </c>
      <c r="V285" s="8">
        <v>4.09</v>
      </c>
      <c r="W285" s="8">
        <v>53.2</v>
      </c>
      <c r="X285" s="8">
        <v>10</v>
      </c>
      <c r="Y285" s="8">
        <v>20</v>
      </c>
      <c r="Z285" s="8">
        <v>1</v>
      </c>
      <c r="AA285" s="8">
        <v>50</v>
      </c>
      <c r="AB285" s="8">
        <v>1</v>
      </c>
      <c r="AC285" s="8">
        <v>13</v>
      </c>
      <c r="AD285" s="8">
        <v>9</v>
      </c>
      <c r="AE285">
        <f>-13*X285-3*(Y285+Z285)+2*(AD285+AA285)+3.2*W285+5*AB285+4*AC285</f>
        <v>152.24</v>
      </c>
    </row>
    <row r="286" spans="1:31" ht="15" thickBot="1" x14ac:dyDescent="0.35">
      <c r="A286" s="5">
        <v>277</v>
      </c>
      <c r="B286" s="7" t="s">
        <v>626</v>
      </c>
      <c r="C286" s="7" t="s">
        <v>30</v>
      </c>
      <c r="D286" s="8">
        <v>7.84</v>
      </c>
      <c r="E286" s="8">
        <v>1.36</v>
      </c>
      <c r="F286" s="8">
        <v>5.78</v>
      </c>
      <c r="G286" s="8">
        <v>1.96</v>
      </c>
      <c r="H286" s="20">
        <v>0.20799999999999999</v>
      </c>
      <c r="I286" s="9">
        <v>3.5999999999999997E-2</v>
      </c>
      <c r="J286" s="9">
        <v>0.17199999999999999</v>
      </c>
      <c r="K286" s="10">
        <v>0.26800000000000002</v>
      </c>
      <c r="L286" s="8">
        <v>1.22</v>
      </c>
      <c r="M286" s="8">
        <v>0.29299999999999998</v>
      </c>
      <c r="N286" s="9">
        <v>0.75700000000000001</v>
      </c>
      <c r="O286" s="10">
        <v>100</v>
      </c>
      <c r="P286" s="8">
        <v>111</v>
      </c>
      <c r="Q286" s="8">
        <v>96</v>
      </c>
      <c r="R286" s="10">
        <v>4.37</v>
      </c>
      <c r="S286" s="13">
        <v>4.9000000000000004</v>
      </c>
      <c r="T286" s="8">
        <v>-0.52</v>
      </c>
      <c r="U286" s="10">
        <v>4.12</v>
      </c>
      <c r="V286" s="8">
        <v>3.76</v>
      </c>
      <c r="W286" s="8">
        <v>59.2</v>
      </c>
      <c r="X286" s="8">
        <v>13</v>
      </c>
      <c r="Y286" s="8">
        <v>9</v>
      </c>
      <c r="Z286" s="8">
        <v>2</v>
      </c>
      <c r="AA286" s="8">
        <v>52</v>
      </c>
      <c r="AB286" s="8">
        <v>0</v>
      </c>
      <c r="AC286" s="8">
        <v>12</v>
      </c>
      <c r="AD286" s="8">
        <v>6</v>
      </c>
      <c r="AE286">
        <f>-13*X286-3*(Y286+Z286)+2*(AD286+AA286)+3.2*W286+5*AB286+4*AC286</f>
        <v>151.44000000000003</v>
      </c>
    </row>
    <row r="287" spans="1:31" ht="15" thickBot="1" x14ac:dyDescent="0.35">
      <c r="A287" s="5">
        <v>286</v>
      </c>
      <c r="B287" s="7" t="s">
        <v>631</v>
      </c>
      <c r="C287" s="7" t="s">
        <v>75</v>
      </c>
      <c r="D287" s="8">
        <v>9.9</v>
      </c>
      <c r="E287" s="8">
        <v>3.6</v>
      </c>
      <c r="F287" s="8">
        <v>2.75</v>
      </c>
      <c r="G287" s="8">
        <v>1.8</v>
      </c>
      <c r="H287" s="20">
        <v>0.27600000000000002</v>
      </c>
      <c r="I287" s="9">
        <v>0.1</v>
      </c>
      <c r="J287" s="9">
        <v>0.17599999999999999</v>
      </c>
      <c r="K287" s="10">
        <v>0.17799999999999999</v>
      </c>
      <c r="L287" s="8">
        <v>1.03</v>
      </c>
      <c r="M287" s="8">
        <v>0.193</v>
      </c>
      <c r="N287" s="9">
        <v>0.76300000000000001</v>
      </c>
      <c r="O287" s="10">
        <v>89</v>
      </c>
      <c r="P287" s="8">
        <v>117</v>
      </c>
      <c r="Q287" s="8">
        <v>96</v>
      </c>
      <c r="R287" s="10">
        <v>3.75</v>
      </c>
      <c r="S287" s="13">
        <v>4.96</v>
      </c>
      <c r="T287" s="8">
        <v>-1.21</v>
      </c>
      <c r="U287" s="10">
        <v>4.12</v>
      </c>
      <c r="V287" s="8">
        <v>3.69</v>
      </c>
      <c r="W287" s="8">
        <v>60</v>
      </c>
      <c r="X287" s="8">
        <v>12</v>
      </c>
      <c r="Y287" s="8">
        <v>24</v>
      </c>
      <c r="Z287" s="8">
        <v>2</v>
      </c>
      <c r="AA287" s="8">
        <v>66</v>
      </c>
      <c r="AB287" s="8">
        <v>0</v>
      </c>
      <c r="AC287" s="8">
        <v>10</v>
      </c>
      <c r="AD287" s="8">
        <v>9</v>
      </c>
      <c r="AE287">
        <f>-13*X287-3*(Y287+Z287)+2*(AD287+AA287)+3.2*W287+5*AB287+4*AC287</f>
        <v>148</v>
      </c>
    </row>
    <row r="288" spans="1:31" ht="15" thickBot="1" x14ac:dyDescent="0.35">
      <c r="A288" s="5">
        <v>186</v>
      </c>
      <c r="B288" s="7" t="s">
        <v>594</v>
      </c>
      <c r="C288" s="6" t="s">
        <v>112</v>
      </c>
      <c r="D288" s="8">
        <v>11.37</v>
      </c>
      <c r="E288" s="8">
        <v>4.09</v>
      </c>
      <c r="F288" s="8">
        <v>2.78</v>
      </c>
      <c r="G288" s="8">
        <v>1.42</v>
      </c>
      <c r="H288" s="20">
        <v>0.30199999999999999</v>
      </c>
      <c r="I288" s="9">
        <v>0.109</v>
      </c>
      <c r="J288" s="9">
        <v>0.193</v>
      </c>
      <c r="K288" s="10">
        <v>0.21299999999999999</v>
      </c>
      <c r="L288" s="8">
        <v>1.24</v>
      </c>
      <c r="M288" s="8">
        <v>0.27600000000000002</v>
      </c>
      <c r="N288" s="9">
        <v>0.83299999999999996</v>
      </c>
      <c r="O288" s="10">
        <v>78</v>
      </c>
      <c r="P288" s="8">
        <v>95</v>
      </c>
      <c r="Q288" s="8">
        <v>76</v>
      </c>
      <c r="R288" s="10">
        <v>3.38</v>
      </c>
      <c r="S288" s="13">
        <v>4.2</v>
      </c>
      <c r="T288" s="8">
        <v>-0.83</v>
      </c>
      <c r="U288" s="10">
        <v>3.26</v>
      </c>
      <c r="V288" s="8">
        <v>3.34</v>
      </c>
      <c r="W288" s="8">
        <v>50.2</v>
      </c>
      <c r="X288" s="8">
        <v>8</v>
      </c>
      <c r="Y288" s="8">
        <v>23</v>
      </c>
      <c r="Z288" s="8">
        <v>1</v>
      </c>
      <c r="AA288" s="8">
        <v>64</v>
      </c>
      <c r="AB288" s="8">
        <v>2</v>
      </c>
      <c r="AC288" s="8">
        <v>5</v>
      </c>
      <c r="AD288" s="8">
        <v>2</v>
      </c>
      <c r="AE288">
        <f>-13*X288-3*(Y288+Z288)+2*(AD288+AA288)+3.2*W288+5*AB288+4*AC288</f>
        <v>146.64000000000001</v>
      </c>
    </row>
    <row r="289" spans="1:31" ht="15" thickBot="1" x14ac:dyDescent="0.35">
      <c r="A289" s="5">
        <v>306</v>
      </c>
      <c r="B289" s="7" t="s">
        <v>567</v>
      </c>
      <c r="C289" s="7" t="s">
        <v>59</v>
      </c>
      <c r="D289" s="8">
        <v>8.81</v>
      </c>
      <c r="E289" s="8">
        <v>2.44</v>
      </c>
      <c r="F289" s="8">
        <v>3.62</v>
      </c>
      <c r="G289" s="8">
        <v>2.06</v>
      </c>
      <c r="H289" s="20">
        <v>0.223</v>
      </c>
      <c r="I289" s="9">
        <v>6.2E-2</v>
      </c>
      <c r="J289" s="9">
        <v>0.16200000000000001</v>
      </c>
      <c r="K289" s="10">
        <v>0.27800000000000002</v>
      </c>
      <c r="L289" s="8">
        <v>1.41</v>
      </c>
      <c r="M289" s="8">
        <v>0.315</v>
      </c>
      <c r="N289" s="9">
        <v>0.7</v>
      </c>
      <c r="O289" s="10">
        <v>130</v>
      </c>
      <c r="P289" s="8">
        <v>122</v>
      </c>
      <c r="Q289" s="8">
        <v>102</v>
      </c>
      <c r="R289" s="10">
        <v>5.72</v>
      </c>
      <c r="S289" s="13">
        <v>5.18</v>
      </c>
      <c r="T289" s="8">
        <v>0.54</v>
      </c>
      <c r="U289" s="10">
        <v>4.46</v>
      </c>
      <c r="V289" s="8">
        <v>4.28</v>
      </c>
      <c r="W289" s="8">
        <v>96</v>
      </c>
      <c r="X289" s="8">
        <v>22</v>
      </c>
      <c r="Y289" s="8">
        <v>26</v>
      </c>
      <c r="Z289" s="8">
        <v>3</v>
      </c>
      <c r="AA289" s="8">
        <v>94</v>
      </c>
      <c r="AB289" s="8">
        <v>0</v>
      </c>
      <c r="AC289" s="8">
        <v>0</v>
      </c>
      <c r="AD289" s="8">
        <v>11</v>
      </c>
      <c r="AE289">
        <f>-13*X289-3*(Y289+Z289)+2*(AD289+AA289)+3.2*W289+5*AB289+4*AC289</f>
        <v>144.20000000000005</v>
      </c>
    </row>
    <row r="290" spans="1:31" ht="15" thickBot="1" x14ac:dyDescent="0.35">
      <c r="A290" s="5">
        <v>103</v>
      </c>
      <c r="B290" s="7" t="s">
        <v>522</v>
      </c>
      <c r="C290" s="7" t="s">
        <v>38</v>
      </c>
      <c r="D290" s="8">
        <v>9.66</v>
      </c>
      <c r="E290" s="8">
        <v>4.47</v>
      </c>
      <c r="F290" s="8">
        <v>2.16</v>
      </c>
      <c r="G290" s="8">
        <v>0.54</v>
      </c>
      <c r="H290" s="20">
        <v>0.246</v>
      </c>
      <c r="I290" s="9">
        <v>0.114</v>
      </c>
      <c r="J290" s="9">
        <v>0.13200000000000001</v>
      </c>
      <c r="K290" s="10">
        <v>0.22600000000000001</v>
      </c>
      <c r="L290" s="8">
        <v>1.35</v>
      </c>
      <c r="M290" s="8">
        <v>0.30099999999999999</v>
      </c>
      <c r="N290" s="9">
        <v>0.72699999999999998</v>
      </c>
      <c r="O290" s="10">
        <v>78</v>
      </c>
      <c r="P290" s="8">
        <v>85</v>
      </c>
      <c r="Q290" s="8">
        <v>89</v>
      </c>
      <c r="R290" s="10">
        <v>3.22</v>
      </c>
      <c r="S290" s="13">
        <v>3.67</v>
      </c>
      <c r="T290" s="8">
        <v>-0.45</v>
      </c>
      <c r="U290" s="10">
        <v>3.88</v>
      </c>
      <c r="V290" s="8">
        <v>4.05</v>
      </c>
      <c r="W290" s="8">
        <v>50.1</v>
      </c>
      <c r="X290" s="8">
        <v>3</v>
      </c>
      <c r="Y290" s="8">
        <v>25</v>
      </c>
      <c r="Z290" s="8">
        <v>5</v>
      </c>
      <c r="AA290" s="8">
        <v>54</v>
      </c>
      <c r="AB290" s="8">
        <v>0</v>
      </c>
      <c r="AC290" s="8">
        <v>0</v>
      </c>
      <c r="AD290" s="8">
        <v>2</v>
      </c>
      <c r="AE290">
        <f>-13*X290-3*(Y290+Z290)+2*(AD290+AA290)+3.2*W290+5*AB290+4*AC290</f>
        <v>143.32000000000002</v>
      </c>
    </row>
    <row r="291" spans="1:31" ht="15" thickBot="1" x14ac:dyDescent="0.35">
      <c r="A291" s="5">
        <v>331</v>
      </c>
      <c r="B291" s="7" t="s">
        <v>552</v>
      </c>
      <c r="C291" s="6" t="s">
        <v>260</v>
      </c>
      <c r="D291" s="8">
        <v>7.93</v>
      </c>
      <c r="E291" s="8">
        <v>2.91</v>
      </c>
      <c r="F291" s="8">
        <v>2.73</v>
      </c>
      <c r="G291" s="8">
        <v>2.11</v>
      </c>
      <c r="H291" s="20">
        <v>0.19400000000000001</v>
      </c>
      <c r="I291" s="9">
        <v>7.0999999999999994E-2</v>
      </c>
      <c r="J291" s="9">
        <v>0.123</v>
      </c>
      <c r="K291" s="10">
        <v>0.29899999999999999</v>
      </c>
      <c r="L291" s="8">
        <v>1.58</v>
      </c>
      <c r="M291" s="8">
        <v>0.33100000000000002</v>
      </c>
      <c r="N291" s="9">
        <v>0.68799999999999994</v>
      </c>
      <c r="O291" s="10">
        <v>142</v>
      </c>
      <c r="P291" s="8">
        <v>123</v>
      </c>
      <c r="Q291" s="8">
        <v>108</v>
      </c>
      <c r="R291" s="10">
        <v>6.4</v>
      </c>
      <c r="S291" s="13">
        <v>5.61</v>
      </c>
      <c r="T291" s="8">
        <v>0.8</v>
      </c>
      <c r="U291" s="10">
        <v>4.7</v>
      </c>
      <c r="V291" s="8">
        <v>4.6500000000000004</v>
      </c>
      <c r="W291" s="8">
        <v>123.2</v>
      </c>
      <c r="X291" s="8">
        <v>29</v>
      </c>
      <c r="Y291" s="8">
        <v>40</v>
      </c>
      <c r="Z291" s="8">
        <v>4</v>
      </c>
      <c r="AA291" s="8">
        <v>109</v>
      </c>
      <c r="AB291" s="8">
        <v>0</v>
      </c>
      <c r="AC291" s="8">
        <v>0</v>
      </c>
      <c r="AD291" s="8">
        <v>19</v>
      </c>
      <c r="AE291">
        <f>-13*X291-3*(Y291+Z291)+2*(AD291+AA291)+3.2*W291+5*AB291+4*AC291</f>
        <v>141.24</v>
      </c>
    </row>
    <row r="292" spans="1:31" ht="15" thickBot="1" x14ac:dyDescent="0.35">
      <c r="A292" s="5">
        <v>175</v>
      </c>
      <c r="B292" s="7" t="s">
        <v>519</v>
      </c>
      <c r="C292" s="7" t="s">
        <v>133</v>
      </c>
      <c r="D292" s="8">
        <v>8.5299999999999994</v>
      </c>
      <c r="E292" s="8">
        <v>3.73</v>
      </c>
      <c r="F292" s="8">
        <v>2.29</v>
      </c>
      <c r="G292" s="8">
        <v>0.71</v>
      </c>
      <c r="H292" s="20">
        <v>0.20300000000000001</v>
      </c>
      <c r="I292" s="9">
        <v>8.8999999999999996E-2</v>
      </c>
      <c r="J292" s="9">
        <v>0.114</v>
      </c>
      <c r="K292" s="10">
        <v>0.26600000000000001</v>
      </c>
      <c r="L292" s="8">
        <v>1.5</v>
      </c>
      <c r="M292" s="8">
        <v>0.32900000000000001</v>
      </c>
      <c r="N292" s="9">
        <v>0.625</v>
      </c>
      <c r="O292" s="10">
        <v>132</v>
      </c>
      <c r="P292" s="8">
        <v>94</v>
      </c>
      <c r="Q292" s="8">
        <v>113</v>
      </c>
      <c r="R292" s="10">
        <v>5.86</v>
      </c>
      <c r="S292" s="13">
        <v>4.0999999999999996</v>
      </c>
      <c r="T292" s="8">
        <v>1.76</v>
      </c>
      <c r="U292" s="10">
        <v>4.9400000000000004</v>
      </c>
      <c r="V292" s="8">
        <v>4.63</v>
      </c>
      <c r="W292" s="8">
        <v>50.2</v>
      </c>
      <c r="X292" s="8">
        <v>4</v>
      </c>
      <c r="Y292" s="8">
        <v>21</v>
      </c>
      <c r="Z292" s="8">
        <v>8</v>
      </c>
      <c r="AA292" s="8">
        <v>48</v>
      </c>
      <c r="AB292" s="8">
        <v>0</v>
      </c>
      <c r="AC292" s="8">
        <v>0</v>
      </c>
      <c r="AD292" s="8">
        <v>11</v>
      </c>
      <c r="AE292">
        <f>-13*X292-3*(Y292+Z292)+2*(AD292+AA292)+3.2*W292+5*AB292+4*AC292</f>
        <v>139.64000000000001</v>
      </c>
    </row>
    <row r="293" spans="1:31" ht="15" thickBot="1" x14ac:dyDescent="0.35">
      <c r="A293" s="5">
        <v>189</v>
      </c>
      <c r="B293" s="7" t="s">
        <v>596</v>
      </c>
      <c r="C293" s="6" t="s">
        <v>112</v>
      </c>
      <c r="D293" s="8">
        <v>8.06</v>
      </c>
      <c r="E293" s="8">
        <v>3.33</v>
      </c>
      <c r="F293" s="8">
        <v>2.42</v>
      </c>
      <c r="G293" s="8">
        <v>1.05</v>
      </c>
      <c r="H293" s="20">
        <v>0.19500000000000001</v>
      </c>
      <c r="I293" s="9">
        <v>8.1000000000000003E-2</v>
      </c>
      <c r="J293" s="9">
        <v>0.114</v>
      </c>
      <c r="K293" s="10">
        <v>0.29899999999999999</v>
      </c>
      <c r="L293" s="8">
        <v>1.62</v>
      </c>
      <c r="M293" s="8">
        <v>0.35799999999999998</v>
      </c>
      <c r="N293" s="9">
        <v>0.63100000000000001</v>
      </c>
      <c r="O293" s="10">
        <v>136</v>
      </c>
      <c r="P293" s="8">
        <v>99</v>
      </c>
      <c r="Q293" s="8">
        <v>103</v>
      </c>
      <c r="R293" s="10">
        <v>5.96</v>
      </c>
      <c r="S293" s="13">
        <v>4.2699999999999996</v>
      </c>
      <c r="T293" s="8">
        <v>1.69</v>
      </c>
      <c r="U293" s="10">
        <v>4.42</v>
      </c>
      <c r="V293" s="8">
        <v>4.2699999999999996</v>
      </c>
      <c r="W293" s="8">
        <v>51.1</v>
      </c>
      <c r="X293" s="8">
        <v>6</v>
      </c>
      <c r="Y293" s="8">
        <v>19</v>
      </c>
      <c r="Z293" s="8">
        <v>3</v>
      </c>
      <c r="AA293" s="8">
        <v>46</v>
      </c>
      <c r="AB293" s="8">
        <v>2</v>
      </c>
      <c r="AC293" s="8">
        <v>2</v>
      </c>
      <c r="AD293" s="8">
        <v>5</v>
      </c>
      <c r="AE293">
        <f>-13*X293-3*(Y293+Z293)+2*(AD293+AA293)+3.2*W293+5*AB293+4*AC293</f>
        <v>139.52000000000001</v>
      </c>
    </row>
    <row r="294" spans="1:31" ht="15" thickBot="1" x14ac:dyDescent="0.35">
      <c r="A294" s="5">
        <v>251</v>
      </c>
      <c r="B294" s="7" t="s">
        <v>577</v>
      </c>
      <c r="C294" s="7" t="s">
        <v>73</v>
      </c>
      <c r="D294" s="8">
        <v>7.36</v>
      </c>
      <c r="E294" s="8">
        <v>4.25</v>
      </c>
      <c r="F294" s="8">
        <v>1.73</v>
      </c>
      <c r="G294" s="8">
        <v>0.98</v>
      </c>
      <c r="H294" s="20">
        <v>0.188</v>
      </c>
      <c r="I294" s="9">
        <v>0.108</v>
      </c>
      <c r="J294" s="9">
        <v>7.9000000000000001E-2</v>
      </c>
      <c r="K294" s="10">
        <v>0.23699999999999999</v>
      </c>
      <c r="L294" s="8">
        <v>1.38</v>
      </c>
      <c r="M294" s="8">
        <v>0.27500000000000002</v>
      </c>
      <c r="N294" s="9">
        <v>0.77900000000000003</v>
      </c>
      <c r="O294" s="10">
        <v>78</v>
      </c>
      <c r="P294" s="8">
        <v>100</v>
      </c>
      <c r="Q294" s="8">
        <v>114</v>
      </c>
      <c r="R294" s="10">
        <v>3.6</v>
      </c>
      <c r="S294" s="13">
        <v>4.62</v>
      </c>
      <c r="T294" s="8">
        <v>-1.02</v>
      </c>
      <c r="U294" s="10">
        <v>4.97</v>
      </c>
      <c r="V294" s="8">
        <v>4.82</v>
      </c>
      <c r="W294" s="8">
        <v>55</v>
      </c>
      <c r="X294" s="8">
        <v>6</v>
      </c>
      <c r="Y294" s="8">
        <v>26</v>
      </c>
      <c r="Z294" s="8">
        <v>3</v>
      </c>
      <c r="AA294" s="8">
        <v>45</v>
      </c>
      <c r="AB294" s="8">
        <v>2</v>
      </c>
      <c r="AC294" s="8">
        <v>3</v>
      </c>
      <c r="AD294" s="8">
        <v>7</v>
      </c>
      <c r="AE294">
        <f>-13*X294-3*(Y294+Z294)+2*(AD294+AA294)+3.2*W294+5*AB294+4*AC294</f>
        <v>137</v>
      </c>
    </row>
    <row r="295" spans="1:31" ht="15" thickBot="1" x14ac:dyDescent="0.35">
      <c r="A295" s="5">
        <v>323</v>
      </c>
      <c r="B295" s="7" t="s">
        <v>568</v>
      </c>
      <c r="C295" s="7" t="s">
        <v>32</v>
      </c>
      <c r="D295" s="8">
        <v>7.17</v>
      </c>
      <c r="E295" s="8">
        <v>3.5</v>
      </c>
      <c r="F295" s="8">
        <v>2.0499999999999998</v>
      </c>
      <c r="G295" s="8">
        <v>1.66</v>
      </c>
      <c r="H295" s="20">
        <v>0.189</v>
      </c>
      <c r="I295" s="9">
        <v>9.1999999999999998E-2</v>
      </c>
      <c r="J295" s="9">
        <v>9.7000000000000003E-2</v>
      </c>
      <c r="K295" s="10">
        <v>0.222</v>
      </c>
      <c r="L295" s="8">
        <v>1.22</v>
      </c>
      <c r="M295" s="8">
        <v>0.23300000000000001</v>
      </c>
      <c r="N295" s="9">
        <v>0.67700000000000005</v>
      </c>
      <c r="O295" s="10">
        <v>117</v>
      </c>
      <c r="P295" s="8">
        <v>122</v>
      </c>
      <c r="Q295" s="8">
        <v>120</v>
      </c>
      <c r="R295" s="10">
        <v>4.9800000000000004</v>
      </c>
      <c r="S295" s="13">
        <v>5.43</v>
      </c>
      <c r="T295" s="8">
        <v>-0.45</v>
      </c>
      <c r="U295" s="10">
        <v>5.25</v>
      </c>
      <c r="V295" s="8">
        <v>5.05</v>
      </c>
      <c r="W295" s="8">
        <v>103</v>
      </c>
      <c r="X295" s="8">
        <v>19</v>
      </c>
      <c r="Y295" s="8">
        <v>40</v>
      </c>
      <c r="Z295" s="8">
        <v>7</v>
      </c>
      <c r="AA295" s="8">
        <v>82</v>
      </c>
      <c r="AB295" s="8">
        <v>0</v>
      </c>
      <c r="AC295" s="8">
        <v>0</v>
      </c>
      <c r="AD295" s="8">
        <v>14</v>
      </c>
      <c r="AE295">
        <f>-13*X295-3*(Y295+Z295)+2*(AD295+AA295)+3.2*W295+5*AB295+4*AC295</f>
        <v>133.60000000000002</v>
      </c>
    </row>
    <row r="296" spans="1:31" ht="15" thickBot="1" x14ac:dyDescent="0.35">
      <c r="A296" s="5">
        <v>230</v>
      </c>
      <c r="B296" s="7" t="s">
        <v>604</v>
      </c>
      <c r="C296" s="7" t="s">
        <v>133</v>
      </c>
      <c r="D296" s="8">
        <v>11.01</v>
      </c>
      <c r="E296" s="8">
        <v>3.91</v>
      </c>
      <c r="F296" s="8">
        <v>2.82</v>
      </c>
      <c r="G296" s="8">
        <v>1.6</v>
      </c>
      <c r="H296" s="20">
        <v>0.27800000000000002</v>
      </c>
      <c r="I296" s="9">
        <v>9.9000000000000005E-2</v>
      </c>
      <c r="J296" s="9">
        <v>0.17899999999999999</v>
      </c>
      <c r="K296" s="10">
        <v>0.23499999999999999</v>
      </c>
      <c r="L296" s="8">
        <v>1.36</v>
      </c>
      <c r="M296" s="8">
        <v>0.29499999999999998</v>
      </c>
      <c r="N296" s="9">
        <v>0.69699999999999995</v>
      </c>
      <c r="O296" s="10">
        <v>112</v>
      </c>
      <c r="P296" s="8">
        <v>102</v>
      </c>
      <c r="Q296" s="8">
        <v>91</v>
      </c>
      <c r="R296" s="10">
        <v>4.97</v>
      </c>
      <c r="S296" s="13">
        <v>4.4800000000000004</v>
      </c>
      <c r="T296" s="8">
        <v>0.49</v>
      </c>
      <c r="U296" s="10">
        <v>4</v>
      </c>
      <c r="V296" s="8">
        <v>3.65</v>
      </c>
      <c r="W296" s="8">
        <v>50.2</v>
      </c>
      <c r="X296" s="8">
        <v>9</v>
      </c>
      <c r="Y296" s="8">
        <v>22</v>
      </c>
      <c r="Z296" s="8">
        <v>1</v>
      </c>
      <c r="AA296" s="8">
        <v>62</v>
      </c>
      <c r="AB296" s="8">
        <v>0</v>
      </c>
      <c r="AC296" s="8">
        <v>4</v>
      </c>
      <c r="AD296" s="8">
        <v>9</v>
      </c>
      <c r="AE296">
        <f>-13*X296-3*(Y296+Z296)+2*(AD296+AA296)+3.2*W296+5*AB296+4*AC296</f>
        <v>132.64000000000001</v>
      </c>
    </row>
    <row r="297" spans="1:31" ht="15" thickBot="1" x14ac:dyDescent="0.35">
      <c r="A297" s="5">
        <v>294</v>
      </c>
      <c r="B297" s="7" t="s">
        <v>559</v>
      </c>
      <c r="C297" s="6" t="s">
        <v>112</v>
      </c>
      <c r="D297" s="8">
        <v>8.7899999999999991</v>
      </c>
      <c r="E297" s="8">
        <v>5.9</v>
      </c>
      <c r="F297" s="8">
        <v>1.49</v>
      </c>
      <c r="G297" s="8">
        <v>1.03</v>
      </c>
      <c r="H297" s="20">
        <v>0.221</v>
      </c>
      <c r="I297" s="9">
        <v>0.14799999999999999</v>
      </c>
      <c r="J297" s="9">
        <v>7.2999999999999995E-2</v>
      </c>
      <c r="K297" s="10">
        <v>0.216</v>
      </c>
      <c r="L297" s="8">
        <v>1.45</v>
      </c>
      <c r="M297" s="8">
        <v>0.26200000000000001</v>
      </c>
      <c r="N297" s="9">
        <v>0.71399999999999997</v>
      </c>
      <c r="O297" s="10">
        <v>115</v>
      </c>
      <c r="P297" s="8">
        <v>112</v>
      </c>
      <c r="Q297" s="8">
        <v>114</v>
      </c>
      <c r="R297" s="10">
        <v>4.97</v>
      </c>
      <c r="S297" s="13">
        <v>5</v>
      </c>
      <c r="T297" s="8">
        <v>-0.04</v>
      </c>
      <c r="U297" s="10">
        <v>4.88</v>
      </c>
      <c r="V297" s="8">
        <v>5.17</v>
      </c>
      <c r="W297" s="8">
        <v>87</v>
      </c>
      <c r="X297" s="8">
        <v>10</v>
      </c>
      <c r="Y297" s="8">
        <v>57</v>
      </c>
      <c r="Z297" s="8">
        <v>7</v>
      </c>
      <c r="AA297" s="8">
        <v>85</v>
      </c>
      <c r="AB297" s="8">
        <v>0</v>
      </c>
      <c r="AC297" s="8">
        <v>0</v>
      </c>
      <c r="AD297" s="8">
        <v>3</v>
      </c>
      <c r="AE297">
        <f>-13*X297-3*(Y297+Z297)+2*(AD297+AA297)+3.2*W297+5*AB297+4*AC297</f>
        <v>132.40000000000003</v>
      </c>
    </row>
    <row r="298" spans="1:31" ht="15" thickBot="1" x14ac:dyDescent="0.35">
      <c r="A298" s="5">
        <v>310</v>
      </c>
      <c r="B298" s="7" t="s">
        <v>563</v>
      </c>
      <c r="C298" s="6" t="s">
        <v>112</v>
      </c>
      <c r="D298" s="8">
        <v>6.69</v>
      </c>
      <c r="E298" s="8">
        <v>2.23</v>
      </c>
      <c r="F298" s="8">
        <v>3</v>
      </c>
      <c r="G298" s="8">
        <v>1.9</v>
      </c>
      <c r="H298" s="20">
        <v>0.17299999999999999</v>
      </c>
      <c r="I298" s="9">
        <v>5.8000000000000003E-2</v>
      </c>
      <c r="J298" s="9">
        <v>0.115</v>
      </c>
      <c r="K298" s="10">
        <v>0.28699999999999998</v>
      </c>
      <c r="L298" s="8">
        <v>1.41</v>
      </c>
      <c r="M298" s="8">
        <v>0.308</v>
      </c>
      <c r="N298" s="9">
        <v>0.65400000000000003</v>
      </c>
      <c r="O298" s="10">
        <v>121</v>
      </c>
      <c r="P298" s="8">
        <v>119</v>
      </c>
      <c r="Q298" s="8">
        <v>104</v>
      </c>
      <c r="R298" s="10">
        <v>5.36</v>
      </c>
      <c r="S298" s="13">
        <v>5.25</v>
      </c>
      <c r="T298" s="8">
        <v>0.1</v>
      </c>
      <c r="U298" s="10">
        <v>4.5599999999999996</v>
      </c>
      <c r="V298" s="8">
        <v>4.66</v>
      </c>
      <c r="W298" s="8">
        <v>80.2</v>
      </c>
      <c r="X298" s="8">
        <v>17</v>
      </c>
      <c r="Y298" s="8">
        <v>20</v>
      </c>
      <c r="Z298" s="8">
        <v>0</v>
      </c>
      <c r="AA298" s="8">
        <v>60</v>
      </c>
      <c r="AB298" s="8">
        <v>0</v>
      </c>
      <c r="AC298" s="8">
        <v>0</v>
      </c>
      <c r="AD298" s="8">
        <v>18</v>
      </c>
      <c r="AE298">
        <f>-13*X298-3*(Y298+Z298)+2*(AD298+AA298)+3.2*W298+5*AB298+4*AC298</f>
        <v>131.64000000000004</v>
      </c>
    </row>
    <row r="299" spans="1:31" ht="15" thickBot="1" x14ac:dyDescent="0.35">
      <c r="A299" s="5">
        <v>272</v>
      </c>
      <c r="B299" s="7" t="s">
        <v>547</v>
      </c>
      <c r="C299" s="7" t="s">
        <v>109</v>
      </c>
      <c r="D299" s="8">
        <v>8.07</v>
      </c>
      <c r="E299" s="8">
        <v>2.78</v>
      </c>
      <c r="F299" s="8">
        <v>2.9</v>
      </c>
      <c r="G299" s="8">
        <v>1.67</v>
      </c>
      <c r="H299" s="20">
        <v>0.221</v>
      </c>
      <c r="I299" s="9">
        <v>7.5999999999999998E-2</v>
      </c>
      <c r="J299" s="9">
        <v>0.14499999999999999</v>
      </c>
      <c r="K299" s="10">
        <v>0.19900000000000001</v>
      </c>
      <c r="L299" s="8">
        <v>1.05</v>
      </c>
      <c r="M299" s="8">
        <v>0.21099999999999999</v>
      </c>
      <c r="N299" s="9">
        <v>0.65100000000000002</v>
      </c>
      <c r="O299" s="10">
        <v>104</v>
      </c>
      <c r="P299" s="8">
        <v>114</v>
      </c>
      <c r="Q299" s="8">
        <v>107</v>
      </c>
      <c r="R299" s="10">
        <v>4.45</v>
      </c>
      <c r="S299" s="13">
        <v>4.8499999999999996</v>
      </c>
      <c r="T299" s="8">
        <v>-0.39</v>
      </c>
      <c r="U299" s="10">
        <v>4.58</v>
      </c>
      <c r="V299" s="8">
        <v>4.42</v>
      </c>
      <c r="W299" s="8">
        <v>64.2</v>
      </c>
      <c r="X299" s="8">
        <v>12</v>
      </c>
      <c r="Y299" s="8">
        <v>20</v>
      </c>
      <c r="Z299" s="8">
        <v>1</v>
      </c>
      <c r="AA299" s="8">
        <v>58</v>
      </c>
      <c r="AB299" s="8">
        <v>0</v>
      </c>
      <c r="AC299" s="8">
        <v>1</v>
      </c>
      <c r="AD299" s="8">
        <v>12</v>
      </c>
      <c r="AE299">
        <f>-13*X299-3*(Y299+Z299)+2*(AD299+AA299)+3.2*W299+5*AB299+4*AC299</f>
        <v>130.44000000000003</v>
      </c>
    </row>
    <row r="300" spans="1:31" ht="15" thickBot="1" x14ac:dyDescent="0.35">
      <c r="A300" s="5">
        <v>300</v>
      </c>
      <c r="B300" s="7" t="s">
        <v>575</v>
      </c>
      <c r="C300" s="7" t="s">
        <v>78</v>
      </c>
      <c r="D300" s="8">
        <v>4.9800000000000004</v>
      </c>
      <c r="E300" s="8">
        <v>3.76</v>
      </c>
      <c r="F300" s="8">
        <v>1.32</v>
      </c>
      <c r="G300" s="8">
        <v>1</v>
      </c>
      <c r="H300" s="20">
        <v>0.127</v>
      </c>
      <c r="I300" s="9">
        <v>9.6000000000000002E-2</v>
      </c>
      <c r="J300" s="9">
        <v>3.1E-2</v>
      </c>
      <c r="K300" s="10">
        <v>0.28000000000000003</v>
      </c>
      <c r="L300" s="8">
        <v>1.5</v>
      </c>
      <c r="M300" s="8">
        <v>0.30399999999999999</v>
      </c>
      <c r="N300" s="9">
        <v>0.71099999999999997</v>
      </c>
      <c r="O300" s="10">
        <v>117</v>
      </c>
      <c r="P300" s="8">
        <v>118</v>
      </c>
      <c r="Q300" s="8">
        <v>117</v>
      </c>
      <c r="R300" s="10">
        <v>4.9800000000000004</v>
      </c>
      <c r="S300" s="13">
        <v>5.0599999999999996</v>
      </c>
      <c r="T300" s="8">
        <v>-0.08</v>
      </c>
      <c r="U300" s="10">
        <v>5.1100000000000003</v>
      </c>
      <c r="V300" s="8">
        <v>5.36</v>
      </c>
      <c r="W300" s="8">
        <v>81.099999999999994</v>
      </c>
      <c r="X300" s="8">
        <v>9</v>
      </c>
      <c r="Y300" s="8">
        <v>34</v>
      </c>
      <c r="Z300" s="8">
        <v>6</v>
      </c>
      <c r="AA300" s="8">
        <v>45</v>
      </c>
      <c r="AB300" s="8">
        <v>0</v>
      </c>
      <c r="AC300" s="8">
        <v>1</v>
      </c>
      <c r="AD300" s="8">
        <v>6</v>
      </c>
      <c r="AE300">
        <f>-13*X300-3*(Y300+Z300)+2*(AD300+AA300)+3.2*W300+5*AB300+4*AC300</f>
        <v>128.51999999999998</v>
      </c>
    </row>
    <row r="301" spans="1:31" ht="15" thickBot="1" x14ac:dyDescent="0.35">
      <c r="A301" s="5">
        <v>213</v>
      </c>
      <c r="B301" s="7" t="s">
        <v>593</v>
      </c>
      <c r="C301" s="7" t="s">
        <v>62</v>
      </c>
      <c r="D301" s="8">
        <v>9</v>
      </c>
      <c r="E301" s="8">
        <v>3.98</v>
      </c>
      <c r="F301" s="8">
        <v>2.2599999999999998</v>
      </c>
      <c r="G301" s="8">
        <v>1.04</v>
      </c>
      <c r="H301" s="20">
        <v>0.22800000000000001</v>
      </c>
      <c r="I301" s="9">
        <v>0.10100000000000001</v>
      </c>
      <c r="J301" s="9">
        <v>0.127</v>
      </c>
      <c r="K301" s="10">
        <v>0.23</v>
      </c>
      <c r="L301" s="8">
        <v>1.33</v>
      </c>
      <c r="M301" s="8">
        <v>0.28199999999999997</v>
      </c>
      <c r="N301" s="9">
        <v>0.73199999999999998</v>
      </c>
      <c r="O301" s="10">
        <v>87</v>
      </c>
      <c r="P301" s="8">
        <v>101</v>
      </c>
      <c r="Q301" s="8">
        <v>107</v>
      </c>
      <c r="R301" s="10">
        <v>3.81</v>
      </c>
      <c r="S301" s="13">
        <v>4.37</v>
      </c>
      <c r="T301" s="8">
        <v>-0.56000000000000005</v>
      </c>
      <c r="U301" s="10">
        <v>4.68</v>
      </c>
      <c r="V301" s="8">
        <v>4.24</v>
      </c>
      <c r="W301" s="8">
        <v>52</v>
      </c>
      <c r="X301" s="8">
        <v>6</v>
      </c>
      <c r="Y301" s="8">
        <v>23</v>
      </c>
      <c r="Z301" s="8">
        <v>5</v>
      </c>
      <c r="AA301" s="8">
        <v>52</v>
      </c>
      <c r="AB301" s="8">
        <v>1</v>
      </c>
      <c r="AC301" s="8">
        <v>0</v>
      </c>
      <c r="AD301" s="8">
        <v>7</v>
      </c>
      <c r="AE301">
        <f>-13*X301-3*(Y301+Z301)+2*(AD301+AA301)+3.2*W301+5*AB301+4*AC301</f>
        <v>127.4</v>
      </c>
    </row>
    <row r="302" spans="1:31" ht="15" thickBot="1" x14ac:dyDescent="0.35">
      <c r="A302" s="5">
        <v>280</v>
      </c>
      <c r="B302" s="7" t="s">
        <v>578</v>
      </c>
      <c r="C302" s="6" t="s">
        <v>112</v>
      </c>
      <c r="D302" s="8">
        <v>8.36</v>
      </c>
      <c r="E302" s="8">
        <v>3.23</v>
      </c>
      <c r="F302" s="8">
        <v>2.59</v>
      </c>
      <c r="G302" s="8">
        <v>1.61</v>
      </c>
      <c r="H302" s="20">
        <v>0.222</v>
      </c>
      <c r="I302" s="9">
        <v>8.5999999999999993E-2</v>
      </c>
      <c r="J302" s="9">
        <v>0.13600000000000001</v>
      </c>
      <c r="K302" s="10">
        <v>0.223</v>
      </c>
      <c r="L302" s="8">
        <v>1.21</v>
      </c>
      <c r="M302" s="8">
        <v>0.248</v>
      </c>
      <c r="N302" s="9">
        <v>0.69299999999999995</v>
      </c>
      <c r="O302" s="10">
        <v>114</v>
      </c>
      <c r="P302" s="8">
        <v>112</v>
      </c>
      <c r="Q302" s="8">
        <v>102</v>
      </c>
      <c r="R302" s="10">
        <v>4.99</v>
      </c>
      <c r="S302" s="13">
        <v>4.9000000000000004</v>
      </c>
      <c r="T302" s="8">
        <v>0.09</v>
      </c>
      <c r="U302" s="10">
        <v>4.46</v>
      </c>
      <c r="V302" s="8">
        <v>4.3</v>
      </c>
      <c r="W302" s="8">
        <v>61.1</v>
      </c>
      <c r="X302" s="8">
        <v>11</v>
      </c>
      <c r="Y302" s="8">
        <v>22</v>
      </c>
      <c r="Z302" s="8">
        <v>2</v>
      </c>
      <c r="AA302" s="8">
        <v>57</v>
      </c>
      <c r="AB302" s="8">
        <v>2</v>
      </c>
      <c r="AC302" s="8">
        <v>1</v>
      </c>
      <c r="AD302" s="8">
        <v>9</v>
      </c>
      <c r="AE302">
        <f>-13*X302-3*(Y302+Z302)+2*(AD302+AA302)+3.2*W302+5*AB302+4*AC302</f>
        <v>126.52000000000001</v>
      </c>
    </row>
    <row r="303" spans="1:31" ht="15" thickBot="1" x14ac:dyDescent="0.35">
      <c r="A303" s="5">
        <v>261</v>
      </c>
      <c r="B303" s="7" t="s">
        <v>597</v>
      </c>
      <c r="C303" s="7" t="s">
        <v>71</v>
      </c>
      <c r="D303" s="8">
        <v>7.52</v>
      </c>
      <c r="E303" s="8">
        <v>2.36</v>
      </c>
      <c r="F303" s="8">
        <v>3.19</v>
      </c>
      <c r="G303" s="8">
        <v>1.48</v>
      </c>
      <c r="H303" s="20">
        <v>0.2</v>
      </c>
      <c r="I303" s="9">
        <v>6.3E-2</v>
      </c>
      <c r="J303" s="9">
        <v>0.13700000000000001</v>
      </c>
      <c r="K303" s="10">
        <v>0.251</v>
      </c>
      <c r="L303" s="8">
        <v>1.23</v>
      </c>
      <c r="M303" s="8">
        <v>0.28199999999999997</v>
      </c>
      <c r="N303" s="9">
        <v>0.72299999999999998</v>
      </c>
      <c r="O303" s="10">
        <v>102</v>
      </c>
      <c r="P303" s="8">
        <v>105</v>
      </c>
      <c r="Q303" s="8">
        <v>110</v>
      </c>
      <c r="R303" s="10">
        <v>4.43</v>
      </c>
      <c r="S303" s="13">
        <v>4.7</v>
      </c>
      <c r="T303" s="8">
        <v>-0.27</v>
      </c>
      <c r="U303" s="10">
        <v>4.71</v>
      </c>
      <c r="V303" s="8">
        <v>4.2300000000000004</v>
      </c>
      <c r="W303" s="8">
        <v>61</v>
      </c>
      <c r="X303" s="8">
        <v>10</v>
      </c>
      <c r="Y303" s="8">
        <v>16</v>
      </c>
      <c r="Z303" s="8">
        <v>4</v>
      </c>
      <c r="AA303" s="8">
        <v>51</v>
      </c>
      <c r="AB303" s="8">
        <v>1</v>
      </c>
      <c r="AC303" s="8">
        <v>1</v>
      </c>
      <c r="AD303" s="8">
        <v>5</v>
      </c>
      <c r="AE303">
        <f>-13*X303-3*(Y303+Z303)+2*(AD303+AA303)+3.2*W303+5*AB303+4*AC303</f>
        <v>126.20000000000002</v>
      </c>
    </row>
    <row r="304" spans="1:31" ht="15" thickBot="1" x14ac:dyDescent="0.35">
      <c r="A304" s="5">
        <v>279</v>
      </c>
      <c r="B304" s="7" t="s">
        <v>612</v>
      </c>
      <c r="C304" s="7" t="s">
        <v>158</v>
      </c>
      <c r="D304" s="8">
        <v>9.8800000000000008</v>
      </c>
      <c r="E304" s="8">
        <v>4.6100000000000003</v>
      </c>
      <c r="F304" s="8">
        <v>2.14</v>
      </c>
      <c r="G304" s="8">
        <v>1.48</v>
      </c>
      <c r="H304" s="20">
        <v>0.25900000000000001</v>
      </c>
      <c r="I304" s="9">
        <v>0.121</v>
      </c>
      <c r="J304" s="9">
        <v>0.13800000000000001</v>
      </c>
      <c r="K304" s="10">
        <v>0.189</v>
      </c>
      <c r="L304" s="8">
        <v>1.21</v>
      </c>
      <c r="M304" s="8">
        <v>0.22</v>
      </c>
      <c r="N304" s="9">
        <v>0.78</v>
      </c>
      <c r="O304" s="10">
        <v>82</v>
      </c>
      <c r="P304" s="8">
        <v>111</v>
      </c>
      <c r="Q304" s="8">
        <v>106</v>
      </c>
      <c r="R304" s="10">
        <v>3.62</v>
      </c>
      <c r="S304" s="13">
        <v>4.9000000000000004</v>
      </c>
      <c r="T304" s="8">
        <v>-1.28</v>
      </c>
      <c r="U304" s="10">
        <v>4.6399999999999997</v>
      </c>
      <c r="V304" s="8">
        <v>4.16</v>
      </c>
      <c r="W304" s="8">
        <v>54.2</v>
      </c>
      <c r="X304" s="8">
        <v>9</v>
      </c>
      <c r="Y304" s="8">
        <v>28</v>
      </c>
      <c r="Z304" s="8">
        <v>3</v>
      </c>
      <c r="AA304" s="8">
        <v>60</v>
      </c>
      <c r="AB304" s="8">
        <v>0</v>
      </c>
      <c r="AC304" s="8">
        <v>7</v>
      </c>
      <c r="AD304" s="8">
        <v>7</v>
      </c>
      <c r="AE304">
        <f>-13*X304-3*(Y304+Z304)+2*(AD304+AA304)+3.2*W304+5*AB304+4*AC304</f>
        <v>125.44000000000003</v>
      </c>
    </row>
    <row r="305" spans="1:31" ht="15" thickBot="1" x14ac:dyDescent="0.35">
      <c r="A305" s="5">
        <v>309</v>
      </c>
      <c r="B305" s="7" t="s">
        <v>630</v>
      </c>
      <c r="C305" s="7" t="s">
        <v>50</v>
      </c>
      <c r="D305" s="8">
        <v>7.08</v>
      </c>
      <c r="E305" s="8">
        <v>1.62</v>
      </c>
      <c r="F305" s="8">
        <v>4.38</v>
      </c>
      <c r="G305" s="8">
        <v>2.02</v>
      </c>
      <c r="H305" s="20">
        <v>0.184</v>
      </c>
      <c r="I305" s="9">
        <v>4.2000000000000003E-2</v>
      </c>
      <c r="J305" s="9">
        <v>0.14199999999999999</v>
      </c>
      <c r="K305" s="10">
        <v>0.28699999999999998</v>
      </c>
      <c r="L305" s="8">
        <v>1.35</v>
      </c>
      <c r="M305" s="8">
        <v>0.308</v>
      </c>
      <c r="N305" s="9">
        <v>0.72299999999999998</v>
      </c>
      <c r="O305" s="10">
        <v>127</v>
      </c>
      <c r="P305" s="8">
        <v>124</v>
      </c>
      <c r="Q305" s="8">
        <v>91</v>
      </c>
      <c r="R305" s="10">
        <v>5.36</v>
      </c>
      <c r="S305" s="13">
        <v>5.21</v>
      </c>
      <c r="T305" s="8">
        <v>0.15</v>
      </c>
      <c r="U305" s="10">
        <v>3.98</v>
      </c>
      <c r="V305" s="8">
        <v>4.13</v>
      </c>
      <c r="W305" s="8">
        <v>89</v>
      </c>
      <c r="X305" s="8">
        <v>20</v>
      </c>
      <c r="Y305" s="8">
        <v>16</v>
      </c>
      <c r="Z305" s="8">
        <v>2</v>
      </c>
      <c r="AA305" s="8">
        <v>70</v>
      </c>
      <c r="AB305" s="8">
        <v>0</v>
      </c>
      <c r="AC305" s="8">
        <v>0</v>
      </c>
      <c r="AD305" s="8">
        <v>7</v>
      </c>
      <c r="AE305">
        <f>-13*X305-3*(Y305+Z305)+2*(AD305+AA305)+3.2*W305+5*AB305+4*AC305</f>
        <v>124.80000000000001</v>
      </c>
    </row>
    <row r="306" spans="1:31" ht="15" thickBot="1" x14ac:dyDescent="0.35">
      <c r="A306" s="5">
        <v>318</v>
      </c>
      <c r="B306" s="7" t="s">
        <v>609</v>
      </c>
      <c r="C306" s="7" t="s">
        <v>71</v>
      </c>
      <c r="D306" s="8">
        <v>6.14</v>
      </c>
      <c r="E306" s="8">
        <v>3.18</v>
      </c>
      <c r="F306" s="8">
        <v>1.93</v>
      </c>
      <c r="G306" s="8">
        <v>1.59</v>
      </c>
      <c r="H306" s="20">
        <v>0.154</v>
      </c>
      <c r="I306" s="9">
        <v>0.08</v>
      </c>
      <c r="J306" s="9">
        <v>7.3999999999999996E-2</v>
      </c>
      <c r="K306" s="10">
        <v>0.28999999999999998</v>
      </c>
      <c r="L306" s="8">
        <v>1.53</v>
      </c>
      <c r="M306" s="8">
        <v>0.313</v>
      </c>
      <c r="N306" s="9">
        <v>0.70299999999999996</v>
      </c>
      <c r="O306" s="10">
        <v>123</v>
      </c>
      <c r="P306" s="8">
        <v>119</v>
      </c>
      <c r="Q306" s="8">
        <v>123</v>
      </c>
      <c r="R306" s="10">
        <v>5.29</v>
      </c>
      <c r="S306" s="13">
        <v>5.31</v>
      </c>
      <c r="T306" s="8">
        <v>-0.02</v>
      </c>
      <c r="U306" s="10">
        <v>5.28</v>
      </c>
      <c r="V306" s="8">
        <v>5.1100000000000003</v>
      </c>
      <c r="W306" s="8">
        <v>85</v>
      </c>
      <c r="X306" s="8">
        <v>15</v>
      </c>
      <c r="Y306" s="8">
        <v>30</v>
      </c>
      <c r="Z306" s="8">
        <v>2</v>
      </c>
      <c r="AA306" s="8">
        <v>58</v>
      </c>
      <c r="AB306" s="8">
        <v>1</v>
      </c>
      <c r="AC306" s="8">
        <v>1</v>
      </c>
      <c r="AD306" s="8">
        <v>9</v>
      </c>
      <c r="AE306">
        <f>-13*X306-3*(Y306+Z306)+2*(AD306+AA306)+3.2*W306+5*AB306+4*AC306</f>
        <v>124</v>
      </c>
    </row>
    <row r="307" spans="1:31" ht="15" thickBot="1" x14ac:dyDescent="0.35">
      <c r="A307" s="5">
        <v>245</v>
      </c>
      <c r="B307" s="7" t="s">
        <v>610</v>
      </c>
      <c r="C307" s="7" t="s">
        <v>28</v>
      </c>
      <c r="D307" s="8">
        <v>9.06</v>
      </c>
      <c r="E307" s="8">
        <v>3.73</v>
      </c>
      <c r="F307" s="8">
        <v>2.4300000000000002</v>
      </c>
      <c r="G307" s="8">
        <v>1.42</v>
      </c>
      <c r="H307" s="20">
        <v>0.23899999999999999</v>
      </c>
      <c r="I307" s="9">
        <v>9.9000000000000005E-2</v>
      </c>
      <c r="J307" s="9">
        <v>0.14099999999999999</v>
      </c>
      <c r="K307" s="10">
        <v>0.22</v>
      </c>
      <c r="L307" s="8">
        <v>1.24</v>
      </c>
      <c r="M307" s="8">
        <v>0.25800000000000001</v>
      </c>
      <c r="N307" s="9">
        <v>0.75800000000000001</v>
      </c>
      <c r="O307" s="10">
        <v>96</v>
      </c>
      <c r="P307" s="8">
        <v>109</v>
      </c>
      <c r="Q307" s="8">
        <v>118</v>
      </c>
      <c r="R307" s="10">
        <v>4.09</v>
      </c>
      <c r="S307" s="13">
        <v>4.5999999999999996</v>
      </c>
      <c r="T307" s="8">
        <v>-0.51</v>
      </c>
      <c r="U307" s="10">
        <v>5.0599999999999996</v>
      </c>
      <c r="V307" s="8">
        <v>4.3</v>
      </c>
      <c r="W307" s="8">
        <v>50.2</v>
      </c>
      <c r="X307" s="8">
        <v>8</v>
      </c>
      <c r="Y307" s="8">
        <v>21</v>
      </c>
      <c r="Z307" s="8">
        <v>1</v>
      </c>
      <c r="AA307" s="8">
        <v>51</v>
      </c>
      <c r="AB307" s="8">
        <v>0</v>
      </c>
      <c r="AC307" s="8">
        <v>3</v>
      </c>
      <c r="AD307" s="8">
        <v>9</v>
      </c>
      <c r="AE307">
        <f>-13*X307-3*(Y307+Z307)+2*(AD307+AA307)+3.2*W307+5*AB307+4*AC307</f>
        <v>122.64000000000001</v>
      </c>
    </row>
    <row r="308" spans="1:31" ht="15" thickBot="1" x14ac:dyDescent="0.35">
      <c r="A308" s="5">
        <v>284</v>
      </c>
      <c r="B308" s="7" t="s">
        <v>571</v>
      </c>
      <c r="C308" s="7" t="s">
        <v>94</v>
      </c>
      <c r="D308" s="8">
        <v>6.28</v>
      </c>
      <c r="E308" s="8">
        <v>1.63</v>
      </c>
      <c r="F308" s="8">
        <v>3.85</v>
      </c>
      <c r="G308" s="8">
        <v>1.63</v>
      </c>
      <c r="H308" s="20">
        <v>0.17399999999999999</v>
      </c>
      <c r="I308" s="9">
        <v>4.4999999999999998E-2</v>
      </c>
      <c r="J308" s="9">
        <v>0.129</v>
      </c>
      <c r="K308" s="10">
        <v>0.251</v>
      </c>
      <c r="L308" s="8">
        <v>1.1299999999999999</v>
      </c>
      <c r="M308" s="8">
        <v>0.26400000000000001</v>
      </c>
      <c r="N308" s="9">
        <v>0.73399999999999999</v>
      </c>
      <c r="O308" s="10">
        <v>100</v>
      </c>
      <c r="P308" s="8">
        <v>112</v>
      </c>
      <c r="Q308" s="8">
        <v>107</v>
      </c>
      <c r="R308" s="10">
        <v>4.4000000000000004</v>
      </c>
      <c r="S308" s="13">
        <v>4.93</v>
      </c>
      <c r="T308" s="8">
        <v>-0.53</v>
      </c>
      <c r="U308" s="10">
        <v>4.67</v>
      </c>
      <c r="V308" s="8">
        <v>4.58</v>
      </c>
      <c r="W308" s="8">
        <v>71.2</v>
      </c>
      <c r="X308" s="8">
        <v>13</v>
      </c>
      <c r="Y308" s="8">
        <v>13</v>
      </c>
      <c r="Z308" s="8">
        <v>4</v>
      </c>
      <c r="AA308" s="8">
        <v>50</v>
      </c>
      <c r="AB308" s="8">
        <v>0</v>
      </c>
      <c r="AC308" s="8">
        <v>0</v>
      </c>
      <c r="AD308" s="8">
        <v>6</v>
      </c>
      <c r="AE308">
        <f>-13*X308-3*(Y308+Z308)+2*(AD308+AA308)+3.2*W308+5*AB308+4*AC308</f>
        <v>119.84000000000003</v>
      </c>
    </row>
    <row r="309" spans="1:31" ht="15" thickBot="1" x14ac:dyDescent="0.35">
      <c r="A309" s="5">
        <v>193</v>
      </c>
      <c r="B309" s="7" t="s">
        <v>531</v>
      </c>
      <c r="C309" s="7" t="s">
        <v>57</v>
      </c>
      <c r="D309" s="8">
        <v>6.12</v>
      </c>
      <c r="E309" s="8">
        <v>3.24</v>
      </c>
      <c r="F309" s="8">
        <v>1.89</v>
      </c>
      <c r="G309" s="8">
        <v>0.9</v>
      </c>
      <c r="H309" s="20">
        <v>0.158</v>
      </c>
      <c r="I309" s="9">
        <v>8.4000000000000005E-2</v>
      </c>
      <c r="J309" s="9">
        <v>7.3999999999999996E-2</v>
      </c>
      <c r="K309" s="10">
        <v>0.27900000000000003</v>
      </c>
      <c r="L309" s="8">
        <v>1.46</v>
      </c>
      <c r="M309" s="8">
        <v>0.316</v>
      </c>
      <c r="N309" s="9">
        <v>0.621</v>
      </c>
      <c r="O309" s="10">
        <v>127</v>
      </c>
      <c r="P309" s="8">
        <v>102</v>
      </c>
      <c r="Q309" s="8">
        <v>113</v>
      </c>
      <c r="R309" s="10">
        <v>5.22</v>
      </c>
      <c r="S309" s="13">
        <v>4.28</v>
      </c>
      <c r="T309" s="8">
        <v>0.94</v>
      </c>
      <c r="U309" s="10">
        <v>4.83</v>
      </c>
      <c r="V309" s="8">
        <v>5.19</v>
      </c>
      <c r="W309" s="8">
        <v>50</v>
      </c>
      <c r="X309" s="8">
        <v>5</v>
      </c>
      <c r="Y309" s="8">
        <v>18</v>
      </c>
      <c r="Z309" s="8">
        <v>0</v>
      </c>
      <c r="AA309" s="8">
        <v>34</v>
      </c>
      <c r="AB309" s="8">
        <v>0</v>
      </c>
      <c r="AC309" s="8">
        <v>0</v>
      </c>
      <c r="AD309" s="8">
        <v>4</v>
      </c>
      <c r="AE309">
        <f>-13*X309-3*(Y309+Z309)+2*(AD309+AA309)+3.2*W309+5*AB309+4*AC309</f>
        <v>117</v>
      </c>
    </row>
    <row r="310" spans="1:31" ht="15" thickBot="1" x14ac:dyDescent="0.35">
      <c r="A310" s="5">
        <v>271</v>
      </c>
      <c r="B310" s="7" t="s">
        <v>546</v>
      </c>
      <c r="C310" s="7" t="s">
        <v>32</v>
      </c>
      <c r="D310" s="8">
        <v>9.5500000000000007</v>
      </c>
      <c r="E310" s="8">
        <v>3.88</v>
      </c>
      <c r="F310" s="8">
        <v>2.46</v>
      </c>
      <c r="G310" s="8">
        <v>1.64</v>
      </c>
      <c r="H310" s="20">
        <v>0.25800000000000001</v>
      </c>
      <c r="I310" s="9">
        <v>0.105</v>
      </c>
      <c r="J310" s="9">
        <v>0.153</v>
      </c>
      <c r="K310" s="10">
        <v>0.20799999999999999</v>
      </c>
      <c r="L310" s="8">
        <v>1.19</v>
      </c>
      <c r="M310" s="8">
        <v>0.24</v>
      </c>
      <c r="N310" s="9">
        <v>0.69399999999999995</v>
      </c>
      <c r="O310" s="10">
        <v>115</v>
      </c>
      <c r="P310" s="8">
        <v>109</v>
      </c>
      <c r="Q310" s="8">
        <v>109</v>
      </c>
      <c r="R310" s="10">
        <v>4.92</v>
      </c>
      <c r="S310" s="13">
        <v>4.8499999999999996</v>
      </c>
      <c r="T310" s="8">
        <v>0.08</v>
      </c>
      <c r="U310" s="10">
        <v>4.78</v>
      </c>
      <c r="V310" s="8">
        <v>4.41</v>
      </c>
      <c r="W310" s="8">
        <v>60.1</v>
      </c>
      <c r="X310" s="8">
        <v>11</v>
      </c>
      <c r="Y310" s="8">
        <v>26</v>
      </c>
      <c r="Z310" s="8">
        <v>1</v>
      </c>
      <c r="AA310" s="8">
        <v>64</v>
      </c>
      <c r="AB310" s="8">
        <v>1</v>
      </c>
      <c r="AC310" s="8">
        <v>0</v>
      </c>
      <c r="AD310" s="8">
        <v>7</v>
      </c>
      <c r="AE310">
        <f>-13*X310-3*(Y310+Z310)+2*(AD310+AA310)+3.2*W310+5*AB310+4*AC310</f>
        <v>115.32000000000002</v>
      </c>
    </row>
    <row r="311" spans="1:31" ht="15" thickBot="1" x14ac:dyDescent="0.35">
      <c r="A311" s="5">
        <v>324</v>
      </c>
      <c r="B311" s="7" t="s">
        <v>634</v>
      </c>
      <c r="C311" s="6" t="s">
        <v>112</v>
      </c>
      <c r="D311" s="8">
        <v>5.61</v>
      </c>
      <c r="E311" s="8">
        <v>2.86</v>
      </c>
      <c r="F311" s="8">
        <v>1.96</v>
      </c>
      <c r="G311" s="8">
        <v>1.59</v>
      </c>
      <c r="H311" s="20">
        <v>0.14399999999999999</v>
      </c>
      <c r="I311" s="9">
        <v>7.3999999999999996E-2</v>
      </c>
      <c r="J311" s="9">
        <v>7.0999999999999994E-2</v>
      </c>
      <c r="K311" s="10">
        <v>0.27200000000000002</v>
      </c>
      <c r="L311" s="8">
        <v>1.39</v>
      </c>
      <c r="M311" s="8">
        <v>0.28499999999999998</v>
      </c>
      <c r="N311" s="9">
        <v>0.68600000000000005</v>
      </c>
      <c r="O311" s="10">
        <v>127</v>
      </c>
      <c r="P311" s="8">
        <v>130</v>
      </c>
      <c r="Q311" s="8">
        <v>115</v>
      </c>
      <c r="R311" s="10">
        <v>5.4</v>
      </c>
      <c r="S311" s="13">
        <v>5.43</v>
      </c>
      <c r="T311" s="8">
        <v>-0.03</v>
      </c>
      <c r="U311" s="10">
        <v>4.97</v>
      </c>
      <c r="V311" s="8">
        <v>4.97</v>
      </c>
      <c r="W311" s="8">
        <v>85</v>
      </c>
      <c r="X311" s="8">
        <v>15</v>
      </c>
      <c r="Y311" s="8">
        <v>27</v>
      </c>
      <c r="Z311" s="8">
        <v>5</v>
      </c>
      <c r="AA311" s="8">
        <v>53</v>
      </c>
      <c r="AB311" s="8">
        <v>0</v>
      </c>
      <c r="AC311" s="8">
        <v>1</v>
      </c>
      <c r="AD311" s="8">
        <v>12</v>
      </c>
      <c r="AE311">
        <f>-13*X311-3*(Y311+Z311)+2*(AD311+AA311)+3.2*W311+5*AB311+4*AC311</f>
        <v>115</v>
      </c>
    </row>
    <row r="312" spans="1:31" ht="15" thickBot="1" x14ac:dyDescent="0.35">
      <c r="A312" s="5">
        <v>295</v>
      </c>
      <c r="B312" s="7" t="s">
        <v>607</v>
      </c>
      <c r="C312" s="7" t="s">
        <v>83</v>
      </c>
      <c r="D312" s="8">
        <v>8</v>
      </c>
      <c r="E312" s="8">
        <v>4</v>
      </c>
      <c r="F312" s="8">
        <v>2</v>
      </c>
      <c r="G312" s="8">
        <v>1.43</v>
      </c>
      <c r="H312" s="20">
        <v>0.19700000000000001</v>
      </c>
      <c r="I312" s="9">
        <v>9.9000000000000005E-2</v>
      </c>
      <c r="J312" s="9">
        <v>9.9000000000000005E-2</v>
      </c>
      <c r="K312" s="10">
        <v>0.26500000000000001</v>
      </c>
      <c r="L312" s="8">
        <v>1.51</v>
      </c>
      <c r="M312" s="8">
        <v>0.30499999999999999</v>
      </c>
      <c r="N312" s="9">
        <v>0.56000000000000005</v>
      </c>
      <c r="O312" s="10">
        <v>175</v>
      </c>
      <c r="P312" s="8">
        <v>121</v>
      </c>
      <c r="Q312" s="8">
        <v>122</v>
      </c>
      <c r="R312" s="10">
        <v>7.14</v>
      </c>
      <c r="S312" s="13">
        <v>5.0199999999999996</v>
      </c>
      <c r="T312" s="8">
        <v>2.13</v>
      </c>
      <c r="U312" s="10">
        <v>5.21</v>
      </c>
      <c r="V312" s="8">
        <v>4.78</v>
      </c>
      <c r="W312" s="8">
        <v>63</v>
      </c>
      <c r="X312" s="8">
        <v>10</v>
      </c>
      <c r="Y312" s="8">
        <v>28</v>
      </c>
      <c r="Z312" s="8">
        <v>3</v>
      </c>
      <c r="AA312" s="8">
        <v>56</v>
      </c>
      <c r="AB312" s="8">
        <v>0</v>
      </c>
      <c r="AC312" s="8">
        <v>0</v>
      </c>
      <c r="AD312" s="8">
        <v>12</v>
      </c>
      <c r="AE312">
        <f>-13*X312-3*(Y312+Z312)+2*(AD312+AA312)+3.2*W312+5*AB312+4*AC312</f>
        <v>114.60000000000002</v>
      </c>
    </row>
    <row r="313" spans="1:31" ht="15" thickBot="1" x14ac:dyDescent="0.35">
      <c r="A313" s="5">
        <v>258</v>
      </c>
      <c r="B313" s="7" t="s">
        <v>572</v>
      </c>
      <c r="C313" s="7" t="s">
        <v>30</v>
      </c>
      <c r="D313" s="8">
        <v>8.1999999999999993</v>
      </c>
      <c r="E313" s="8">
        <v>1.93</v>
      </c>
      <c r="F313" s="8">
        <v>4.25</v>
      </c>
      <c r="G313" s="8">
        <v>1.77</v>
      </c>
      <c r="H313" s="20">
        <v>0.218</v>
      </c>
      <c r="I313" s="9">
        <v>5.0999999999999997E-2</v>
      </c>
      <c r="J313" s="9">
        <v>0.16700000000000001</v>
      </c>
      <c r="K313" s="10">
        <v>0.253</v>
      </c>
      <c r="L313" s="8">
        <v>1.21</v>
      </c>
      <c r="M313" s="8">
        <v>0.28299999999999997</v>
      </c>
      <c r="N313" s="9">
        <v>0.67200000000000004</v>
      </c>
      <c r="O313" s="10">
        <v>121</v>
      </c>
      <c r="P313" s="8">
        <v>106</v>
      </c>
      <c r="Q313" s="8">
        <v>103</v>
      </c>
      <c r="R313" s="10">
        <v>5.3</v>
      </c>
      <c r="S313" s="13">
        <v>4.68</v>
      </c>
      <c r="T313" s="8">
        <v>0.62</v>
      </c>
      <c r="U313" s="10">
        <v>4.43</v>
      </c>
      <c r="V313" s="8">
        <v>4.1399999999999997</v>
      </c>
      <c r="W313" s="8">
        <v>56</v>
      </c>
      <c r="X313" s="8">
        <v>11</v>
      </c>
      <c r="Y313" s="8">
        <v>12</v>
      </c>
      <c r="Z313" s="8">
        <v>1</v>
      </c>
      <c r="AA313" s="8">
        <v>51</v>
      </c>
      <c r="AB313" s="8">
        <v>0</v>
      </c>
      <c r="AC313" s="8">
        <v>0</v>
      </c>
      <c r="AD313" s="8">
        <v>7</v>
      </c>
      <c r="AE313">
        <f>-13*X313-3*(Y313+Z313)+2*(AD313+AA313)+3.2*W313+5*AB313+4*AC313</f>
        <v>113.20000000000002</v>
      </c>
    </row>
    <row r="314" spans="1:31" ht="15" thickBot="1" x14ac:dyDescent="0.35">
      <c r="A314" s="5">
        <v>319</v>
      </c>
      <c r="B314" s="7" t="s">
        <v>564</v>
      </c>
      <c r="C314" s="7" t="s">
        <v>73</v>
      </c>
      <c r="D314" s="8">
        <v>8.02</v>
      </c>
      <c r="E314" s="8">
        <v>2.54</v>
      </c>
      <c r="F314" s="8">
        <v>3.16</v>
      </c>
      <c r="G314" s="8">
        <v>2.0299999999999998</v>
      </c>
      <c r="H314" s="20">
        <v>0.20599999999999999</v>
      </c>
      <c r="I314" s="9">
        <v>6.5000000000000002E-2</v>
      </c>
      <c r="J314" s="9">
        <v>0.14099999999999999</v>
      </c>
      <c r="K314" s="10">
        <v>0.27</v>
      </c>
      <c r="L314" s="8">
        <v>1.36</v>
      </c>
      <c r="M314" s="8">
        <v>0.29699999999999999</v>
      </c>
      <c r="N314" s="9">
        <v>0.74</v>
      </c>
      <c r="O314" s="10">
        <v>117</v>
      </c>
      <c r="P314" s="8">
        <v>116</v>
      </c>
      <c r="Q314" s="8">
        <v>101</v>
      </c>
      <c r="R314" s="10">
        <v>5.38</v>
      </c>
      <c r="S314" s="13">
        <v>5.35</v>
      </c>
      <c r="T314" s="8">
        <v>0.03</v>
      </c>
      <c r="U314" s="10">
        <v>4.42</v>
      </c>
      <c r="V314" s="8">
        <v>4.33</v>
      </c>
      <c r="W314" s="8">
        <v>88.2</v>
      </c>
      <c r="X314" s="8">
        <v>20</v>
      </c>
      <c r="Y314" s="8">
        <v>25</v>
      </c>
      <c r="Z314" s="8">
        <v>3</v>
      </c>
      <c r="AA314" s="8">
        <v>79</v>
      </c>
      <c r="AB314" s="8">
        <v>0</v>
      </c>
      <c r="AC314" s="8">
        <v>0</v>
      </c>
      <c r="AD314" s="8">
        <v>8</v>
      </c>
      <c r="AE314">
        <f>-13*X314-3*(Y314+Z314)+2*(AD314+AA314)+3.2*W314+5*AB314+4*AC314</f>
        <v>112.24000000000001</v>
      </c>
    </row>
    <row r="315" spans="1:31" ht="15" thickBot="1" x14ac:dyDescent="0.35">
      <c r="A315" s="5">
        <v>326</v>
      </c>
      <c r="B315" s="7" t="s">
        <v>633</v>
      </c>
      <c r="C315" s="7" t="s">
        <v>55</v>
      </c>
      <c r="D315" s="8">
        <v>8.36</v>
      </c>
      <c r="E315" s="8">
        <v>3.22</v>
      </c>
      <c r="F315" s="8">
        <v>2.59</v>
      </c>
      <c r="G315" s="8">
        <v>2.0099999999999998</v>
      </c>
      <c r="H315" s="20">
        <v>0.219</v>
      </c>
      <c r="I315" s="9">
        <v>8.4000000000000005E-2</v>
      </c>
      <c r="J315" s="9">
        <v>0.13500000000000001</v>
      </c>
      <c r="K315" s="10">
        <v>0.23799999999999999</v>
      </c>
      <c r="L315" s="8">
        <v>1.28</v>
      </c>
      <c r="M315" s="8">
        <v>0.25700000000000001</v>
      </c>
      <c r="N315" s="9">
        <v>0.753</v>
      </c>
      <c r="O315" s="10">
        <v>107</v>
      </c>
      <c r="P315" s="8">
        <v>126</v>
      </c>
      <c r="Q315" s="8">
        <v>99</v>
      </c>
      <c r="R315" s="10">
        <v>4.63</v>
      </c>
      <c r="S315" s="13">
        <v>5.48</v>
      </c>
      <c r="T315" s="8">
        <v>-0.85</v>
      </c>
      <c r="U315" s="10">
        <v>4.3499999999999996</v>
      </c>
      <c r="V315" s="8">
        <v>4.32</v>
      </c>
      <c r="W315" s="8">
        <v>89.1</v>
      </c>
      <c r="X315" s="8">
        <v>20</v>
      </c>
      <c r="Y315" s="8">
        <v>32</v>
      </c>
      <c r="Z315" s="8">
        <v>3</v>
      </c>
      <c r="AA315" s="8">
        <v>83</v>
      </c>
      <c r="AB315" s="8">
        <v>0</v>
      </c>
      <c r="AC315" s="8">
        <v>2</v>
      </c>
      <c r="AD315" s="8">
        <v>9</v>
      </c>
      <c r="AE315">
        <f>-13*X315-3*(Y315+Z315)+2*(AD315+AA315)+3.2*W315+5*AB315+4*AC315</f>
        <v>112.12</v>
      </c>
    </row>
    <row r="316" spans="1:31" ht="15" thickBot="1" x14ac:dyDescent="0.35">
      <c r="A316" s="5">
        <v>296</v>
      </c>
      <c r="B316" s="7" t="s">
        <v>598</v>
      </c>
      <c r="C316" s="7" t="s">
        <v>48</v>
      </c>
      <c r="D316" s="8">
        <v>9.4</v>
      </c>
      <c r="E316" s="8">
        <v>2.25</v>
      </c>
      <c r="F316" s="8">
        <v>4.18</v>
      </c>
      <c r="G316" s="8">
        <v>2.12</v>
      </c>
      <c r="H316" s="20">
        <v>0.251</v>
      </c>
      <c r="I316" s="9">
        <v>0.06</v>
      </c>
      <c r="J316" s="9">
        <v>0.191</v>
      </c>
      <c r="K316" s="10">
        <v>0.249</v>
      </c>
      <c r="L316" s="8">
        <v>1.22</v>
      </c>
      <c r="M316" s="8">
        <v>0.28100000000000003</v>
      </c>
      <c r="N316" s="9">
        <v>0.79600000000000004</v>
      </c>
      <c r="O316" s="10">
        <v>110</v>
      </c>
      <c r="P316" s="8">
        <v>119</v>
      </c>
      <c r="Q316" s="8">
        <v>89</v>
      </c>
      <c r="R316" s="10">
        <v>4.63</v>
      </c>
      <c r="S316" s="13">
        <v>5.0199999999999996</v>
      </c>
      <c r="T316" s="8">
        <v>-0.39</v>
      </c>
      <c r="U316" s="10">
        <v>3.81</v>
      </c>
      <c r="V316" s="8">
        <v>3.77</v>
      </c>
      <c r="W316" s="8">
        <v>68</v>
      </c>
      <c r="X316" s="8">
        <v>16</v>
      </c>
      <c r="Y316" s="8">
        <v>17</v>
      </c>
      <c r="Z316" s="8">
        <v>1</v>
      </c>
      <c r="AA316" s="8">
        <v>71</v>
      </c>
      <c r="AB316" s="8">
        <v>0</v>
      </c>
      <c r="AC316" s="8">
        <v>2</v>
      </c>
      <c r="AD316" s="8">
        <v>3</v>
      </c>
      <c r="AE316">
        <f>-13*X316-3*(Y316+Z316)+2*(AD316+AA316)+3.2*W316+5*AB316+4*AC316</f>
        <v>111.60000000000002</v>
      </c>
    </row>
    <row r="317" spans="1:31" ht="15" thickBot="1" x14ac:dyDescent="0.35">
      <c r="A317" s="5">
        <v>308</v>
      </c>
      <c r="B317" s="7" t="s">
        <v>600</v>
      </c>
      <c r="C317" s="7" t="s">
        <v>28</v>
      </c>
      <c r="D317" s="8">
        <v>6.97</v>
      </c>
      <c r="E317" s="8">
        <v>4.05</v>
      </c>
      <c r="F317" s="8">
        <v>1.72</v>
      </c>
      <c r="G317" s="8">
        <v>1.35</v>
      </c>
      <c r="H317" s="20">
        <v>0.17599999999999999</v>
      </c>
      <c r="I317" s="9">
        <v>0.10199999999999999</v>
      </c>
      <c r="J317" s="9">
        <v>7.3999999999999996E-2</v>
      </c>
      <c r="K317" s="10">
        <v>0.27600000000000002</v>
      </c>
      <c r="L317" s="8">
        <v>1.52</v>
      </c>
      <c r="M317" s="8">
        <v>0.311</v>
      </c>
      <c r="N317" s="9">
        <v>0.76200000000000001</v>
      </c>
      <c r="O317" s="10">
        <v>90</v>
      </c>
      <c r="P317" s="8">
        <v>123</v>
      </c>
      <c r="Q317" s="8">
        <v>114</v>
      </c>
      <c r="R317" s="10">
        <v>3.82</v>
      </c>
      <c r="S317" s="13">
        <v>5.19</v>
      </c>
      <c r="T317" s="8">
        <v>-1.37</v>
      </c>
      <c r="U317" s="10">
        <v>4.9000000000000004</v>
      </c>
      <c r="V317" s="8">
        <v>5.0199999999999996</v>
      </c>
      <c r="W317" s="8">
        <v>80</v>
      </c>
      <c r="X317" s="8">
        <v>12</v>
      </c>
      <c r="Y317" s="8">
        <v>36</v>
      </c>
      <c r="Z317" s="8">
        <v>5</v>
      </c>
      <c r="AA317" s="8">
        <v>62</v>
      </c>
      <c r="AB317" s="8">
        <v>0</v>
      </c>
      <c r="AC317" s="8">
        <v>0</v>
      </c>
      <c r="AD317" s="8">
        <v>4</v>
      </c>
      <c r="AE317">
        <f>-13*X317-3*(Y317+Z317)+2*(AD317+AA317)+3.2*W317+5*AB317+4*AC317</f>
        <v>109</v>
      </c>
    </row>
    <row r="318" spans="1:31" ht="15" thickBot="1" x14ac:dyDescent="0.35">
      <c r="A318" s="5">
        <v>343</v>
      </c>
      <c r="B318" s="7" t="s">
        <v>617</v>
      </c>
      <c r="C318" s="7" t="s">
        <v>158</v>
      </c>
      <c r="D318" s="8">
        <v>6.92</v>
      </c>
      <c r="E318" s="8">
        <v>3.3</v>
      </c>
      <c r="F318" s="8">
        <v>2.09</v>
      </c>
      <c r="G318" s="8">
        <v>2.12</v>
      </c>
      <c r="H318" s="20">
        <v>0.16800000000000001</v>
      </c>
      <c r="I318" s="9">
        <v>0.08</v>
      </c>
      <c r="J318" s="9">
        <v>8.7999999999999995E-2</v>
      </c>
      <c r="K318" s="10">
        <v>0.29599999999999999</v>
      </c>
      <c r="L318" s="8">
        <v>1.6</v>
      </c>
      <c r="M318" s="8">
        <v>0.316</v>
      </c>
      <c r="N318" s="9">
        <v>0.73799999999999999</v>
      </c>
      <c r="O318" s="10">
        <v>126</v>
      </c>
      <c r="P318" s="8">
        <v>135</v>
      </c>
      <c r="Q318" s="8">
        <v>119</v>
      </c>
      <c r="R318" s="10">
        <v>5.55</v>
      </c>
      <c r="S318" s="13">
        <v>5.98</v>
      </c>
      <c r="T318" s="8">
        <v>-0.44</v>
      </c>
      <c r="U318" s="10">
        <v>5.21</v>
      </c>
      <c r="V318" s="8">
        <v>5.09</v>
      </c>
      <c r="W318" s="8">
        <v>144.1</v>
      </c>
      <c r="X318" s="8">
        <v>34</v>
      </c>
      <c r="Y318" s="8">
        <v>53</v>
      </c>
      <c r="Z318" s="8">
        <v>5</v>
      </c>
      <c r="AA318" s="8">
        <v>111</v>
      </c>
      <c r="AB318" s="8">
        <v>0</v>
      </c>
      <c r="AC318" s="8">
        <v>0</v>
      </c>
      <c r="AD318" s="8">
        <v>20</v>
      </c>
      <c r="AE318">
        <f>-13*X318-3*(Y318+Z318)+2*(AD318+AA318)+3.2*W318+5*AB318+4*AC318</f>
        <v>107.12</v>
      </c>
    </row>
    <row r="319" spans="1:31" ht="15" thickBot="1" x14ac:dyDescent="0.35">
      <c r="A319" s="5">
        <v>303</v>
      </c>
      <c r="B319" s="7" t="s">
        <v>570</v>
      </c>
      <c r="C319" s="7" t="s">
        <v>83</v>
      </c>
      <c r="D319" s="8">
        <v>8.41</v>
      </c>
      <c r="E319" s="8">
        <v>4.57</v>
      </c>
      <c r="F319" s="8">
        <v>1.84</v>
      </c>
      <c r="G319" s="8">
        <v>1.33</v>
      </c>
      <c r="H319" s="20">
        <v>0.20399999999999999</v>
      </c>
      <c r="I319" s="9">
        <v>0.111</v>
      </c>
      <c r="J319" s="9">
        <v>9.2999999999999999E-2</v>
      </c>
      <c r="K319" s="10">
        <v>0.27</v>
      </c>
      <c r="L319" s="8">
        <v>1.59</v>
      </c>
      <c r="M319" s="8">
        <v>0.32</v>
      </c>
      <c r="N319" s="9">
        <v>0.63800000000000001</v>
      </c>
      <c r="O319" s="10">
        <v>155</v>
      </c>
      <c r="P319" s="8">
        <v>122</v>
      </c>
      <c r="Q319" s="8">
        <v>132</v>
      </c>
      <c r="R319" s="10">
        <v>6.34</v>
      </c>
      <c r="S319" s="13">
        <v>5.07</v>
      </c>
      <c r="T319" s="8">
        <v>1.27</v>
      </c>
      <c r="U319" s="10">
        <v>5.65</v>
      </c>
      <c r="V319" s="8">
        <v>5.18</v>
      </c>
      <c r="W319" s="8">
        <v>61</v>
      </c>
      <c r="X319" s="8">
        <v>9</v>
      </c>
      <c r="Y319" s="8">
        <v>31</v>
      </c>
      <c r="Z319" s="8">
        <v>5</v>
      </c>
      <c r="AA319" s="8">
        <v>57</v>
      </c>
      <c r="AB319" s="8">
        <v>0</v>
      </c>
      <c r="AC319" s="8">
        <v>0</v>
      </c>
      <c r="AD319" s="8">
        <v>11</v>
      </c>
      <c r="AE319">
        <f>-13*X319-3*(Y319+Z319)+2*(AD319+AA319)+3.2*W319+5*AB319+4*AC319</f>
        <v>106.20000000000002</v>
      </c>
    </row>
    <row r="320" spans="1:31" ht="15" thickBot="1" x14ac:dyDescent="0.35">
      <c r="A320" s="5">
        <v>264</v>
      </c>
      <c r="B320" s="7" t="s">
        <v>621</v>
      </c>
      <c r="C320" s="7" t="s">
        <v>83</v>
      </c>
      <c r="D320" s="8">
        <v>7.69</v>
      </c>
      <c r="E320" s="8">
        <v>3.11</v>
      </c>
      <c r="F320" s="8">
        <v>2.4700000000000002</v>
      </c>
      <c r="G320" s="8">
        <v>1.31</v>
      </c>
      <c r="H320" s="20">
        <v>0.19500000000000001</v>
      </c>
      <c r="I320" s="9">
        <v>7.9000000000000001E-2</v>
      </c>
      <c r="J320" s="9">
        <v>0.11600000000000001</v>
      </c>
      <c r="K320" s="10">
        <v>0.27200000000000002</v>
      </c>
      <c r="L320" s="8">
        <v>1.42</v>
      </c>
      <c r="M320" s="8">
        <v>0.315</v>
      </c>
      <c r="N320" s="9">
        <v>0.72399999999999998</v>
      </c>
      <c r="O320" s="10">
        <v>116</v>
      </c>
      <c r="P320" s="8">
        <v>114</v>
      </c>
      <c r="Q320" s="8">
        <v>109</v>
      </c>
      <c r="R320" s="10">
        <v>4.75</v>
      </c>
      <c r="S320" s="13">
        <v>4.75</v>
      </c>
      <c r="T320" s="8">
        <v>0</v>
      </c>
      <c r="U320" s="10">
        <v>4.66</v>
      </c>
      <c r="V320" s="8">
        <v>4.3499999999999996</v>
      </c>
      <c r="W320" s="8">
        <v>55</v>
      </c>
      <c r="X320" s="8">
        <v>8</v>
      </c>
      <c r="Y320" s="8">
        <v>19</v>
      </c>
      <c r="Z320" s="8">
        <v>5</v>
      </c>
      <c r="AA320" s="8">
        <v>47</v>
      </c>
      <c r="AB320" s="8">
        <v>0</v>
      </c>
      <c r="AC320" s="8">
        <v>0</v>
      </c>
      <c r="AD320" s="8">
        <v>5</v>
      </c>
      <c r="AE320">
        <f>-13*X320-3*(Y320+Z320)+2*(AD320+AA320)+3.2*W320+5*AB320+4*AC320</f>
        <v>104</v>
      </c>
    </row>
    <row r="321" spans="1:31" ht="15" thickBot="1" x14ac:dyDescent="0.35">
      <c r="A321" s="5">
        <v>339</v>
      </c>
      <c r="B321" s="7" t="s">
        <v>659</v>
      </c>
      <c r="C321" s="6" t="s">
        <v>260</v>
      </c>
      <c r="D321" s="8">
        <v>7.47</v>
      </c>
      <c r="E321" s="8">
        <v>3.36</v>
      </c>
      <c r="F321" s="8">
        <v>2.23</v>
      </c>
      <c r="G321" s="8">
        <v>1.83</v>
      </c>
      <c r="H321" s="20">
        <v>0.184</v>
      </c>
      <c r="I321" s="9">
        <v>8.3000000000000004E-2</v>
      </c>
      <c r="J321" s="9">
        <v>0.10199999999999999</v>
      </c>
      <c r="K321" s="10">
        <v>0.28399999999999997</v>
      </c>
      <c r="L321" s="8">
        <v>1.51</v>
      </c>
      <c r="M321" s="8">
        <v>0.314</v>
      </c>
      <c r="N321" s="9">
        <v>0.68600000000000005</v>
      </c>
      <c r="O321" s="10">
        <v>139</v>
      </c>
      <c r="P321" s="8">
        <v>136</v>
      </c>
      <c r="Q321" s="8">
        <v>109</v>
      </c>
      <c r="R321" s="10">
        <v>5.95</v>
      </c>
      <c r="S321" s="13">
        <v>5.76</v>
      </c>
      <c r="T321" s="8">
        <v>0.19</v>
      </c>
      <c r="U321" s="10">
        <v>4.6900000000000004</v>
      </c>
      <c r="V321" s="8">
        <v>4.3499999999999996</v>
      </c>
      <c r="W321" s="8">
        <v>59</v>
      </c>
      <c r="X321" s="8">
        <v>12</v>
      </c>
      <c r="Y321" s="8">
        <v>22</v>
      </c>
      <c r="Z321" s="8">
        <v>8</v>
      </c>
      <c r="AA321" s="8">
        <v>49</v>
      </c>
      <c r="AB321" s="8">
        <v>3</v>
      </c>
      <c r="AC321" s="8">
        <v>10</v>
      </c>
      <c r="AD321" s="8">
        <v>4</v>
      </c>
      <c r="AE321">
        <f>-13*X321-3*(Y321+Z321)+2*(AD321+AA321)+3.2*W321+5*AB321+4*AC321</f>
        <v>103.80000000000001</v>
      </c>
    </row>
    <row r="322" spans="1:31" ht="15" thickBot="1" x14ac:dyDescent="0.35">
      <c r="A322" s="5">
        <v>325</v>
      </c>
      <c r="B322" s="7" t="s">
        <v>582</v>
      </c>
      <c r="C322" s="7" t="s">
        <v>53</v>
      </c>
      <c r="D322" s="8">
        <v>7.32</v>
      </c>
      <c r="E322" s="8">
        <v>2.89</v>
      </c>
      <c r="F322" s="8">
        <v>2.54</v>
      </c>
      <c r="G322" s="8">
        <v>1.85</v>
      </c>
      <c r="H322" s="20">
        <v>0.189</v>
      </c>
      <c r="I322" s="9">
        <v>7.4999999999999997E-2</v>
      </c>
      <c r="J322" s="9">
        <v>0.115</v>
      </c>
      <c r="K322" s="10">
        <v>0.27200000000000002</v>
      </c>
      <c r="L322" s="8">
        <v>1.39</v>
      </c>
      <c r="M322" s="8">
        <v>0.29599999999999999</v>
      </c>
      <c r="N322" s="9">
        <v>0.71399999999999997</v>
      </c>
      <c r="O322" s="10">
        <v>106</v>
      </c>
      <c r="P322" s="8">
        <v>118</v>
      </c>
      <c r="Q322" s="8">
        <v>112</v>
      </c>
      <c r="R322" s="10">
        <v>5.36</v>
      </c>
      <c r="S322" s="13">
        <v>5.44</v>
      </c>
      <c r="T322" s="8">
        <v>-0.08</v>
      </c>
      <c r="U322" s="10">
        <v>4.92</v>
      </c>
      <c r="V322" s="8">
        <v>4.62</v>
      </c>
      <c r="W322" s="8">
        <v>87.1</v>
      </c>
      <c r="X322" s="8">
        <v>18</v>
      </c>
      <c r="Y322" s="8">
        <v>28</v>
      </c>
      <c r="Z322" s="8">
        <v>5</v>
      </c>
      <c r="AA322" s="8">
        <v>71</v>
      </c>
      <c r="AB322" s="8">
        <v>0</v>
      </c>
      <c r="AC322" s="8">
        <v>0</v>
      </c>
      <c r="AD322" s="8">
        <v>8</v>
      </c>
      <c r="AE322">
        <f>-13*X322-3*(Y322+Z322)+2*(AD322+AA322)+3.2*W322+5*AB322+4*AC322</f>
        <v>103.71999999999997</v>
      </c>
    </row>
    <row r="323" spans="1:31" ht="15" thickBot="1" x14ac:dyDescent="0.35">
      <c r="A323" s="5">
        <v>307</v>
      </c>
      <c r="B323" s="7" t="s">
        <v>605</v>
      </c>
      <c r="C323" s="7" t="s">
        <v>133</v>
      </c>
      <c r="D323" s="8">
        <v>7.24</v>
      </c>
      <c r="E323" s="8">
        <v>4.21</v>
      </c>
      <c r="F323" s="8">
        <v>1.72</v>
      </c>
      <c r="G323" s="8">
        <v>1.45</v>
      </c>
      <c r="H323" s="20">
        <v>0.182</v>
      </c>
      <c r="I323" s="9">
        <v>0.106</v>
      </c>
      <c r="J323" s="9">
        <v>7.5999999999999998E-2</v>
      </c>
      <c r="K323" s="10">
        <v>0.27900000000000003</v>
      </c>
      <c r="L323" s="8">
        <v>1.57</v>
      </c>
      <c r="M323" s="8">
        <v>0.315</v>
      </c>
      <c r="N323" s="9">
        <v>0.626</v>
      </c>
      <c r="O323" s="10">
        <v>148</v>
      </c>
      <c r="P323" s="8">
        <v>119</v>
      </c>
      <c r="Q323" s="8">
        <v>119</v>
      </c>
      <c r="R323" s="10">
        <v>6.59</v>
      </c>
      <c r="S323" s="13">
        <v>5.19</v>
      </c>
      <c r="T323" s="8">
        <v>1.4</v>
      </c>
      <c r="U323" s="10">
        <v>5.2</v>
      </c>
      <c r="V323" s="8">
        <v>5.17</v>
      </c>
      <c r="W323" s="8">
        <v>68.099999999999994</v>
      </c>
      <c r="X323" s="8">
        <v>11</v>
      </c>
      <c r="Y323" s="8">
        <v>32</v>
      </c>
      <c r="Z323" s="8">
        <v>1</v>
      </c>
      <c r="AA323" s="8">
        <v>55</v>
      </c>
      <c r="AB323" s="8">
        <v>1</v>
      </c>
      <c r="AC323" s="8">
        <v>0</v>
      </c>
      <c r="AD323" s="8">
        <v>6</v>
      </c>
      <c r="AE323">
        <f>-13*X323-3*(Y323+Z323)+2*(AD323+AA323)+3.2*W323+5*AB323+4*AC323</f>
        <v>102.91999999999999</v>
      </c>
    </row>
    <row r="324" spans="1:31" ht="15" thickBot="1" x14ac:dyDescent="0.35">
      <c r="A324" s="5">
        <v>321</v>
      </c>
      <c r="B324" s="7" t="s">
        <v>589</v>
      </c>
      <c r="C324" s="7" t="s">
        <v>28</v>
      </c>
      <c r="D324" s="8">
        <v>6.43</v>
      </c>
      <c r="E324" s="8">
        <v>3.57</v>
      </c>
      <c r="F324" s="8">
        <v>1.8</v>
      </c>
      <c r="G324" s="8">
        <v>1.57</v>
      </c>
      <c r="H324" s="20">
        <v>0.16400000000000001</v>
      </c>
      <c r="I324" s="9">
        <v>9.0999999999999998E-2</v>
      </c>
      <c r="J324" s="9">
        <v>7.2999999999999995E-2</v>
      </c>
      <c r="K324" s="10">
        <v>0.26200000000000001</v>
      </c>
      <c r="L324" s="8">
        <v>1.43</v>
      </c>
      <c r="M324" s="8">
        <v>0.28100000000000003</v>
      </c>
      <c r="N324" s="9">
        <v>0.71799999999999997</v>
      </c>
      <c r="O324" s="10">
        <v>125</v>
      </c>
      <c r="P324" s="8">
        <v>127</v>
      </c>
      <c r="Q324" s="8">
        <v>127</v>
      </c>
      <c r="R324" s="10">
        <v>5.29</v>
      </c>
      <c r="S324" s="13">
        <v>5.38</v>
      </c>
      <c r="T324" s="8">
        <v>-0.1</v>
      </c>
      <c r="U324" s="10">
        <v>5.45</v>
      </c>
      <c r="V324" s="8">
        <v>5.24</v>
      </c>
      <c r="W324" s="8">
        <v>63</v>
      </c>
      <c r="X324" s="8">
        <v>11</v>
      </c>
      <c r="Y324" s="8">
        <v>25</v>
      </c>
      <c r="Z324" s="8">
        <v>2</v>
      </c>
      <c r="AA324" s="8">
        <v>45</v>
      </c>
      <c r="AB324" s="8">
        <v>1</v>
      </c>
      <c r="AC324" s="8">
        <v>0</v>
      </c>
      <c r="AD324" s="8">
        <v>15</v>
      </c>
      <c r="AE324">
        <f>-13*X324-3*(Y324+Z324)+2*(AD324+AA324)+3.2*W324+5*AB324+4*AC324</f>
        <v>102.60000000000002</v>
      </c>
    </row>
    <row r="325" spans="1:31" ht="15" thickBot="1" x14ac:dyDescent="0.35">
      <c r="A325" s="5">
        <v>281</v>
      </c>
      <c r="B325" s="7" t="s">
        <v>556</v>
      </c>
      <c r="C325" s="7" t="s">
        <v>45</v>
      </c>
      <c r="D325" s="8">
        <v>6.58</v>
      </c>
      <c r="E325" s="8">
        <v>2.42</v>
      </c>
      <c r="F325" s="8">
        <v>2.71</v>
      </c>
      <c r="G325" s="8">
        <v>1.56</v>
      </c>
      <c r="H325" s="20">
        <v>0.17</v>
      </c>
      <c r="I325" s="9">
        <v>6.3E-2</v>
      </c>
      <c r="J325" s="9">
        <v>0.107</v>
      </c>
      <c r="K325" s="10">
        <v>0.254</v>
      </c>
      <c r="L325" s="8">
        <v>1.29</v>
      </c>
      <c r="M325" s="8">
        <v>0.27200000000000002</v>
      </c>
      <c r="N325" s="9">
        <v>0.77600000000000002</v>
      </c>
      <c r="O325" s="10">
        <v>82</v>
      </c>
      <c r="P325" s="8">
        <v>113</v>
      </c>
      <c r="Q325" s="8">
        <v>103</v>
      </c>
      <c r="R325" s="10">
        <v>3.46</v>
      </c>
      <c r="S325" s="13">
        <v>4.91</v>
      </c>
      <c r="T325" s="8">
        <v>-1.45</v>
      </c>
      <c r="U325" s="10">
        <v>4.41</v>
      </c>
      <c r="V325" s="8">
        <v>4.6900000000000004</v>
      </c>
      <c r="W325" s="8">
        <v>52</v>
      </c>
      <c r="X325" s="8">
        <v>9</v>
      </c>
      <c r="Y325" s="8">
        <v>14</v>
      </c>
      <c r="Z325" s="8">
        <v>1</v>
      </c>
      <c r="AA325" s="8">
        <v>38</v>
      </c>
      <c r="AB325" s="8">
        <v>0</v>
      </c>
      <c r="AC325" s="8">
        <v>0</v>
      </c>
      <c r="AD325" s="8">
        <v>9</v>
      </c>
      <c r="AE325">
        <f>-13*X325-3*(Y325+Z325)+2*(AD325+AA325)+3.2*W325+5*AB325+4*AC325</f>
        <v>98.4</v>
      </c>
    </row>
    <row r="326" spans="1:31" ht="15" thickBot="1" x14ac:dyDescent="0.35">
      <c r="A326" s="5">
        <v>341</v>
      </c>
      <c r="B326" s="7" t="s">
        <v>651</v>
      </c>
      <c r="C326" s="7" t="s">
        <v>109</v>
      </c>
      <c r="D326" s="8">
        <v>8.35</v>
      </c>
      <c r="E326" s="8">
        <v>4</v>
      </c>
      <c r="F326" s="8">
        <v>2.09</v>
      </c>
      <c r="G326" s="8">
        <v>2.13</v>
      </c>
      <c r="H326" s="20">
        <v>0.19900000000000001</v>
      </c>
      <c r="I326" s="9">
        <v>9.6000000000000002E-2</v>
      </c>
      <c r="J326" s="9">
        <v>0.104</v>
      </c>
      <c r="K326" s="10">
        <v>0.29399999999999998</v>
      </c>
      <c r="L326" s="8">
        <v>1.68</v>
      </c>
      <c r="M326" s="8">
        <v>0.32900000000000001</v>
      </c>
      <c r="N326" s="9">
        <v>0.63600000000000001</v>
      </c>
      <c r="O326" s="10">
        <v>161</v>
      </c>
      <c r="P326" s="8">
        <v>137</v>
      </c>
      <c r="Q326" s="8">
        <v>120</v>
      </c>
      <c r="R326" s="10">
        <v>6.9</v>
      </c>
      <c r="S326" s="13">
        <v>5.81</v>
      </c>
      <c r="T326" s="8">
        <v>1.0900000000000001</v>
      </c>
      <c r="U326" s="10">
        <v>5.13</v>
      </c>
      <c r="V326" s="8">
        <v>4.84</v>
      </c>
      <c r="W326" s="8">
        <v>105.2</v>
      </c>
      <c r="X326" s="8">
        <v>25</v>
      </c>
      <c r="Y326" s="8">
        <v>47</v>
      </c>
      <c r="Z326" s="8">
        <v>0</v>
      </c>
      <c r="AA326" s="8">
        <v>98</v>
      </c>
      <c r="AB326" s="8">
        <v>0</v>
      </c>
      <c r="AC326" s="8">
        <v>0</v>
      </c>
      <c r="AD326" s="8">
        <v>15</v>
      </c>
      <c r="AE326">
        <f>-13*X326-3*(Y326+Z326)+2*(AD326+AA326)+3.2*W326+5*AB326+4*AC326</f>
        <v>96.640000000000043</v>
      </c>
    </row>
    <row r="327" spans="1:31" ht="15" thickBot="1" x14ac:dyDescent="0.35">
      <c r="A327" s="5">
        <v>297</v>
      </c>
      <c r="B327" s="7" t="s">
        <v>632</v>
      </c>
      <c r="C327" s="6" t="s">
        <v>112</v>
      </c>
      <c r="D327" s="8">
        <v>6.41</v>
      </c>
      <c r="E327" s="8">
        <v>1.94</v>
      </c>
      <c r="F327" s="8">
        <v>3.31</v>
      </c>
      <c r="G327" s="8">
        <v>1.64</v>
      </c>
      <c r="H327" s="20">
        <v>0.157</v>
      </c>
      <c r="I327" s="9">
        <v>4.7E-2</v>
      </c>
      <c r="J327" s="9">
        <v>0.11</v>
      </c>
      <c r="K327" s="10">
        <v>0.31900000000000001</v>
      </c>
      <c r="L327" s="8">
        <v>1.57</v>
      </c>
      <c r="M327" s="8">
        <v>0.35</v>
      </c>
      <c r="N327" s="9">
        <v>0.622</v>
      </c>
      <c r="O327" s="10">
        <v>152</v>
      </c>
      <c r="P327" s="8">
        <v>119</v>
      </c>
      <c r="Q327" s="8">
        <v>109</v>
      </c>
      <c r="R327" s="10">
        <v>6.41</v>
      </c>
      <c r="S327" s="13">
        <v>5.05</v>
      </c>
      <c r="T327" s="8">
        <v>1.37</v>
      </c>
      <c r="U327" s="10">
        <v>4.7300000000000004</v>
      </c>
      <c r="V327" s="8">
        <v>4.43</v>
      </c>
      <c r="W327" s="8">
        <v>60.1</v>
      </c>
      <c r="X327" s="8">
        <v>11</v>
      </c>
      <c r="Y327" s="8">
        <v>13</v>
      </c>
      <c r="Z327" s="8">
        <v>4</v>
      </c>
      <c r="AA327" s="8">
        <v>43</v>
      </c>
      <c r="AB327" s="8">
        <v>0</v>
      </c>
      <c r="AC327" s="8">
        <v>2</v>
      </c>
      <c r="AD327" s="8">
        <v>2</v>
      </c>
      <c r="AE327">
        <f>-13*X327-3*(Y327+Z327)+2*(AD327+AA327)+3.2*W327+5*AB327+4*AC327</f>
        <v>96.320000000000022</v>
      </c>
    </row>
    <row r="328" spans="1:31" ht="15" thickBot="1" x14ac:dyDescent="0.35">
      <c r="A328" s="5">
        <v>311</v>
      </c>
      <c r="B328" s="7" t="s">
        <v>641</v>
      </c>
      <c r="C328" s="7" t="s">
        <v>24</v>
      </c>
      <c r="D328" s="8">
        <v>9.31</v>
      </c>
      <c r="E328" s="8">
        <v>5.34</v>
      </c>
      <c r="F328" s="8">
        <v>1.74</v>
      </c>
      <c r="G328" s="8">
        <v>1.37</v>
      </c>
      <c r="H328" s="20">
        <v>0.22800000000000001</v>
      </c>
      <c r="I328" s="9">
        <v>0.13100000000000001</v>
      </c>
      <c r="J328" s="9">
        <v>9.7000000000000003E-2</v>
      </c>
      <c r="K328" s="10">
        <v>0.22900000000000001</v>
      </c>
      <c r="L328" s="8">
        <v>1.47</v>
      </c>
      <c r="M328" s="8">
        <v>0.27400000000000002</v>
      </c>
      <c r="N328" s="9">
        <v>0.67200000000000004</v>
      </c>
      <c r="O328" s="10">
        <v>113</v>
      </c>
      <c r="P328" s="8">
        <v>121</v>
      </c>
      <c r="Q328" s="8">
        <v>116</v>
      </c>
      <c r="R328" s="10">
        <v>4.7300000000000004</v>
      </c>
      <c r="S328" s="13">
        <v>5.26</v>
      </c>
      <c r="T328" s="8">
        <v>-0.53</v>
      </c>
      <c r="U328" s="10">
        <v>4.9800000000000004</v>
      </c>
      <c r="V328" s="8">
        <v>4.5999999999999996</v>
      </c>
      <c r="W328" s="8">
        <v>59</v>
      </c>
      <c r="X328" s="8">
        <v>9</v>
      </c>
      <c r="Y328" s="8">
        <v>35</v>
      </c>
      <c r="Z328" s="8">
        <v>6</v>
      </c>
      <c r="AA328" s="8">
        <v>61</v>
      </c>
      <c r="AB328" s="8">
        <v>0</v>
      </c>
      <c r="AC328" s="8">
        <v>3</v>
      </c>
      <c r="AD328" s="8">
        <v>6</v>
      </c>
      <c r="AE328">
        <f>-13*X328-3*(Y328+Z328)+2*(AD328+AA328)+3.2*W328+5*AB328+4*AC328</f>
        <v>94.800000000000011</v>
      </c>
    </row>
    <row r="329" spans="1:31" ht="15" thickBot="1" x14ac:dyDescent="0.35">
      <c r="A329" s="5">
        <v>337</v>
      </c>
      <c r="B329" s="7" t="s">
        <v>584</v>
      </c>
      <c r="C329" s="6" t="s">
        <v>112</v>
      </c>
      <c r="D329" s="8">
        <v>6.67</v>
      </c>
      <c r="E329" s="8">
        <v>3.44</v>
      </c>
      <c r="F329" s="8">
        <v>1.94</v>
      </c>
      <c r="G329" s="8">
        <v>1.77</v>
      </c>
      <c r="H329" s="20">
        <v>0.17199999999999999</v>
      </c>
      <c r="I329" s="9">
        <v>8.8999999999999996E-2</v>
      </c>
      <c r="J329" s="9">
        <v>8.3000000000000004E-2</v>
      </c>
      <c r="K329" s="10">
        <v>0.27100000000000002</v>
      </c>
      <c r="L329" s="8">
        <v>1.42</v>
      </c>
      <c r="M329" s="8">
        <v>0.29099999999999998</v>
      </c>
      <c r="N329" s="9">
        <v>0.72499999999999998</v>
      </c>
      <c r="O329" s="10">
        <v>108</v>
      </c>
      <c r="P329" s="8">
        <v>124</v>
      </c>
      <c r="Q329" s="8">
        <v>122</v>
      </c>
      <c r="R329" s="10">
        <v>5.42</v>
      </c>
      <c r="S329" s="13">
        <v>5.72</v>
      </c>
      <c r="T329" s="8">
        <v>-0.3</v>
      </c>
      <c r="U329" s="10">
        <v>5.35</v>
      </c>
      <c r="V329" s="8">
        <v>5.17</v>
      </c>
      <c r="W329" s="8">
        <v>86.1</v>
      </c>
      <c r="X329" s="8">
        <v>17</v>
      </c>
      <c r="Y329" s="8">
        <v>33</v>
      </c>
      <c r="Z329" s="8">
        <v>7</v>
      </c>
      <c r="AA329" s="8">
        <v>64</v>
      </c>
      <c r="AB329" s="8">
        <v>1</v>
      </c>
      <c r="AC329" s="8">
        <v>0</v>
      </c>
      <c r="AD329" s="8">
        <v>10</v>
      </c>
      <c r="AE329">
        <f>-13*X329-3*(Y329+Z329)+2*(AD329+AA329)+3.2*W329+5*AB329+4*AC329</f>
        <v>87.519999999999982</v>
      </c>
    </row>
    <row r="330" spans="1:31" ht="15" thickBot="1" x14ac:dyDescent="0.35">
      <c r="A330" s="5">
        <v>305</v>
      </c>
      <c r="B330" s="7" t="s">
        <v>574</v>
      </c>
      <c r="C330" s="7" t="s">
        <v>136</v>
      </c>
      <c r="D330" s="8">
        <v>5.85</v>
      </c>
      <c r="E330" s="8">
        <v>2.75</v>
      </c>
      <c r="F330" s="8">
        <v>2.13</v>
      </c>
      <c r="G330" s="8">
        <v>1.55</v>
      </c>
      <c r="H330" s="20">
        <v>0.153</v>
      </c>
      <c r="I330" s="9">
        <v>7.1999999999999995E-2</v>
      </c>
      <c r="J330" s="9">
        <v>8.1000000000000003E-2</v>
      </c>
      <c r="K330" s="10">
        <v>0.24299999999999999</v>
      </c>
      <c r="L330" s="8">
        <v>1.26</v>
      </c>
      <c r="M330" s="8">
        <v>0.252</v>
      </c>
      <c r="N330" s="9">
        <v>0.69899999999999995</v>
      </c>
      <c r="O330" s="10">
        <v>104</v>
      </c>
      <c r="P330" s="8">
        <v>121</v>
      </c>
      <c r="Q330" s="8">
        <v>124</v>
      </c>
      <c r="R330" s="10">
        <v>4.6399999999999997</v>
      </c>
      <c r="S330" s="13">
        <v>5.17</v>
      </c>
      <c r="T330" s="8">
        <v>-0.52</v>
      </c>
      <c r="U330" s="10">
        <v>5.33</v>
      </c>
      <c r="V330" s="8">
        <v>5.24</v>
      </c>
      <c r="W330" s="8">
        <v>52.1</v>
      </c>
      <c r="X330" s="8">
        <v>9</v>
      </c>
      <c r="Y330" s="8">
        <v>16</v>
      </c>
      <c r="Z330" s="8">
        <v>1</v>
      </c>
      <c r="AA330" s="8">
        <v>34</v>
      </c>
      <c r="AB330" s="8">
        <v>0</v>
      </c>
      <c r="AC330" s="8">
        <v>0</v>
      </c>
      <c r="AD330" s="8">
        <v>10</v>
      </c>
      <c r="AE330">
        <f>-13*X330-3*(Y330+Z330)+2*(AD330+AA330)+3.2*W330+5*AB330+4*AC330</f>
        <v>86.720000000000027</v>
      </c>
    </row>
    <row r="331" spans="1:31" ht="15" thickBot="1" x14ac:dyDescent="0.35">
      <c r="A331" s="5">
        <v>314</v>
      </c>
      <c r="B331" s="7" t="s">
        <v>638</v>
      </c>
      <c r="C331" s="7" t="s">
        <v>62</v>
      </c>
      <c r="D331" s="8">
        <v>6.75</v>
      </c>
      <c r="E331" s="8">
        <v>3.18</v>
      </c>
      <c r="F331" s="8">
        <v>2.12</v>
      </c>
      <c r="G331" s="8">
        <v>1.66</v>
      </c>
      <c r="H331" s="20">
        <v>0.17399999999999999</v>
      </c>
      <c r="I331" s="9">
        <v>8.2000000000000003E-2</v>
      </c>
      <c r="J331" s="9">
        <v>9.1999999999999998E-2</v>
      </c>
      <c r="K331" s="10">
        <v>0.25600000000000001</v>
      </c>
      <c r="L331" s="8">
        <v>1.36</v>
      </c>
      <c r="M331" s="8">
        <v>0.27500000000000002</v>
      </c>
      <c r="N331" s="9">
        <v>0.66400000000000003</v>
      </c>
      <c r="O331" s="10">
        <v>125</v>
      </c>
      <c r="P331" s="8">
        <v>123</v>
      </c>
      <c r="Q331" s="8">
        <v>112</v>
      </c>
      <c r="R331" s="10">
        <v>5.48</v>
      </c>
      <c r="S331" s="13">
        <v>5.29</v>
      </c>
      <c r="T331" s="8">
        <v>0.18</v>
      </c>
      <c r="U331" s="10">
        <v>4.91</v>
      </c>
      <c r="V331" s="8">
        <v>4.74</v>
      </c>
      <c r="W331" s="8">
        <v>70.2</v>
      </c>
      <c r="X331" s="8">
        <v>13</v>
      </c>
      <c r="Y331" s="8">
        <v>25</v>
      </c>
      <c r="Z331" s="8">
        <v>2</v>
      </c>
      <c r="AA331" s="8">
        <v>53</v>
      </c>
      <c r="AB331" s="8">
        <v>0</v>
      </c>
      <c r="AC331" s="8">
        <v>1</v>
      </c>
      <c r="AD331" s="8">
        <v>1</v>
      </c>
      <c r="AE331">
        <f>-13*X331-3*(Y331+Z331)+2*(AD331+AA331)+3.2*W331+5*AB331+4*AC331</f>
        <v>86.640000000000015</v>
      </c>
    </row>
    <row r="332" spans="1:31" ht="15" thickBot="1" x14ac:dyDescent="0.35">
      <c r="A332" s="5">
        <v>288</v>
      </c>
      <c r="B332" s="7" t="s">
        <v>585</v>
      </c>
      <c r="C332" s="7" t="s">
        <v>22</v>
      </c>
      <c r="D332" s="8">
        <v>9.6300000000000008</v>
      </c>
      <c r="E332" s="8">
        <v>4.47</v>
      </c>
      <c r="F332" s="8">
        <v>2.15</v>
      </c>
      <c r="G332" s="8">
        <v>1.55</v>
      </c>
      <c r="H332" s="20">
        <v>0.253</v>
      </c>
      <c r="I332" s="9">
        <v>0.11799999999999999</v>
      </c>
      <c r="J332" s="9">
        <v>0.13600000000000001</v>
      </c>
      <c r="K332" s="10">
        <v>0.21199999999999999</v>
      </c>
      <c r="L332" s="8">
        <v>1.28</v>
      </c>
      <c r="M332" s="8">
        <v>0.25</v>
      </c>
      <c r="N332" s="9">
        <v>0.76200000000000001</v>
      </c>
      <c r="O332" s="10">
        <v>91</v>
      </c>
      <c r="P332" s="8">
        <v>113</v>
      </c>
      <c r="Q332" s="8">
        <v>93</v>
      </c>
      <c r="R332" s="10">
        <v>3.96</v>
      </c>
      <c r="S332" s="13">
        <v>4.96</v>
      </c>
      <c r="T332" s="8">
        <v>-1</v>
      </c>
      <c r="U332" s="10">
        <v>3.98</v>
      </c>
      <c r="V332" s="8">
        <v>4.29</v>
      </c>
      <c r="W332" s="8">
        <v>52.1</v>
      </c>
      <c r="X332" s="8">
        <v>9</v>
      </c>
      <c r="Y332" s="8">
        <v>26</v>
      </c>
      <c r="Z332" s="8">
        <v>2</v>
      </c>
      <c r="AA332" s="8">
        <v>56</v>
      </c>
      <c r="AB332" s="8">
        <v>0</v>
      </c>
      <c r="AC332" s="8">
        <v>1</v>
      </c>
      <c r="AD332" s="8">
        <v>2</v>
      </c>
      <c r="AE332">
        <f>-13*X332-3*(Y332+Z332)+2*(AD332+AA332)+3.2*W332+5*AB332+4*AC332</f>
        <v>85.720000000000027</v>
      </c>
    </row>
    <row r="333" spans="1:31" ht="15" thickBot="1" x14ac:dyDescent="0.35">
      <c r="A333" s="5">
        <v>290</v>
      </c>
      <c r="B333" s="7" t="s">
        <v>549</v>
      </c>
      <c r="C333" s="7" t="s">
        <v>158</v>
      </c>
      <c r="D333" s="8">
        <v>8.36</v>
      </c>
      <c r="E333" s="8">
        <v>4.18</v>
      </c>
      <c r="F333" s="8">
        <v>2</v>
      </c>
      <c r="G333" s="8">
        <v>1.39</v>
      </c>
      <c r="H333" s="20">
        <v>0.2</v>
      </c>
      <c r="I333" s="9">
        <v>0.1</v>
      </c>
      <c r="J333" s="9">
        <v>0.1</v>
      </c>
      <c r="K333" s="10">
        <v>0.28199999999999997</v>
      </c>
      <c r="L333" s="8">
        <v>1.63</v>
      </c>
      <c r="M333" s="8">
        <v>0.33100000000000002</v>
      </c>
      <c r="N333" s="9">
        <v>0.66</v>
      </c>
      <c r="O333" s="10">
        <v>147</v>
      </c>
      <c r="P333" s="8">
        <v>112</v>
      </c>
      <c r="Q333" s="8">
        <v>112</v>
      </c>
      <c r="R333" s="10">
        <v>6.45</v>
      </c>
      <c r="S333" s="13">
        <v>4.9800000000000004</v>
      </c>
      <c r="T333" s="8">
        <v>1.47</v>
      </c>
      <c r="U333" s="10">
        <v>4.92</v>
      </c>
      <c r="V333" s="8">
        <v>4.8899999999999997</v>
      </c>
      <c r="W333" s="8">
        <v>51.2</v>
      </c>
      <c r="X333" s="8">
        <v>8</v>
      </c>
      <c r="Y333" s="8">
        <v>24</v>
      </c>
      <c r="Z333" s="8">
        <v>3</v>
      </c>
      <c r="AA333" s="8">
        <v>48</v>
      </c>
      <c r="AB333" s="8">
        <v>0</v>
      </c>
      <c r="AC333" s="8">
        <v>0</v>
      </c>
      <c r="AD333" s="8">
        <v>5</v>
      </c>
      <c r="AE333">
        <f>-13*X333-3*(Y333+Z333)+2*(AD333+AA333)+3.2*W333+5*AB333+4*AC333</f>
        <v>84.840000000000032</v>
      </c>
    </row>
    <row r="334" spans="1:31" ht="15" thickBot="1" x14ac:dyDescent="0.35">
      <c r="A334" s="5">
        <v>329</v>
      </c>
      <c r="B334" s="7" t="s">
        <v>636</v>
      </c>
      <c r="C334" s="7" t="s">
        <v>133</v>
      </c>
      <c r="D334" s="8">
        <v>6.13</v>
      </c>
      <c r="E334" s="8">
        <v>4.9800000000000004</v>
      </c>
      <c r="F334" s="8">
        <v>1.23</v>
      </c>
      <c r="G334" s="8">
        <v>1.35</v>
      </c>
      <c r="H334" s="20">
        <v>0.14799999999999999</v>
      </c>
      <c r="I334" s="9">
        <v>0.12</v>
      </c>
      <c r="J334" s="9">
        <v>2.8000000000000001E-2</v>
      </c>
      <c r="K334" s="10">
        <v>0.28299999999999997</v>
      </c>
      <c r="L334" s="8">
        <v>1.7</v>
      </c>
      <c r="M334" s="8">
        <v>0.309</v>
      </c>
      <c r="N334" s="9">
        <v>0.75700000000000001</v>
      </c>
      <c r="O334" s="10">
        <v>108</v>
      </c>
      <c r="P334" s="8">
        <v>127</v>
      </c>
      <c r="Q334" s="8">
        <v>123</v>
      </c>
      <c r="R334" s="10">
        <v>4.78</v>
      </c>
      <c r="S334" s="13">
        <v>5.57</v>
      </c>
      <c r="T334" s="8">
        <v>-0.8</v>
      </c>
      <c r="U334" s="10">
        <v>5.38</v>
      </c>
      <c r="V334" s="8">
        <v>5.62</v>
      </c>
      <c r="W334" s="8">
        <v>86.2</v>
      </c>
      <c r="X334" s="8">
        <v>13</v>
      </c>
      <c r="Y334" s="8">
        <v>48</v>
      </c>
      <c r="Z334" s="8">
        <v>2</v>
      </c>
      <c r="AA334" s="8">
        <v>59</v>
      </c>
      <c r="AB334" s="8">
        <v>0</v>
      </c>
      <c r="AC334" s="8">
        <v>0</v>
      </c>
      <c r="AD334" s="8">
        <v>2</v>
      </c>
      <c r="AE334">
        <f>-13*X334-3*(Y334+Z334)+2*(AD334+AA334)+3.2*W334+5*AB334+4*AC334</f>
        <v>78.840000000000032</v>
      </c>
    </row>
    <row r="335" spans="1:31" ht="15" thickBot="1" x14ac:dyDescent="0.35">
      <c r="A335" s="5">
        <v>338</v>
      </c>
      <c r="B335" s="7" t="s">
        <v>624</v>
      </c>
      <c r="C335" s="7" t="s">
        <v>53</v>
      </c>
      <c r="D335" s="8">
        <v>6.9</v>
      </c>
      <c r="E335" s="8">
        <v>2.89</v>
      </c>
      <c r="F335" s="8">
        <v>2.39</v>
      </c>
      <c r="G335" s="8">
        <v>1.96</v>
      </c>
      <c r="H335" s="20">
        <v>0.16400000000000001</v>
      </c>
      <c r="I335" s="9">
        <v>6.9000000000000006E-2</v>
      </c>
      <c r="J335" s="9">
        <v>9.6000000000000002E-2</v>
      </c>
      <c r="K335" s="10">
        <v>0.311</v>
      </c>
      <c r="L335" s="8">
        <v>1.65</v>
      </c>
      <c r="M335" s="8">
        <v>0.33800000000000002</v>
      </c>
      <c r="N335" s="9">
        <v>0.60299999999999998</v>
      </c>
      <c r="O335" s="10">
        <v>149</v>
      </c>
      <c r="P335" s="8">
        <v>124</v>
      </c>
      <c r="Q335" s="8">
        <v>128</v>
      </c>
      <c r="R335" s="10">
        <v>7.52</v>
      </c>
      <c r="S335" s="13">
        <v>5.75</v>
      </c>
      <c r="T335" s="8">
        <v>1.77</v>
      </c>
      <c r="U335" s="10">
        <v>5.59</v>
      </c>
      <c r="V335" s="8">
        <v>5.03</v>
      </c>
      <c r="W335" s="8">
        <v>87.1</v>
      </c>
      <c r="X335" s="8">
        <v>19</v>
      </c>
      <c r="Y335" s="8">
        <v>28</v>
      </c>
      <c r="Z335" s="8">
        <v>7</v>
      </c>
      <c r="AA335" s="8">
        <v>67</v>
      </c>
      <c r="AB335" s="8">
        <v>0</v>
      </c>
      <c r="AC335" s="8">
        <v>0</v>
      </c>
      <c r="AD335" s="8">
        <v>8</v>
      </c>
      <c r="AE335">
        <f>-13*X335-3*(Y335+Z335)+2*(AD335+AA335)+3.2*W335+5*AB335+4*AC335</f>
        <v>76.71999999999997</v>
      </c>
    </row>
    <row r="336" spans="1:31" ht="15" thickBot="1" x14ac:dyDescent="0.35">
      <c r="A336" s="5">
        <v>342</v>
      </c>
      <c r="B336" s="7" t="s">
        <v>635</v>
      </c>
      <c r="C336" s="7" t="s">
        <v>65</v>
      </c>
      <c r="D336" s="8">
        <v>6.6</v>
      </c>
      <c r="E336" s="8">
        <v>3.8</v>
      </c>
      <c r="F336" s="8">
        <v>1.74</v>
      </c>
      <c r="G336" s="8">
        <v>1.8</v>
      </c>
      <c r="H336" s="20">
        <v>0.158</v>
      </c>
      <c r="I336" s="9">
        <v>9.0999999999999998E-2</v>
      </c>
      <c r="J336" s="9">
        <v>6.7000000000000004E-2</v>
      </c>
      <c r="K336" s="10">
        <v>0.308</v>
      </c>
      <c r="L336" s="8">
        <v>1.7</v>
      </c>
      <c r="M336" s="8">
        <v>0.33600000000000002</v>
      </c>
      <c r="N336" s="9">
        <v>0.65800000000000003</v>
      </c>
      <c r="O336" s="10">
        <v>163</v>
      </c>
      <c r="P336" s="8">
        <v>136</v>
      </c>
      <c r="Q336" s="8">
        <v>113</v>
      </c>
      <c r="R336" s="10">
        <v>6.8</v>
      </c>
      <c r="S336" s="13">
        <v>5.86</v>
      </c>
      <c r="T336" s="8">
        <v>0.94</v>
      </c>
      <c r="U336" s="10">
        <v>4.93</v>
      </c>
      <c r="V336" s="8">
        <v>5.16</v>
      </c>
      <c r="W336" s="8">
        <v>90</v>
      </c>
      <c r="X336" s="8">
        <v>18</v>
      </c>
      <c r="Y336" s="8">
        <v>38</v>
      </c>
      <c r="Z336" s="8">
        <v>6</v>
      </c>
      <c r="AA336" s="8">
        <v>66</v>
      </c>
      <c r="AB336" s="8">
        <v>0</v>
      </c>
      <c r="AC336" s="8">
        <v>0</v>
      </c>
      <c r="AD336" s="8">
        <v>11</v>
      </c>
      <c r="AE336">
        <f>-13*X336-3*(Y336+Z336)+2*(AD336+AA336)+3.2*W336+5*AB336+4*AC336</f>
        <v>76</v>
      </c>
    </row>
    <row r="337" spans="1:31" ht="15" thickBot="1" x14ac:dyDescent="0.35">
      <c r="A337" s="5">
        <v>334</v>
      </c>
      <c r="B337" s="7" t="s">
        <v>592</v>
      </c>
      <c r="C337" s="7" t="s">
        <v>53</v>
      </c>
      <c r="D337" s="8">
        <v>5.77</v>
      </c>
      <c r="E337" s="8">
        <v>2.77</v>
      </c>
      <c r="F337" s="8">
        <v>2.08</v>
      </c>
      <c r="G337" s="8">
        <v>1.73</v>
      </c>
      <c r="H337" s="20">
        <v>0.14199999999999999</v>
      </c>
      <c r="I337" s="9">
        <v>6.8000000000000005E-2</v>
      </c>
      <c r="J337" s="9">
        <v>7.3999999999999996E-2</v>
      </c>
      <c r="K337" s="10">
        <v>0.32300000000000001</v>
      </c>
      <c r="L337" s="8">
        <v>1.64</v>
      </c>
      <c r="M337" s="8">
        <v>0.34599999999999997</v>
      </c>
      <c r="N337" s="9">
        <v>0.73499999999999999</v>
      </c>
      <c r="O337" s="10">
        <v>110</v>
      </c>
      <c r="P337" s="8">
        <v>122</v>
      </c>
      <c r="Q337" s="8">
        <v>114</v>
      </c>
      <c r="R337" s="10">
        <v>5.54</v>
      </c>
      <c r="S337" s="13">
        <v>5.63</v>
      </c>
      <c r="T337" s="8">
        <v>-0.09</v>
      </c>
      <c r="U337" s="10">
        <v>5.01</v>
      </c>
      <c r="V337" s="8">
        <v>5.14</v>
      </c>
      <c r="W337" s="8">
        <v>78</v>
      </c>
      <c r="X337" s="8">
        <v>15</v>
      </c>
      <c r="Y337" s="8">
        <v>24</v>
      </c>
      <c r="Z337" s="8">
        <v>6</v>
      </c>
      <c r="AA337" s="8">
        <v>50</v>
      </c>
      <c r="AB337" s="8">
        <v>0</v>
      </c>
      <c r="AC337" s="8">
        <v>0</v>
      </c>
      <c r="AD337" s="8">
        <v>5</v>
      </c>
      <c r="AE337">
        <f>-13*X337-3*(Y337+Z337)+2*(AD337+AA337)+3.2*W337+5*AB337+4*AC337</f>
        <v>74.600000000000023</v>
      </c>
    </row>
    <row r="338" spans="1:31" ht="15" thickBot="1" x14ac:dyDescent="0.35">
      <c r="A338" s="5">
        <v>333</v>
      </c>
      <c r="B338" s="7" t="s">
        <v>642</v>
      </c>
      <c r="C338" s="6" t="s">
        <v>112</v>
      </c>
      <c r="D338" s="8">
        <v>7.74</v>
      </c>
      <c r="E338" s="8">
        <v>3.96</v>
      </c>
      <c r="F338" s="8">
        <v>1.96</v>
      </c>
      <c r="G338" s="8">
        <v>1.72</v>
      </c>
      <c r="H338" s="20">
        <v>0.192</v>
      </c>
      <c r="I338" s="9">
        <v>9.8000000000000004E-2</v>
      </c>
      <c r="J338" s="9">
        <v>9.4E-2</v>
      </c>
      <c r="K338" s="10">
        <v>0.25700000000000001</v>
      </c>
      <c r="L338" s="8">
        <v>1.45</v>
      </c>
      <c r="M338" s="8">
        <v>0.28499999999999998</v>
      </c>
      <c r="N338" s="9">
        <v>0.77600000000000002</v>
      </c>
      <c r="O338" s="10">
        <v>115</v>
      </c>
      <c r="P338" s="8">
        <v>129</v>
      </c>
      <c r="Q338" s="8">
        <v>110</v>
      </c>
      <c r="R338" s="10">
        <v>4.82</v>
      </c>
      <c r="S338" s="13">
        <v>5.62</v>
      </c>
      <c r="T338" s="8">
        <v>-0.81</v>
      </c>
      <c r="U338" s="10">
        <v>4.78</v>
      </c>
      <c r="V338" s="8">
        <v>4.4800000000000004</v>
      </c>
      <c r="W338" s="8">
        <v>52.1</v>
      </c>
      <c r="X338" s="8">
        <v>10</v>
      </c>
      <c r="Y338" s="8">
        <v>23</v>
      </c>
      <c r="Z338" s="8">
        <v>5</v>
      </c>
      <c r="AA338" s="8">
        <v>45</v>
      </c>
      <c r="AB338" s="8">
        <v>0</v>
      </c>
      <c r="AC338" s="8">
        <v>4</v>
      </c>
      <c r="AD338" s="8">
        <v>6</v>
      </c>
      <c r="AE338">
        <f>-13*X338-3*(Y338+Z338)+2*(AD338+AA338)+3.2*W338+5*AB338+4*AC338</f>
        <v>70.720000000000027</v>
      </c>
    </row>
    <row r="339" spans="1:31" ht="15" thickBot="1" x14ac:dyDescent="0.35">
      <c r="A339" s="5">
        <v>320</v>
      </c>
      <c r="B339" s="7" t="s">
        <v>608</v>
      </c>
      <c r="C339" s="7" t="s">
        <v>26</v>
      </c>
      <c r="D339" s="8">
        <v>5.13</v>
      </c>
      <c r="E339" s="8">
        <v>4.4400000000000004</v>
      </c>
      <c r="F339" s="8">
        <v>1.1499999999999999</v>
      </c>
      <c r="G339" s="8">
        <v>1.2</v>
      </c>
      <c r="H339" s="20">
        <v>0.13</v>
      </c>
      <c r="I339" s="9">
        <v>0.113</v>
      </c>
      <c r="J339" s="9">
        <v>1.7000000000000001E-2</v>
      </c>
      <c r="K339" s="10">
        <v>0.26100000000000001</v>
      </c>
      <c r="L339" s="8">
        <v>1.5</v>
      </c>
      <c r="M339" s="8">
        <v>0.27700000000000002</v>
      </c>
      <c r="N339" s="9">
        <v>0.65500000000000003</v>
      </c>
      <c r="O339" s="10">
        <v>131</v>
      </c>
      <c r="P339" s="8">
        <v>125</v>
      </c>
      <c r="Q339" s="8">
        <v>140</v>
      </c>
      <c r="R339" s="10">
        <v>5.81</v>
      </c>
      <c r="S339" s="13">
        <v>5.38</v>
      </c>
      <c r="T339" s="8">
        <v>0.43</v>
      </c>
      <c r="U339" s="10">
        <v>6.13</v>
      </c>
      <c r="V339" s="8">
        <v>6.12</v>
      </c>
      <c r="W339" s="8">
        <v>52.2</v>
      </c>
      <c r="X339" s="8">
        <v>7</v>
      </c>
      <c r="Y339" s="8">
        <v>26</v>
      </c>
      <c r="Z339" s="8">
        <v>1</v>
      </c>
      <c r="AA339" s="8">
        <v>30</v>
      </c>
      <c r="AB339" s="8">
        <v>0</v>
      </c>
      <c r="AC339" s="8">
        <v>0</v>
      </c>
      <c r="AD339" s="8">
        <v>6</v>
      </c>
      <c r="AE339">
        <f>-13*X339-3*(Y339+Z339)+2*(AD339+AA339)+3.2*W339+5*AB339+4*AC339</f>
        <v>67.04000000000002</v>
      </c>
    </row>
    <row r="340" spans="1:31" ht="15" thickBot="1" x14ac:dyDescent="0.35">
      <c r="A340" s="5">
        <v>327</v>
      </c>
      <c r="B340" s="7" t="s">
        <v>643</v>
      </c>
      <c r="C340" s="7" t="s">
        <v>158</v>
      </c>
      <c r="D340" s="8">
        <v>7.74</v>
      </c>
      <c r="E340" s="8">
        <v>2.34</v>
      </c>
      <c r="F340" s="8">
        <v>3.31</v>
      </c>
      <c r="G340" s="8">
        <v>2.16</v>
      </c>
      <c r="H340" s="20">
        <v>0.20799999999999999</v>
      </c>
      <c r="I340" s="9">
        <v>6.3E-2</v>
      </c>
      <c r="J340" s="9">
        <v>0.14499999999999999</v>
      </c>
      <c r="K340" s="10">
        <v>0.27500000000000002</v>
      </c>
      <c r="L340" s="8">
        <v>1.32</v>
      </c>
      <c r="M340" s="8">
        <v>0.29699999999999999</v>
      </c>
      <c r="N340" s="9">
        <v>0.75700000000000001</v>
      </c>
      <c r="O340" s="10">
        <v>119</v>
      </c>
      <c r="P340" s="8">
        <v>124</v>
      </c>
      <c r="Q340" s="8">
        <v>92</v>
      </c>
      <c r="R340" s="10">
        <v>5.22</v>
      </c>
      <c r="S340" s="13">
        <v>5.5</v>
      </c>
      <c r="T340" s="8">
        <v>-0.28000000000000003</v>
      </c>
      <c r="U340" s="10">
        <v>4.03</v>
      </c>
      <c r="V340" s="8">
        <v>3.96</v>
      </c>
      <c r="W340" s="8">
        <v>50</v>
      </c>
      <c r="X340" s="8">
        <v>12</v>
      </c>
      <c r="Y340" s="8">
        <v>13</v>
      </c>
      <c r="Z340" s="8">
        <v>1</v>
      </c>
      <c r="AA340" s="8">
        <v>43</v>
      </c>
      <c r="AB340" s="8">
        <v>0</v>
      </c>
      <c r="AC340" s="8">
        <v>4</v>
      </c>
      <c r="AD340" s="8">
        <v>1</v>
      </c>
      <c r="AE340">
        <f>-13*X340-3*(Y340+Z340)+2*(AD340+AA340)+3.2*W340+5*AB340+4*AC340</f>
        <v>66</v>
      </c>
    </row>
    <row r="341" spans="1:31" ht="15" thickBot="1" x14ac:dyDescent="0.35">
      <c r="A341" s="5">
        <v>348</v>
      </c>
      <c r="B341" s="7" t="s">
        <v>653</v>
      </c>
      <c r="C341" s="7" t="s">
        <v>22</v>
      </c>
      <c r="D341" s="8">
        <v>6.78</v>
      </c>
      <c r="E341" s="8">
        <v>3.28</v>
      </c>
      <c r="F341" s="8">
        <v>2.0699999999999998</v>
      </c>
      <c r="G341" s="8">
        <v>2.19</v>
      </c>
      <c r="H341" s="20">
        <v>0.17100000000000001</v>
      </c>
      <c r="I341" s="9">
        <v>8.3000000000000004E-2</v>
      </c>
      <c r="J341" s="9">
        <v>8.7999999999999995E-2</v>
      </c>
      <c r="K341" s="10">
        <v>0.27600000000000002</v>
      </c>
      <c r="L341" s="8">
        <v>1.47</v>
      </c>
      <c r="M341" s="8">
        <v>0.28599999999999998</v>
      </c>
      <c r="N341" s="9">
        <v>0.63200000000000001</v>
      </c>
      <c r="O341" s="10">
        <v>130</v>
      </c>
      <c r="P341" s="8">
        <v>138</v>
      </c>
      <c r="Q341" s="8">
        <v>124</v>
      </c>
      <c r="R341" s="10">
        <v>5.68</v>
      </c>
      <c r="S341" s="13">
        <v>6.07</v>
      </c>
      <c r="T341" s="8">
        <v>-0.39</v>
      </c>
      <c r="U341" s="10">
        <v>5.32</v>
      </c>
      <c r="V341" s="8">
        <v>4.91</v>
      </c>
      <c r="W341" s="8">
        <v>82.1</v>
      </c>
      <c r="X341" s="8">
        <v>20</v>
      </c>
      <c r="Y341" s="8">
        <v>30</v>
      </c>
      <c r="Z341" s="8">
        <v>2</v>
      </c>
      <c r="AA341" s="8">
        <v>62</v>
      </c>
      <c r="AB341" s="8">
        <v>0</v>
      </c>
      <c r="AC341" s="8">
        <v>2</v>
      </c>
      <c r="AD341" s="8">
        <v>13</v>
      </c>
      <c r="AE341">
        <f>-13*X341-3*(Y341+Z341)+2*(AD341+AA341)+3.2*W341+5*AB341+4*AC341</f>
        <v>64.71999999999997</v>
      </c>
    </row>
    <row r="342" spans="1:31" ht="15" thickBot="1" x14ac:dyDescent="0.35">
      <c r="A342" s="5">
        <v>330</v>
      </c>
      <c r="B342" s="7" t="s">
        <v>654</v>
      </c>
      <c r="C342" s="7" t="s">
        <v>109</v>
      </c>
      <c r="D342" s="8">
        <v>6.59</v>
      </c>
      <c r="E342" s="8">
        <v>2.73</v>
      </c>
      <c r="F342" s="8">
        <v>2.41</v>
      </c>
      <c r="G342" s="8">
        <v>1.93</v>
      </c>
      <c r="H342" s="20">
        <v>0.16200000000000001</v>
      </c>
      <c r="I342" s="9">
        <v>6.7000000000000004E-2</v>
      </c>
      <c r="J342" s="9">
        <v>9.5000000000000001E-2</v>
      </c>
      <c r="K342" s="10">
        <v>0.28599999999999998</v>
      </c>
      <c r="L342" s="8">
        <v>1.5</v>
      </c>
      <c r="M342" s="8">
        <v>0.30399999999999999</v>
      </c>
      <c r="N342" s="9">
        <v>0.67900000000000005</v>
      </c>
      <c r="O342" s="10">
        <v>127</v>
      </c>
      <c r="P342" s="8">
        <v>132</v>
      </c>
      <c r="Q342" s="8">
        <v>117</v>
      </c>
      <c r="R342" s="10">
        <v>5.46</v>
      </c>
      <c r="S342" s="13">
        <v>5.59</v>
      </c>
      <c r="T342" s="8">
        <v>-0.13</v>
      </c>
      <c r="U342" s="10">
        <v>5.0199999999999996</v>
      </c>
      <c r="V342" s="8">
        <v>4.67</v>
      </c>
      <c r="W342" s="8">
        <v>56</v>
      </c>
      <c r="X342" s="8">
        <v>12</v>
      </c>
      <c r="Y342" s="8">
        <v>17</v>
      </c>
      <c r="Z342" s="8">
        <v>2</v>
      </c>
      <c r="AA342" s="8">
        <v>41</v>
      </c>
      <c r="AB342" s="8">
        <v>0</v>
      </c>
      <c r="AC342" s="8">
        <v>2</v>
      </c>
      <c r="AD342" s="8">
        <v>4</v>
      </c>
      <c r="AE342">
        <f>-13*X342-3*(Y342+Z342)+2*(AD342+AA342)+3.2*W342+5*AB342+4*AC342</f>
        <v>64.200000000000017</v>
      </c>
    </row>
    <row r="343" spans="1:31" ht="15" thickBot="1" x14ac:dyDescent="0.35">
      <c r="A343" s="5">
        <v>345</v>
      </c>
      <c r="B343" s="7" t="s">
        <v>637</v>
      </c>
      <c r="C343" s="7" t="s">
        <v>78</v>
      </c>
      <c r="D343" s="8">
        <v>4.9000000000000004</v>
      </c>
      <c r="E343" s="8">
        <v>3.65</v>
      </c>
      <c r="F343" s="8">
        <v>1.34</v>
      </c>
      <c r="G343" s="8">
        <v>1.78</v>
      </c>
      <c r="H343" s="20">
        <v>0.114</v>
      </c>
      <c r="I343" s="9">
        <v>8.5000000000000006E-2</v>
      </c>
      <c r="J343" s="9">
        <v>2.9000000000000001E-2</v>
      </c>
      <c r="K343" s="10">
        <v>0.34200000000000003</v>
      </c>
      <c r="L343" s="8">
        <v>1.9</v>
      </c>
      <c r="M343" s="8">
        <v>0.35699999999999998</v>
      </c>
      <c r="N343" s="9">
        <v>0.63</v>
      </c>
      <c r="O343" s="10">
        <v>173</v>
      </c>
      <c r="P343" s="8">
        <v>139</v>
      </c>
      <c r="Q343" s="8">
        <v>132</v>
      </c>
      <c r="R343" s="10">
        <v>7.4</v>
      </c>
      <c r="S343" s="13">
        <v>5.99</v>
      </c>
      <c r="T343" s="8">
        <v>1.41</v>
      </c>
      <c r="U343" s="10">
        <v>5.77</v>
      </c>
      <c r="V343" s="8">
        <v>5.83</v>
      </c>
      <c r="W343" s="8">
        <v>101</v>
      </c>
      <c r="X343" s="8">
        <v>20</v>
      </c>
      <c r="Y343" s="8">
        <v>41</v>
      </c>
      <c r="Z343" s="8">
        <v>1</v>
      </c>
      <c r="AA343" s="8">
        <v>55</v>
      </c>
      <c r="AB343" s="8">
        <v>0</v>
      </c>
      <c r="AC343" s="8">
        <v>0</v>
      </c>
      <c r="AD343" s="8">
        <v>8</v>
      </c>
      <c r="AE343">
        <f>-13*X343-3*(Y343+Z343)+2*(AD343+AA343)+3.2*W343+5*AB343+4*AC343</f>
        <v>63.200000000000045</v>
      </c>
    </row>
    <row r="344" spans="1:31" ht="15" thickBot="1" x14ac:dyDescent="0.35">
      <c r="A344" s="5">
        <v>336</v>
      </c>
      <c r="B344" s="7" t="s">
        <v>647</v>
      </c>
      <c r="C344" s="7" t="s">
        <v>136</v>
      </c>
      <c r="D344" s="8">
        <v>10.29</v>
      </c>
      <c r="E344" s="8">
        <v>4.72</v>
      </c>
      <c r="F344" s="8">
        <v>2.1800000000000002</v>
      </c>
      <c r="G344" s="8">
        <v>1.94</v>
      </c>
      <c r="H344" s="20">
        <v>0.249</v>
      </c>
      <c r="I344" s="9">
        <v>0.114</v>
      </c>
      <c r="J344" s="9">
        <v>0.13500000000000001</v>
      </c>
      <c r="K344" s="10">
        <v>0.26200000000000001</v>
      </c>
      <c r="L344" s="8">
        <v>1.56</v>
      </c>
      <c r="M344" s="8">
        <v>0.316</v>
      </c>
      <c r="N344" s="9">
        <v>0.73099999999999998</v>
      </c>
      <c r="O344" s="10">
        <v>128</v>
      </c>
      <c r="P344" s="8">
        <v>134</v>
      </c>
      <c r="Q344" s="8">
        <v>113</v>
      </c>
      <c r="R344" s="10">
        <v>5.69</v>
      </c>
      <c r="S344" s="13">
        <v>5.7</v>
      </c>
      <c r="T344" s="8">
        <v>-0.01</v>
      </c>
      <c r="U344" s="10">
        <v>4.84</v>
      </c>
      <c r="V344" s="8">
        <v>4.38</v>
      </c>
      <c r="W344" s="8">
        <v>74.099999999999994</v>
      </c>
      <c r="X344" s="8">
        <v>16</v>
      </c>
      <c r="Y344" s="8">
        <v>39</v>
      </c>
      <c r="Z344" s="8">
        <v>9</v>
      </c>
      <c r="AA344" s="8">
        <v>85</v>
      </c>
      <c r="AB344" s="8">
        <v>0</v>
      </c>
      <c r="AC344" s="8">
        <v>0</v>
      </c>
      <c r="AD344" s="8">
        <v>3</v>
      </c>
      <c r="AE344">
        <f>-13*X344-3*(Y344+Z344)+2*(AD344+AA344)+3.2*W344+5*AB344+4*AC344</f>
        <v>61.120000000000005</v>
      </c>
    </row>
    <row r="345" spans="1:31" ht="15" thickBot="1" x14ac:dyDescent="0.35">
      <c r="A345" s="5">
        <v>340</v>
      </c>
      <c r="B345" s="7" t="s">
        <v>625</v>
      </c>
      <c r="C345" s="7" t="s">
        <v>24</v>
      </c>
      <c r="D345" s="8">
        <v>8.9499999999999993</v>
      </c>
      <c r="E345" s="8">
        <v>3.92</v>
      </c>
      <c r="F345" s="8">
        <v>2.29</v>
      </c>
      <c r="G345" s="8">
        <v>2.1</v>
      </c>
      <c r="H345" s="20">
        <v>0.224</v>
      </c>
      <c r="I345" s="9">
        <v>9.8000000000000004E-2</v>
      </c>
      <c r="J345" s="9">
        <v>0.126</v>
      </c>
      <c r="K345" s="10">
        <v>0.25600000000000001</v>
      </c>
      <c r="L345" s="8">
        <v>1.45</v>
      </c>
      <c r="M345" s="8">
        <v>0.28599999999999998</v>
      </c>
      <c r="N345" s="9">
        <v>0.60499999999999998</v>
      </c>
      <c r="O345" s="10">
        <v>164</v>
      </c>
      <c r="P345" s="8">
        <v>134</v>
      </c>
      <c r="Q345" s="8">
        <v>124</v>
      </c>
      <c r="R345" s="10">
        <v>6.85</v>
      </c>
      <c r="S345" s="13">
        <v>5.79</v>
      </c>
      <c r="T345" s="8">
        <v>1.07</v>
      </c>
      <c r="U345" s="10">
        <v>5.3</v>
      </c>
      <c r="V345" s="8">
        <v>4.87</v>
      </c>
      <c r="W345" s="8">
        <v>64.099999999999994</v>
      </c>
      <c r="X345" s="8">
        <v>15</v>
      </c>
      <c r="Y345" s="8">
        <v>28</v>
      </c>
      <c r="Z345" s="8">
        <v>4</v>
      </c>
      <c r="AA345" s="8">
        <v>64</v>
      </c>
      <c r="AB345" s="8">
        <v>0</v>
      </c>
      <c r="AC345" s="8">
        <v>0</v>
      </c>
      <c r="AD345" s="8">
        <v>9</v>
      </c>
      <c r="AE345">
        <f>-13*X345-3*(Y345+Z345)+2*(AD345+AA345)+3.2*W345+5*AB345+4*AC345</f>
        <v>60.120000000000005</v>
      </c>
    </row>
    <row r="346" spans="1:31" ht="15" thickBot="1" x14ac:dyDescent="0.35">
      <c r="A346" s="5">
        <v>346</v>
      </c>
      <c r="B346" s="7" t="s">
        <v>640</v>
      </c>
      <c r="C346" s="7" t="s">
        <v>45</v>
      </c>
      <c r="D346" s="8">
        <v>8.14</v>
      </c>
      <c r="E346" s="8">
        <v>6.08</v>
      </c>
      <c r="F346" s="8">
        <v>1.34</v>
      </c>
      <c r="G346" s="8">
        <v>1.55</v>
      </c>
      <c r="H346" s="20">
        <v>0.19</v>
      </c>
      <c r="I346" s="9">
        <v>0.14199999999999999</v>
      </c>
      <c r="J346" s="9">
        <v>4.8000000000000001E-2</v>
      </c>
      <c r="K346" s="10">
        <v>0.26800000000000002</v>
      </c>
      <c r="L346" s="8">
        <v>1.74</v>
      </c>
      <c r="M346" s="8">
        <v>0.308</v>
      </c>
      <c r="N346" s="9">
        <v>0.71399999999999997</v>
      </c>
      <c r="O346" s="10">
        <v>139</v>
      </c>
      <c r="P346" s="8">
        <v>138</v>
      </c>
      <c r="Q346" s="8">
        <v>136</v>
      </c>
      <c r="R346" s="10">
        <v>5.87</v>
      </c>
      <c r="S346" s="13">
        <v>6.01</v>
      </c>
      <c r="T346" s="8">
        <v>-0.14000000000000001</v>
      </c>
      <c r="U346" s="10">
        <v>5.85</v>
      </c>
      <c r="V346" s="8">
        <v>5.65</v>
      </c>
      <c r="W346" s="8">
        <v>87.1</v>
      </c>
      <c r="X346" s="8">
        <v>15</v>
      </c>
      <c r="Y346" s="8">
        <v>59</v>
      </c>
      <c r="Z346" s="8">
        <v>9</v>
      </c>
      <c r="AA346" s="8">
        <v>79</v>
      </c>
      <c r="AB346" s="8">
        <v>0</v>
      </c>
      <c r="AC346" s="8">
        <v>0</v>
      </c>
      <c r="AD346" s="8">
        <v>10</v>
      </c>
      <c r="AE346">
        <f>-13*X346-3*(Y346+Z346)+2*(AD346+AA346)+3.2*W346+5*AB346+4*AC346</f>
        <v>57.71999999999997</v>
      </c>
    </row>
    <row r="347" spans="1:31" ht="15" thickBot="1" x14ac:dyDescent="0.35">
      <c r="A347" s="5">
        <v>352</v>
      </c>
      <c r="B347" s="7" t="s">
        <v>644</v>
      </c>
      <c r="C347" s="6" t="s">
        <v>112</v>
      </c>
      <c r="D347" s="8">
        <v>6.51</v>
      </c>
      <c r="E347" s="8">
        <v>3.34</v>
      </c>
      <c r="F347" s="8">
        <v>1.95</v>
      </c>
      <c r="G347" s="8">
        <v>2.2000000000000002</v>
      </c>
      <c r="H347" s="20">
        <v>0.159</v>
      </c>
      <c r="I347" s="9">
        <v>8.2000000000000003E-2</v>
      </c>
      <c r="J347" s="9">
        <v>7.6999999999999999E-2</v>
      </c>
      <c r="K347" s="10">
        <v>0.314</v>
      </c>
      <c r="L347" s="8">
        <v>1.67</v>
      </c>
      <c r="M347" s="8">
        <v>0.33200000000000002</v>
      </c>
      <c r="N347" s="9">
        <v>0.67100000000000004</v>
      </c>
      <c r="O347" s="10">
        <v>151</v>
      </c>
      <c r="P347" s="8">
        <v>141</v>
      </c>
      <c r="Q347" s="8">
        <v>118</v>
      </c>
      <c r="R347" s="10">
        <v>6.86</v>
      </c>
      <c r="S347" s="13">
        <v>6.22</v>
      </c>
      <c r="T347" s="8">
        <v>0.64</v>
      </c>
      <c r="U347" s="10">
        <v>5.12</v>
      </c>
      <c r="V347" s="8">
        <v>5.1100000000000003</v>
      </c>
      <c r="W347" s="8">
        <v>102.1</v>
      </c>
      <c r="X347" s="8">
        <v>25</v>
      </c>
      <c r="Y347" s="8">
        <v>38</v>
      </c>
      <c r="Z347" s="8">
        <v>4</v>
      </c>
      <c r="AA347" s="8">
        <v>74</v>
      </c>
      <c r="AB347" s="8">
        <v>0</v>
      </c>
      <c r="AC347" s="8">
        <v>0</v>
      </c>
      <c r="AD347" s="8">
        <v>14</v>
      </c>
      <c r="AE347">
        <f>-13*X347-3*(Y347+Z347)+2*(AD347+AA347)+3.2*W347+5*AB347+4*AC347</f>
        <v>51.720000000000027</v>
      </c>
    </row>
    <row r="348" spans="1:31" ht="15" thickBot="1" x14ac:dyDescent="0.35">
      <c r="A348" s="5">
        <v>350</v>
      </c>
      <c r="B348" s="7" t="s">
        <v>650</v>
      </c>
      <c r="C348" s="7" t="s">
        <v>24</v>
      </c>
      <c r="D348" s="8">
        <v>7.96</v>
      </c>
      <c r="E348" s="8">
        <v>3.43</v>
      </c>
      <c r="F348" s="8">
        <v>2.3199999999999998</v>
      </c>
      <c r="G348" s="8">
        <v>2.3199999999999998</v>
      </c>
      <c r="H348" s="20">
        <v>0.189</v>
      </c>
      <c r="I348" s="9">
        <v>8.2000000000000003E-2</v>
      </c>
      <c r="J348" s="9">
        <v>0.108</v>
      </c>
      <c r="K348" s="10">
        <v>0.29899999999999999</v>
      </c>
      <c r="L348" s="8">
        <v>1.65</v>
      </c>
      <c r="M348" s="8">
        <v>0.32600000000000001</v>
      </c>
      <c r="N348" s="9">
        <v>0.65900000000000003</v>
      </c>
      <c r="O348" s="10">
        <v>159</v>
      </c>
      <c r="P348" s="8">
        <v>142</v>
      </c>
      <c r="Q348" s="8">
        <v>113</v>
      </c>
      <c r="R348" s="10">
        <v>6.65</v>
      </c>
      <c r="S348" s="13">
        <v>6.14</v>
      </c>
      <c r="T348" s="8">
        <v>0.51</v>
      </c>
      <c r="U348" s="10">
        <v>4.83</v>
      </c>
      <c r="V348" s="8">
        <v>4.78</v>
      </c>
      <c r="W348" s="8">
        <v>89.1</v>
      </c>
      <c r="X348" s="8">
        <v>23</v>
      </c>
      <c r="Y348" s="8">
        <v>34</v>
      </c>
      <c r="Z348" s="8">
        <v>5</v>
      </c>
      <c r="AA348" s="8">
        <v>79</v>
      </c>
      <c r="AB348" s="8">
        <v>0</v>
      </c>
      <c r="AC348" s="8">
        <v>0</v>
      </c>
      <c r="AD348" s="8">
        <v>10</v>
      </c>
      <c r="AE348">
        <f>-13*X348-3*(Y348+Z348)+2*(AD348+AA348)+3.2*W348+5*AB348+4*AC348</f>
        <v>47.120000000000005</v>
      </c>
    </row>
    <row r="349" spans="1:31" ht="15" thickBot="1" x14ac:dyDescent="0.35">
      <c r="A349" s="5">
        <v>335</v>
      </c>
      <c r="B349" s="7" t="s">
        <v>648</v>
      </c>
      <c r="C349" s="7" t="s">
        <v>34</v>
      </c>
      <c r="D349" s="8">
        <v>4.3499999999999996</v>
      </c>
      <c r="E349" s="8">
        <v>3.31</v>
      </c>
      <c r="F349" s="8">
        <v>1.32</v>
      </c>
      <c r="G349" s="8">
        <v>1.57</v>
      </c>
      <c r="H349" s="20">
        <v>0.113</v>
      </c>
      <c r="I349" s="9">
        <v>8.5999999999999993E-2</v>
      </c>
      <c r="J349" s="9">
        <v>2.7E-2</v>
      </c>
      <c r="K349" s="10">
        <v>0.27700000000000002</v>
      </c>
      <c r="L349" s="8">
        <v>1.45</v>
      </c>
      <c r="M349" s="8">
        <v>0.28000000000000003</v>
      </c>
      <c r="N349" s="9">
        <v>0.73699999999999999</v>
      </c>
      <c r="O349" s="10">
        <v>115</v>
      </c>
      <c r="P349" s="8">
        <v>137</v>
      </c>
      <c r="Q349" s="8">
        <v>105</v>
      </c>
      <c r="R349" s="10">
        <v>4.7</v>
      </c>
      <c r="S349" s="13">
        <v>5.66</v>
      </c>
      <c r="T349" s="8">
        <v>-0.95</v>
      </c>
      <c r="U349" s="10">
        <v>4.51</v>
      </c>
      <c r="V349" s="8">
        <v>4.7</v>
      </c>
      <c r="W349" s="8">
        <v>51.2</v>
      </c>
      <c r="X349" s="8">
        <v>9</v>
      </c>
      <c r="Y349" s="8">
        <v>19</v>
      </c>
      <c r="Z349" s="8">
        <v>0</v>
      </c>
      <c r="AA349" s="8">
        <v>25</v>
      </c>
      <c r="AB349" s="8">
        <v>0</v>
      </c>
      <c r="AC349" s="8">
        <v>0</v>
      </c>
      <c r="AD349" s="8">
        <v>3</v>
      </c>
      <c r="AE349">
        <f>-13*X349-3*(Y349+Z349)+2*(AD349+AA349)+3.2*W349+5*AB349+4*AC349</f>
        <v>45.840000000000032</v>
      </c>
    </row>
    <row r="350" spans="1:31" ht="15" thickBot="1" x14ac:dyDescent="0.35">
      <c r="A350" s="5">
        <v>347</v>
      </c>
      <c r="B350" s="7" t="s">
        <v>629</v>
      </c>
      <c r="C350" s="6" t="s">
        <v>112</v>
      </c>
      <c r="D350" s="8">
        <v>6.71</v>
      </c>
      <c r="E350" s="8">
        <v>4.53</v>
      </c>
      <c r="F350" s="8">
        <v>1.48</v>
      </c>
      <c r="G350" s="8">
        <v>1.87</v>
      </c>
      <c r="H350" s="20">
        <v>0.16700000000000001</v>
      </c>
      <c r="I350" s="9">
        <v>0.113</v>
      </c>
      <c r="J350" s="9">
        <v>5.5E-2</v>
      </c>
      <c r="K350" s="10">
        <v>0.3</v>
      </c>
      <c r="L350" s="8">
        <v>1.68</v>
      </c>
      <c r="M350" s="8">
        <v>0.32600000000000001</v>
      </c>
      <c r="N350" s="9">
        <v>0.66500000000000004</v>
      </c>
      <c r="O350" s="10">
        <v>156</v>
      </c>
      <c r="P350" s="8">
        <v>140</v>
      </c>
      <c r="Q350" s="8">
        <v>127</v>
      </c>
      <c r="R350" s="10">
        <v>6.55</v>
      </c>
      <c r="S350" s="13">
        <v>6.03</v>
      </c>
      <c r="T350" s="8">
        <v>0.53</v>
      </c>
      <c r="U350" s="10">
        <v>5.56</v>
      </c>
      <c r="V350" s="8">
        <v>5.51</v>
      </c>
      <c r="W350" s="8">
        <v>57.2</v>
      </c>
      <c r="X350" s="8">
        <v>12</v>
      </c>
      <c r="Y350" s="8">
        <v>29</v>
      </c>
      <c r="Z350" s="8">
        <v>1</v>
      </c>
      <c r="AA350" s="8">
        <v>43</v>
      </c>
      <c r="AB350" s="8">
        <v>0</v>
      </c>
      <c r="AC350" s="8">
        <v>1</v>
      </c>
      <c r="AD350" s="8">
        <v>9</v>
      </c>
      <c r="AE350">
        <f>-13*X350-3*(Y350+Z350)+2*(AD350+AA350)+3.2*W350+5*AB350+4*AC350</f>
        <v>45.04000000000002</v>
      </c>
    </row>
    <row r="351" spans="1:31" ht="15" thickBot="1" x14ac:dyDescent="0.35">
      <c r="A351" s="5">
        <v>349</v>
      </c>
      <c r="B351" s="7" t="s">
        <v>652</v>
      </c>
      <c r="C351" s="7" t="s">
        <v>83</v>
      </c>
      <c r="D351" s="8">
        <v>6.55</v>
      </c>
      <c r="E351" s="8">
        <v>4.5599999999999996</v>
      </c>
      <c r="F351" s="8">
        <v>1.44</v>
      </c>
      <c r="G351" s="8">
        <v>1.87</v>
      </c>
      <c r="H351" s="20">
        <v>0.151</v>
      </c>
      <c r="I351" s="9">
        <v>0.105</v>
      </c>
      <c r="J351" s="9">
        <v>4.5999999999999999E-2</v>
      </c>
      <c r="K351" s="10">
        <v>0.33900000000000002</v>
      </c>
      <c r="L351" s="8">
        <v>1.96</v>
      </c>
      <c r="M351" s="8">
        <v>0.372</v>
      </c>
      <c r="N351" s="9">
        <v>0.67600000000000005</v>
      </c>
      <c r="O351" s="10">
        <v>186</v>
      </c>
      <c r="P351" s="8">
        <v>147</v>
      </c>
      <c r="Q351" s="8">
        <v>128</v>
      </c>
      <c r="R351" s="10">
        <v>7.6</v>
      </c>
      <c r="S351" s="13">
        <v>6.14</v>
      </c>
      <c r="T351" s="8">
        <v>1.46</v>
      </c>
      <c r="U351" s="10">
        <v>5.5</v>
      </c>
      <c r="V351" s="8">
        <v>5.47</v>
      </c>
      <c r="W351" s="8">
        <v>77</v>
      </c>
      <c r="X351" s="8">
        <v>16</v>
      </c>
      <c r="Y351" s="8">
        <v>39</v>
      </c>
      <c r="Z351" s="8">
        <v>3</v>
      </c>
      <c r="AA351" s="8">
        <v>56</v>
      </c>
      <c r="AB351" s="8">
        <v>0</v>
      </c>
      <c r="AC351" s="8">
        <v>0</v>
      </c>
      <c r="AD351" s="8">
        <v>9</v>
      </c>
      <c r="AE351">
        <f>-13*X351-3*(Y351+Z351)+2*(AD351+AA351)+3.2*W351+5*AB351+4*AC351</f>
        <v>42.400000000000006</v>
      </c>
    </row>
    <row r="352" spans="1:31" ht="15" thickBot="1" x14ac:dyDescent="0.35">
      <c r="A352" s="5">
        <v>351</v>
      </c>
      <c r="B352" s="7" t="s">
        <v>646</v>
      </c>
      <c r="C352" s="6" t="s">
        <v>112</v>
      </c>
      <c r="D352" s="8">
        <v>5.68</v>
      </c>
      <c r="E352" s="8">
        <v>1.93</v>
      </c>
      <c r="F352" s="8">
        <v>2.95</v>
      </c>
      <c r="G352" s="8">
        <v>2.23</v>
      </c>
      <c r="H352" s="20">
        <v>0.14299999999999999</v>
      </c>
      <c r="I352" s="9">
        <v>4.9000000000000002E-2</v>
      </c>
      <c r="J352" s="9">
        <v>9.5000000000000001E-2</v>
      </c>
      <c r="K352" s="10">
        <v>0.28699999999999998</v>
      </c>
      <c r="L352" s="8">
        <v>1.39</v>
      </c>
      <c r="M352" s="8">
        <v>0.28899999999999998</v>
      </c>
      <c r="N352" s="9">
        <v>0.66500000000000004</v>
      </c>
      <c r="O352" s="10">
        <v>153</v>
      </c>
      <c r="P352" s="8">
        <v>143</v>
      </c>
      <c r="Q352" s="8">
        <v>120</v>
      </c>
      <c r="R352" s="10">
        <v>6.5</v>
      </c>
      <c r="S352" s="13">
        <v>6.2</v>
      </c>
      <c r="T352" s="8">
        <v>0.3</v>
      </c>
      <c r="U352" s="10">
        <v>5.21</v>
      </c>
      <c r="V352" s="8">
        <v>5.07</v>
      </c>
      <c r="W352" s="8">
        <v>88.2</v>
      </c>
      <c r="X352" s="8">
        <v>22</v>
      </c>
      <c r="Y352" s="8">
        <v>19</v>
      </c>
      <c r="Z352" s="8">
        <v>10</v>
      </c>
      <c r="AA352" s="8">
        <v>56</v>
      </c>
      <c r="AB352" s="8">
        <v>0</v>
      </c>
      <c r="AC352" s="8">
        <v>0</v>
      </c>
      <c r="AD352" s="8">
        <v>10</v>
      </c>
      <c r="AE352">
        <f>-13*X352-3*(Y352+Z352)+2*(AD352+AA352)+3.2*W352+5*AB352+4*AC352</f>
        <v>41.240000000000009</v>
      </c>
    </row>
    <row r="353" spans="1:31" ht="15" thickBot="1" x14ac:dyDescent="0.35">
      <c r="A353" s="5">
        <v>344</v>
      </c>
      <c r="B353" s="7" t="s">
        <v>639</v>
      </c>
      <c r="C353" s="7" t="s">
        <v>28</v>
      </c>
      <c r="D353" s="8">
        <v>9</v>
      </c>
      <c r="E353" s="8">
        <v>4.8499999999999996</v>
      </c>
      <c r="F353" s="8">
        <v>1.86</v>
      </c>
      <c r="G353" s="8">
        <v>2.08</v>
      </c>
      <c r="H353" s="20">
        <v>0.23</v>
      </c>
      <c r="I353" s="9">
        <v>0.124</v>
      </c>
      <c r="J353" s="9">
        <v>0.106</v>
      </c>
      <c r="K353" s="10">
        <v>0.25</v>
      </c>
      <c r="L353" s="8">
        <v>1.48</v>
      </c>
      <c r="M353" s="8">
        <v>0.28000000000000003</v>
      </c>
      <c r="N353" s="9">
        <v>0.80400000000000005</v>
      </c>
      <c r="O353" s="10">
        <v>106</v>
      </c>
      <c r="P353" s="8">
        <v>142</v>
      </c>
      <c r="Q353" s="8">
        <v>119</v>
      </c>
      <c r="R353" s="10">
        <v>4.5</v>
      </c>
      <c r="S353" s="13">
        <v>5.99</v>
      </c>
      <c r="T353" s="8">
        <v>-1.49</v>
      </c>
      <c r="U353" s="10">
        <v>5.12</v>
      </c>
      <c r="V353" s="8">
        <v>4.8600000000000003</v>
      </c>
      <c r="W353" s="8">
        <v>52</v>
      </c>
      <c r="X353" s="8">
        <v>12</v>
      </c>
      <c r="Y353" s="8">
        <v>28</v>
      </c>
      <c r="Z353" s="8">
        <v>2</v>
      </c>
      <c r="AA353" s="8">
        <v>52</v>
      </c>
      <c r="AB353" s="8">
        <v>0</v>
      </c>
      <c r="AC353" s="8">
        <v>0</v>
      </c>
      <c r="AD353" s="8">
        <v>5</v>
      </c>
      <c r="AE353">
        <f>-13*X353-3*(Y353+Z353)+2*(AD353+AA353)+3.2*W353+5*AB353+4*AC353</f>
        <v>34.400000000000006</v>
      </c>
    </row>
    <row r="354" spans="1:31" ht="15" thickBot="1" x14ac:dyDescent="0.35">
      <c r="A354" s="5">
        <v>354</v>
      </c>
      <c r="B354" s="7" t="s">
        <v>658</v>
      </c>
      <c r="C354" s="7" t="s">
        <v>71</v>
      </c>
      <c r="D354" s="8">
        <v>9.32</v>
      </c>
      <c r="E354" s="8">
        <v>6.33</v>
      </c>
      <c r="F354" s="8">
        <v>1.47</v>
      </c>
      <c r="G354" s="8">
        <v>2.02</v>
      </c>
      <c r="H354" s="20">
        <v>0.22700000000000001</v>
      </c>
      <c r="I354" s="9">
        <v>0.154</v>
      </c>
      <c r="J354" s="9">
        <v>7.2999999999999995E-2</v>
      </c>
      <c r="K354" s="10">
        <v>0.23499999999999999</v>
      </c>
      <c r="L354" s="8">
        <v>1.59</v>
      </c>
      <c r="M354" s="8">
        <v>0.26400000000000001</v>
      </c>
      <c r="N354" s="9">
        <v>0.77700000000000002</v>
      </c>
      <c r="O354" s="10">
        <v>126</v>
      </c>
      <c r="P354" s="8">
        <v>145</v>
      </c>
      <c r="Q354" s="8">
        <v>133</v>
      </c>
      <c r="R354" s="10">
        <v>5.43</v>
      </c>
      <c r="S354" s="13">
        <v>6.46</v>
      </c>
      <c r="T354" s="8">
        <v>-1.04</v>
      </c>
      <c r="U354" s="10">
        <v>5.68</v>
      </c>
      <c r="V354" s="8">
        <v>5.41</v>
      </c>
      <c r="W354" s="8">
        <v>129.1</v>
      </c>
      <c r="X354" s="8">
        <v>29</v>
      </c>
      <c r="Y354" s="8">
        <v>91</v>
      </c>
      <c r="Z354" s="8">
        <v>11</v>
      </c>
      <c r="AA354" s="8">
        <v>134</v>
      </c>
      <c r="AB354" s="8">
        <v>0</v>
      </c>
      <c r="AC354" s="8">
        <v>0</v>
      </c>
      <c r="AD354" s="8">
        <v>16</v>
      </c>
      <c r="AE354">
        <f>-13*X354-3*(Y354+Z354)+2*(AD354+AA354)+3.2*W354+5*AB354+4*AC354</f>
        <v>30.120000000000005</v>
      </c>
    </row>
    <row r="355" spans="1:31" ht="15" thickBot="1" x14ac:dyDescent="0.35">
      <c r="A355" s="5">
        <v>353</v>
      </c>
      <c r="B355" s="7" t="s">
        <v>657</v>
      </c>
      <c r="C355" s="6" t="s">
        <v>260</v>
      </c>
      <c r="D355" s="8">
        <v>9</v>
      </c>
      <c r="E355" s="8">
        <v>4.67</v>
      </c>
      <c r="F355" s="8">
        <v>1.93</v>
      </c>
      <c r="G355" s="8">
        <v>2.33</v>
      </c>
      <c r="H355" s="20">
        <v>0.23</v>
      </c>
      <c r="I355" s="9">
        <v>0.11899999999999999</v>
      </c>
      <c r="J355" s="9">
        <v>0.111</v>
      </c>
      <c r="K355" s="10">
        <v>0.23899999999999999</v>
      </c>
      <c r="L355" s="8">
        <v>1.43</v>
      </c>
      <c r="M355" s="8">
        <v>0.255</v>
      </c>
      <c r="N355" s="9">
        <v>0.85899999999999999</v>
      </c>
      <c r="O355" s="10">
        <v>111</v>
      </c>
      <c r="P355" s="8">
        <v>147</v>
      </c>
      <c r="Q355" s="8">
        <v>114</v>
      </c>
      <c r="R355" s="10">
        <v>4.67</v>
      </c>
      <c r="S355" s="13">
        <v>6.29</v>
      </c>
      <c r="T355" s="8">
        <v>-1.63</v>
      </c>
      <c r="U355" s="10">
        <v>4.9400000000000004</v>
      </c>
      <c r="V355" s="8">
        <v>4.49</v>
      </c>
      <c r="W355" s="8">
        <v>54</v>
      </c>
      <c r="X355" s="8">
        <v>14</v>
      </c>
      <c r="Y355" s="8">
        <v>28</v>
      </c>
      <c r="Z355" s="8">
        <v>2</v>
      </c>
      <c r="AA355" s="8">
        <v>54</v>
      </c>
      <c r="AB355" s="8">
        <v>1</v>
      </c>
      <c r="AC355" s="8">
        <v>3</v>
      </c>
      <c r="AD355" s="8">
        <v>2</v>
      </c>
      <c r="AE355">
        <f>-13*X355-3*(Y355+Z355)+2*(AD355+AA355)+3.2*W355+5*AB355+4*AC355</f>
        <v>29.800000000000011</v>
      </c>
    </row>
    <row r="356" spans="1:31" ht="15" thickBot="1" x14ac:dyDescent="0.35">
      <c r="A356" s="5">
        <v>355</v>
      </c>
      <c r="B356" s="7" t="s">
        <v>649</v>
      </c>
      <c r="C356" s="7" t="s">
        <v>133</v>
      </c>
      <c r="D356" s="8">
        <v>6.48</v>
      </c>
      <c r="E356" s="8">
        <v>4.8600000000000003</v>
      </c>
      <c r="F356" s="8">
        <v>1.33</v>
      </c>
      <c r="G356" s="8">
        <v>2.16</v>
      </c>
      <c r="H356" s="20">
        <v>0.154</v>
      </c>
      <c r="I356" s="9">
        <v>0.115</v>
      </c>
      <c r="J356" s="9">
        <v>3.9E-2</v>
      </c>
      <c r="K356" s="10">
        <v>0.28399999999999997</v>
      </c>
      <c r="L356" s="8">
        <v>1.7</v>
      </c>
      <c r="M356" s="8">
        <v>0.29499999999999998</v>
      </c>
      <c r="N356" s="9">
        <v>0.63200000000000001</v>
      </c>
      <c r="O356" s="10">
        <v>174</v>
      </c>
      <c r="P356" s="8">
        <v>154</v>
      </c>
      <c r="Q356" s="8">
        <v>117</v>
      </c>
      <c r="R356" s="10">
        <v>7.74</v>
      </c>
      <c r="S356" s="13">
        <v>6.74</v>
      </c>
      <c r="T356" s="8">
        <v>1</v>
      </c>
      <c r="U356" s="10">
        <v>5.0999999999999996</v>
      </c>
      <c r="V356" s="8">
        <v>5.31</v>
      </c>
      <c r="W356" s="8">
        <v>50</v>
      </c>
      <c r="X356" s="8">
        <v>12</v>
      </c>
      <c r="Y356" s="8">
        <v>27</v>
      </c>
      <c r="Z356" s="8">
        <v>3</v>
      </c>
      <c r="AA356" s="8">
        <v>36</v>
      </c>
      <c r="AB356" s="8">
        <v>0</v>
      </c>
      <c r="AC356" s="8">
        <v>0</v>
      </c>
      <c r="AD356" s="8">
        <v>7</v>
      </c>
      <c r="AE356">
        <f>-13*X356-3*(Y356+Z356)+2*(AD356+AA356)+3.2*W356+5*AB356+4*AC356</f>
        <v>0</v>
      </c>
    </row>
    <row r="357" spans="1:31" ht="15" thickBot="1" x14ac:dyDescent="0.35">
      <c r="A357" s="11">
        <v>357</v>
      </c>
      <c r="B357" s="12" t="s">
        <v>656</v>
      </c>
      <c r="C357" s="12" t="s">
        <v>68</v>
      </c>
      <c r="D357" s="13">
        <v>6.87</v>
      </c>
      <c r="E357" s="13">
        <v>3.44</v>
      </c>
      <c r="F357" s="13">
        <v>2</v>
      </c>
      <c r="G357" s="13">
        <v>2.78</v>
      </c>
      <c r="H357" s="21">
        <v>0.16300000000000001</v>
      </c>
      <c r="I357" s="14">
        <v>8.2000000000000003E-2</v>
      </c>
      <c r="J357" s="14">
        <v>8.2000000000000003E-2</v>
      </c>
      <c r="K357" s="15">
        <v>0.29699999999999999</v>
      </c>
      <c r="L357" s="13">
        <v>1.64</v>
      </c>
      <c r="M357" s="13">
        <v>0.30099999999999999</v>
      </c>
      <c r="N357" s="14">
        <v>0.67</v>
      </c>
      <c r="O357" s="15">
        <v>155</v>
      </c>
      <c r="P357" s="13">
        <v>165</v>
      </c>
      <c r="Q357" s="13">
        <v>135</v>
      </c>
      <c r="R357" s="15">
        <v>7.04</v>
      </c>
      <c r="S357" s="13">
        <v>7.11</v>
      </c>
      <c r="T357" s="13">
        <v>-7.0000000000000007E-2</v>
      </c>
      <c r="U357" s="15">
        <v>5.8</v>
      </c>
      <c r="V357" s="13">
        <v>5.28</v>
      </c>
      <c r="W357" s="13">
        <v>55</v>
      </c>
      <c r="X357" s="13">
        <v>17</v>
      </c>
      <c r="Y357" s="13">
        <v>21</v>
      </c>
      <c r="Z357" s="13">
        <v>4</v>
      </c>
      <c r="AA357" s="13">
        <v>42</v>
      </c>
      <c r="AB357" s="13">
        <v>1</v>
      </c>
      <c r="AC357" s="13">
        <v>0</v>
      </c>
      <c r="AD357" s="13">
        <v>9</v>
      </c>
      <c r="AE357">
        <f>-13*X357-3*(Y357+Z357)+2*(AD357+AA357)+3.2*W357+5*AB357+4*AC357</f>
        <v>-13</v>
      </c>
    </row>
    <row r="358" spans="1:31" ht="15" thickBot="1" x14ac:dyDescent="0.35">
      <c r="A358" s="5">
        <v>356</v>
      </c>
      <c r="B358" s="7" t="s">
        <v>655</v>
      </c>
      <c r="C358" s="7" t="s">
        <v>62</v>
      </c>
      <c r="D358" s="8">
        <v>6.71</v>
      </c>
      <c r="E358" s="8">
        <v>2.58</v>
      </c>
      <c r="F358" s="8">
        <v>2.6</v>
      </c>
      <c r="G358" s="8">
        <v>2.92</v>
      </c>
      <c r="H358" s="20">
        <v>0.17899999999999999</v>
      </c>
      <c r="I358" s="9">
        <v>6.9000000000000006E-2</v>
      </c>
      <c r="J358" s="9">
        <v>0.11</v>
      </c>
      <c r="K358" s="10">
        <v>0.255</v>
      </c>
      <c r="L358" s="8">
        <v>1.26</v>
      </c>
      <c r="M358" s="8">
        <v>0.23599999999999999</v>
      </c>
      <c r="N358" s="9">
        <v>0.73</v>
      </c>
      <c r="O358" s="10">
        <v>137</v>
      </c>
      <c r="P358" s="8">
        <v>163</v>
      </c>
      <c r="Q358" s="8">
        <v>119</v>
      </c>
      <c r="R358" s="10">
        <v>6.02</v>
      </c>
      <c r="S358" s="13">
        <v>7.02</v>
      </c>
      <c r="T358" s="8">
        <v>-1</v>
      </c>
      <c r="U358" s="10">
        <v>5.2</v>
      </c>
      <c r="V358" s="8">
        <v>4.93</v>
      </c>
      <c r="W358" s="8">
        <v>52.1</v>
      </c>
      <c r="X358" s="8">
        <v>17</v>
      </c>
      <c r="Y358" s="8">
        <v>15</v>
      </c>
      <c r="Z358" s="8">
        <v>3</v>
      </c>
      <c r="AA358" s="8">
        <v>39</v>
      </c>
      <c r="AB358" s="8">
        <v>0</v>
      </c>
      <c r="AC358" s="8">
        <v>0</v>
      </c>
      <c r="AD358" s="8">
        <v>6</v>
      </c>
      <c r="AE358">
        <f>-13*X358-3*(Y358+Z358)+2*(AD358+AA358)+3.2*W358+5*AB358+4*AC358</f>
        <v>-18.279999999999973</v>
      </c>
    </row>
  </sheetData>
  <sortState xmlns:xlrd2="http://schemas.microsoft.com/office/spreadsheetml/2017/richdata2" ref="A2:AE359">
    <sortCondition descending="1" ref="AE1:AE359"/>
  </sortState>
  <hyperlinks>
    <hyperlink ref="B36" r:id="rId1" display="https://www.fangraphs.com/players/felix-bautista/20666/stats" xr:uid="{190B0C24-279B-46DF-B971-72948B2E94D2}"/>
    <hyperlink ref="C36" r:id="rId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26ABA776-7D68-475B-B749-449B9D0BA43D}"/>
    <hyperlink ref="B71" r:id="rId3" display="https://www.fangraphs.com/players/tarik-skubal/22267/stats" xr:uid="{9364B2C9-FE4C-42D7-9121-D40762758784}"/>
    <hyperlink ref="C71" r:id="rId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82A69E2B-1003-4D58-BCB7-220205D5A4E1}"/>
    <hyperlink ref="B25" r:id="rId5" display="https://www.fangraphs.com/players/tanner-scott/17586/stats" xr:uid="{75EB8263-FF80-4BA2-B182-CB7946C57063}"/>
    <hyperlink ref="C25" r:id="rId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C0E4862F-8D7D-4B09-B8AB-C87F34C22E72}"/>
    <hyperlink ref="B46" r:id="rId7" display="https://www.fangraphs.com/players/matt-brash/25756/stats" xr:uid="{A12B2209-5D4F-4CCC-9203-F7DA66BD16C0}"/>
    <hyperlink ref="C46" r:id="rId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xr:uid="{5466C4BE-76ED-4D2F-8977-FFEEF5C73D4D}"/>
    <hyperlink ref="B122" r:id="rId9" display="https://www.fangraphs.com/players/chris-martin/11847/stats" xr:uid="{92B62E7E-AA28-4585-AC87-27ED55203BE2}"/>
    <hyperlink ref="C122" r:id="rId1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C553E350-781F-4F7D-B3B4-78F3E0640197}"/>
    <hyperlink ref="B114" r:id="rId11" display="https://www.fangraphs.com/players/aroldis-chapman/10233/stats" xr:uid="{EE284E5B-0E07-46D9-8718-6D25222EFCF9}"/>
    <hyperlink ref="B32" r:id="rId12" display="https://www.fangraphs.com/players/david-bednar/19569/stats" xr:uid="{E1ADC38C-D5DB-48A2-A439-FB3BACA2C71A}"/>
    <hyperlink ref="C32" r:id="rId1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59D236A1-30B7-4CA0-8A61-2556B57AD0DA}"/>
    <hyperlink ref="B195" r:id="rId14" display="https://www.fangraphs.com/players/shawn-armstrong/12857/stats" xr:uid="{5B498192-C089-406B-9CC7-16BED99764C8}"/>
    <hyperlink ref="C195" r:id="rId1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xr:uid="{14D481E2-BEDB-44F6-A035-A4B104F42033}"/>
    <hyperlink ref="B165" r:id="rId16" display="https://www.fangraphs.com/players/jeff-hoffman/17432/stats" xr:uid="{2F49F370-6D5A-4DA1-99B6-7C47A31EC7DF}"/>
    <hyperlink ref="C165" r:id="rId1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78500D12-8A8A-4531-92B3-08B3D56E95E6}"/>
    <hyperlink ref="B135" r:id="rId18" display="https://www.fangraphs.com/players/tim-mayza/15042/stats" xr:uid="{32B3C088-7F3B-4699-B6B4-FA007564BBF4}"/>
    <hyperlink ref="C135" r:id="rId1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3454FE56-3754-4805-8A9D-ABC4CF0FA2C8}"/>
    <hyperlink ref="B176" r:id="rId20" display="https://www.fangraphs.com/players/sam-hentges/18548/stats" xr:uid="{329D5690-4CEB-4575-A6C8-448DBF957929}"/>
    <hyperlink ref="C176" r:id="rId2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566EE1B8-ECAF-4B5E-A233-AFB46AD51734}"/>
    <hyperlink ref="B64" r:id="rId22" display="https://www.fangraphs.com/players/clay-holmes/13649/stats" xr:uid="{B1CB730D-4FCD-427D-B35F-EF447AC5560E}"/>
    <hyperlink ref="C64" r:id="rId2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B7DC28F5-C66C-4383-9625-5DD7E6897E62}"/>
    <hyperlink ref="B131" r:id="rId24" display="https://www.fangraphs.com/players/gregory-santos/21894/stats" xr:uid="{7FA662F4-40B0-4C8C-A906-64890CE2EA6F}"/>
    <hyperlink ref="C131" r:id="rId2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xr:uid="{01310F96-27A2-480C-95AD-735FE9211418}"/>
    <hyperlink ref="B51" r:id="rId26" display="https://www.fangraphs.com/players/devin-williams/15816/stats" xr:uid="{8F23B013-EE1C-4179-9239-D65EC90C3492}"/>
    <hyperlink ref="C51" r:id="rId2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D4FD46F3-147E-4D0F-806D-92D5D77AAD71}"/>
    <hyperlink ref="B56" r:id="rId28" display="https://www.fangraphs.com/players/josh-hader/14212/stats" xr:uid="{2B842AA7-7618-4342-AD61-DE02D382E821}"/>
    <hyperlink ref="C56" r:id="rId2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9FECC879-BBE4-42E5-A1BF-555AE3573A48}"/>
    <hyperlink ref="B52" r:id="rId30" display="https://www.fangraphs.com/players/jason-foley/19531/stats" xr:uid="{0EC7EB33-B627-441F-9630-993C37699060}"/>
    <hyperlink ref="C52" r:id="rId3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55985761-C462-40E7-9B3E-756158DF619D}"/>
    <hyperlink ref="B39" r:id="rId32" display="https://www.fangraphs.com/players/camilo-doval/21992/stats" xr:uid="{59525C92-2555-4A42-900A-2591651C5188}"/>
    <hyperlink ref="C39" r:id="rId3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C0638611-F176-4341-91A6-577D814E226D}"/>
    <hyperlink ref="B184" r:id="rId34" display="https://www.fangraphs.com/players/ian-hamilton/19261/stats" xr:uid="{F5A84B67-C717-4F33-A401-CAA4073FEB33}"/>
    <hyperlink ref="C184" r:id="rId3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72A515A2-9165-417F-841D-79646ECB439B}"/>
    <hyperlink ref="B6" r:id="rId36" display="https://www.fangraphs.com/players/sonny-gray/12768/stats" xr:uid="{F5E3A7D7-0854-4274-A763-84456EDAF6DE}"/>
    <hyperlink ref="C6" r:id="rId3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xr:uid="{DCF83C48-4BAD-4C9A-B890-555ECBF572B5}"/>
    <hyperlink ref="B142" r:id="rId38" display="https://www.fangraphs.com/players/danny-coulombe/13293/stats" xr:uid="{03D28792-5319-4785-B4FF-BD8A475C403A}"/>
    <hyperlink ref="C142" r:id="rId3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5655D2EE-D433-4694-8745-D92695DBAEE8}"/>
    <hyperlink ref="B155" r:id="rId40" display="https://www.fangraphs.com/players/fernando-cruz/7048/stats" xr:uid="{EEBEB815-FA0E-410F-981F-EBA6BF2AD6BE}"/>
    <hyperlink ref="C155" r:id="rId4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F709E710-6848-4B34-BA13-10DE62F3E134}"/>
    <hyperlink ref="B44" r:id="rId42" display="https://www.fangraphs.com/players/yennier-cano/25911/stats" xr:uid="{0118A932-3678-4D57-AE1D-E0011FD3F2BA}"/>
    <hyperlink ref="C44" r:id="rId4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814C10F4-BB49-477B-B2C1-416A7070420C}"/>
    <hyperlink ref="B4" r:id="rId44" display="https://www.fangraphs.com/players/spencer-strider/27498/stats" xr:uid="{2B08A0FD-49D6-46FB-8AFE-DC8A0BBA31A1}"/>
    <hyperlink ref="C4" r:id="rId4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0DAC6D3B-8608-47BD-BD59-3FF1A3B70A75}"/>
    <hyperlink ref="B139" r:id="rId46" display="https://www.fangraphs.com/players/kevin-ginkel/19876/stats" xr:uid="{674CEF79-02D3-46F2-8AE5-F192FA665EEE}"/>
    <hyperlink ref="C139" r:id="rId4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B66C3F86-F88E-4B90-8A1F-65AF3CAF4126}"/>
    <hyperlink ref="B66" r:id="rId48" display="https://www.fangraphs.com/players/aj-minter/18655/stats" xr:uid="{45B2BBA5-2ECD-4FA9-8B15-3930A9D188CB}"/>
    <hyperlink ref="C66" r:id="rId4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E1C47C25-B574-45DA-A0FA-3AF77793D38A}"/>
    <hyperlink ref="B33" r:id="rId50" display="https://www.fangraphs.com/players/emmanuel-clase/21032/stats" xr:uid="{27D122F2-C71C-4648-B7FB-B3F021E3B69C}"/>
    <hyperlink ref="C33" r:id="rId5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9AB9241E-38AB-42F3-AA2D-C5DE841EA821}"/>
    <hyperlink ref="B42" r:id="rId52" display="https://www.fangraphs.com/players/tyler-glasnow/14374/stats" xr:uid="{D58D53E7-9DB4-4A97-8E93-6FF413F6C603}"/>
    <hyperlink ref="C42" r:id="rId5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xr:uid="{BA3087ED-6399-4FA5-A791-E06DE6906190}"/>
    <hyperlink ref="B192" r:id="rId54" display="https://www.fangraphs.com/players/dauri-moreta/21101/stats" xr:uid="{FA35083F-CB1A-4C1E-B8E2-9010658A0A5E}"/>
    <hyperlink ref="C192" r:id="rId5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9C796F7E-FCA5-4768-A912-7021E75C8DAC}"/>
    <hyperlink ref="B160" r:id="rId56" display="https://www.fangraphs.com/players/dylan-floro/13394/stats" xr:uid="{B3DEF4DF-9958-4331-86D1-60A3508DCA15}"/>
    <hyperlink ref="B8" r:id="rId57" display="https://www.fangraphs.com/players/kevin-gausman/14107/stats" xr:uid="{F71719A3-69E3-4DD1-8560-E749B02D9717}"/>
    <hyperlink ref="C8" r:id="rId5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529C1592-BA10-4FB6-89D0-992422AD2971}"/>
    <hyperlink ref="B65" r:id="rId59" display="https://www.fangraphs.com/players/bryan-abreu/16609/stats" xr:uid="{EA7AE695-8411-4D6C-821A-1B3FDAACC0E1}"/>
    <hyperlink ref="C65" r:id="rId6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1D88723B-BC1F-49B1-94FA-DF23078A9426}"/>
    <hyperlink ref="B9" r:id="rId61" display="https://www.fangraphs.com/players/zach-eflin/13774/stats" xr:uid="{3C5C11E0-7C2D-4A6F-8EDF-40D97065EA9B}"/>
    <hyperlink ref="C9" r:id="rId6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xr:uid="{56435CF3-434C-41F5-A069-61FB012F5E59}"/>
    <hyperlink ref="B12" r:id="rId63" display="https://www.fangraphs.com/players/justin-steele/17312/stats" xr:uid="{3D499323-ED3F-4E3D-B318-E904C2CAA61E}"/>
    <hyperlink ref="C12" r:id="rId6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E472E9C3-4E76-4EC4-A997-08C7007FA3D0}"/>
    <hyperlink ref="B75" r:id="rId65" display="https://www.fangraphs.com/players/adbert-alzolay/17859/stats" xr:uid="{E8AB53F3-24C3-4E69-9329-F0A986B7E9C3}"/>
    <hyperlink ref="C75" r:id="rId6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1DA538A2-8E61-4A0E-AEAF-2C473B3C5158}"/>
    <hyperlink ref="B88" r:id="rId67" display="https://www.fangraphs.com/players/brusdar-graterol/20367/stats" xr:uid="{A9DADF89-DF3C-472D-8FAE-27C584D17335}"/>
    <hyperlink ref="C88" r:id="rId6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xr:uid="{1F44A553-86DD-464D-80A9-3588CE10386C}"/>
    <hyperlink ref="B150" r:id="rId69" display="https://www.fangraphs.com/players/kevin-kelly/25679/stats" xr:uid="{9E55D4E9-A8AE-4174-A10D-5120D41862B6}"/>
    <hyperlink ref="C150" r:id="rId7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xr:uid="{0844AA80-F00B-4D3F-AAF9-228DB6F4FF73}"/>
    <hyperlink ref="B144" r:id="rId71" display="https://www.fangraphs.com/players/hoby-milner/13346/stats" xr:uid="{8405E988-D463-4AC6-87A3-DB7C48A2B70D}"/>
    <hyperlink ref="C144" r:id="rId7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7B7EC429-2DD5-4BDB-A227-FF22B142F156}"/>
    <hyperlink ref="B45" r:id="rId73" display="https://www.fangraphs.com/players/michael-king/19853/stats" xr:uid="{6296E273-BD84-4EF5-95D7-69F6ED2F06A3}"/>
    <hyperlink ref="C45" r:id="rId7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8C7BF450-A388-4DD8-8911-4B8062C325EE}"/>
    <hyperlink ref="B169" r:id="rId75" display="https://www.fangraphs.com/players/ryan-brasier/5615/stats" xr:uid="{869CFA8A-7BC5-4B2B-841D-A2BA3B046514}"/>
    <hyperlink ref="B172" r:id="rId76" display="https://www.fangraphs.com/players/max-fried/13743/stats" xr:uid="{D028088F-6C94-41C9-A8E4-36D7F86DE6B3}"/>
    <hyperlink ref="C172" r:id="rId7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165ECF0F-F394-4F03-8961-E1B9B8C67AB9}"/>
    <hyperlink ref="B7" r:id="rId78" display="https://www.fangraphs.com/players/zack-wheeler/10310/stats" xr:uid="{460527D4-383B-401B-89AE-EDC6E5D38232}"/>
    <hyperlink ref="C7" r:id="rId7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E03915F7-F2A0-4074-B33A-BBC41945DF52}"/>
    <hyperlink ref="B93" r:id="rId80" display="https://www.fangraphs.com/players/justin-topa/15145/stats" xr:uid="{3F23AA7E-FE9A-4AD4-B6A9-AB5E71ED8D7E}"/>
    <hyperlink ref="C93" r:id="rId8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xr:uid="{6C8A3D79-EB3E-4711-B4C5-EACAE88F78EC}"/>
    <hyperlink ref="B84" r:id="rId82" display="https://www.fangraphs.com/players/evan-phillips/17734/stats" xr:uid="{834EB26F-E88E-4BE5-BD56-F22B112CB67F}"/>
    <hyperlink ref="C84" r:id="rId8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xr:uid="{80F87857-4F0B-4111-A542-4268B1D164F2}"/>
    <hyperlink ref="B2" r:id="rId84" display="https://www.fangraphs.com/players/logan-webb/17995/stats" xr:uid="{A30BE6CC-A95D-41DE-817A-A7D3970BBF19}"/>
    <hyperlink ref="C2" r:id="rId8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15D58623-895F-4A14-8C3A-CE7E3ABEAFB6}"/>
    <hyperlink ref="B3" r:id="rId86" display="https://www.fangraphs.com/players/gerrit-cole/13125/stats" xr:uid="{27E24B13-A71B-401F-9DDA-A339EEC5B0E3}"/>
    <hyperlink ref="C3" r:id="rId8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692F2607-7DC6-43FC-A027-35D96B30A285}"/>
    <hyperlink ref="B103" r:id="rId88" display="https://www.fangraphs.com/players/cole-ragans/21846/stats" xr:uid="{455AD7AD-2EBE-48C5-A79F-9C41748FF870}"/>
    <hyperlink ref="B179" r:id="rId89" display="https://www.fangraphs.com/players/trevor-gott/15046/stats" xr:uid="{050DA12B-1F67-4673-94FC-56194FDE3B05}"/>
    <hyperlink ref="B94" r:id="rId90" display="https://www.fangraphs.com/players/jhoan-duran/21029/stats" xr:uid="{9A4DE079-6F9D-4637-8BB0-27C334BF9168}"/>
    <hyperlink ref="C94" r:id="rId9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xr:uid="{8DCC9ECA-E951-4021-A961-DFB34795F3FB}"/>
    <hyperlink ref="B186" r:id="rId92" display="https://www.fangraphs.com/players/robert-stephenson/13594/stats" xr:uid="{6EE75558-FC40-4314-B1AB-410B2A9DB069}"/>
    <hyperlink ref="B106" r:id="rId93" display="https://www.fangraphs.com/players/griffin-jax/20253/stats" xr:uid="{174D0C54-A2B5-4EBF-A56A-0775EFC3004A}"/>
    <hyperlink ref="C106" r:id="rId9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xr:uid="{439E9404-D731-43B0-8092-BF8D7A98C0C0}"/>
    <hyperlink ref="B112" r:id="rId95" display="https://www.fangraphs.com/players/jordan-hicks/19618/stats" xr:uid="{9680E7B3-E809-4228-A123-30215C3B44C0}"/>
    <hyperlink ref="B89" r:id="rId96" display="https://www.fangraphs.com/players/matt-strahm/13799/stats" xr:uid="{ECC13C79-1B62-445B-80DF-C5976091CFBD}"/>
    <hyperlink ref="C89" r:id="rId9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B36A82DD-9E0A-474C-835F-40613992CBF9}"/>
    <hyperlink ref="B91" r:id="rId98" display="https://www.fangraphs.com/players/raisel-iglesias/17130/stats" xr:uid="{B69A4918-F928-43BB-878B-A8AF8D43DE0F}"/>
    <hyperlink ref="C91" r:id="rId9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662AE814-3BEB-440C-AC3A-EC70FCB5E0E3}"/>
    <hyperlink ref="B5" r:id="rId100" display="https://www.fangraphs.com/players/zac-gallen/19291/stats" xr:uid="{A7D6E2AE-298E-44B7-8EA4-69603735821D}"/>
    <hyperlink ref="C5" r:id="rId10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5677EDBD-6F35-485E-BB43-BA65ECB46DCC}"/>
    <hyperlink ref="B17" r:id="rId102" display="https://www.fangraphs.com/players/kyle-bradish/24586/stats" xr:uid="{DC20ABD9-E47B-44EE-A509-723EE41DE42A}"/>
    <hyperlink ref="C17" r:id="rId10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16CC5D7B-B4F9-4C0F-9C52-04C7E879A352}"/>
    <hyperlink ref="B151" r:id="rId104" display="https://www.fangraphs.com/players/emilio-pagan/14771/stats" xr:uid="{7E572981-816F-4997-BD02-0B446C55BA2E}"/>
    <hyperlink ref="C151" r:id="rId10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xr:uid="{AFDE53BB-9274-43CD-9379-1F1B9A4D43AA}"/>
    <hyperlink ref="B189" r:id="rId106" display="https://www.fangraphs.com/players/sam-moll/14874/stats" xr:uid="{9DEE8C92-5481-410B-8BC9-583994F3F8A4}"/>
    <hyperlink ref="B113" r:id="rId107" display="https://www.fangraphs.com/players/hunter-harvey/15507/stats" xr:uid="{5650F627-FBFD-42DC-AADC-8E5A446AAA4D}"/>
    <hyperlink ref="C113" r:id="rId10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3F535C95-51A7-4735-89AB-A5F1CF7C63AD}"/>
    <hyperlink ref="B128" r:id="rId109" display="https://www.fangraphs.com/players/colin-holderman/22361/stats" xr:uid="{71841E4D-A4B0-4756-99C9-1858B9C13AD6}"/>
    <hyperlink ref="C128" r:id="rId11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0385FA1A-B853-4AA4-AEDB-E16D500B20E7}"/>
    <hyperlink ref="B219" r:id="rId111" display="https://www.fangraphs.com/players/lucas-erceg/19360/stats" xr:uid="{6D74D9E7-FC43-4918-86F1-77BCFE7246CD}"/>
    <hyperlink ref="C219" r:id="rId11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xr:uid="{73D9C00A-A6C9-4854-A11D-747ADC87241A}"/>
    <hyperlink ref="B10" r:id="rId113" display="https://www.fangraphs.com/players/pablo-lopez/17085/stats" xr:uid="{6BA11252-3E0A-4E94-BAE0-2814B650E017}"/>
    <hyperlink ref="C10" r:id="rId11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xr:uid="{275E6D56-7ADC-460A-9B46-27D6A15CD039}"/>
    <hyperlink ref="B130" r:id="rId115" display="https://www.fangraphs.com/players/colin-poche/19403/stats" xr:uid="{47BD011C-2FFB-4FEB-A9D8-82366FC0457A}"/>
    <hyperlink ref="C130" r:id="rId11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xr:uid="{22016E41-60E6-4D10-B8B4-C90E8A591FB8}"/>
    <hyperlink ref="B148" r:id="rId117" display="https://www.fangraphs.com/players/caleb-ferguson/19349/stats" xr:uid="{D57E2C61-4480-44B2-B7A3-7513E57B1C46}"/>
    <hyperlink ref="C148" r:id="rId11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xr:uid="{05290BCD-622C-461B-93E6-63441096544D}"/>
    <hyperlink ref="B11" r:id="rId119" display="https://www.fangraphs.com/players/george-kirby/25436/stats" xr:uid="{FDEF46A9-3E7A-4139-8877-810224B0A3AF}"/>
    <hyperlink ref="C11" r:id="rId12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xr:uid="{AEC2A908-F12B-492E-A3A4-80401402D804}"/>
    <hyperlink ref="B193" r:id="rId121" display="https://www.fangraphs.com/players/gabe-speier/17170/stats" xr:uid="{2C03D27B-4EA2-484B-A5B4-F66E0568914A}"/>
    <hyperlink ref="C193" r:id="rId12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xr:uid="{88ED614A-B421-4E63-AD2A-AF2BC032D12E}"/>
    <hyperlink ref="B107" r:id="rId123" display="https://www.fangraphs.com/players/will-smith/8048/stats" xr:uid="{1987C998-8A5B-4F02-8FF1-D1DFD17DBB2B}"/>
    <hyperlink ref="C107" r:id="rId12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D0163B2E-9A2B-43EC-98C6-4F5B99A4BD3A}"/>
    <hyperlink ref="B77" r:id="rId125" display="https://www.fangraphs.com/players/ryan-pressly/7005/stats" xr:uid="{D454CEF6-1298-4524-B84E-89C063033295}"/>
    <hyperlink ref="C77" r:id="rId12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038B1412-67A9-4E73-9E32-DFE54E8FBF99}"/>
    <hyperlink ref="B129" r:id="rId127" display="https://www.fangraphs.com/players/yimi-garcia/12095/stats" xr:uid="{7173B76E-2476-49B8-85E3-B6DCE9EFF7AE}"/>
    <hyperlink ref="C129" r:id="rId12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65B3B618-AD27-477E-98FF-2EDB60C9E2D1}"/>
    <hyperlink ref="B269" r:id="rId129" display="https://www.fangraphs.com/players/brennan-bernardino/16835/stats" xr:uid="{4938E053-7A83-41EB-BFCA-039FC2ABAED2}"/>
    <hyperlink ref="C269" r:id="rId13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0233CD4A-09F0-42D0-9D57-16E0EC60C51C}"/>
    <hyperlink ref="B125" r:id="rId131" display="https://www.fangraphs.com/players/scott-barlow/14993/stats" xr:uid="{C2447ABF-18B3-4D90-A1FC-B80A384DCC15}"/>
    <hyperlink ref="B16" r:id="rId132" display="https://www.fangraphs.com/players/blake-snell/13543/stats" xr:uid="{9F0DF0D6-D39B-4F8C-BF9C-ED6D32DF4AB0}"/>
    <hyperlink ref="C16" r:id="rId13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E3346A3F-1EB4-4967-AB76-E98EFA216717}"/>
    <hyperlink ref="B180" r:id="rId134" display="https://www.fangraphs.com/players/brent-suter/13942/stats" xr:uid="{1E1D1208-CE5B-4FDC-9749-EFBE961AF2AE}"/>
    <hyperlink ref="C180" r:id="rId13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xr:uid="{D46F4442-F59B-4B3F-8E82-8111244614B4}"/>
    <hyperlink ref="B63" r:id="rId136" display="https://www.fangraphs.com/players/jordan-romano/16122/stats" xr:uid="{FA75B005-B689-4CC9-8F33-9AF504255004}"/>
    <hyperlink ref="C63" r:id="rId13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693217BD-E92E-40D6-B199-531D7B3828F7}"/>
    <hyperlink ref="B83" r:id="rId138" display="https://www.fangraphs.com/players/joel-payamps/14332/stats" xr:uid="{46ACDE12-2709-4A93-A8CC-9F0F33D8FC41}"/>
    <hyperlink ref="C83" r:id="rId13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B4478C53-E4E6-4C82-ACC7-6C6F84E312AB}"/>
    <hyperlink ref="B173" r:id="rId140" display="https://www.fangraphs.com/players/enyel-de-los-santos/18403/stats" xr:uid="{327BCDCD-AA17-4FC3-B664-051AA5399E94}"/>
    <hyperlink ref="C173" r:id="rId14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D4A597FC-5414-4207-8C63-503D375CE976}"/>
    <hyperlink ref="B13" r:id="rId142" display="https://www.fangraphs.com/players/framber-valdez/17295/stats" xr:uid="{4C3B9201-2C7E-4970-9C24-1FEF04CD4F72}"/>
    <hyperlink ref="C13" r:id="rId14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B24030AE-9026-4C03-AA17-7F91B8573A8D}"/>
    <hyperlink ref="B101" r:id="rId144" display="https://www.fangraphs.com/players/erik-swanson/16587/stats" xr:uid="{2AF6CC87-7C8D-4943-ACA7-EBFB4D3A4F0E}"/>
    <hyperlink ref="C101" r:id="rId14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025AC4AD-303F-4BBA-9838-928A046BDE3E}"/>
    <hyperlink ref="B62" r:id="rId146" display="https://www.fangraphs.com/players/bobby-miller/27483/stats" xr:uid="{3206706B-6294-44E2-A9DD-C0EAEB912AEA}"/>
    <hyperlink ref="C62" r:id="rId14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xr:uid="{7024EDA3-5DDD-4A40-9789-066CB8203E97}"/>
    <hyperlink ref="B40" r:id="rId148" display="https://www.fangraphs.com/players/tanner-bibee/30134/stats" xr:uid="{EDA20F90-B35A-469D-A93A-0C954DF0B212}"/>
    <hyperlink ref="C40" r:id="rId14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7D0E7F4C-4491-4DEE-ACF6-3C99C730ACBF}"/>
    <hyperlink ref="B133" r:id="rId150" display="https://www.fangraphs.com/players/julian-merryweather/16703/stats" xr:uid="{39F14B8A-E9BF-47A4-A0C0-C469CF99B2FB}"/>
    <hyperlink ref="C133" r:id="rId15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CBB0FD9F-0022-4701-A626-6334D955FE77}"/>
    <hyperlink ref="B212" r:id="rId152" display="https://www.fangraphs.com/players/jose-quintana/11423/stats" xr:uid="{EBD26E74-DEA6-4000-B0C9-CE02EA597672}"/>
    <hyperlink ref="C212" r:id="rId15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xr:uid="{8D673D9A-9363-4EA9-AF6C-FD700F342499}"/>
    <hyperlink ref="B140" r:id="rId154" display="https://www.fangraphs.com/players/joe-musgrove/12970/stats" xr:uid="{E35B78A9-AFDA-438D-9353-ECE7854C862F}"/>
    <hyperlink ref="C140" r:id="rId15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B7F12E8B-CF0C-4385-8052-D440CB51AF2F}"/>
    <hyperlink ref="B50" r:id="rId156" display="https://www.fangraphs.com/players/alexis-diaz/21132/stats" xr:uid="{01F7E79F-5FA7-4E59-82AD-8E5676A39C81}"/>
    <hyperlink ref="C50" r:id="rId15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A4B73712-679C-40DC-8C27-177139D22076}"/>
    <hyperlink ref="B145" r:id="rId158" display="https://www.fangraphs.com/players/chris-stratton/13761/stats" xr:uid="{2620CB32-F11E-416F-8B20-C2759A13E397}"/>
    <hyperlink ref="B99" r:id="rId159" display="https://www.fangraphs.com/players/david-robertson/8241/stats" xr:uid="{35BFAFC0-EBBB-44B0-B557-5546BCBB22DC}"/>
    <hyperlink ref="B118" r:id="rId160" display="https://www.fangraphs.com/players/jake-bird/21267/stats" xr:uid="{B4C83A03-226A-4FB8-B071-110B48B56E1E}"/>
    <hyperlink ref="C118" r:id="rId16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xr:uid="{4167E762-F0BC-470B-8CD9-F603B5E7574A}"/>
    <hyperlink ref="B18" r:id="rId162" display="https://www.fangraphs.com/players/jesus-luzardo/19959/stats" xr:uid="{A49AEB59-08CC-44A1-9B1F-78909F367066}"/>
    <hyperlink ref="C18" r:id="rId16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61AD9546-FF7D-408E-A77F-280F3B2B3345}"/>
    <hyperlink ref="B117" r:id="rId164" display="https://www.fangraphs.com/players/tyler-holton/26231/stats" xr:uid="{B279A00C-3A25-498B-A7EB-99DE1E2D310E}"/>
    <hyperlink ref="C117" r:id="rId16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F8F39B51-30F0-4609-9E10-AD03EEA910F4}"/>
    <hyperlink ref="B108" r:id="rId166" display="https://www.fangraphs.com/players/trevor-stephan/19932/stats" xr:uid="{F6124180-D103-4762-B4AE-4DB683BFDA81}"/>
    <hyperlink ref="C108" r:id="rId16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A495912F-3844-4625-8A28-C6C849D665B4}"/>
    <hyperlink ref="B14" r:id="rId168" display="https://www.fangraphs.com/players/jordan-montgomery/16511/stats" xr:uid="{64BE7884-0B26-47A2-AAF5-78349D1CE302}"/>
    <hyperlink ref="B60" r:id="rId169" display="https://www.fangraphs.com/players/aaron-civale/19479/stats" xr:uid="{EB1185A5-DE60-4DC8-B190-310F8C28D927}"/>
    <hyperlink ref="B82" r:id="rId170" display="https://www.fangraphs.com/players/paul-sewald/13892/stats" xr:uid="{7FF71621-AE67-4358-96DA-52A0D2661165}"/>
    <hyperlink ref="B54" r:id="rId171" display="https://www.fangraphs.com/players/marcus-stroman/13431/stats" xr:uid="{D9BFA54B-14E8-4811-AD16-97CB9F8E0CD9}"/>
    <hyperlink ref="C54" r:id="rId17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1181179E-6C97-40C1-93E3-6FF53942B7E2}"/>
    <hyperlink ref="B209" r:id="rId173" display="https://www.fangraphs.com/players/aaron-bummer/16258/stats" xr:uid="{D631EC1E-3FFB-46FD-97F0-1FFED0B82A0A}"/>
    <hyperlink ref="C209" r:id="rId17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xr:uid="{F3B22C59-F83A-4B5B-8D95-3A5F5C30325C}"/>
    <hyperlink ref="B149" r:id="rId175" display="https://www.fangraphs.com/players/gregory-soto/19677/stats" xr:uid="{198284AD-4F04-480D-AD55-F2603B218384}"/>
    <hyperlink ref="C149" r:id="rId17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FE0B0BB6-8F46-4A8D-9AE2-B1EBFFBD85B5}"/>
    <hyperlink ref="B170" r:id="rId177" display="https://www.fangraphs.com/players/aj-puk/19343/stats" xr:uid="{2E470B95-9AC9-4D93-BF27-A0FFB37306F0}"/>
    <hyperlink ref="C170" r:id="rId17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C43156C1-DEDC-4556-BA7D-B42A7B636927}"/>
    <hyperlink ref="B224" r:id="rId179" display="https://www.fangraphs.com/players/joe-jimenez/15761/stats" xr:uid="{D61C7E64-2CFA-4427-BA33-20CF3CD6BA0F}"/>
    <hyperlink ref="C224" r:id="rId18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F4E80316-D837-47F2-A580-670B466A0C72}"/>
    <hyperlink ref="B233" r:id="rId181" display="https://www.fangraphs.com/players/brandon-woodruff/16162/stats" xr:uid="{73AFBC9C-6BE7-460A-9CF6-4CA7545D362E}"/>
    <hyperlink ref="C233" r:id="rId18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D0A34C31-F1C8-442C-83FF-45D190C39F9E}"/>
    <hyperlink ref="B171" r:id="rId183" display="https://www.fangraphs.com/players/andrew-nardi/25942/stats" xr:uid="{6314673F-D0EE-45ED-B83C-800620094EEC}"/>
    <hyperlink ref="C171" r:id="rId18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F66E99BA-E64E-4D61-B3B8-BF8B389597B6}"/>
    <hyperlink ref="B194" r:id="rId185" display="https://www.fangraphs.com/players/jose-leclerc/14524/stats" xr:uid="{9EACF447-F602-4643-860C-3634C87A2ACD}"/>
    <hyperlink ref="C194" r:id="rId18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0EFA3D34-FC86-458B-9D1E-8858BA10EA24}"/>
    <hyperlink ref="B24" r:id="rId187" display="https://www.fangraphs.com/players/kodai-senga/31838/stats" xr:uid="{85E004AA-43D6-4756-8E93-8F3070B64C8F}"/>
    <hyperlink ref="C24" r:id="rId18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xr:uid="{22483B12-EF69-4CD2-80DD-A89D2DCBE665}"/>
    <hyperlink ref="B37" r:id="rId189" display="https://www.fangraphs.com/players/eduardo-rodriguez/13164/stats" xr:uid="{ACA0EF36-4576-49AC-8282-FB292BE720A6}"/>
    <hyperlink ref="C37" r:id="rId19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D3D43325-6E1A-4A52-B22C-11ED79CCC70C}"/>
    <hyperlink ref="B290" r:id="rId191" display="https://www.fangraphs.com/players/pedro-avila/18864/stats" xr:uid="{95BF5BEE-D4F4-4902-82A5-562A913478B6}"/>
    <hyperlink ref="C290" r:id="rId19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419162E7-6463-4979-8692-2B5A001FFB80}"/>
    <hyperlink ref="B154" r:id="rId193" display="https://www.fangraphs.com/players/brooks-raley/10061/stats" xr:uid="{C5772EE0-E3CC-4EB5-AD50-2CC174C2498E}"/>
    <hyperlink ref="C154" r:id="rId19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xr:uid="{155F19F5-2F17-457B-BDA3-AC58395DACC9}"/>
    <hyperlink ref="B248" r:id="rId195" display="https://www.fangraphs.com/players/ryan-walker/20423/stats" xr:uid="{49418EF5-B1ED-43C3-916B-1BBDBED0BD26}"/>
    <hyperlink ref="C248" r:id="rId19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C4E8E0E5-7DBB-4148-ADA0-DA66A958CEC6}"/>
    <hyperlink ref="B38" r:id="rId197" display="https://www.fangraphs.com/players/braxton-garrett/21844/stats" xr:uid="{D08A68D8-D5C6-42FE-8806-D2346D0485DF}"/>
    <hyperlink ref="C38" r:id="rId19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E9243013-8630-4355-98A3-57EF6F16F7CE}"/>
    <hyperlink ref="B250" r:id="rId199" display="https://www.fangraphs.com/players/tom-cosgrove/23443/stats" xr:uid="{2C7917A2-5AE8-4C8A-AC5E-5C98953C4ED7}"/>
    <hyperlink ref="C250" r:id="rId20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D10DB070-568B-43B5-BA7F-3B9D1CBD86C7}"/>
    <hyperlink ref="B23" r:id="rId201" display="https://www.fangraphs.com/players/dylan-cease/18525/stats" xr:uid="{1EED6E41-7634-4859-A009-E88D663928D0}"/>
    <hyperlink ref="C23" r:id="rId20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xr:uid="{C4E02F20-768A-4C32-9EAE-3B578D53DD50}"/>
    <hyperlink ref="B203" r:id="rId203" display="https://www.fangraphs.com/players/matt-moore/1890/stats" xr:uid="{442F5D9E-E2B9-4193-BB75-36B518429F8D}"/>
    <hyperlink ref="B207" r:id="rId204" display="https://www.fangraphs.com/players/phil-maton/18064/stats" xr:uid="{93EDA552-67A0-4264-A4FF-7BF1FD2629FD}"/>
    <hyperlink ref="C207" r:id="rId20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A06DB0CE-4833-455A-8219-34E8507936AB}"/>
    <hyperlink ref="B167" r:id="rId206" display="https://www.fangraphs.com/players/jakob-junis/13619/stats" xr:uid="{8F7DFA5D-F1E8-453D-9557-BFAF65D1DCB2}"/>
    <hyperlink ref="C167" r:id="rId20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095B4828-3AF6-4844-AF53-CECCB3427C90}"/>
    <hyperlink ref="B249" r:id="rId208" display="https://www.fangraphs.com/players/jake-diekman/5003/stats" xr:uid="{3D27155C-867D-43CA-BCBD-FB70C0B4C269}"/>
    <hyperlink ref="B132" r:id="rId209" display="https://www.fangraphs.com/players/steven-matz/13361/stats" xr:uid="{F66876C2-8960-44FB-9769-241ACD1615F6}"/>
    <hyperlink ref="C132" r:id="rId21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xr:uid="{8297938E-8B91-4AEC-A7E5-921C74FB4FA2}"/>
    <hyperlink ref="B230" r:id="rId211" display="https://www.fangraphs.com/players/josh-sborz/18323/stats" xr:uid="{427CD6C4-87D5-4A37-AB2C-901C8A4CB538}"/>
    <hyperlink ref="C230" r:id="rId21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075B3188-A57E-4A65-A5B8-28CE5FCE9B3C}"/>
    <hyperlink ref="B96" r:id="rId213" display="https://www.fangraphs.com/players/tyler-rogers/15541/stats" xr:uid="{8DDBF61C-6CEE-4FEE-8A1F-AC43514BB802}"/>
    <hyperlink ref="C96" r:id="rId21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15F5AFAB-8B50-46D0-9623-52C1B9A8C53F}"/>
    <hyperlink ref="B123" r:id="rId215" display="https://www.fangraphs.com/players/justin-lawrence/17639/stats" xr:uid="{A069BF6B-11DC-4A9E-A289-B893B7F5C09D}"/>
    <hyperlink ref="C123" r:id="rId21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xr:uid="{2B392227-9B86-4DA8-81F8-6699A764AA93}"/>
    <hyperlink ref="B127" r:id="rId217" display="https://www.fangraphs.com/players/mark-leiter-jr/15551/stats" xr:uid="{DE8C135B-53A7-4E88-A1C8-AC7D4145C7E9}"/>
    <hyperlink ref="C127" r:id="rId21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004EC5D0-3439-4E5B-8BEC-22C12578D2C0}"/>
    <hyperlink ref="B138" r:id="rId219" display="https://www.fangraphs.com/players/chris-sale/10603/stats" xr:uid="{8E9D0399-A0B3-4B3E-A15E-6C9E46421109}"/>
    <hyperlink ref="C138" r:id="rId22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8908CB18-FF05-481E-B0FB-7E2F69DB5D55}"/>
    <hyperlink ref="B19" r:id="rId221" display="https://www.fangraphs.com/players/mitch-keller/17594/stats" xr:uid="{F87D1546-A9E6-407D-AC2E-6895B7BF60EE}"/>
    <hyperlink ref="C19" r:id="rId22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D050A924-AD4E-4299-9050-592267B2CA64}"/>
    <hyperlink ref="B97" r:id="rId223" display="https://www.fangraphs.com/players/craig-kimbrel/6655/stats" xr:uid="{F7778087-52A3-4E62-BC93-7D10A6BCA960}"/>
    <hyperlink ref="C97" r:id="rId22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B4025B19-4485-40BD-92DC-7479FB0E727D}"/>
    <hyperlink ref="B15" r:id="rId225" display="https://www.fangraphs.com/players/luis-castillo/15689/stats" xr:uid="{19022279-90FD-4C0F-8E90-EAB9EBB1E274}"/>
    <hyperlink ref="C15" r:id="rId22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xr:uid="{4EFFAAC5-EC4E-4FFC-AAD2-1F46CA230135}"/>
    <hyperlink ref="B177" r:id="rId227" display="https://www.fangraphs.com/players/elvis-peguero/21652/stats" xr:uid="{FC775BD4-4A6D-4828-9B2E-9768C7957FFA}"/>
    <hyperlink ref="C177" r:id="rId22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965016D2-55B8-4776-BD33-0B677977CD29}"/>
    <hyperlink ref="B53" r:id="rId229" display="https://www.fangraphs.com/players/kyle-hendricks/12049/stats" xr:uid="{4E6160C3-2C96-4FCB-97F8-34DBE894D8B7}"/>
    <hyperlink ref="C53" r:id="rId23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4B397B44-8A70-405B-86BD-2B35A204EEA0}"/>
    <hyperlink ref="B20" r:id="rId231" display="https://www.fangraphs.com/players/corbin-burnes/19361/stats" xr:uid="{D9104A7C-9D39-4498-A1AB-AE54ADAAC822}"/>
    <hyperlink ref="C20" r:id="rId23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C31866AB-9926-46DC-90E5-16124BC70930}"/>
    <hyperlink ref="B104" r:id="rId233" display="https://www.fangraphs.com/players/hector-neris/11804/stats" xr:uid="{FE63AAEF-163C-48EF-93C8-38F14B881AC6}"/>
    <hyperlink ref="C104" r:id="rId23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EB10815C-22EE-4560-B9B9-1F937AD6EA16}"/>
    <hyperlink ref="B57" r:id="rId235" display="https://www.fangraphs.com/players/kutter-crawford/20531/stats" xr:uid="{30A4BDE7-CC37-4742-8997-AE0E8F64FBA0}"/>
    <hyperlink ref="C57" r:id="rId23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D4723964-219D-4E13-B649-CAB9A1F4B2F1}"/>
    <hyperlink ref="B48" r:id="rId237" display="https://www.fangraphs.com/players/seth-lugo/12447/stats" xr:uid="{4E2EF483-78EF-48A0-BAC0-CF2270BCB1CD}"/>
    <hyperlink ref="C48" r:id="rId23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E50C7BDB-04EA-4012-A433-083C375F5A05}"/>
    <hyperlink ref="B237" r:id="rId239" display="https://www.fangraphs.com/players/cionel-perez/19614/stats" xr:uid="{8F8AE1D4-E3B7-473C-AE7A-8DF329B07095}"/>
    <hyperlink ref="C237" r:id="rId24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E15465A9-C40C-4950-A373-64714C159D55}"/>
    <hyperlink ref="B27" r:id="rId241" display="https://www.fangraphs.com/players/merrill-kelly/11156/stats" xr:uid="{8AC3F7CD-3A7C-4F9F-8B95-3C5D9FCDF56A}"/>
    <hyperlink ref="C27" r:id="rId24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C51960B4-257C-436C-BE41-4297ADB09A45}"/>
    <hyperlink ref="B26" r:id="rId243" display="https://www.fangraphs.com/players/justin-verlander/8700/stats" xr:uid="{0E98B259-31B9-4159-8DF8-B047D6D76FEF}"/>
    <hyperlink ref="B35" r:id="rId244" display="https://www.fangraphs.com/players/freddy-peralta/18679/stats" xr:uid="{94E2A2B8-91D9-4679-815D-101D54096C64}"/>
    <hyperlink ref="C35" r:id="rId24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60E63CC7-7240-40CF-A748-C9A67A81B5AD}"/>
    <hyperlink ref="B21" r:id="rId246" display="https://www.fangraphs.com/players/logan-gilbert/22250/stats" xr:uid="{C642F20F-C685-4AA8-8E6D-DFECADEF1C91}"/>
    <hyperlink ref="C21" r:id="rId24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xr:uid="{0289C442-35E6-41C0-9EB6-56A3D72FCF96}"/>
    <hyperlink ref="B85" r:id="rId248" display="https://www.fangraphs.com/players/shane-bieber/19427/stats" xr:uid="{3CF5A355-6315-4B86-88DD-393A165DB57F}"/>
    <hyperlink ref="C85" r:id="rId24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740C80A9-C56B-45DB-A384-D92C0CB73C81}"/>
    <hyperlink ref="B255" r:id="rId250" display="https://www.fangraphs.com/players/zack-thompson/25918/stats" xr:uid="{DB065FC9-4324-4AEA-BBA9-A39E271EA834}"/>
    <hyperlink ref="C255" r:id="rId25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xr:uid="{668FA7D7-7CFD-4DA1-9912-12B44EB6FDF4}"/>
    <hyperlink ref="B41" r:id="rId252" display="https://www.fangraphs.com/players/charlie-morton/4676/stats" xr:uid="{766462F4-86FB-43CA-A54B-F9BEF5172DA2}"/>
    <hyperlink ref="C41" r:id="rId25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0BF3EB6F-3392-40DC-A0B8-3B07ABEEAE72}"/>
    <hyperlink ref="B226" r:id="rId254" display="https://www.fangraphs.com/players/eli-morgan/20203/stats" xr:uid="{F92DCE77-8E53-4D93-8CCA-60744A78FE58}"/>
    <hyperlink ref="C226" r:id="rId25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4A067125-23E6-4C47-B00D-A48DA49A97AE}"/>
    <hyperlink ref="B59" r:id="rId256" display="https://www.fangraphs.com/players/nathan-eovaldi/9132/stats" xr:uid="{376B3513-B6EC-40AC-A5FD-823B40261A94}"/>
    <hyperlink ref="C59" r:id="rId25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ACD0DC11-2CD1-4B3D-BBFC-0EB1F9D7B6E8}"/>
    <hyperlink ref="B67" r:id="rId258" display="https://www.fangraphs.com/players/michael-wacha/14078/stats" xr:uid="{00651890-58AA-402E-BD91-5073589FE25A}"/>
    <hyperlink ref="C67" r:id="rId25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BC0F758C-150E-4C6D-AEBE-569163CDC701}"/>
    <hyperlink ref="B153" r:id="rId260" display="https://www.fangraphs.com/players/pierce-johnson/13435/stats" xr:uid="{BCE32704-8E45-4C04-AD0F-7D03AC03F42A}"/>
    <hyperlink ref="B102" r:id="rId261" display="https://www.fangraphs.com/players/sean-manaea/15873/stats" xr:uid="{A2F18F54-4916-4E0A-8BC1-E1EEDE4C21D7}"/>
    <hyperlink ref="C102" r:id="rId26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02EE62C1-D83F-4F47-A93F-DDF1CFF7FAFF}"/>
    <hyperlink ref="B111" r:id="rId263" display="https://www.fangraphs.com/players/ranger-suarez/17277/stats" xr:uid="{F651EC0D-DA22-4497-A04F-8362161BAAA2}"/>
    <hyperlink ref="C111" r:id="rId26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B3F378F7-B84C-450F-A36E-5545A31EF06E}"/>
    <hyperlink ref="B134" r:id="rId265" display="https://www.fangraphs.com/players/reynaldo-lopez/16400/stats" xr:uid="{6EB296C3-0541-4935-B20B-8297DE67F693}"/>
    <hyperlink ref="B120" r:id="rId266" display="https://www.fangraphs.com/players/josh-winckowski/22387/stats" xr:uid="{C0B143EF-985D-4F9A-BD75-C48485ED7952}"/>
    <hyperlink ref="C120" r:id="rId26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F6E9B070-12CF-405F-9512-56494C64C4C4}"/>
    <hyperlink ref="B243" r:id="rId268" display="https://www.fangraphs.com/players/taylor-rogers/13449/stats" xr:uid="{F978606B-81CE-4142-8414-79159AD5E9B9}"/>
    <hyperlink ref="C243" r:id="rId26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68DF3ED0-DE60-4DC0-8301-F56CC978ECB3}"/>
    <hyperlink ref="B124" r:id="rId270" display="https://www.fangraphs.com/players/shane-mcclanahan/21483/stats" xr:uid="{B42FF181-1AA8-4496-AE10-5D4B418ACC42}"/>
    <hyperlink ref="C124" r:id="rId27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xr:uid="{C8A3690C-42E9-4463-A7B5-03067A530C69}"/>
    <hyperlink ref="B78" r:id="rId272" display="https://www.fangraphs.com/players/nick-martinez/12730/stats" xr:uid="{DFFFD4A6-909E-4EF1-9EEF-9548A5F59EF9}"/>
    <hyperlink ref="C78" r:id="rId27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FE216151-046E-4DB3-AB48-6BCCDDEB49EE}"/>
    <hyperlink ref="B115" r:id="rId274" display="https://www.fangraphs.com/players/grayson-rodriguez/24492/stats" xr:uid="{EB32B8CE-5B3F-4AEB-BF89-CA97307A91E6}"/>
    <hyperlink ref="C115" r:id="rId27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11BBA150-1909-44AF-B66C-8C4A66277E11}"/>
    <hyperlink ref="B236" r:id="rId276" display="https://www.fangraphs.com/players/huascar-brazoban/6107/stats" xr:uid="{4C750D2D-2976-46D4-A5C3-079B81D27ABD}"/>
    <hyperlink ref="C236" r:id="rId27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882573DE-2358-428B-917D-80B1C2857546}"/>
    <hyperlink ref="B95" r:id="rId278" display="https://www.fangraphs.com/players/carlos-estevez/14542/stats" xr:uid="{8BBFAA4B-3ABF-47AA-BF33-398ED0C92AF3}"/>
    <hyperlink ref="C95" r:id="rId27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xr:uid="{A4411619-2C3F-4586-ACE2-0FD70CB1168E}"/>
    <hyperlink ref="B166" r:id="rId280" display="https://www.fangraphs.com/players/paul-blackburn/14739/stats" xr:uid="{FD326384-5161-4CB8-A58B-4CAC0F1D9450}"/>
    <hyperlink ref="C166" r:id="rId28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xr:uid="{6542A617-BE3A-4B24-999A-1F200D3AE910}"/>
    <hyperlink ref="B55" r:id="rId282" display="https://www.fangraphs.com/players/bailey-ober/21224/stats" xr:uid="{53ED6EDA-9034-4400-96E5-5BE35F85FEBD}"/>
    <hyperlink ref="C55" r:id="rId28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xr:uid="{BD6B42A9-2878-4D83-AA04-9F8004E6BA1D}"/>
    <hyperlink ref="B58" r:id="rId284" display="https://www.fangraphs.com/players/nick-pivetta/15454/stats" xr:uid="{C6B055AB-285C-4697-99E1-211C5308F844}"/>
    <hyperlink ref="C58" r:id="rId28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EA4CDE16-A251-4D8D-B75B-F47D1E0C53FD}"/>
    <hyperlink ref="B86" r:id="rId286" display="https://www.fangraphs.com/players/bryce-miller/29837/stats" xr:uid="{67C5C1FB-7FA1-41FB-9F52-B45E546ED3B9}"/>
    <hyperlink ref="C86" r:id="rId28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xr:uid="{C9A2D61C-489C-4C9A-B475-1BA62E534EFA}"/>
    <hyperlink ref="B181" r:id="rId288" display="https://www.fangraphs.com/players/cristopher-sanchez/20778/stats" xr:uid="{57822F05-5BFC-4E93-B8C4-B914243F9402}"/>
    <hyperlink ref="C181" r:id="rId28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EE5EB4FE-F219-4D1A-ADD5-ED0D2D7F7525}"/>
    <hyperlink ref="B182" r:id="rId290" display="https://www.fangraphs.com/players/jason-adam/11861/stats" xr:uid="{C5088258-6955-4836-B95C-8A506A296DDE}"/>
    <hyperlink ref="C182" r:id="rId29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xr:uid="{ED4F2BB6-4B9E-47A2-89AA-56278048B182}"/>
    <hyperlink ref="B143" r:id="rId292" display="https://www.fangraphs.com/players/adrian-houser/12718/stats" xr:uid="{EED58AD4-836C-40DB-9EE8-A8E653C3C35C}"/>
    <hyperlink ref="C143" r:id="rId29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E3A5A38D-959F-4975-A548-7A5FC5511749}"/>
    <hyperlink ref="B28" r:id="rId294" display="https://www.fangraphs.com/players/jose-berrios/14168/stats" xr:uid="{A0AEB25D-C161-4821-AB5E-C805334296C9}"/>
    <hyperlink ref="C28" r:id="rId29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7FFCB8D4-4091-40B2-914B-CDFF722F73CE}"/>
    <hyperlink ref="B188" r:id="rId296" display="https://www.fangraphs.com/players/tristan-beck/21584/stats" xr:uid="{73A68EA3-21E1-41FE-B0B1-460A95609E5B}"/>
    <hyperlink ref="C188" r:id="rId29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F9FF5CF0-EE77-4A4E-B825-2670BB1D7662}"/>
    <hyperlink ref="B92" r:id="rId298" display="https://www.fangraphs.com/players/shohei-ohtani/19755/stats" xr:uid="{48B166B3-8C3A-4CCB-BDA8-EBFF1A774527}"/>
    <hyperlink ref="C92" r:id="rId29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xr:uid="{C81813E8-0A79-4C1A-943F-47B90BB3C015}"/>
    <hyperlink ref="B158" r:id="rId300" display="https://www.fangraphs.com/players/reese-olson/24968/stats" xr:uid="{2A962BFC-8615-4BBD-A97C-5A6C5FA8407B}"/>
    <hyperlink ref="C158" r:id="rId30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13381CFD-BF43-47DB-8082-0EEB8B5BFD99}"/>
    <hyperlink ref="B70" r:id="rId302" display="https://www.fangraphs.com/players/alex-cobb/6562/stats" xr:uid="{E7C8F2BB-C42C-4881-A031-CC6F9C71F2D3}"/>
    <hyperlink ref="C70" r:id="rId30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4E507E2C-BD23-4AFC-9E45-ADD89B1718BE}"/>
    <hyperlink ref="B210" r:id="rId304" display="https://www.fangraphs.com/players/andrew-chafin/12988/stats" xr:uid="{08F4B8E8-73F5-42A6-8A8A-D4852E65D55D}"/>
    <hyperlink ref="B276" r:id="rId305" display="https://www.fangraphs.com/players/brad-hand/9111/stats" xr:uid="{DA4E33A6-A8C2-4905-907B-9299D4E410D0}"/>
    <hyperlink ref="B204" r:id="rId306" display="https://www.fangraphs.com/players/zack-littell/15823/stats" xr:uid="{60FB3A50-84FB-44A7-8710-AEF20C3CE898}"/>
    <hyperlink ref="B157" r:id="rId307" display="https://www.fangraphs.com/players/kenta-maeda/18498/stats" xr:uid="{C87F2115-8BFF-4D61-BE99-629D63A7B2D8}"/>
    <hyperlink ref="C157" r:id="rId30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xr:uid="{B4A07FF6-A4BB-4EAD-A7FE-DDC27463BCE6}"/>
    <hyperlink ref="B76" r:id="rId309" display="https://www.fangraphs.com/players/yu-darvish/13074/stats" xr:uid="{3129FF52-862F-4138-A867-3FE26490D77C}"/>
    <hyperlink ref="C76" r:id="rId31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F59777A9-AD01-4F40-92FA-8B7678F42A99}"/>
    <hyperlink ref="B34" r:id="rId311" display="https://www.fangraphs.com/players/sandy-alcantara/18684/stats" xr:uid="{6C9A3EEC-1F93-41DC-8546-7EFE3738A765}"/>
    <hyperlink ref="C34" r:id="rId31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4E83D549-7B56-4721-B301-64E6F1CF7D70}"/>
    <hyperlink ref="B22" r:id="rId313" display="https://www.fangraphs.com/players/aaron-nola/16149/stats" xr:uid="{D515B886-F126-45CA-8B67-804F9B8A8C43}"/>
    <hyperlink ref="C22" r:id="rId31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C8C791A2-1AB1-4EE5-BB07-64865F87DFA4}"/>
    <hyperlink ref="B90" r:id="rId315" display="https://www.fangraphs.com/players/clayton-kershaw/2036/stats" xr:uid="{5DF41BF4-F510-4571-8EC6-A1BED28D9B21}"/>
    <hyperlink ref="C90" r:id="rId31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xr:uid="{8E99D8F0-31A2-43E3-A2DB-DC5A01B3EF7E}"/>
    <hyperlink ref="B257" r:id="rId317" display="https://www.fangraphs.com/players/mason-thompson/21850/stats" xr:uid="{211E7726-AE83-47FA-A2FB-BABD22046676}"/>
    <hyperlink ref="C257" r:id="rId31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12BDDA5D-0585-4E39-976E-AF77F60A3620}"/>
    <hyperlink ref="B238" r:id="rId319" display="https://www.fangraphs.com/players/gavin-williams/30122/stats" xr:uid="{E7F7E6A2-0A44-4E73-8D65-A41AD4C1CDF3}"/>
    <hyperlink ref="C238" r:id="rId32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326ED169-F8FF-4C61-9348-00ED741C69E5}"/>
    <hyperlink ref="B147" r:id="rId321" display="https://www.fangraphs.com/players/ian-gibaut/17871/stats" xr:uid="{9D10E03B-4418-4A50-9E9A-25162D6712FE}"/>
    <hyperlink ref="C147" r:id="rId32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2094E477-2D51-4CE5-925D-0A22B4186F7D}"/>
    <hyperlink ref="B234" r:id="rId323" display="https://www.fangraphs.com/players/steven-okert/13580/stats" xr:uid="{673B7BE7-ABA4-48CC-87F2-FA934C30B94C}"/>
    <hyperlink ref="C234" r:id="rId32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85328A0D-34F0-4DE7-8261-CD155AE0408C}"/>
    <hyperlink ref="B262" r:id="rId325" display="https://www.fangraphs.com/players/collin-mchugh/7531/stats" xr:uid="{676B2391-A7F5-4DC6-96E7-AD6D6FD6DAAC}"/>
    <hyperlink ref="C262" r:id="rId32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3F04DC9F-CAD2-49FF-928D-46916A8E51A0}"/>
    <hyperlink ref="B292" r:id="rId327" display="https://www.fangraphs.com/players/osvaldo-bido/23150/stats" xr:uid="{565C760D-7EF0-4F8D-8192-EEEAE3E8CAB8}"/>
    <hyperlink ref="C292" r:id="rId32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C336CE74-32CB-49F6-A264-D838CEB5614D}"/>
    <hyperlink ref="B199" r:id="rId329" display="https://www.fangraphs.com/players/eury-perez/27768/stats" xr:uid="{974B32EF-2C64-4D63-9A36-94E7265B80D2}"/>
    <hyperlink ref="C199" r:id="rId33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959A3AB4-B155-448D-BD0A-FFC8B40892C3}"/>
    <hyperlink ref="B43" r:id="rId331" display="https://www.fangraphs.com/players/yusei-kikuchi/20633/stats" xr:uid="{6C664798-9CA8-4F3B-8653-CC013539EE7C}"/>
    <hyperlink ref="C43" r:id="rId33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17FDDEC0-77C7-4851-B505-8C5795CEA7DE}"/>
    <hyperlink ref="B213" r:id="rId333" display="https://www.fangraphs.com/players/bryse-wilson/19990/stats" xr:uid="{403B02D9-0064-44DA-ABF1-C411246F1B95}"/>
    <hyperlink ref="C213" r:id="rId33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B7E44F6A-67E6-4E89-9F53-93F2B241191F}"/>
    <hyperlink ref="B72" r:id="rId335" display="https://www.fangraphs.com/players/reid-detmers/27468/stats" xr:uid="{97C7D713-D214-42B4-8A93-8C450821B2C4}"/>
    <hyperlink ref="C72" r:id="rId33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xr:uid="{32EFB152-B18A-4F02-8168-8FA5AE30934D}"/>
    <hyperlink ref="B30" r:id="rId337" display="https://www.fangraphs.com/players/kyle-gibson/10123/stats" xr:uid="{FBF07310-DF87-4A4A-B6D2-6BBA4C09B239}"/>
    <hyperlink ref="C30" r:id="rId33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43ACF84B-2EEE-4AE8-80F9-FBFB45678AEB}"/>
    <hyperlink ref="B49" r:id="rId339" display="https://www.fangraphs.com/players/joe-ryan/21390/stats" xr:uid="{78B7115C-B33A-47BF-84AE-726660347086}"/>
    <hyperlink ref="C49" r:id="rId34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xr:uid="{05BB9606-86AD-4F41-B211-A56FE3DC9AAA}"/>
    <hyperlink ref="B242" r:id="rId341" display="https://www.fangraphs.com/players/michael-fulmer/13218/stats" xr:uid="{E6CBA43A-1D89-4BEF-9FF3-CB3F86D2E489}"/>
    <hyperlink ref="C242" r:id="rId34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69B5F0AB-14D0-4021-A7C0-187076F0A7C0}"/>
    <hyperlink ref="B87" r:id="rId343" display="https://www.fangraphs.com/players/patrick-sandoval/19447/stats" xr:uid="{A70FB18E-0C7B-43A6-94EC-BF63E7B637A6}"/>
    <hyperlink ref="C87" r:id="rId34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xr:uid="{B8291230-19A4-43A0-9C31-589DB9C70272}"/>
    <hyperlink ref="B126" r:id="rId345" display="https://www.fangraphs.com/players/logan-allen/27589/stats" xr:uid="{062452EE-74B7-4265-8BDD-7168FA8A9EBC}"/>
    <hyperlink ref="C126" r:id="rId34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7BA304FB-4A9D-48F2-A99C-2CE9946F769B}"/>
    <hyperlink ref="B156" r:id="rId347" display="https://www.fangraphs.com/players/andrew-abbott/29911/stats" xr:uid="{30E64FC3-C42D-491B-9604-4E7B709C4A95}"/>
    <hyperlink ref="C156" r:id="rId34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38BAED60-FFD8-4B4F-8F9F-E05EB0483E33}"/>
    <hyperlink ref="B288" r:id="rId349" display="https://www.fangraphs.com/players/keynan-middleton/15264/stats" xr:uid="{D25F5A25-6F0A-4DC6-98C1-783AA2A31D6A}"/>
    <hyperlink ref="B218" r:id="rId350" display="https://www.fangraphs.com/players/trevor-richards/19309/stats" xr:uid="{90301D66-388C-4670-A5E7-817D2799CA1A}"/>
    <hyperlink ref="C218" r:id="rId35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530E7C96-29A5-4060-AFEC-3ED447D30D06}"/>
    <hyperlink ref="B168" r:id="rId352" display="https://www.fangraphs.com/players/hunter-greene/22182/stats" xr:uid="{91196FE2-4E2F-4C22-B4F7-6B88A066A9AB}"/>
    <hyperlink ref="C168" r:id="rId35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2BBCF727-0BA0-417C-BA43-18E8D7B3D784}"/>
    <hyperlink ref="B293" r:id="rId354" display="https://www.fangraphs.com/players/tucker-davidson/19871/stats" xr:uid="{7B62034C-8953-4611-9767-64582A52E3A8}"/>
    <hyperlink ref="B47" r:id="rId355" display="https://www.fangraphs.com/players/dane-dunning/19409/stats" xr:uid="{DBCE7F6C-3AF2-4A78-AB4C-CC4C7FBF0CE0}"/>
    <hyperlink ref="C47" r:id="rId35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CAAC8A45-DD48-4823-808B-818A1AB3B964}"/>
    <hyperlink ref="B29" r:id="rId357" display="https://www.fangraphs.com/players/miles-mikolas/9803/stats" xr:uid="{F379EAEE-ACCB-49BC-B8D8-379E21ED2A31}"/>
    <hyperlink ref="C29" r:id="rId35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xr:uid="{0BE32528-18C4-4841-AD08-A30B0F2F24BF}"/>
    <hyperlink ref="B256" r:id="rId359" display="https://www.fangraphs.com/players/garrett-whitlock/20191/stats" xr:uid="{93B873E3-279B-4747-A9AC-42C97F7BD5C0}"/>
    <hyperlink ref="C256" r:id="rId36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D34EFB8C-4F09-4EB1-874B-965DEC41B1C7}"/>
    <hyperlink ref="B309" r:id="rId361" display="https://www.fangraphs.com/players/marco-gonzales/15467/stats" xr:uid="{C32AE7AF-C6B4-436A-A8D7-C035B58B973C}"/>
    <hyperlink ref="C309" r:id="rId36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xr:uid="{0EEBA151-C30F-4FEC-A89F-8080E0D47911}"/>
    <hyperlink ref="B283" r:id="rId363" display="https://www.fangraphs.com/players/matthew-liberatore/22294/stats" xr:uid="{A71D3544-368F-4A06-9228-D3A88106B108}"/>
    <hyperlink ref="C283" r:id="rId36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xr:uid="{9502A81B-C0C8-490F-A481-3935A7E5DF75}"/>
    <hyperlink ref="B31" r:id="rId365" display="https://www.fangraphs.com/players/chris-bassitt/12304/stats" xr:uid="{61D6080F-6A15-4FAE-998E-D5D4662CF7BD}"/>
    <hyperlink ref="C31" r:id="rId36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71162431-AF98-4C58-A6C4-D39EC14D69A9}"/>
    <hyperlink ref="B105" r:id="rId367" display="https://www.fangraphs.com/players/mike-clevinger/12808/stats" xr:uid="{F988A93E-A633-43C7-8C96-0F085A44A895}"/>
    <hyperlink ref="C105" r:id="rId36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xr:uid="{19C4E44F-36F3-4DFF-9C96-EAD3C279FCAC}"/>
    <hyperlink ref="B185" r:id="rId369" display="https://www.fangraphs.com/players/carlos-hernandez/22713/stats" xr:uid="{B6718F30-AF2F-4A96-A88B-3FCE76D4A9D9}"/>
    <hyperlink ref="C185" r:id="rId37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xr:uid="{B33C9F51-251A-4159-99E7-5BF95979034D}"/>
    <hyperlink ref="B137" r:id="rId371" display="https://www.fangraphs.com/players/griffin-canning/19867/stats" xr:uid="{CFCA2046-B271-43DD-950A-49A1C36C9BF1}"/>
    <hyperlink ref="C137" r:id="rId37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xr:uid="{65FF7DAF-CFE9-4162-B8AE-2AC8286BFECE}"/>
    <hyperlink ref="B79" r:id="rId373" display="https://www.fangraphs.com/players/brady-singer/25377/stats" xr:uid="{25902E66-AC53-4C5B-8EE1-AA95FFE2F8A6}"/>
    <hyperlink ref="C79" r:id="rId37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xr:uid="{0015FB1C-575E-4292-B32C-E5FAB415A04E}"/>
    <hyperlink ref="B159" r:id="rId375" display="https://www.fangraphs.com/players/javier-assad/21741/stats" xr:uid="{28366F6C-87F4-4CCE-B868-7AF3D4DFCCE3}"/>
    <hyperlink ref="C159" r:id="rId37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E89DF80D-BB6C-4A57-9401-585044C0AF1E}"/>
    <hyperlink ref="B273" r:id="rId377" display="https://www.fangraphs.com/players/luis-garcia/6984/stats" xr:uid="{C541F009-C902-480F-AE50-EE5B2F510FFE}"/>
    <hyperlink ref="C273" r:id="rId37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536911C8-40E3-4BCD-B134-4702C71F722D}"/>
    <hyperlink ref="B202" r:id="rId379" display="https://www.fangraphs.com/players/miguel-castro/15684/stats" xr:uid="{6850F0A8-5B3E-422D-A5C3-E7F9943652E0}"/>
    <hyperlink ref="C202" r:id="rId38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1FB85455-557E-41CD-91E6-A46FF9FB84CC}"/>
    <hyperlink ref="B69" r:id="rId381" display="https://www.fangraphs.com/players/max-scherzer/3137/stats" xr:uid="{17510F69-9962-42BB-BDF4-A214A4EC590F}"/>
    <hyperlink ref="B187" r:id="rId382" display="https://www.fangraphs.com/players/david-peterson/20302/stats" xr:uid="{3E187B46-4337-4C39-8D88-6B976F4D088A}"/>
    <hyperlink ref="C187" r:id="rId38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xr:uid="{0FA7534F-1B59-42BC-935B-700A5F24BEB7}"/>
    <hyperlink ref="B211" r:id="rId384" display="https://www.fangraphs.com/players/anthony-desclafani/13050/stats" xr:uid="{8D8881DC-8862-4C1D-970C-5B92A776932C}"/>
    <hyperlink ref="C211" r:id="rId38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E339143D-4217-40CC-8C53-50A29C70F58E}"/>
    <hyperlink ref="B275" r:id="rId386" display="https://www.fangraphs.com/players/matthew-boyd/15440/stats" xr:uid="{372E21CD-424D-4A81-BAD5-D29211A92D01}"/>
    <hyperlink ref="C275" r:id="rId38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7101F552-DDB0-4A48-BE66-0D370B623FF0}"/>
    <hyperlink ref="B280" r:id="rId388" display="https://www.fangraphs.com/players/michael-grove/23221/stats" xr:uid="{EADF5142-AC36-46B1-8459-994277E2DFC9}"/>
    <hyperlink ref="C280" r:id="rId38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xr:uid="{622379C1-E3D4-4952-993B-5DF0111BB972}"/>
    <hyperlink ref="B116" r:id="rId390" display="https://www.fangraphs.com/players/jack-flaherty/17479/stats" xr:uid="{6769182B-ADFA-4C6D-9137-279CC7496D3A}"/>
    <hyperlink ref="B146" r:id="rId391" display="https://www.fangraphs.com/players/alex-lange/19883/stats" xr:uid="{BC140D53-F184-493E-ACAA-770F40E917DA}"/>
    <hyperlink ref="C146" r:id="rId39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565EBE8B-D1B6-4C85-B48F-D7DB734EBAD9}"/>
    <hyperlink ref="B239" r:id="rId393" display="https://www.fangraphs.com/players/bryan-woo/30279/stats" xr:uid="{2EEFF85D-84B0-43B6-A95C-06AE5011099D}"/>
    <hyperlink ref="C239" r:id="rId39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1&amp;v_cr=202301" xr:uid="{00B9BD69-249E-4C26-BEAF-F4363248FD2F}"/>
    <hyperlink ref="B175" r:id="rId395" display="https://www.fangraphs.com/players/giovanny-gallegos/14986/stats" xr:uid="{3E3176D1-1225-42ED-951B-9AC733A3F1B4}"/>
    <hyperlink ref="C175" r:id="rId39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xr:uid="{E724731D-8933-4767-9D7A-1EF7E2643AE1}"/>
    <hyperlink ref="B178" r:id="rId397" display="https://www.fangraphs.com/players/lucas-sims/13470/stats" xr:uid="{CA680C78-0055-4593-A6E9-3C29F2B05476}"/>
    <hyperlink ref="C178" r:id="rId39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80FBBF3E-97C1-4D67-8945-75FDBE9CD957}"/>
    <hyperlink ref="B301" r:id="rId399" display="https://www.fangraphs.com/players/george-soriano/21863/stats" xr:uid="{C1BE2FDD-B320-4E82-96B9-2BD2FD179D84}"/>
    <hyperlink ref="C301" r:id="rId40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B26FC6F1-65FE-40DD-8C68-2AB14D984854}"/>
    <hyperlink ref="B100" r:id="rId401" display="https://www.fangraphs.com/players/hunter-brown/25880/stats" xr:uid="{C90E39CE-24B4-4107-A2F2-486ECCCAF57E}"/>
    <hyperlink ref="C100" r:id="rId40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CC67F3B9-606C-4C7B-AADF-59C6F0BCCA7C}"/>
    <hyperlink ref="B215" r:id="rId403" display="https://www.fangraphs.com/players/ryan-yarbrough/16502/stats" xr:uid="{CA69FCAD-1B5E-4061-AF01-74BB798CA857}"/>
    <hyperlink ref="B274" r:id="rId404" display="https://www.fangraphs.com/players/mike-baumann/20206/stats" xr:uid="{85ABBCA5-1529-4952-8126-ECAC81CAA48F}"/>
    <hyperlink ref="C274" r:id="rId40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D280CA02-926C-407C-AC47-5C316A982EB7}"/>
    <hyperlink ref="B74" r:id="rId406" display="https://www.fangraphs.com/players/clarke-schmidt/19899/stats" xr:uid="{5AA3A9AE-F2DF-4194-9FAF-F9834F9244DD}"/>
    <hyperlink ref="C74" r:id="rId40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43C76871-56D3-4E3B-B1C3-BF7FC6ACBD65}"/>
    <hyperlink ref="B68" r:id="rId408" display="https://www.fangraphs.com/players/bryce-elder/27779/stats" xr:uid="{384D7AEC-7255-443D-8EFD-85CCBF7BDC62}"/>
    <hyperlink ref="C68" r:id="rId40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9B1E2B92-D82F-438A-8631-4EC469B3C07B}"/>
    <hyperlink ref="B227" r:id="rId410" display="https://www.fangraphs.com/players/edward-cabrera/21690/stats" xr:uid="{78D49ABC-90C3-4D0A-8EB9-D30D5D4CAAAD}"/>
    <hyperlink ref="C227" r:id="rId41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DFAB312A-C453-45DD-89D0-D0D748201F7F}"/>
    <hyperlink ref="B253" r:id="rId412" display="https://www.fangraphs.com/players/michael-tonkin/10315/stats" xr:uid="{7ACF8F50-2EDF-479F-8718-ACC55FD59E0C}"/>
    <hyperlink ref="C253" r:id="rId41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F407801F-6056-4463-A676-4FFCE3065CFF}"/>
    <hyperlink ref="B265" r:id="rId414" display="https://www.fangraphs.com/players/cole-irvin/19244/stats" xr:uid="{5BBCE4C7-AA0C-486F-B77F-A06E3370C32C}"/>
    <hyperlink ref="C265" r:id="rId41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C1BD282A-0E05-40AD-A9ED-3A95DD42595D}"/>
    <hyperlink ref="B217" r:id="rId416" display="https://www.fangraphs.com/players/tanner-houck/19879/stats" xr:uid="{A2C8A9F9-3499-47CA-A747-E75AF3E1D317}"/>
    <hyperlink ref="C217" r:id="rId41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A2A311B5-C48B-4D19-8348-A9DBCF5E7E38}"/>
    <hyperlink ref="B278" r:id="rId418" display="https://www.fangraphs.com/players/genesis-cabrera/17490/stats" xr:uid="{67C8CF2C-4FAB-4B50-B2B7-A330889AC63F}"/>
    <hyperlink ref="B258" r:id="rId419" display="https://www.fangraphs.com/players/kyle-nelson/20515/stats" xr:uid="{0ABFFADF-B999-4C1E-962C-B91B4712989C}"/>
    <hyperlink ref="C258" r:id="rId42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FF723354-981F-4839-8B77-875318693E4F}"/>
    <hyperlink ref="B263" r:id="rId421" display="https://www.fangraphs.com/players/phil-bickford/18519/stats" xr:uid="{5945BDF8-1B34-4657-AAB5-5F89E282E9F3}"/>
    <hyperlink ref="B252" r:id="rId422" display="https://www.fangraphs.com/players/rafael-montero/12760/stats" xr:uid="{A9DDFC5A-7FB3-42A8-AA50-A5214BB886D0}"/>
    <hyperlink ref="C252" r:id="rId42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97A1F25B-E198-4C7D-9009-EF548AC73947}"/>
    <hyperlink ref="B109" r:id="rId424" display="https://www.fangraphs.com/players/michael-lorenzen/14843/stats" xr:uid="{22953D92-29A6-4C95-9C80-F66CA04B742C}"/>
    <hyperlink ref="B98" r:id="rId425" display="https://www.fangraphs.com/players/jon-gray/14916/stats" xr:uid="{256EA840-6EC6-48B2-8575-EC0A2D215A97}"/>
    <hyperlink ref="C98" r:id="rId42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C78A3981-3D88-4B80-96CC-01CB4E66772B}"/>
    <hyperlink ref="B232" r:id="rId427" display="https://www.fangraphs.com/players/alex-wood/13781/stats" xr:uid="{06E0B276-D929-4000-9E6E-ADC10E1D730E}"/>
    <hyperlink ref="C232" r:id="rId42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03CA98C2-5614-4828-B217-77633457FCBC}"/>
    <hyperlink ref="B296" r:id="rId429" display="https://www.fangraphs.com/players/jose-hernandez/22318/stats" xr:uid="{3D9E4AC3-AE16-4F05-8EA5-2B11E63A740B}"/>
    <hyperlink ref="C296" r:id="rId43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E5F2EB07-2DFA-4639-B7AE-448C27C09C2E}"/>
    <hyperlink ref="B267" r:id="rId431" display="https://www.fangraphs.com/players/jacob-webb/19274/stats" xr:uid="{C5B80B88-2B51-4F59-9BFA-11B0AF010D31}"/>
    <hyperlink ref="B282" r:id="rId432" display="https://www.fangraphs.com/players/nestor-cortes/17874/stats" xr:uid="{1DADB6CE-A86B-44A6-A726-0281C06930FF}"/>
    <hyperlink ref="C282" r:id="rId43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1B15D4AB-4F71-4B5F-952A-A41BF9E3C993}"/>
    <hyperlink ref="B61" r:id="rId434" display="https://www.fangraphs.com/players/johan-oviedo/22487/stats" xr:uid="{CEBC570B-5B9C-473A-B501-356483CA8AE8}"/>
    <hyperlink ref="C61" r:id="rId43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F87AC1BC-5DB2-483A-B687-A902590C25B7}"/>
    <hyperlink ref="B228" r:id="rId436" display="https://www.fangraphs.com/players/xzavion-curry/25595/stats" xr:uid="{374DBB68-2BDD-41C5-BE4E-B186D3D3DFBE}"/>
    <hyperlink ref="C228" r:id="rId43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044C34EF-3D59-4B3F-87B3-03A545BF43B7}"/>
    <hyperlink ref="B81" r:id="rId438" display="https://www.fangraphs.com/players/dean-kremer/19350/stats" xr:uid="{184C2F97-610D-44BC-A5B6-3690CA2C2670}"/>
    <hyperlink ref="C81" r:id="rId43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74A72DED-1419-4137-9E0B-6C06668852AD}"/>
    <hyperlink ref="B214" r:id="rId440" display="https://www.fangraphs.com/players/steven-wilson/20353/stats" xr:uid="{EFE4CD8F-915C-4A45-8304-C286AA3A7C7C}"/>
    <hyperlink ref="C214" r:id="rId44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9&amp;v_cr=202301" xr:uid="{175CAC2E-2240-401C-9FB9-B0BCFD1715C3}"/>
    <hyperlink ref="B208" r:id="rId442" display="https://www.fangraphs.com/players/adam-ottavino/1247/stats" xr:uid="{77FAFCC1-D707-4F5E-9B8B-9184FD7AC174}"/>
    <hyperlink ref="C208" r:id="rId44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xr:uid="{5EF32DE8-DECF-4A89-B7AC-A31DF58F38C5}"/>
    <hyperlink ref="B73" r:id="rId444" display="https://www.fangraphs.com/players/taijuan-walker/11836/stats" xr:uid="{304A9251-5159-4C2D-8F11-2D81DDCB3FA3}"/>
    <hyperlink ref="C73" r:id="rId44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57C8D049-4963-43E8-B6E0-FC7032F228FE}"/>
    <hyperlink ref="B119" r:id="rId446" display="https://www.fangraphs.com/players/brayan-bello/23920/stats" xr:uid="{43E070A9-D0E4-453A-819D-AC6F7749F18A}"/>
    <hyperlink ref="C119" r:id="rId44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3EDF4DAC-EC34-4438-9F27-BB25D37CDFB9}"/>
    <hyperlink ref="B247" r:id="rId448" display="https://www.fangraphs.com/players/drew-smith/17755/stats" xr:uid="{29EBD283-0BFE-493A-AA7A-1AEAB802DF1C}"/>
    <hyperlink ref="C247" r:id="rId44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xr:uid="{A3C34748-E6A0-4DA7-98B3-A3F5347FFE19}"/>
    <hyperlink ref="B80" r:id="rId450" display="https://www.fangraphs.com/players/cristian-javier/17606/stats" xr:uid="{9AF31126-C473-4CA9-AA49-05EA843A0B44}"/>
    <hyperlink ref="C80" r:id="rId45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963BB109-44C0-4873-8EF9-439245491517}"/>
    <hyperlink ref="B272" r:id="rId452" display="https://www.fangraphs.com/players/zach-davies/13183/stats" xr:uid="{BD80DD3E-2ACB-4110-BE90-A97123521EDE}"/>
    <hyperlink ref="C272" r:id="rId45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AFA9727E-7C98-454C-BA5F-9EBF0C125E68}"/>
    <hyperlink ref="B121" r:id="rId454" display="https://www.fangraphs.com/players/kyle-finnegan/15009/stats" xr:uid="{50258481-A2ED-4759-B7CA-8060F09C3C19}"/>
    <hyperlink ref="C121" r:id="rId45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570AA11F-8BA2-4CA0-8BF2-A04293828C72}"/>
    <hyperlink ref="B261" r:id="rId456" display="https://www.fangraphs.com/players/andre-pallante/26108/stats" xr:uid="{BDFC1885-3B2F-45AA-A823-A56BA8CE7837}"/>
    <hyperlink ref="C261" r:id="rId45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xr:uid="{CCA70C81-2122-4BB2-8EEA-2175775D082A}"/>
    <hyperlink ref="B307" r:id="rId458" display="https://www.fangraphs.com/players/ryne-stanek/15947/stats" xr:uid="{F57394A1-4D3B-40FB-ABF5-BE906470C720}"/>
    <hyperlink ref="C307" r:id="rId45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2D64F13F-6222-44C9-920D-9AD0964FEAE1}"/>
    <hyperlink ref="B266" r:id="rId460" display="https://www.fangraphs.com/players/jose-cuas/17701/stats" xr:uid="{71F36B0E-A6F0-4537-8657-03F70233E562}"/>
    <hyperlink ref="B251" r:id="rId461" display="https://www.fangraphs.com/players/jose-cisnero/6399/stats" xr:uid="{7DE6B4B7-E8FF-491F-AEEE-0A5FF9292516}"/>
    <hyperlink ref="C251" r:id="rId46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681D9C14-F4E5-40A9-9F90-93CD46A88B68}"/>
    <hyperlink ref="B110" r:id="rId463" display="https://www.fangraphs.com/players/jameson-taillon/11674/stats" xr:uid="{061019FB-16C9-4F41-8A96-827F847E678A}"/>
    <hyperlink ref="C110" r:id="rId46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31ADB8A6-84ED-4A0B-A9A7-DB125042031D}"/>
    <hyperlink ref="B246" r:id="rId465" display="https://www.fangraphs.com/players/shintaro-fujinami/31839/stats" xr:uid="{D36AB295-4742-4DC6-9B9A-8BD5653853E1}"/>
    <hyperlink ref="B222" r:id="rId466" display="https://www.fangraphs.com/players/buck-farmer/14814/stats" xr:uid="{8E907E22-E8C3-45DE-A9B8-8F9D696AF415}"/>
    <hyperlink ref="C222" r:id="rId46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5B5C0D6C-3AD6-4FB4-BD6D-1CAC6A4CAECD}"/>
    <hyperlink ref="B294" r:id="rId468" display="https://www.fangraphs.com/players/derek-law/13133/stats" xr:uid="{FF32C9E0-7A53-4991-964E-ED6FF9A24F7E}"/>
    <hyperlink ref="C294" r:id="rId46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03913DE3-2C62-4AA3-88F2-D4C187C37D46}"/>
    <hyperlink ref="B264" r:id="rId470" display="https://www.fangraphs.com/players/kirby-yates/9073/stats" xr:uid="{162EB8F4-31F2-4DCC-AE0B-7B8DFA3393CE}"/>
    <hyperlink ref="C264" r:id="rId47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BD8326B5-AF67-4258-B704-5EFDF7A289D1}"/>
    <hyperlink ref="B190" r:id="rId472" display="https://www.fangraphs.com/players/brandon-williamson/25463/stats" xr:uid="{A0C9DF19-31B8-48F8-A4AE-BB43F72458BD}"/>
    <hyperlink ref="C190" r:id="rId47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ACB18E70-A24B-481D-9C3A-5DDE0698FC37}"/>
    <hyperlink ref="B220" r:id="rId474" display="https://www.fangraphs.com/players/domingo-german/17149/stats" xr:uid="{D8A2C9D0-345B-4B5E-B6FD-9C25F8242D45}"/>
    <hyperlink ref="C220" r:id="rId47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2D29369C-9A1F-4DD0-9C28-C11007048510}"/>
    <hyperlink ref="B136" r:id="rId476" display="https://www.fangraphs.com/players/andrew-heaney/15423/stats" xr:uid="{21B0F9E6-8FE5-480F-AE77-9F1FE8AE7B90}"/>
    <hyperlink ref="C136" r:id="rId47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EC98AFF1-4CBB-4D4C-A1BD-09BCDBFAF491}"/>
    <hyperlink ref="B164" r:id="rId478" display="https://www.fangraphs.com/players/jp-france/21212/stats" xr:uid="{565FC343-0099-48CA-9E0D-4CAB64E7348F}"/>
    <hyperlink ref="C164" r:id="rId47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D10C1FD9-18AB-4533-BFBD-851D962CB0DA}"/>
    <hyperlink ref="B244" r:id="rId480" display="https://www.fangraphs.com/players/james-paxton/11828/stats" xr:uid="{57B0E691-F1DB-4897-B86D-7AA1166B3ACE}"/>
    <hyperlink ref="C244" r:id="rId48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D7FF817C-2691-4273-A885-7FDA90C46E57}"/>
    <hyperlink ref="B313" r:id="rId482" display="https://www.fangraphs.com/players/cody-bradford/27597/stats" xr:uid="{674EB18F-5B80-418E-8801-DE50993D9845}"/>
    <hyperlink ref="C313" r:id="rId48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5366DCA6-F1A9-4E5A-98C4-957B3D9D2067}"/>
    <hyperlink ref="B206" r:id="rId484" display="https://www.fangraphs.com/players/julio-urias/14765/stats" xr:uid="{2AA71189-A9D1-4004-88FE-008D244F2EC6}"/>
    <hyperlink ref="C206" r:id="rId48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xr:uid="{CA73D472-27E5-4C52-82F6-891D78E5EFF3}"/>
    <hyperlink ref="B200" r:id="rId486" display="https://www.fangraphs.com/players/wade-miley/8779/stats" xr:uid="{6C467416-0548-4305-8096-7231F7D52128}"/>
    <hyperlink ref="C200" r:id="rId48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84E02B64-8964-4DFF-B64C-26CB3CC322F5}"/>
    <hyperlink ref="B303" r:id="rId488" display="https://www.fangraphs.com/players/tanner-banks/16990/stats" xr:uid="{EF99128C-896C-4379-875E-0DD578BC2831}"/>
    <hyperlink ref="C303" r:id="rId48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xr:uid="{525EA4C0-40C3-43A3-AA8F-2ACCD7966C32}"/>
    <hyperlink ref="B260" r:id="rId490" display="https://www.fangraphs.com/players/jhony-brito/25386/stats" xr:uid="{9128B103-9B63-4514-9DF5-0D0874CFB0FE}"/>
    <hyperlink ref="C260" r:id="rId49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18A9D57A-8A35-4A22-96E2-21007C1421F8}"/>
    <hyperlink ref="B161" r:id="rId492" display="https://www.fangraphs.com/players/zack-greinke/1943/stats" xr:uid="{5CAE902A-6BDA-4876-B386-7E5F6641EB5B}"/>
    <hyperlink ref="C161" r:id="rId49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xr:uid="{3A134D0A-3DEA-4A0E-BC8E-4441821D4D56}"/>
    <hyperlink ref="B320" r:id="rId494" display="https://www.fangraphs.com/players/adrian-martinez/21023/stats" xr:uid="{666690C1-8076-4DAC-9FAC-40333751A342}"/>
    <hyperlink ref="C320" r:id="rId49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xr:uid="{A691E19A-19FE-4DFE-93DC-5D44712559AB}"/>
    <hyperlink ref="B241" r:id="rId496" display="https://www.fangraphs.com/players/luis-medina/21649/stats" xr:uid="{324A22C8-20D3-401E-991D-0D5DFC7FA358}"/>
    <hyperlink ref="C241" r:id="rId49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xr:uid="{FBD72029-885A-48BB-888B-18E61C4675ED}"/>
    <hyperlink ref="B197" r:id="rId498" display="https://www.fangraphs.com/players/scott-mcgough/12056/stats" xr:uid="{52AB38FF-9915-41D1-A9C2-63E0D92F75AD}"/>
    <hyperlink ref="C197" r:id="rId49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E276B61F-7AB1-4137-8FBF-7DC867428F89}"/>
    <hyperlink ref="B254" r:id="rId500" display="https://www.fangraphs.com/players/cal-quantrill/19312/stats" xr:uid="{C9E145EA-973F-4C0B-8B6B-89CFB65CD81B}"/>
    <hyperlink ref="C254" r:id="rId50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5A49F90C-D4CB-4702-8783-42C7A08FC644}"/>
    <hyperlink ref="B235" r:id="rId502" display="https://www.fangraphs.com/players/taj-bradley/22543/stats" xr:uid="{E8FE86A4-99BE-4058-90D4-BF610BAC74B6}"/>
    <hyperlink ref="C235" r:id="rId50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xr:uid="{23697B92-DE63-478D-8547-719B5C1887C9}"/>
    <hyperlink ref="B284" r:id="rId504" display="https://www.fangraphs.com/players/matt-manning/20369/stats" xr:uid="{AA6CAC06-503C-4F60-B9CD-32502530279C}"/>
    <hyperlink ref="C284" r:id="rId50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FD6ACE4F-77D3-4480-ACEE-E7F29A8DF746}"/>
    <hyperlink ref="B279" r:id="rId506" display="https://www.fangraphs.com/players/seranthony-dominguez/19249/stats" xr:uid="{800D95C0-C6F7-472B-A378-846C9239818E}"/>
    <hyperlink ref="C279" r:id="rId50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6&amp;v_cr=202301" xr:uid="{54F8F7C6-3686-4131-8D28-A141A74550F8}"/>
    <hyperlink ref="B310" r:id="rId508" display="https://www.fangraphs.com/players/emmet-sheehan/29839/stats" xr:uid="{739ECA15-53D1-447E-8D3E-A6D63C11524B}"/>
    <hyperlink ref="C310" r:id="rId50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xr:uid="{A50588CD-84DA-4CBB-9AFD-33E43114DC10}"/>
    <hyperlink ref="B299" r:id="rId510" display="https://www.fangraphs.com/players/alex-faedo/19874/stats" xr:uid="{5A82EEC8-FB72-42B8-9A7F-81DEDE776868}"/>
    <hyperlink ref="C299" r:id="rId51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72B2E11E-42E0-469E-A9D6-FDDA2CA9A4FF}"/>
    <hyperlink ref="B174" r:id="rId512" display="https://www.fangraphs.com/players/rich-hill/4806/stats" xr:uid="{2CC7EE4C-0D52-4D3A-835E-7C03A77D6AB9}"/>
    <hyperlink ref="B229" r:id="rId513" display="https://www.fangraphs.com/players/kendall-graveman/15514/stats" xr:uid="{09DDC3A5-FF70-4D30-A1D1-24EE8FF2FEF2}"/>
    <hyperlink ref="B271" r:id="rId514" display="https://www.fangraphs.com/players/tommy-henry/26285/stats" xr:uid="{5089536B-D459-443D-856D-16FE175212F1}"/>
    <hyperlink ref="C271" r:id="rId51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D3AEF620-58B8-43F8-BCBB-1B99D1E25E4C}"/>
    <hyperlink ref="B201" r:id="rId516" display="https://www.fangraphs.com/players/mackenzie-gore/22201/stats" xr:uid="{9EA50E9C-79DA-4CF2-8198-BD3EAD737995}"/>
    <hyperlink ref="C201" r:id="rId517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0043D5FE-8572-49E3-A2EF-C6588CF36D89}"/>
    <hyperlink ref="B286" r:id="rId518" display="https://www.fangraphs.com/players/brock-burke/17968/stats" xr:uid="{58ADA633-1250-4CE0-9AD3-D7D7FD6BB19E}"/>
    <hyperlink ref="C286" r:id="rId51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57F9A541-1355-4304-9ABD-884583912319}"/>
    <hyperlink ref="B216" r:id="rId520" display="https://www.fangraphs.com/players/colin-rea/12317/stats" xr:uid="{72D3E22A-06DB-45A2-8B42-E8FE4D797C08}"/>
    <hyperlink ref="C216" r:id="rId52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A029B014-164A-4461-89CB-20214037ECC0}"/>
    <hyperlink ref="B304" r:id="rId522" display="https://www.fangraphs.com/players/jordan-weems/13190/stats" xr:uid="{FB1DF717-7730-49D8-AAEF-8B6CC748AAAC}"/>
    <hyperlink ref="C304" r:id="rId52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6CED5C0D-0185-4759-AC04-133FC667493B}"/>
    <hyperlink ref="B302" r:id="rId524" display="https://www.fangraphs.com/players/andre-jackson/21298/stats" xr:uid="{FBD46BC6-06DB-4358-967D-A955E13BB0A3}"/>
    <hyperlink ref="B325" r:id="rId525" display="https://www.fangraphs.com/players/hyun-jin-ryu/14444/stats" xr:uid="{5FFA4587-3A1E-4568-A6F5-BBB929FDD75C}"/>
    <hyperlink ref="C325" r:id="rId52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A54BDEF7-D6F7-4110-BA7E-BB6DD4DD0612}"/>
    <hyperlink ref="B183" r:id="rId527" display="https://www.fangraphs.com/players/tyler-anderson/12880/stats" xr:uid="{29C29AEC-276B-4027-BC52-123FF10094A0}"/>
    <hyperlink ref="C183" r:id="rId52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xr:uid="{75C2624F-E18D-4513-B64E-713DA2069EF6}"/>
    <hyperlink ref="B281" r:id="rId529" display="https://www.fangraphs.com/players/drew-verhagen/13424/stats" xr:uid="{15F1EAEB-2999-417D-B14D-E1506927D33E}"/>
    <hyperlink ref="C281" r:id="rId53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xr:uid="{33CE3F6A-E365-4952-A23F-F2048BA1D524}"/>
    <hyperlink ref="B308" r:id="rId531" display="https://www.fangraphs.com/players/julio-teheran/6797/stats" xr:uid="{4D1BC013-A562-403C-91F4-0C67DF9948D2}"/>
    <hyperlink ref="C308" r:id="rId53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3&amp;v_cr=202301" xr:uid="{FD9B4397-9D82-434C-A5CD-0B93D00CA51C}"/>
    <hyperlink ref="B141" r:id="rId533" display="https://www.fangraphs.com/players/josiah-gray/24580/stats" xr:uid="{E7672ED0-7C57-44FD-8CDD-B851A32DB076}"/>
    <hyperlink ref="C141" r:id="rId53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99AED4E9-51EE-44C0-982B-48FF721F3223}"/>
    <hyperlink ref="B287" r:id="rId535" display="https://www.fangraphs.com/players/nick-sandlin/20517/stats" xr:uid="{2DCBD7FD-1178-40A8-AC32-7A8E108C64FC}"/>
    <hyperlink ref="C287" r:id="rId53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5&amp;v_cr=202301" xr:uid="{4A372F84-5A36-4637-B2B3-7B4D2B1EDF54}"/>
    <hyperlink ref="B162" r:id="rId537" display="https://www.fangraphs.com/players/drew-smyly/11760/stats" xr:uid="{E96D8EAB-953B-4BBF-88F0-16EB2794EB48}"/>
    <hyperlink ref="C162" r:id="rId53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68C3F490-943E-46F9-BD7D-B0381296D8A1}"/>
    <hyperlink ref="B332" r:id="rId539" display="https://www.fangraphs.com/players/chase-silseth/30074/stats" xr:uid="{C96AC420-8B73-4E74-8FDB-CE440EE40F1C}"/>
    <hyperlink ref="C332" r:id="rId54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xr:uid="{75F7D471-AD55-480A-8B7F-99493312FDBD}"/>
    <hyperlink ref="B240" r:id="rId541" display="https://www.fangraphs.com/players/tylor-megill/21318/stats" xr:uid="{5AAD7879-0E00-4F9D-B851-A7D5E9182B06}"/>
    <hyperlink ref="C240" r:id="rId54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xr:uid="{9AAE5FB9-A2A0-4A76-AC09-4726FC04A191}"/>
    <hyperlink ref="B333" r:id="rId543" display="https://www.fangraphs.com/players/joan-adon/22925/stats" xr:uid="{585C59F7-FC6F-47A4-841C-ED7E0563722F}"/>
    <hyperlink ref="C333" r:id="rId54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A8CFE500-0760-40B7-A281-61AE3D79008F}"/>
    <hyperlink ref="B225" r:id="rId545" display="https://www.fangraphs.com/players/tyler-wells/20000/stats" xr:uid="{1AC1C066-6F00-4AD9-99BB-E9DB6E4E9B8B}"/>
    <hyperlink ref="C225" r:id="rId54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&amp;v_cr=202301" xr:uid="{28CD693E-510E-4B67-958D-D07BF5E7F728}"/>
    <hyperlink ref="B285" r:id="rId547" display="https://www.fangraphs.com/players/alex-young/18333/stats" xr:uid="{2CDDDB07-9818-4630-A529-79F0F23115DE}"/>
    <hyperlink ref="C285" r:id="rId54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C02E6916-8E8B-4D94-A314-831B24A4D89D}"/>
    <hyperlink ref="B198" r:id="rId549" display="https://www.fangraphs.com/players/martin-perez/6902/stats" xr:uid="{6AA8C362-EB0A-4258-B494-F5642EC398CB}"/>
    <hyperlink ref="C198" r:id="rId55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3&amp;v_cr=202301" xr:uid="{11C76182-B45B-443B-8633-5C293338176C}"/>
    <hyperlink ref="B297" r:id="rId551" display="https://www.fangraphs.com/players/touki-toussaint/16929/stats" xr:uid="{4EB65D78-06B4-4169-A119-9AA29A8B8577}"/>
    <hyperlink ref="B312" r:id="rId552" display="https://www.fangraphs.com/players/hogan-harris/21520/stats" xr:uid="{26228839-3101-4873-A405-EDDB72F1E7D5}"/>
    <hyperlink ref="C312" r:id="rId55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xr:uid="{0976BD60-C55B-42DD-93FB-E864FB2FDB64}"/>
    <hyperlink ref="B316" r:id="rId554" display="https://www.fangraphs.com/players/louie-varland/27691/stats" xr:uid="{54D7A680-7F48-4E64-82DA-A7DF46EF1D05}"/>
    <hyperlink ref="C316" r:id="rId555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8&amp;v_cr=202301" xr:uid="{CBBADFA5-CAEB-4DD0-9396-68C19944B392}"/>
    <hyperlink ref="B327" r:id="rId556" display="https://www.fangraphs.com/players/erasmo-ramirez/10314/stats" xr:uid="{4DB875A5-7715-4493-A6C2-AC376A60D0F4}"/>
    <hyperlink ref="B270" r:id="rId557" display="https://www.fangraphs.com/players/wandy-peralta/14295/stats" xr:uid="{B1EF5C53-423D-421F-BD79-927B82B86546}"/>
    <hyperlink ref="C270" r:id="rId55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1F81B97B-73FF-4C2D-B28B-AE64A80EE671}"/>
    <hyperlink ref="B205" r:id="rId559" display="https://www.fangraphs.com/players/graham-ashcraft/27552/stats" xr:uid="{B65FBF7E-48DE-4F1F-886C-BF05DE610543}"/>
    <hyperlink ref="C205" r:id="rId56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058765B6-A78D-4F92-BA26-819B53F93234}"/>
    <hyperlink ref="B300" r:id="rId561" display="https://www.fangraphs.com/players/dakota-hudson/19206/stats" xr:uid="{066A3770-B07E-4928-860C-097B97E8ED49}"/>
    <hyperlink ref="C300" r:id="rId56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xr:uid="{DDE3F6BF-7FD4-49FA-B7B2-CAC3C56DB981}"/>
    <hyperlink ref="B191" r:id="rId563" display="https://www.fangraphs.com/players/ryne-nelson/26253/stats" xr:uid="{028A1AAD-0710-413E-BE7B-E7A18FB13D30}"/>
    <hyperlink ref="C191" r:id="rId56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D70A31FF-11D0-4AA6-9016-BFAF2F0E1F5B}"/>
    <hyperlink ref="B277" r:id="rId565" display="https://www.fangraphs.com/players/taylor-clarke/17611/stats" xr:uid="{0B0D3CFC-C8C4-4EA2-A88B-3A2A75A4E54E}"/>
    <hyperlink ref="C277" r:id="rId56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xr:uid="{E2F21B92-8FF1-4C9D-83CB-065662CF377C}"/>
    <hyperlink ref="B319" r:id="rId567" display="https://www.fangraphs.com/players/james-kaprielian/18331/stats" xr:uid="{BC4609BF-B0BE-4C35-8C19-71C6F139AFAC}"/>
    <hyperlink ref="C319" r:id="rId56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xr:uid="{92B616C4-36EB-4349-A1EB-3F090FACEB8E}"/>
    <hyperlink ref="B163" r:id="rId569" display="https://www.fangraphs.com/players/jp-sears/23429/stats" xr:uid="{92F81133-346E-42AE-BD29-79674A991793}"/>
    <hyperlink ref="C163" r:id="rId57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xr:uid="{95497F05-9D6D-404F-914B-EE7C74B94820}"/>
    <hyperlink ref="B330" r:id="rId571" display="https://www.fangraphs.com/players/daniel-lynch/21537/stats" xr:uid="{FEDDCF56-3278-449D-81EF-5CAD905612D7}"/>
    <hyperlink ref="C330" r:id="rId57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xr:uid="{A11DE65D-1B72-408D-89F3-F804C1A1DA68}"/>
    <hyperlink ref="B289" r:id="rId573" display="https://www.fangraphs.com/players/brandon-pfaadt/27782/stats" xr:uid="{935BD693-7776-4072-9C26-CD918FF670D2}"/>
    <hyperlink ref="C289" r:id="rId57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5&amp;v_cr=202301" xr:uid="{64152C59-304D-4E40-B7BD-26A32B9DE668}"/>
    <hyperlink ref="B323" r:id="rId575" display="https://www.fangraphs.com/players/roansy-contreras/22810/stats" xr:uid="{7DFA8E4B-A5F5-4C76-BD0C-4E53C74507A2}"/>
    <hyperlink ref="C323" r:id="rId57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8642E659-DA36-4526-B290-072CD9D62570}"/>
    <hyperlink ref="B317" r:id="rId577" display="https://www.fangraphs.com/players/brandon-bielak/19866/stats" xr:uid="{07C1AB6A-A8DE-4F54-9CDB-307C7664F0E3}"/>
    <hyperlink ref="C317" r:id="rId57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CDB6FDF6-446F-4830-B529-43EF24D53913}"/>
    <hyperlink ref="B305" r:id="rId579" display="https://www.fangraphs.com/players/ross-stripling/13273/stats" xr:uid="{9513DD61-9EE6-4AB3-A39F-CC75933DF1B1}"/>
    <hyperlink ref="C305" r:id="rId58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0&amp;v_cr=202301" xr:uid="{83A12938-91A6-493B-B1D8-51E7774CF2AB}"/>
    <hyperlink ref="B298" r:id="rId581" display="https://www.fangraphs.com/players/bailey-falter/20070/stats" xr:uid="{B209F0D5-E95E-44A5-8DE2-79A12AD130E8}"/>
    <hyperlink ref="B328" r:id="rId582" display="https://www.fangraphs.com/players/albert-abreu/17485/stats" xr:uid="{C8FBD32F-F359-4DD3-84EA-9602B50F271D}"/>
    <hyperlink ref="C328" r:id="rId58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96B7C41B-2203-4B5F-8E7A-EDA83418EFAC}"/>
    <hyperlink ref="B152" r:id="rId584" display="https://www.fangraphs.com/players/lucas-giolito/15474/stats" xr:uid="{FCB1789F-3E34-46E1-8E54-42214CFA76E3}"/>
    <hyperlink ref="B196" r:id="rId585" display="https://www.fangraphs.com/players/patrick-corbin/9323/stats" xr:uid="{13A10024-43DE-42FE-ADCE-677AC283CF49}"/>
    <hyperlink ref="C196" r:id="rId58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B51EB595-15A0-4EFA-803B-5B4B8C57D9C3}"/>
    <hyperlink ref="B331" r:id="rId587" display="https://www.fangraphs.com/players/bryan-hoeing/26304/stats" xr:uid="{BB19F77E-B2DF-43E3-BC60-2A51BE06A46D}"/>
    <hyperlink ref="C331" r:id="rId58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11815610-3BF7-4570-A391-79F480478411}"/>
    <hyperlink ref="B245" r:id="rId589" display="https://www.fangraphs.com/players/ken-waldichuk/27681/stats" xr:uid="{F50CE7BE-347F-4120-BAFF-3385D1F14590}"/>
    <hyperlink ref="C245" r:id="rId59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xr:uid="{FEA2D7FB-D7A4-44E3-99EA-F633D09AA66F}"/>
    <hyperlink ref="B231" r:id="rId591" display="https://www.fangraphs.com/players/kyle-freeland/16256/stats" xr:uid="{77CA3957-3025-4353-B694-554C59B4A63F}"/>
    <hyperlink ref="C231" r:id="rId59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xr:uid="{A6EFC33B-B1A4-4860-B6F5-6D65F291929A}"/>
    <hyperlink ref="B268" r:id="rId593" display="https://www.fangraphs.com/players/jake-irvin/21504/stats" xr:uid="{B42A92DB-268A-4F6A-A987-744087E151CE}"/>
    <hyperlink ref="C268" r:id="rId59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00F4BF42-3715-43CC-B194-E88A7D043966}"/>
    <hyperlink ref="B306" r:id="rId595" display="https://www.fangraphs.com/players/jesse-scholtens/19205/stats" xr:uid="{C3117678-5106-40C8-A5A4-1B3E7DAB5ADB}"/>
    <hyperlink ref="C306" r:id="rId59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xr:uid="{1778ACD3-C808-4A3A-B131-7B2C5FBC62CC}"/>
    <hyperlink ref="B314" r:id="rId597" display="https://www.fangraphs.com/players/ben-lively/14932/stats" xr:uid="{203934DC-7B84-4B73-A5AE-90E8CB00B33F}"/>
    <hyperlink ref="C314" r:id="rId59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8&amp;v_cr=202301" xr:uid="{F806B6A4-E9F1-4069-9E20-A4E0C5020FB4}"/>
    <hyperlink ref="B339" r:id="rId599" display="https://www.fangraphs.com/players/jared-shuster/27472/stats" xr:uid="{8EB0201A-F903-44D8-B68B-1C145739A7AA}"/>
    <hyperlink ref="C339" r:id="rId60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6&amp;v_cr=202301" xr:uid="{5FD3D42C-6F16-4B7C-9BD8-8514D775D151}"/>
    <hyperlink ref="B324" r:id="rId601" display="https://www.fangraphs.com/players/jose-urquidy/18413/stats" xr:uid="{103E7351-99D1-41C2-A6B2-AF7CCC8F3B9A}"/>
    <hyperlink ref="C324" r:id="rId60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121D26BB-6A03-4EA1-8082-07734C4D406C}"/>
    <hyperlink ref="B259" r:id="rId603" display="https://www.fangraphs.com/players/austin-gomber/16561/stats" xr:uid="{897DCAB2-3D24-4039-992B-6921354E6C96}"/>
    <hyperlink ref="C259" r:id="rId60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xr:uid="{23212006-D543-449C-9368-1BE4C390B43D}"/>
    <hyperlink ref="B295" r:id="rId605" display="https://www.fangraphs.com/players/tony-gonsolin/19388/stats" xr:uid="{D3E61DF8-8D05-4789-815B-B1068AC610F4}"/>
    <hyperlink ref="C295" r:id="rId60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2&amp;v_cr=202301" xr:uid="{DBD1A2CA-3E19-4721-8B79-879309919615}"/>
    <hyperlink ref="B311" r:id="rId607" display="https://www.fangraphs.com/players/yonny-chirinos/16401/stats" xr:uid="{104A8AD8-AA1E-44D8-8419-76B82F2212A1}"/>
    <hyperlink ref="B322" r:id="rId608" display="https://www.fangraphs.com/players/peter-lambert/17969/stats" xr:uid="{E43E8CF7-6C47-49B3-AB44-A8F73CF1ADE6}"/>
    <hyperlink ref="C322" r:id="rId60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xr:uid="{332A85C8-F87A-4921-B30D-817F8611B932}"/>
    <hyperlink ref="B315" r:id="rId610" display="https://www.fangraphs.com/players/hayden-wesneski/27581/stats" xr:uid="{96AEF0C9-6860-4BB5-87B3-2F5A86D3C20E}"/>
    <hyperlink ref="C315" r:id="rId61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7&amp;v_cr=202301" xr:uid="{EA05FDC2-9C04-44C9-BF26-15B268ED47EA}"/>
    <hyperlink ref="B340" r:id="rId612" display="https://www.fangraphs.com/players/andres-machado/14681/stats" xr:uid="{D27DFE5C-C2D1-4622-800D-A2CA10C4C309}"/>
    <hyperlink ref="C340" r:id="rId61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D32B061C-4D4D-430C-BB9B-5529A619BD4E}"/>
    <hyperlink ref="B221" r:id="rId614" display="https://www.fangraphs.com/players/lance-lynn/2520/stats" xr:uid="{BDE7DC69-4544-4B19-AA3F-46E178252E94}"/>
    <hyperlink ref="B334" r:id="rId615" display="https://www.fangraphs.com/players/luis-ortiz/27646/stats" xr:uid="{510AA255-CB7B-41F1-83B4-FD5A62B46F2E}"/>
    <hyperlink ref="C334" r:id="rId61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B05BD1DD-A644-4B31-A33B-E953E855F536}"/>
    <hyperlink ref="B342" r:id="rId617" display="https://www.fangraphs.com/players/mason-englert/22288/stats" xr:uid="{4CC1C661-88AD-4FF0-AE51-DB151557EECA}"/>
    <hyperlink ref="C342" r:id="rId61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343FF53B-4F9B-4001-AE53-C2681DE9EE64}"/>
    <hyperlink ref="B291" r:id="rId619" display="https://www.fangraphs.com/players/luke-weaver/16918/stats" xr:uid="{8895070B-501D-4F89-B447-E1361D7F0770}"/>
    <hyperlink ref="B223" r:id="rId620" display="https://www.fangraphs.com/players/jordan-lyles/7593/stats" xr:uid="{1489097D-D0DB-42ED-B62C-BE30A89305FE}"/>
    <hyperlink ref="C223" r:id="rId62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xr:uid="{BBF53263-B1FA-4233-985F-82E8E9C9D5EE}"/>
    <hyperlink ref="B338" r:id="rId622" display="https://www.fangraphs.com/players/brent-honeywell/16466/stats" xr:uid="{2288000E-9E13-4916-9EC0-22F08C5C868D}"/>
    <hyperlink ref="B337" r:id="rId623" display="https://www.fangraphs.com/players/ty-blach/14361/stats" xr:uid="{65C00308-ADFD-454C-AC2D-73E453DD43A5}"/>
    <hyperlink ref="C337" r:id="rId62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xr:uid="{9212235A-394C-4D9A-9345-EDE97C19CD31}"/>
    <hyperlink ref="B349" r:id="rId625" display="https://www.fangraphs.com/players/josh-fleming/20418/stats" xr:uid="{9A4E1FD9-670A-4A5F-B1DB-3DE36B88F787}"/>
    <hyperlink ref="C349" r:id="rId62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2&amp;v_cr=202301" xr:uid="{302BEE46-8DE7-4490-A555-8A034A89B589}"/>
    <hyperlink ref="B344" r:id="rId627" display="https://www.fangraphs.com/players/alec-marsh/27451/stats" xr:uid="{4CAAFE6A-131D-4107-9A23-7A0DD23CBCE8}"/>
    <hyperlink ref="C344" r:id="rId62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7&amp;v_cr=202301" xr:uid="{33A64E38-931A-4B5C-AD39-7848DA3E6D1A}"/>
    <hyperlink ref="B329" r:id="rId629" display="https://www.fangraphs.com/players/chase-anderson/6895/stats" xr:uid="{C079E67A-5F82-4D6E-A189-E5B2CF0B781A}"/>
    <hyperlink ref="B335" r:id="rId630" display="https://www.fangraphs.com/players/connor-seabold/19695/stats" xr:uid="{1FED9936-50F5-435D-9841-409A35242464}"/>
    <hyperlink ref="C335" r:id="rId63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9&amp;v_cr=202301" xr:uid="{523A2F93-7FE2-404C-B369-0B1CDE1365B3}"/>
    <hyperlink ref="B321" r:id="rId632" display="https://www.fangraphs.com/players/jorge-lopez/14527/stats" xr:uid="{19B27504-BBAF-46EB-98D3-5EF63DF8E45D}"/>
    <hyperlink ref="B345" r:id="rId633" display="https://www.fangraphs.com/players/carlos-rodon/16137/stats" xr:uid="{17FE538A-80D7-4807-9229-D76568A4DD98}"/>
    <hyperlink ref="C345" r:id="rId63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9CC4225B-721D-42E9-941D-03B8968403DD}"/>
    <hyperlink ref="B326" r:id="rId635" display="https://www.fangraphs.com/players/joey-wentz/19962/stats" xr:uid="{65D9DCD6-2B92-4577-88D8-55BD97975466}"/>
    <hyperlink ref="C326" r:id="rId63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6&amp;v_cr=202301" xr:uid="{F632A6D7-3F6E-47A5-B857-EBB0C02E3EBE}"/>
    <hyperlink ref="B336" r:id="rId637" display="https://www.fangraphs.com/players/carlos-carrasco/6632/stats" xr:uid="{77926643-9A4E-4261-AA20-6066AE41BF17}"/>
    <hyperlink ref="C336" r:id="rId63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5&amp;v_cr=202301" xr:uid="{EFBEDF62-E1EB-4931-AFDD-9E591E64C945}"/>
    <hyperlink ref="B318" r:id="rId639" display="https://www.fangraphs.com/players/trevor-williams/16977/stats" xr:uid="{7DA1090B-7293-4932-AC96-215F81603C59}"/>
    <hyperlink ref="C318" r:id="rId64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4&amp;v_cr=202301" xr:uid="{9313799B-4FC7-4780-B80C-38BE7FAA6480}"/>
    <hyperlink ref="B353" r:id="rId641" display="https://www.fangraphs.com/players/ronel-blanco/19407/stats" xr:uid="{5C648A7B-8A89-4237-86BE-8E7767E95204}"/>
    <hyperlink ref="C353" r:id="rId64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1&amp;v_cr=202301" xr:uid="{DBB46F59-5AB2-48FD-A846-93C0F72CED53}"/>
    <hyperlink ref="B343" r:id="rId643" display="https://www.fangraphs.com/players/adam-wainwright/2233/stats" xr:uid="{34CC2E65-8D41-4AAA-852B-AFA4F5A4AA7A}"/>
    <hyperlink ref="C343" r:id="rId64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8&amp;v_cr=202301" xr:uid="{665FFE40-479A-406C-BB5C-A7323674C087}"/>
    <hyperlink ref="B346" r:id="rId645" display="https://www.fangraphs.com/players/alek-manoah/26410/stats" xr:uid="{12474FC9-ED91-4B74-9652-87F92D1C7B37}"/>
    <hyperlink ref="C346" r:id="rId646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4&amp;v_cr=202301" xr:uid="{B4D25BDC-45E3-4981-BD74-141B42EE650D}"/>
    <hyperlink ref="B350" r:id="rId647" display="https://www.fangraphs.com/players/ryan-weathers/23796/stats" xr:uid="{02737FAD-3403-4D70-BF1E-07B437AC1473}"/>
    <hyperlink ref="B341" r:id="rId648" display="https://www.fangraphs.com/players/jaime-barria/18356/stats" xr:uid="{8A24113E-4D87-4DB0-88CC-342979B33D88}"/>
    <hyperlink ref="C341" r:id="rId649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&amp;v_cr=202301" xr:uid="{A57B9121-DB9C-430A-BAB6-89B4E6D68A51}"/>
    <hyperlink ref="B351" r:id="rId650" display="https://www.fangraphs.com/players/kyle-muller/20167/stats" xr:uid="{9318C808-E3B1-46FA-914A-742D7362765A}"/>
    <hyperlink ref="C351" r:id="rId651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10&amp;v_cr=202301" xr:uid="{5958ADE2-8CE8-40B3-BEEB-887FC2445B85}"/>
    <hyperlink ref="B348" r:id="rId652" display="https://www.fangraphs.com/players/luis-severino/15890/stats" xr:uid="{85AC48FA-C914-4154-9E84-E44D8F67C725}"/>
    <hyperlink ref="C348" r:id="rId653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9&amp;v_cr=202301" xr:uid="{75B87CDB-CD36-46FD-8588-B937AC5EAA43}"/>
    <hyperlink ref="B352" r:id="rId654" display="https://www.fangraphs.com/players/noah-syndergaard/11762/stats" xr:uid="{EA3D9349-561C-4DAA-9B2A-18A6366FBF0A}"/>
    <hyperlink ref="B347" r:id="rId655" display="https://www.fangraphs.com/players/chris-flexen/13896/stats" xr:uid="{37D12B9C-F4F8-44B9-8524-5DE8AC7B49BC}"/>
    <hyperlink ref="B355" r:id="rId656" display="https://www.fangraphs.com/players/dominic-leone/13763/stats" xr:uid="{D5FC6B5A-0832-4C72-B3FF-0FFA0658623E}"/>
    <hyperlink ref="B354" r:id="rId657" display="https://www.fangraphs.com/players/michael-kopech/17282/stats" xr:uid="{1AD78CD1-E0EA-4A87-A9EE-BB135BFAB3C0}"/>
    <hyperlink ref="C354" r:id="rId658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4&amp;v_cr=202301" xr:uid="{484FCDB0-CA8E-40DB-905F-CB59FE084EAC}"/>
    <hyperlink ref="B356" r:id="rId659" display="https://www.fangraphs.com/players/quinn-priester/25977/stats" xr:uid="{3D738D9C-915B-4056-901C-FB93A957F003}"/>
    <hyperlink ref="C356" r:id="rId660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7&amp;v_cr=202301" xr:uid="{F90A0907-5813-4C84-ACB7-97388FF06B64}"/>
    <hyperlink ref="B358" r:id="rId661" display="https://www.fangraphs.com/players/johnny-cueto/6893/stats" xr:uid="{A5DBAF22-7A41-442F-A38C-85D01879A8C2}"/>
    <hyperlink ref="C358" r:id="rId662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20&amp;v_cr=202301" xr:uid="{0A635703-4900-42C6-92F0-AEB6BE10D770}"/>
    <hyperlink ref="B357" r:id="rId663" display="https://www.fangraphs.com/players/corey-kluber/2429/stats" xr:uid="{7353FA93-2D1A-4450-BD24-2A19BC46AE6C}"/>
    <hyperlink ref="C357" r:id="rId664" display="https://www.fangraphs.com/leaders/major-league?pos=all&amp;stats=pit&amp;lg=all&amp;type=c%2C36%2C37%2C38%2C40%2C-1%2C120%2C121%2C217%2C-1%2C41%2C42%2C43%2C44%2C-1%2C117%2C118%2C119%2C-1%2C6%2C45%2C124%2C-1%2C62%2C122%2C13%2C18%2C19%2C21%2C24%2C11%2C114%2C28&amp;season=2023&amp;month=0&amp;season1=2023&amp;ind=0&amp;qual=50&amp;pageitems=2000000000&amp;sortcol=17&amp;sortdir=default&amp;team=3&amp;v_cr=202301" xr:uid="{C6772A11-0F44-49F3-945C-2978F45A73B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4407-3872-4204-A1E8-1FD181E0EE1A}">
  <dimension ref="A1:N4"/>
  <sheetViews>
    <sheetView workbookViewId="0">
      <selection activeCell="M6" sqref="M6"/>
    </sheetView>
  </sheetViews>
  <sheetFormatPr defaultRowHeight="14.4" x14ac:dyDescent="0.3"/>
  <cols>
    <col min="2" max="2" width="14.5546875" customWidth="1"/>
  </cols>
  <sheetData>
    <row r="1" spans="1:14" x14ac:dyDescent="0.3">
      <c r="A1" s="16" t="s">
        <v>284</v>
      </c>
      <c r="B1" s="17" t="s">
        <v>19</v>
      </c>
      <c r="C1" s="17" t="s">
        <v>285</v>
      </c>
      <c r="D1" s="17" t="s">
        <v>286</v>
      </c>
      <c r="E1" s="17" t="s">
        <v>287</v>
      </c>
      <c r="F1" s="17" t="s">
        <v>288</v>
      </c>
      <c r="G1" s="17" t="s">
        <v>289</v>
      </c>
      <c r="H1" s="17" t="s">
        <v>290</v>
      </c>
      <c r="I1" s="17" t="s">
        <v>291</v>
      </c>
      <c r="J1" s="17" t="s">
        <v>292</v>
      </c>
      <c r="K1" s="17" t="s">
        <v>293</v>
      </c>
      <c r="L1" s="17" t="s">
        <v>294</v>
      </c>
      <c r="M1" s="17" t="s">
        <v>295</v>
      </c>
      <c r="N1" s="17" t="s">
        <v>296</v>
      </c>
    </row>
    <row r="2" spans="1:14" ht="15" thickBot="1" x14ac:dyDescent="0.35">
      <c r="A2" s="18">
        <v>2023</v>
      </c>
      <c r="B2" s="19">
        <v>0.318</v>
      </c>
      <c r="C2" s="19">
        <v>1.204</v>
      </c>
      <c r="D2" s="19">
        <v>0.69599999999999995</v>
      </c>
      <c r="E2" s="19">
        <v>0.72599999999999998</v>
      </c>
      <c r="F2" s="19">
        <v>0.88300000000000001</v>
      </c>
      <c r="G2" s="19">
        <v>1.244</v>
      </c>
      <c r="H2" s="19">
        <v>1.569</v>
      </c>
      <c r="I2" s="19">
        <v>2.004</v>
      </c>
      <c r="J2" s="19">
        <v>0.2</v>
      </c>
      <c r="K2" s="19">
        <v>-0.42199999999999999</v>
      </c>
      <c r="L2" s="19">
        <v>-0.122</v>
      </c>
      <c r="M2" s="19">
        <v>10.028</v>
      </c>
      <c r="N2" s="19">
        <v>3.2549999999999999</v>
      </c>
    </row>
    <row r="3" spans="1:14" x14ac:dyDescent="0.3">
      <c r="D3">
        <f>D2/$J$2</f>
        <v>3.4799999999999995</v>
      </c>
      <c r="E3">
        <f t="shared" ref="E3:L3" si="0">E2/$J$2</f>
        <v>3.63</v>
      </c>
      <c r="F3">
        <f t="shared" si="0"/>
        <v>4.415</v>
      </c>
      <c r="G3">
        <f t="shared" si="0"/>
        <v>6.22</v>
      </c>
      <c r="H3">
        <f t="shared" si="0"/>
        <v>7.8449999999999998</v>
      </c>
      <c r="I3">
        <f t="shared" si="0"/>
        <v>10.02</v>
      </c>
      <c r="J3">
        <f t="shared" si="0"/>
        <v>1</v>
      </c>
      <c r="K3">
        <f t="shared" si="0"/>
        <v>-2.11</v>
      </c>
      <c r="L3">
        <f t="shared" si="0"/>
        <v>-0.61</v>
      </c>
    </row>
    <row r="4" spans="1:14" x14ac:dyDescent="0.3">
      <c r="D4">
        <f>ROUND(D3,1)</f>
        <v>3.5</v>
      </c>
      <c r="E4">
        <f t="shared" ref="E4:L4" si="1">ROUND(E3,1)</f>
        <v>3.6</v>
      </c>
      <c r="F4">
        <f t="shared" si="1"/>
        <v>4.4000000000000004</v>
      </c>
      <c r="G4">
        <f t="shared" si="1"/>
        <v>6.2</v>
      </c>
      <c r="H4">
        <f t="shared" si="1"/>
        <v>7.8</v>
      </c>
      <c r="I4">
        <f t="shared" si="1"/>
        <v>10</v>
      </c>
      <c r="J4">
        <f t="shared" si="1"/>
        <v>1</v>
      </c>
      <c r="K4">
        <f t="shared" si="1"/>
        <v>-2.1</v>
      </c>
      <c r="L4">
        <f t="shared" si="1"/>
        <v>-0.6</v>
      </c>
    </row>
  </sheetData>
  <hyperlinks>
    <hyperlink ref="A1" r:id="rId1" display="https://www.fangraphs.com/guts.aspx?type=cn&amp;sort=0,d" xr:uid="{F71EF5FD-D5EF-475B-A713-218A6FCB6EAC}"/>
    <hyperlink ref="B1" r:id="rId2" display="https://www.fangraphs.com/guts.aspx?type=cn&amp;sort=1,d" xr:uid="{F4E46CE4-8FF0-4BE8-AE7A-E59602B3AC71}"/>
    <hyperlink ref="C1" r:id="rId3" display="https://www.fangraphs.com/guts.aspx?type=cn&amp;sort=2,d" xr:uid="{E2EAA615-E355-43E2-BD16-691F80998B72}"/>
    <hyperlink ref="D1" r:id="rId4" display="https://www.fangraphs.com/guts.aspx?type=cn&amp;sort=3,d" xr:uid="{E9CC3C6A-57F3-492D-B52D-026E69AC1401}"/>
    <hyperlink ref="E1" r:id="rId5" display="https://www.fangraphs.com/guts.aspx?type=cn&amp;sort=4,d" xr:uid="{023D4C46-55CC-4EDA-A2D6-B5E2DC754112}"/>
    <hyperlink ref="F1" r:id="rId6" display="https://www.fangraphs.com/guts.aspx?type=cn&amp;sort=5,d" xr:uid="{288C6336-0B73-4C39-85A3-4073A54BBFAD}"/>
    <hyperlink ref="G1" r:id="rId7" display="https://www.fangraphs.com/guts.aspx?type=cn&amp;sort=6,d" xr:uid="{C5F20EAF-0237-47E1-88FB-0658AAC1DDF7}"/>
    <hyperlink ref="H1" r:id="rId8" display="https://www.fangraphs.com/guts.aspx?type=cn&amp;sort=7,d" xr:uid="{025189D5-5491-4765-8831-5AA61EA7C0B8}"/>
    <hyperlink ref="I1" r:id="rId9" display="https://www.fangraphs.com/guts.aspx?type=cn&amp;sort=8,d" xr:uid="{FC7C6065-7E9C-43F3-BF1E-C340C2830290}"/>
    <hyperlink ref="J1" r:id="rId10" display="https://www.fangraphs.com/guts.aspx?type=cn&amp;sort=9,d" xr:uid="{05A70746-013C-4609-ADCE-D7AF9302EED6}"/>
    <hyperlink ref="K1" r:id="rId11" display="https://www.fangraphs.com/guts.aspx?type=cn&amp;sort=10,d" xr:uid="{FF5A4556-1456-4008-8226-EE9A0108069A}"/>
    <hyperlink ref="L1" r:id="rId12" display="https://www.fangraphs.com/guts.aspx?type=cn&amp;sort=11,d" xr:uid="{B633EF69-5AA6-4FCA-ADE8-92618D1FF316}"/>
    <hyperlink ref="M1" r:id="rId13" display="https://www.fangraphs.com/guts.aspx?type=cn&amp;sort=12,d" xr:uid="{39A9C414-4333-4E97-9601-D3EA350CA7FE}"/>
    <hyperlink ref="N1" r:id="rId14" display="https://www.fangraphs.com/guts.aspx?type=cn&amp;sort=13,d" xr:uid="{89C24E40-B9A9-4C54-8C90-7731CC8E57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Alexander Flynn</cp:lastModifiedBy>
  <dcterms:created xsi:type="dcterms:W3CDTF">2024-03-07T17:56:16Z</dcterms:created>
  <dcterms:modified xsi:type="dcterms:W3CDTF">2024-03-07T18:54:25Z</dcterms:modified>
</cp:coreProperties>
</file>