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6" windowWidth="18372" windowHeight="71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83" i="1" l="1"/>
  <c r="H80" i="1" l="1"/>
  <c r="H77" i="1"/>
  <c r="H75" i="1"/>
  <c r="H73" i="1"/>
  <c r="H70" i="1"/>
  <c r="H67" i="1"/>
  <c r="H65" i="1"/>
  <c r="H63" i="1"/>
  <c r="H60" i="1"/>
  <c r="H43" i="1"/>
  <c r="H41" i="1"/>
  <c r="H37" i="1"/>
  <c r="H33" i="1"/>
  <c r="H31" i="1"/>
  <c r="H29" i="1"/>
  <c r="H27" i="1"/>
  <c r="H24" i="1"/>
  <c r="H22" i="1"/>
  <c r="H20" i="1"/>
  <c r="H18" i="1"/>
  <c r="H14" i="1"/>
  <c r="H11" i="1"/>
  <c r="H7" i="1" l="1"/>
  <c r="H84" i="1" s="1"/>
</calcChain>
</file>

<file path=xl/sharedStrings.xml><?xml version="1.0" encoding="utf-8"?>
<sst xmlns="http://schemas.openxmlformats.org/spreadsheetml/2006/main" count="167" uniqueCount="112">
  <si>
    <t>Región</t>
  </si>
  <si>
    <t>Unidad Ejec.</t>
  </si>
  <si>
    <t>Nombre   Unidad Ejecutora</t>
  </si>
  <si>
    <t>Valor</t>
  </si>
  <si>
    <t>AMAZONAS</t>
  </si>
  <si>
    <t>REGION AMAZONAS - HOSPITAL DE APOYO CHACHAPOYAS</t>
  </si>
  <si>
    <t>Total AMAZONAS</t>
  </si>
  <si>
    <t>ANCASH</t>
  </si>
  <si>
    <t>REGION ANCASH - SALUD HUARAZ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</si>
  <si>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</si>
  <si>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</si>
  <si>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</si>
  <si>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</si>
  <si>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</si>
  <si>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REGION APURIMAC - HOSPITAL SUBREGIONAL DE ANDAHUAYLAS</t>
  </si>
  <si>
    <t>Total APURIMAC</t>
  </si>
  <si>
    <t>AREQUIPA</t>
  </si>
  <si>
    <t>REGION AREQUIPA - HOSPITAL GOYONECHE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</si>
  <si>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</si>
  <si>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</si>
  <si>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</si>
  <si>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</si>
  <si>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</si>
  <si>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Total AYACUCHO</t>
  </si>
  <si>
    <t>CAJAMARCA</t>
  </si>
  <si>
    <t>REGION CAJAMARCA - HOSPITAL CAJAMARCA</t>
  </si>
  <si>
    <t>Total CAJAMARCA</t>
  </si>
  <si>
    <t>CALLAO</t>
  </si>
  <si>
    <t>REGION CALLAO - HOSPITAL DANIEL ALCIDES CARRION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</si>
  <si>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</si>
  <si>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</si>
  <si>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</si>
  <si>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</si>
  <si>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</si>
  <si>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</si>
  <si>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</si>
  <si>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Total HUANCAVELICA</t>
  </si>
  <si>
    <t>HUANUCO</t>
  </si>
  <si>
    <t>REGION HUANUCO - HOSPITAL DE HUANUCO HERMILIO VALDIZAN</t>
  </si>
  <si>
    <t>Total HUANUCO</t>
  </si>
  <si>
    <t>ICA</t>
  </si>
  <si>
    <t>REGION ICA - HOSPITAL REGIONAL DE ICA</t>
  </si>
  <si>
    <t>Total ICA</t>
  </si>
  <si>
    <t>JUNIN</t>
  </si>
  <si>
    <t>REGION JUNIN - SALUD DANIEL ALCIDES CARRION</t>
  </si>
  <si>
    <t>REGION JUNIN - SALUD EL CARMEN</t>
  </si>
  <si>
    <t>REGION JUNIN - SALUD TARMA</t>
  </si>
  <si>
    <t>Total JUNIN</t>
  </si>
  <si>
    <t>LA LIBERTAD</t>
  </si>
  <si>
    <t>REGION LA LIBERTAD - SALUD NORTE ASCOPE</t>
  </si>
  <si>
    <t>REGION LA LIBERTAD - SALUD TRUJILLO SUR OESTE</t>
  </si>
  <si>
    <t>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</si>
  <si>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</si>
  <si>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</si>
  <si>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</si>
  <si>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Total LAMBAYEQUE</t>
  </si>
  <si>
    <t>LIMA</t>
  </si>
  <si>
    <t>INSTITUTO NACIONAL DE SALUD DEL NIÑO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</si>
  <si>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</si>
  <si>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</si>
  <si>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</si>
  <si>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</si>
  <si>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</si>
  <si>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</si>
  <si>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</si>
  <si>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PUENTE PIEDRA Y SERVICIOS BASICOS DE SALUD</t>
  </si>
  <si>
    <t>HOSPITAL DE APOYO CHOSICA</t>
  </si>
  <si>
    <t>HOSPITAL SAN JUAN DE LURIGANCHO</t>
  </si>
  <si>
    <t>REGION LIMA - HOSPITAL HUACHO-HUAURA- OYON Y SERVICIOS BASICOS DE SALUD</t>
  </si>
  <si>
    <t>REGION LIMA - HOSPITAL DE APOYO REZOLA</t>
  </si>
  <si>
    <t>REGION LIMA - HOSPITAL BARRANCA-CAJATAMBO Y SERVICIOS BASICOS DE SALUD</t>
  </si>
  <si>
    <t>REGION LIMA - HOSPITAL CHANCAY SERVICIOS BASICOS DE SALUD</t>
  </si>
  <si>
    <t>REGION LIMA - HOSPITAL HUARAL Y SERVICIOS BASICOS DE SALUD</t>
  </si>
  <si>
    <t>Total LIMA</t>
  </si>
  <si>
    <t>LORETO</t>
  </si>
  <si>
    <t>REGION LORETO - SALUD HOSPITAL DE APOYO IQUITOS</t>
  </si>
  <si>
    <t>REGION LORETO - SALUD HOSPITAL REGIONAL DE LORETO</t>
  </si>
  <si>
    <t>Total LORETO</t>
  </si>
  <si>
    <t>MADRE DE DIOS</t>
  </si>
  <si>
    <t>REGION MADRE DE DIOS - HOSPITAL DE APOYO DEPARTAMENTAL SANTA ROSA</t>
  </si>
  <si>
    <t>Total MADRE DE DIOS</t>
  </si>
  <si>
    <t>MOQUEGUA</t>
  </si>
  <si>
    <t>REGION MOQUEGUA – HOSPITAL REGIONAL MOQUEGUA</t>
  </si>
  <si>
    <t>Total MOQUEGUA</t>
  </si>
  <si>
    <t>PIURA</t>
  </si>
  <si>
    <t>REGION PIURA - HOSPITAL DE APOYO III SULLANA</t>
  </si>
  <si>
    <t>REGION PIURA - HOSPITAL DE APOYO I SANTA ROSA</t>
  </si>
  <si>
    <t>Total PIURA</t>
  </si>
  <si>
    <t>PUNO</t>
  </si>
  <si>
    <t>REGION PUNO - SALUD SAN ROMAN</t>
  </si>
  <si>
    <t>REGION PUNO - HOSPITAL REGIONAL MANUEL NUÑEZ BUTRON</t>
  </si>
  <si>
    <t>Total PUNO</t>
  </si>
  <si>
    <t>SAN MARTIN</t>
  </si>
  <si>
    <t>REGION SAN MARTIN – HOSPITAL II - 2 TARAPOTO</t>
  </si>
  <si>
    <t>Total SAN MARTIN</t>
  </si>
  <si>
    <t>TACNA</t>
  </si>
  <si>
    <t>REGION TACNA - HOSPITAL DE APOYO HIPOLITO UNANUE</t>
  </si>
  <si>
    <t>Total TACNA</t>
  </si>
  <si>
    <t>UCAYALI</t>
  </si>
  <si>
    <t>REGION UCAYALI - HOSPITAL DE APOYO DE PUCALLPA</t>
  </si>
  <si>
    <t>REGION UCAYALI - HOSPITAL DE APOYO YARINACOCHA</t>
  </si>
  <si>
    <t>Total UCAYALI</t>
  </si>
  <si>
    <t>OPD</t>
  </si>
  <si>
    <t>INSTITUTO NACIONAL DE ENFERMEDADES NEOPLASICAS</t>
  </si>
  <si>
    <t>TOTAL OPD</t>
  </si>
  <si>
    <t>TOTAL GENERAL</t>
  </si>
  <si>
    <t>UNIDAD EJECUTORA Nº 002 - FONDO INTANGIBLE SOLIDARIO DE SALUD - FISSAL (1423)</t>
  </si>
  <si>
    <t>Actividad</t>
  </si>
  <si>
    <t>Otras Atenciones Especializadas</t>
  </si>
  <si>
    <t>Clasificador</t>
  </si>
  <si>
    <t>Sección Func.</t>
  </si>
  <si>
    <t>CALENDARIO DEL MES DE DICIEMBRE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</si>
</sst>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rgb="FFFFFFFF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2828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7">
    <xf numFmtId="0" fontId="0" fillId="0" borderId="0" xfId="0"/>
    <xf numFmtId="4" fontId="0" fillId="0" borderId="0" xfId="0" applyNumberForma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43" fontId="3" fillId="2" borderId="0" xfId="1" applyFont="1" applyFill="1" applyAlignment="1">
      <alignment vertical="center"/>
    </xf>
    <xf numFmtId="4" fontId="3" fillId="2" borderId="0" xfId="0" applyNumberFormat="1" applyFont="1" applyFill="1" applyAlignment="1">
      <alignment vertical="center"/>
    </xf>
    <xf numFmtId="0" fontId="7" fillId="3" borderId="1" xfId="2" applyFont="1" applyFill="1" applyBorder="1" applyAlignment="1">
      <alignment horizontal="center" vertical="center" wrapText="1"/>
    </xf>
    <xf numFmtId="4" fontId="3" fillId="0" borderId="0" xfId="0" applyNumberFormat="1" applyFont="1"/>
    <xf numFmtId="0" fontId="3" fillId="0" borderId="0" xfId="0" applyFont="1"/>
    <xf numFmtId="4" fontId="3" fillId="0" borderId="0" xfId="0" applyNumberFormat="1" applyFont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/>
    <xf numFmtId="4" fontId="3" fillId="4" borderId="0" xfId="0" applyNumberFormat="1" applyFont="1" applyFill="1"/>
    <xf numFmtId="0" fontId="3" fillId="4" borderId="0" xfId="0" applyFont="1" applyFill="1"/>
    <xf numFmtId="4" fontId="3" fillId="4" borderId="0" xfId="0" applyNumberFormat="1" applyFont="1" applyFill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" fontId="9" fillId="4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4" fontId="10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3" borderId="1" xfId="2" applyFont="1" applyFill="1" applyBorder="1" applyAlignment="1">
      <alignment horizontal="center" vertical="center" wrapText="1"/>
    </xf>
    <xf numFmtId="0" fontId="14" fillId="0" borderId="0" xfId="0" applyFont="1"/>
    <xf numFmtId="49" fontId="12" fillId="2" borderId="1" xfId="0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_Hoja1 2" xfId="2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B1" workbookViewId="0">
      <selection activeCell="G6" sqref="G6"/>
    </sheetView>
  </sheetViews>
  <sheetFormatPr baseColWidth="10" defaultColWidth="0" defaultRowHeight="14.4" x14ac:dyDescent="0.3"/>
  <cols>
    <col min="1" max="1" width="19.5546875" customWidth="1"/>
    <col min="2" max="2" width="7.77734375" bestFit="1" customWidth="1"/>
    <col min="3" max="3" width="78.88671875" bestFit="1" customWidth="1"/>
    <col min="4" max="4" width="10.109375" bestFit="1" customWidth="1"/>
    <col min="5" max="5" width="27.88671875" bestFit="1" customWidth="1"/>
    <col min="6" max="6" width="8.77734375" bestFit="1" customWidth="1"/>
    <col min="7" max="7" width="12.44140625" style="35" bestFit="1" customWidth="1"/>
    <col min="8" max="8" width="14" bestFit="1" customWidth="1"/>
    <col min="9" max="9" width="0" style="1" hidden="1" customWidth="1"/>
    <col min="10" max="13" width="0" hidden="1" customWidth="1"/>
    <col min="14" max="16384" width="11.5546875" hidden="1"/>
  </cols>
  <sheetData>
    <row r="1" spans="1:13" s="2" customFormat="1" ht="18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11"/>
      <c r="J1" s="11"/>
      <c r="K1" s="11"/>
      <c r="L1" s="12"/>
      <c r="M1" s="6"/>
    </row>
    <row r="2" spans="1:13" s="2" customFormat="1" thickTop="1" x14ac:dyDescent="0.3">
      <c r="B2" s="3"/>
      <c r="F2" s="3"/>
      <c r="G2" s="33"/>
      <c r="I2" s="4"/>
      <c r="J2" s="4"/>
      <c r="K2" s="5"/>
      <c r="M2" s="6"/>
    </row>
    <row r="3" spans="1:13" s="2" customFormat="1" thickBot="1" x14ac:dyDescent="0.35">
      <c r="A3" s="32" t="s">
        <v>106</v>
      </c>
      <c r="B3" s="32"/>
      <c r="C3" s="32"/>
      <c r="D3" s="32"/>
      <c r="E3" s="32"/>
      <c r="F3" s="32"/>
      <c r="G3" s="32"/>
      <c r="H3" s="32"/>
      <c r="I3" s="4"/>
      <c r="J3" s="4"/>
      <c r="K3" s="5"/>
      <c r="M3" s="6"/>
    </row>
    <row r="4" spans="1:13" s="2" customFormat="1" thickTop="1" x14ac:dyDescent="0.3">
      <c r="B4" s="3"/>
      <c r="F4" s="3"/>
      <c r="G4" s="33"/>
      <c r="I4" s="4"/>
      <c r="J4" s="4"/>
      <c r="K4" s="5"/>
      <c r="M4" s="6"/>
    </row>
    <row r="5" spans="1:13" ht="33.6" customHeight="1" x14ac:dyDescent="0.3">
      <c r="A5" s="7" t="s">
        <v>0</v>
      </c>
      <c r="B5" s="7" t="s">
        <v>1</v>
      </c>
      <c r="C5" s="7" t="s">
        <v>2</v>
      </c>
      <c r="D5" s="7" t="s">
        <v>107</v>
      </c>
      <c r="E5" s="7" t="s">
        <v>107</v>
      </c>
      <c r="F5" s="7" t="s">
        <v>110</v>
      </c>
      <c r="G5" s="34" t="s">
        <v>109</v>
      </c>
      <c r="H5" s="7" t="s">
        <v>3</v>
      </c>
    </row>
    <row r="6" spans="1:13" s="9" customFormat="1" ht="13.8" x14ac:dyDescent="0.25">
      <c r="A6" s="17" t="s">
        <v>4</v>
      </c>
      <c r="B6" s="18">
        <v>998</v>
      </c>
      <c r="C6" s="17" t="s">
        <v>5</v>
      </c>
      <c r="D6" s="19">
        <v>5001566</v>
      </c>
      <c r="E6" s="20" t="s">
        <v>108</v>
      </c>
      <c r="F6" s="18">
        <v>13</v>
      </c>
      <c r="G6" s="36">
        <v>241312</v>
      </c>
      <c r="H6" s="18">
        <v>151.91999999999999</v>
      </c>
      <c r="I6" s="8"/>
    </row>
    <row r="7" spans="1:13" s="15" customFormat="1" ht="13.8" x14ac:dyDescent="0.25">
      <c r="A7" s="21" t="s">
        <v>6</v>
      </c>
      <c r="B7" s="22"/>
      <c r="C7" s="21"/>
      <c r="D7" s="21"/>
      <c r="E7" s="21"/>
      <c r="F7" s="22"/>
      <c r="G7" s="22"/>
      <c r="H7" s="22">
        <f>+H6</f>
        <v>151.91999999999999</v>
      </c>
      <c r="I7" s="14"/>
    </row>
    <row r="8" spans="1:13" s="9" customFormat="1" ht="13.8" x14ac:dyDescent="0.25">
      <c r="A8" s="17" t="s">
        <v>7</v>
      </c>
      <c r="B8" s="18">
        <v>741</v>
      </c>
      <c r="C8" s="17" t="s">
        <v>8</v>
      </c>
      <c r="D8" s="19">
        <v>5001566</v>
      </c>
      <c r="E8" s="20" t="s">
        <v>108</v>
      </c>
      <c r="F8" s="18">
        <v>14</v>
      </c>
      <c r="G8" s="36">
        <v>241312</v>
      </c>
      <c r="H8" s="23">
        <v>4944.9799999999996</v>
      </c>
      <c r="I8" s="8"/>
    </row>
    <row r="9" spans="1:13" s="9" customFormat="1" ht="13.8" x14ac:dyDescent="0.25">
      <c r="A9" s="24"/>
      <c r="B9" s="18">
        <v>742</v>
      </c>
      <c r="C9" s="17" t="s">
        <v>9</v>
      </c>
      <c r="D9" s="19">
        <v>5001566</v>
      </c>
      <c r="E9" s="20" t="s">
        <v>108</v>
      </c>
      <c r="F9" s="18">
        <v>14</v>
      </c>
      <c r="G9" s="36">
        <v>241312</v>
      </c>
      <c r="H9" s="23">
        <v>1791.4</v>
      </c>
      <c r="I9" s="8"/>
    </row>
    <row r="10" spans="1:13" s="9" customFormat="1" ht="13.8" x14ac:dyDescent="0.25">
      <c r="A10" s="24"/>
      <c r="B10" s="18">
        <v>743</v>
      </c>
      <c r="C10" s="17" t="s">
        <v>10</v>
      </c>
      <c r="D10" s="19">
        <v>5001566</v>
      </c>
      <c r="E10" s="20" t="s">
        <v>108</v>
      </c>
      <c r="F10" s="18">
        <v>14</v>
      </c>
      <c r="G10" s="36">
        <v>241312</v>
      </c>
      <c r="H10" s="18">
        <v>211.89</v>
      </c>
      <c r="I10" s="8"/>
    </row>
    <row r="11" spans="1:13" s="15" customFormat="1" ht="13.8" x14ac:dyDescent="0.25">
      <c r="A11" s="21" t="s">
        <v>11</v>
      </c>
      <c r="B11" s="22"/>
      <c r="C11" s="21"/>
      <c r="D11" s="21"/>
      <c r="E11" s="21"/>
      <c r="F11" s="22"/>
      <c r="G11" s="22"/>
      <c r="H11" s="25">
        <f>SUM(H8:H10)</f>
        <v>6948.2699999999995</v>
      </c>
      <c r="I11" s="14"/>
    </row>
    <row r="12" spans="1:13" s="9" customFormat="1" ht="13.8" x14ac:dyDescent="0.25">
      <c r="A12" s="17" t="s">
        <v>12</v>
      </c>
      <c r="B12" s="18">
        <v>1037</v>
      </c>
      <c r="C12" s="17" t="s">
        <v>13</v>
      </c>
      <c r="D12" s="19">
        <v>5001566</v>
      </c>
      <c r="E12" s="20" t="s">
        <v>108</v>
      </c>
      <c r="F12" s="18">
        <v>3</v>
      </c>
      <c r="G12" s="36">
        <v>241312</v>
      </c>
      <c r="H12" s="18">
        <v>987.52</v>
      </c>
      <c r="I12" s="8"/>
    </row>
    <row r="13" spans="1:13" s="9" customFormat="1" ht="13.8" x14ac:dyDescent="0.25">
      <c r="A13" s="24"/>
      <c r="B13" s="18">
        <v>1038</v>
      </c>
      <c r="C13" s="17" t="s">
        <v>14</v>
      </c>
      <c r="D13" s="19">
        <v>5001566</v>
      </c>
      <c r="E13" s="20" t="s">
        <v>108</v>
      </c>
      <c r="F13" s="18">
        <v>3</v>
      </c>
      <c r="G13" s="36">
        <v>241312</v>
      </c>
      <c r="H13" s="23">
        <v>1705.14</v>
      </c>
      <c r="I13" s="8"/>
    </row>
    <row r="14" spans="1:13" s="15" customFormat="1" ht="13.8" x14ac:dyDescent="0.25">
      <c r="A14" s="21" t="s">
        <v>15</v>
      </c>
      <c r="B14" s="22"/>
      <c r="C14" s="21"/>
      <c r="D14" s="21"/>
      <c r="E14" s="21"/>
      <c r="F14" s="22"/>
      <c r="G14" s="22"/>
      <c r="H14" s="25">
        <f>SUM(H12:H13)</f>
        <v>2692.66</v>
      </c>
      <c r="I14" s="14"/>
    </row>
    <row r="15" spans="1:13" s="9" customFormat="1" ht="13.8" x14ac:dyDescent="0.25">
      <c r="A15" s="17" t="s">
        <v>16</v>
      </c>
      <c r="B15" s="18">
        <v>766</v>
      </c>
      <c r="C15" s="17" t="s">
        <v>17</v>
      </c>
      <c r="D15" s="19">
        <v>5001566</v>
      </c>
      <c r="E15" s="20" t="s">
        <v>108</v>
      </c>
      <c r="F15" s="18">
        <v>4</v>
      </c>
      <c r="G15" s="36">
        <v>241312</v>
      </c>
      <c r="H15" s="23">
        <v>28097.759999999998</v>
      </c>
      <c r="I15" s="10"/>
    </row>
    <row r="16" spans="1:13" s="9" customFormat="1" ht="13.8" x14ac:dyDescent="0.25">
      <c r="A16" s="24"/>
      <c r="B16" s="18">
        <v>767</v>
      </c>
      <c r="C16" s="17" t="s">
        <v>18</v>
      </c>
      <c r="D16" s="19">
        <v>5001566</v>
      </c>
      <c r="E16" s="20" t="s">
        <v>108</v>
      </c>
      <c r="F16" s="18">
        <v>4</v>
      </c>
      <c r="G16" s="36">
        <v>241312</v>
      </c>
      <c r="H16" s="23">
        <v>16999.63</v>
      </c>
      <c r="I16" s="10"/>
    </row>
    <row r="17" spans="1:9" s="9" customFormat="1" ht="13.8" x14ac:dyDescent="0.25">
      <c r="A17" s="24"/>
      <c r="B17" s="18">
        <v>1320</v>
      </c>
      <c r="C17" s="17" t="s">
        <v>19</v>
      </c>
      <c r="D17" s="19">
        <v>5001566</v>
      </c>
      <c r="E17" s="20" t="s">
        <v>108</v>
      </c>
      <c r="F17" s="18">
        <v>4</v>
      </c>
      <c r="G17" s="36">
        <v>241312</v>
      </c>
      <c r="H17" s="23">
        <v>30661.360000000001</v>
      </c>
      <c r="I17" s="10"/>
    </row>
    <row r="18" spans="1:9" s="15" customFormat="1" ht="13.8" x14ac:dyDescent="0.25">
      <c r="A18" s="21" t="s">
        <v>20</v>
      </c>
      <c r="B18" s="22"/>
      <c r="C18" s="21"/>
      <c r="D18" s="21"/>
      <c r="E18" s="21"/>
      <c r="F18" s="22"/>
      <c r="G18" s="22"/>
      <c r="H18" s="25">
        <f>SUM(H15:H17)</f>
        <v>75758.75</v>
      </c>
      <c r="I18" s="16"/>
    </row>
    <row r="19" spans="1:9" s="9" customFormat="1" ht="13.8" x14ac:dyDescent="0.25">
      <c r="A19" s="17" t="s">
        <v>21</v>
      </c>
      <c r="B19" s="18">
        <v>1024</v>
      </c>
      <c r="C19" s="17" t="s">
        <v>22</v>
      </c>
      <c r="D19" s="19">
        <v>5001566</v>
      </c>
      <c r="E19" s="20" t="s">
        <v>108</v>
      </c>
      <c r="F19" s="18">
        <v>5</v>
      </c>
      <c r="G19" s="36">
        <v>241312</v>
      </c>
      <c r="H19" s="18">
        <v>774.85</v>
      </c>
      <c r="I19" s="10"/>
    </row>
    <row r="20" spans="1:9" s="15" customFormat="1" ht="13.8" x14ac:dyDescent="0.25">
      <c r="A20" s="21" t="s">
        <v>23</v>
      </c>
      <c r="B20" s="22"/>
      <c r="C20" s="21"/>
      <c r="D20" s="21"/>
      <c r="E20" s="21"/>
      <c r="F20" s="22"/>
      <c r="G20" s="22"/>
      <c r="H20" s="22">
        <f>+H19</f>
        <v>774.85</v>
      </c>
      <c r="I20" s="16"/>
    </row>
    <row r="21" spans="1:9" s="9" customFormat="1" ht="13.8" x14ac:dyDescent="0.25">
      <c r="A21" s="17" t="s">
        <v>24</v>
      </c>
      <c r="B21" s="18">
        <v>999</v>
      </c>
      <c r="C21" s="17" t="s">
        <v>25</v>
      </c>
      <c r="D21" s="19">
        <v>5001566</v>
      </c>
      <c r="E21" s="20" t="s">
        <v>108</v>
      </c>
      <c r="F21" s="18">
        <v>18</v>
      </c>
      <c r="G21" s="36">
        <v>241312</v>
      </c>
      <c r="H21" s="23">
        <v>4810.46</v>
      </c>
      <c r="I21" s="10"/>
    </row>
    <row r="22" spans="1:9" s="15" customFormat="1" ht="13.8" x14ac:dyDescent="0.25">
      <c r="A22" s="21" t="s">
        <v>26</v>
      </c>
      <c r="B22" s="22"/>
      <c r="C22" s="21"/>
      <c r="D22" s="21"/>
      <c r="E22" s="21"/>
      <c r="F22" s="22"/>
      <c r="G22" s="22"/>
      <c r="H22" s="25">
        <f>+H21</f>
        <v>4810.46</v>
      </c>
      <c r="I22" s="16"/>
    </row>
    <row r="23" spans="1:9" s="9" customFormat="1" ht="13.8" x14ac:dyDescent="0.25">
      <c r="A23" s="17" t="s">
        <v>27</v>
      </c>
      <c r="B23" s="18">
        <v>1317</v>
      </c>
      <c r="C23" s="17" t="s">
        <v>28</v>
      </c>
      <c r="D23" s="19">
        <v>5001566</v>
      </c>
      <c r="E23" s="20" t="s">
        <v>108</v>
      </c>
      <c r="F23" s="18">
        <v>6</v>
      </c>
      <c r="G23" s="36">
        <v>241312</v>
      </c>
      <c r="H23" s="23">
        <v>142522.34</v>
      </c>
      <c r="I23" s="8"/>
    </row>
    <row r="24" spans="1:9" s="15" customFormat="1" ht="13.8" x14ac:dyDescent="0.25">
      <c r="A24" s="21" t="s">
        <v>29</v>
      </c>
      <c r="B24" s="22"/>
      <c r="C24" s="21"/>
      <c r="D24" s="21"/>
      <c r="E24" s="21"/>
      <c r="F24" s="22"/>
      <c r="G24" s="22"/>
      <c r="H24" s="25">
        <f>+H23</f>
        <v>142522.34</v>
      </c>
      <c r="I24" s="14"/>
    </row>
    <row r="25" spans="1:9" s="9" customFormat="1" ht="13.8" x14ac:dyDescent="0.25">
      <c r="A25" s="17" t="s">
        <v>30</v>
      </c>
      <c r="B25" s="18">
        <v>1130</v>
      </c>
      <c r="C25" s="17" t="s">
        <v>31</v>
      </c>
      <c r="D25" s="19">
        <v>5001566</v>
      </c>
      <c r="E25" s="20" t="s">
        <v>108</v>
      </c>
      <c r="F25" s="18">
        <v>7</v>
      </c>
      <c r="G25" s="36">
        <v>241312</v>
      </c>
      <c r="H25" s="23">
        <v>2385.4299999999998</v>
      </c>
      <c r="I25" s="8"/>
    </row>
    <row r="26" spans="1:9" s="9" customFormat="1" ht="13.8" x14ac:dyDescent="0.25">
      <c r="A26" s="24"/>
      <c r="B26" s="18">
        <v>1169</v>
      </c>
      <c r="C26" s="17" t="s">
        <v>32</v>
      </c>
      <c r="D26" s="19">
        <v>5001566</v>
      </c>
      <c r="E26" s="20" t="s">
        <v>108</v>
      </c>
      <c r="F26" s="18">
        <v>7</v>
      </c>
      <c r="G26" s="36">
        <v>241312</v>
      </c>
      <c r="H26" s="23">
        <v>3004.24</v>
      </c>
      <c r="I26" s="8"/>
    </row>
    <row r="27" spans="1:9" s="15" customFormat="1" ht="13.8" x14ac:dyDescent="0.25">
      <c r="A27" s="21" t="s">
        <v>33</v>
      </c>
      <c r="B27" s="22"/>
      <c r="C27" s="21"/>
      <c r="D27" s="21"/>
      <c r="E27" s="21"/>
      <c r="F27" s="22"/>
      <c r="G27" s="22"/>
      <c r="H27" s="25">
        <f>SUM(H25:H26)</f>
        <v>5389.67</v>
      </c>
      <c r="I27" s="14"/>
    </row>
    <row r="28" spans="1:9" s="9" customFormat="1" ht="13.8" x14ac:dyDescent="0.25">
      <c r="A28" s="17" t="s">
        <v>34</v>
      </c>
      <c r="B28" s="18">
        <v>1000</v>
      </c>
      <c r="C28" s="17" t="s">
        <v>35</v>
      </c>
      <c r="D28" s="19">
        <v>5001566</v>
      </c>
      <c r="E28" s="20" t="s">
        <v>108</v>
      </c>
      <c r="F28" s="18">
        <v>8</v>
      </c>
      <c r="G28" s="36">
        <v>241312</v>
      </c>
      <c r="H28" s="18">
        <v>666.07</v>
      </c>
      <c r="I28" s="8"/>
    </row>
    <row r="29" spans="1:9" s="15" customFormat="1" ht="13.8" x14ac:dyDescent="0.25">
      <c r="A29" s="21" t="s">
        <v>36</v>
      </c>
      <c r="B29" s="22"/>
      <c r="C29" s="21"/>
      <c r="D29" s="21"/>
      <c r="E29" s="21"/>
      <c r="F29" s="22"/>
      <c r="G29" s="22"/>
      <c r="H29" s="22">
        <f>+H28</f>
        <v>666.07</v>
      </c>
      <c r="I29" s="14"/>
    </row>
    <row r="30" spans="1:9" s="9" customFormat="1" ht="13.8" x14ac:dyDescent="0.25">
      <c r="A30" s="17" t="s">
        <v>37</v>
      </c>
      <c r="B30" s="18">
        <v>812</v>
      </c>
      <c r="C30" s="17" t="s">
        <v>38</v>
      </c>
      <c r="D30" s="19">
        <v>5001566</v>
      </c>
      <c r="E30" s="20" t="s">
        <v>108</v>
      </c>
      <c r="F30" s="18">
        <v>19</v>
      </c>
      <c r="G30" s="36">
        <v>241312</v>
      </c>
      <c r="H30" s="23">
        <v>5837.71</v>
      </c>
      <c r="I30" s="8"/>
    </row>
    <row r="31" spans="1:9" s="15" customFormat="1" ht="13.8" x14ac:dyDescent="0.25">
      <c r="A31" s="21" t="s">
        <v>39</v>
      </c>
      <c r="B31" s="22"/>
      <c r="C31" s="21"/>
      <c r="D31" s="21"/>
      <c r="E31" s="21"/>
      <c r="F31" s="22"/>
      <c r="G31" s="22"/>
      <c r="H31" s="25">
        <f>+H30</f>
        <v>5837.71</v>
      </c>
      <c r="I31" s="14"/>
    </row>
    <row r="32" spans="1:9" s="9" customFormat="1" ht="13.8" x14ac:dyDescent="0.25">
      <c r="A32" s="17" t="s">
        <v>40</v>
      </c>
      <c r="B32" s="18">
        <v>1052</v>
      </c>
      <c r="C32" s="17" t="s">
        <v>41</v>
      </c>
      <c r="D32" s="19">
        <v>5001566</v>
      </c>
      <c r="E32" s="20" t="s">
        <v>108</v>
      </c>
      <c r="F32" s="18">
        <v>20</v>
      </c>
      <c r="G32" s="36">
        <v>241312</v>
      </c>
      <c r="H32" s="18">
        <v>314.37</v>
      </c>
      <c r="I32" s="8"/>
    </row>
    <row r="33" spans="1:9" s="15" customFormat="1" ht="13.8" x14ac:dyDescent="0.25">
      <c r="A33" s="21" t="s">
        <v>42</v>
      </c>
      <c r="B33" s="22"/>
      <c r="C33" s="21"/>
      <c r="D33" s="21"/>
      <c r="E33" s="21"/>
      <c r="F33" s="22"/>
      <c r="G33" s="22"/>
      <c r="H33" s="22">
        <f>+H32</f>
        <v>314.37</v>
      </c>
      <c r="I33" s="14"/>
    </row>
    <row r="34" spans="1:9" s="9" customFormat="1" ht="13.8" x14ac:dyDescent="0.25">
      <c r="A34" s="17" t="s">
        <v>43</v>
      </c>
      <c r="B34" s="18">
        <v>824</v>
      </c>
      <c r="C34" s="17" t="s">
        <v>44</v>
      </c>
      <c r="D34" s="19">
        <v>5001566</v>
      </c>
      <c r="E34" s="20" t="s">
        <v>108</v>
      </c>
      <c r="F34" s="18">
        <v>9</v>
      </c>
      <c r="G34" s="36">
        <v>241312</v>
      </c>
      <c r="H34" s="23">
        <v>2408.41</v>
      </c>
      <c r="I34" s="8"/>
    </row>
    <row r="35" spans="1:9" s="9" customFormat="1" ht="13.8" x14ac:dyDescent="0.25">
      <c r="A35" s="24"/>
      <c r="B35" s="18">
        <v>825</v>
      </c>
      <c r="C35" s="17" t="s">
        <v>45</v>
      </c>
      <c r="D35" s="19">
        <v>5001566</v>
      </c>
      <c r="E35" s="20" t="s">
        <v>108</v>
      </c>
      <c r="F35" s="18">
        <v>9</v>
      </c>
      <c r="G35" s="36">
        <v>241312</v>
      </c>
      <c r="H35" s="18">
        <v>485.23</v>
      </c>
      <c r="I35" s="8"/>
    </row>
    <row r="36" spans="1:9" s="9" customFormat="1" ht="13.8" x14ac:dyDescent="0.25">
      <c r="A36" s="24"/>
      <c r="B36" s="18">
        <v>827</v>
      </c>
      <c r="C36" s="17" t="s">
        <v>46</v>
      </c>
      <c r="D36" s="19">
        <v>5001566</v>
      </c>
      <c r="E36" s="20" t="s">
        <v>108</v>
      </c>
      <c r="F36" s="18">
        <v>9</v>
      </c>
      <c r="G36" s="36">
        <v>241312</v>
      </c>
      <c r="H36" s="18">
        <v>17.399999999999999</v>
      </c>
      <c r="I36" s="8"/>
    </row>
    <row r="37" spans="1:9" s="15" customFormat="1" ht="13.8" x14ac:dyDescent="0.25">
      <c r="A37" s="21" t="s">
        <v>47</v>
      </c>
      <c r="B37" s="22"/>
      <c r="C37" s="21"/>
      <c r="D37" s="21"/>
      <c r="E37" s="21"/>
      <c r="F37" s="22"/>
      <c r="G37" s="22"/>
      <c r="H37" s="25">
        <f>SUM(H34:H36)</f>
        <v>2911.04</v>
      </c>
      <c r="I37" s="14"/>
    </row>
    <row r="38" spans="1:9" s="9" customFormat="1" ht="13.8" x14ac:dyDescent="0.25">
      <c r="A38" s="17" t="s">
        <v>48</v>
      </c>
      <c r="B38" s="18">
        <v>847</v>
      </c>
      <c r="C38" s="17" t="s">
        <v>49</v>
      </c>
      <c r="D38" s="19">
        <v>5001566</v>
      </c>
      <c r="E38" s="20" t="s">
        <v>108</v>
      </c>
      <c r="F38" s="18">
        <v>10</v>
      </c>
      <c r="G38" s="36">
        <v>241312</v>
      </c>
      <c r="H38" s="23">
        <v>12194.25</v>
      </c>
      <c r="I38" s="8"/>
    </row>
    <row r="39" spans="1:9" s="9" customFormat="1" ht="13.8" x14ac:dyDescent="0.25">
      <c r="A39" s="24"/>
      <c r="B39" s="18">
        <v>848</v>
      </c>
      <c r="C39" s="17" t="s">
        <v>50</v>
      </c>
      <c r="D39" s="19">
        <v>5001566</v>
      </c>
      <c r="E39" s="20" t="s">
        <v>108</v>
      </c>
      <c r="F39" s="18">
        <v>10</v>
      </c>
      <c r="G39" s="36">
        <v>241312</v>
      </c>
      <c r="H39" s="23">
        <v>5046.67</v>
      </c>
      <c r="I39" s="8"/>
    </row>
    <row r="40" spans="1:9" s="9" customFormat="1" ht="13.8" x14ac:dyDescent="0.25">
      <c r="A40" s="24"/>
      <c r="B40" s="18">
        <v>1282</v>
      </c>
      <c r="C40" s="17" t="s">
        <v>51</v>
      </c>
      <c r="D40" s="19">
        <v>5001566</v>
      </c>
      <c r="E40" s="20" t="s">
        <v>108</v>
      </c>
      <c r="F40" s="18">
        <v>10</v>
      </c>
      <c r="G40" s="36">
        <v>241312</v>
      </c>
      <c r="H40" s="23">
        <v>25266.41</v>
      </c>
      <c r="I40" s="8"/>
    </row>
    <row r="41" spans="1:9" s="15" customFormat="1" ht="13.8" x14ac:dyDescent="0.25">
      <c r="A41" s="21" t="s">
        <v>52</v>
      </c>
      <c r="B41" s="22"/>
      <c r="C41" s="21"/>
      <c r="D41" s="21"/>
      <c r="E41" s="21"/>
      <c r="F41" s="22"/>
      <c r="G41" s="22"/>
      <c r="H41" s="25">
        <f>SUM(H38:H40)</f>
        <v>42507.33</v>
      </c>
      <c r="I41" s="14"/>
    </row>
    <row r="42" spans="1:9" s="9" customFormat="1" ht="13.8" x14ac:dyDescent="0.25">
      <c r="A42" s="17" t="s">
        <v>53</v>
      </c>
      <c r="B42" s="18">
        <v>1001</v>
      </c>
      <c r="C42" s="17" t="s">
        <v>54</v>
      </c>
      <c r="D42" s="19">
        <v>5001566</v>
      </c>
      <c r="E42" s="20" t="s">
        <v>108</v>
      </c>
      <c r="F42" s="18">
        <v>11</v>
      </c>
      <c r="G42" s="36">
        <v>241312</v>
      </c>
      <c r="H42" s="23">
        <v>148435.60999999999</v>
      </c>
      <c r="I42" s="8"/>
    </row>
    <row r="43" spans="1:9" s="15" customFormat="1" ht="13.8" x14ac:dyDescent="0.25">
      <c r="A43" s="21" t="s">
        <v>55</v>
      </c>
      <c r="B43" s="22"/>
      <c r="C43" s="21"/>
      <c r="D43" s="21"/>
      <c r="E43" s="21"/>
      <c r="F43" s="22"/>
      <c r="G43" s="22"/>
      <c r="H43" s="25">
        <f>+H42</f>
        <v>148435.60999999999</v>
      </c>
      <c r="I43" s="14"/>
    </row>
    <row r="44" spans="1:9" s="9" customFormat="1" ht="13.8" x14ac:dyDescent="0.25">
      <c r="A44" s="17" t="s">
        <v>56</v>
      </c>
      <c r="B44" s="18">
        <v>126</v>
      </c>
      <c r="C44" s="17" t="s">
        <v>57</v>
      </c>
      <c r="D44" s="19">
        <v>5001566</v>
      </c>
      <c r="E44" s="20" t="s">
        <v>108</v>
      </c>
      <c r="F44" s="18">
        <v>2</v>
      </c>
      <c r="G44" s="36">
        <v>241311</v>
      </c>
      <c r="H44" s="23">
        <v>9581.5</v>
      </c>
      <c r="I44" s="8"/>
    </row>
    <row r="45" spans="1:9" s="9" customFormat="1" ht="13.8" x14ac:dyDescent="0.25">
      <c r="A45" s="24"/>
      <c r="B45" s="18">
        <v>132</v>
      </c>
      <c r="C45" s="17" t="s">
        <v>58</v>
      </c>
      <c r="D45" s="19">
        <v>5001566</v>
      </c>
      <c r="E45" s="20" t="s">
        <v>108</v>
      </c>
      <c r="F45" s="18">
        <v>2</v>
      </c>
      <c r="G45" s="36">
        <v>241311</v>
      </c>
      <c r="H45" s="23">
        <v>162953.97</v>
      </c>
      <c r="I45" s="8"/>
    </row>
    <row r="46" spans="1:9" s="9" customFormat="1" ht="13.8" x14ac:dyDescent="0.25">
      <c r="A46" s="24"/>
      <c r="B46" s="18">
        <v>136</v>
      </c>
      <c r="C46" s="17" t="s">
        <v>59</v>
      </c>
      <c r="D46" s="19">
        <v>5001566</v>
      </c>
      <c r="E46" s="20" t="s">
        <v>108</v>
      </c>
      <c r="F46" s="18">
        <v>2</v>
      </c>
      <c r="G46" s="36">
        <v>241311</v>
      </c>
      <c r="H46" s="23">
        <v>2747.87</v>
      </c>
      <c r="I46" s="8"/>
    </row>
    <row r="47" spans="1:9" s="9" customFormat="1" ht="13.8" x14ac:dyDescent="0.25">
      <c r="A47" s="24"/>
      <c r="B47" s="18">
        <v>137</v>
      </c>
      <c r="C47" s="17" t="s">
        <v>60</v>
      </c>
      <c r="D47" s="19">
        <v>5001566</v>
      </c>
      <c r="E47" s="20" t="s">
        <v>108</v>
      </c>
      <c r="F47" s="18">
        <v>2</v>
      </c>
      <c r="G47" s="36">
        <v>241311</v>
      </c>
      <c r="H47" s="23">
        <v>774109.25</v>
      </c>
      <c r="I47" s="8"/>
    </row>
    <row r="48" spans="1:9" s="9" customFormat="1" ht="13.8" x14ac:dyDescent="0.25">
      <c r="A48" s="24"/>
      <c r="B48" s="18">
        <v>141</v>
      </c>
      <c r="C48" s="17" t="s">
        <v>61</v>
      </c>
      <c r="D48" s="19">
        <v>5001566</v>
      </c>
      <c r="E48" s="20" t="s">
        <v>108</v>
      </c>
      <c r="F48" s="18">
        <v>2</v>
      </c>
      <c r="G48" s="36">
        <v>241311</v>
      </c>
      <c r="H48" s="23">
        <v>38172.47</v>
      </c>
      <c r="I48" s="8"/>
    </row>
    <row r="49" spans="1:9" s="9" customFormat="1" ht="13.8" x14ac:dyDescent="0.25">
      <c r="A49" s="24"/>
      <c r="B49" s="18">
        <v>143</v>
      </c>
      <c r="C49" s="17" t="s">
        <v>62</v>
      </c>
      <c r="D49" s="19">
        <v>5001566</v>
      </c>
      <c r="E49" s="20" t="s">
        <v>108</v>
      </c>
      <c r="F49" s="18">
        <v>2</v>
      </c>
      <c r="G49" s="36">
        <v>241311</v>
      </c>
      <c r="H49" s="23">
        <v>160563.49</v>
      </c>
      <c r="I49" s="8"/>
    </row>
    <row r="50" spans="1:9" s="9" customFormat="1" ht="13.8" x14ac:dyDescent="0.25">
      <c r="A50" s="24"/>
      <c r="B50" s="18">
        <v>144</v>
      </c>
      <c r="C50" s="17" t="s">
        <v>63</v>
      </c>
      <c r="D50" s="19">
        <v>5001566</v>
      </c>
      <c r="E50" s="20" t="s">
        <v>108</v>
      </c>
      <c r="F50" s="18">
        <v>2</v>
      </c>
      <c r="G50" s="36">
        <v>241311</v>
      </c>
      <c r="H50" s="23">
        <v>243366.68</v>
      </c>
      <c r="I50" s="8"/>
    </row>
    <row r="51" spans="1:9" s="9" customFormat="1" ht="13.8" x14ac:dyDescent="0.25">
      <c r="A51" s="24"/>
      <c r="B51" s="18">
        <v>145</v>
      </c>
      <c r="C51" s="17" t="s">
        <v>64</v>
      </c>
      <c r="D51" s="19">
        <v>5001566</v>
      </c>
      <c r="E51" s="20" t="s">
        <v>108</v>
      </c>
      <c r="F51" s="18">
        <v>2</v>
      </c>
      <c r="G51" s="36">
        <v>241311</v>
      </c>
      <c r="H51" s="23">
        <v>39879.33</v>
      </c>
      <c r="I51" s="8"/>
    </row>
    <row r="52" spans="1:9" s="9" customFormat="1" ht="13.8" x14ac:dyDescent="0.25">
      <c r="A52" s="24"/>
      <c r="B52" s="18">
        <v>522</v>
      </c>
      <c r="C52" s="17" t="s">
        <v>65</v>
      </c>
      <c r="D52" s="19">
        <v>5001566</v>
      </c>
      <c r="E52" s="20" t="s">
        <v>108</v>
      </c>
      <c r="F52" s="18">
        <v>2</v>
      </c>
      <c r="G52" s="36">
        <v>241311</v>
      </c>
      <c r="H52" s="18">
        <v>44.28</v>
      </c>
    </row>
    <row r="53" spans="1:9" s="9" customFormat="1" ht="13.8" x14ac:dyDescent="0.25">
      <c r="A53" s="24"/>
      <c r="B53" s="18">
        <v>1138</v>
      </c>
      <c r="C53" s="17" t="s">
        <v>66</v>
      </c>
      <c r="D53" s="19">
        <v>5001566</v>
      </c>
      <c r="E53" s="20" t="s">
        <v>108</v>
      </c>
      <c r="F53" s="18">
        <v>2</v>
      </c>
      <c r="G53" s="36">
        <v>241311</v>
      </c>
      <c r="H53" s="18">
        <v>137.51</v>
      </c>
    </row>
    <row r="54" spans="1:9" s="9" customFormat="1" ht="13.8" x14ac:dyDescent="0.25">
      <c r="A54" s="24"/>
      <c r="B54" s="18">
        <v>1216</v>
      </c>
      <c r="C54" s="17" t="s">
        <v>67</v>
      </c>
      <c r="D54" s="19">
        <v>5001566</v>
      </c>
      <c r="E54" s="20" t="s">
        <v>108</v>
      </c>
      <c r="F54" s="18">
        <v>2</v>
      </c>
      <c r="G54" s="36">
        <v>241311</v>
      </c>
      <c r="H54" s="18">
        <v>534.16999999999996</v>
      </c>
    </row>
    <row r="55" spans="1:9" s="9" customFormat="1" ht="13.8" x14ac:dyDescent="0.25">
      <c r="A55" s="24"/>
      <c r="B55" s="18">
        <v>1286</v>
      </c>
      <c r="C55" s="17" t="s">
        <v>68</v>
      </c>
      <c r="D55" s="19">
        <v>5001566</v>
      </c>
      <c r="E55" s="20" t="s">
        <v>108</v>
      </c>
      <c r="F55" s="18">
        <v>2</v>
      </c>
      <c r="G55" s="36">
        <v>241311</v>
      </c>
      <c r="H55" s="23">
        <v>1809.53</v>
      </c>
    </row>
    <row r="56" spans="1:9" s="9" customFormat="1" ht="13.8" x14ac:dyDescent="0.25">
      <c r="A56" s="24"/>
      <c r="B56" s="18">
        <v>1288</v>
      </c>
      <c r="C56" s="17" t="s">
        <v>69</v>
      </c>
      <c r="D56" s="19">
        <v>5001566</v>
      </c>
      <c r="E56" s="20" t="s">
        <v>108</v>
      </c>
      <c r="F56" s="18">
        <v>2</v>
      </c>
      <c r="G56" s="36">
        <v>241311</v>
      </c>
      <c r="H56" s="18">
        <v>2.17</v>
      </c>
    </row>
    <row r="57" spans="1:9" s="9" customFormat="1" ht="13.8" x14ac:dyDescent="0.25">
      <c r="A57" s="24"/>
      <c r="B57" s="18">
        <v>1289</v>
      </c>
      <c r="C57" s="17" t="s">
        <v>70</v>
      </c>
      <c r="D57" s="19">
        <v>5001566</v>
      </c>
      <c r="E57" s="20" t="s">
        <v>108</v>
      </c>
      <c r="F57" s="18">
        <v>2</v>
      </c>
      <c r="G57" s="36">
        <v>241311</v>
      </c>
      <c r="H57" s="18">
        <v>758.86</v>
      </c>
    </row>
    <row r="58" spans="1:9" s="9" customFormat="1" ht="13.8" x14ac:dyDescent="0.25">
      <c r="A58" s="24"/>
      <c r="B58" s="18">
        <v>1290</v>
      </c>
      <c r="C58" s="17" t="s">
        <v>71</v>
      </c>
      <c r="D58" s="19">
        <v>5001566</v>
      </c>
      <c r="E58" s="20" t="s">
        <v>108</v>
      </c>
      <c r="F58" s="18">
        <v>2</v>
      </c>
      <c r="G58" s="36">
        <v>241311</v>
      </c>
      <c r="H58" s="18">
        <v>211.84</v>
      </c>
    </row>
    <row r="59" spans="1:9" s="9" customFormat="1" ht="13.8" x14ac:dyDescent="0.25">
      <c r="A59" s="24"/>
      <c r="B59" s="18">
        <v>1292</v>
      </c>
      <c r="C59" s="17" t="s">
        <v>72</v>
      </c>
      <c r="D59" s="19">
        <v>5001566</v>
      </c>
      <c r="E59" s="20" t="s">
        <v>108</v>
      </c>
      <c r="F59" s="18">
        <v>2</v>
      </c>
      <c r="G59" s="36">
        <v>241311</v>
      </c>
      <c r="H59" s="18">
        <v>191.86</v>
      </c>
    </row>
    <row r="60" spans="1:9" s="15" customFormat="1" ht="13.8" x14ac:dyDescent="0.25">
      <c r="A60" s="21" t="s">
        <v>73</v>
      </c>
      <c r="B60" s="22"/>
      <c r="C60" s="21"/>
      <c r="D60" s="21"/>
      <c r="E60" s="21"/>
      <c r="F60" s="22"/>
      <c r="G60" s="22"/>
      <c r="H60" s="25">
        <f>SUM(H44:H59)</f>
        <v>1435064.78</v>
      </c>
    </row>
    <row r="61" spans="1:9" s="9" customFormat="1" ht="13.8" x14ac:dyDescent="0.25">
      <c r="A61" s="17" t="s">
        <v>74</v>
      </c>
      <c r="B61" s="18">
        <v>872</v>
      </c>
      <c r="C61" s="17" t="s">
        <v>75</v>
      </c>
      <c r="D61" s="19">
        <v>5001566</v>
      </c>
      <c r="E61" s="20" t="s">
        <v>108</v>
      </c>
      <c r="F61" s="18">
        <v>15</v>
      </c>
      <c r="G61" s="36">
        <v>241312</v>
      </c>
      <c r="H61" s="18">
        <v>443.17</v>
      </c>
    </row>
    <row r="62" spans="1:9" s="9" customFormat="1" ht="13.8" x14ac:dyDescent="0.25">
      <c r="A62" s="24"/>
      <c r="B62" s="18">
        <v>874</v>
      </c>
      <c r="C62" s="17" t="s">
        <v>76</v>
      </c>
      <c r="D62" s="19">
        <v>5001566</v>
      </c>
      <c r="E62" s="20" t="s">
        <v>108</v>
      </c>
      <c r="F62" s="18">
        <v>15</v>
      </c>
      <c r="G62" s="36">
        <v>241312</v>
      </c>
      <c r="H62" s="23">
        <v>9543.41</v>
      </c>
    </row>
    <row r="63" spans="1:9" s="15" customFormat="1" ht="13.8" x14ac:dyDescent="0.25">
      <c r="A63" s="21" t="s">
        <v>77</v>
      </c>
      <c r="B63" s="22"/>
      <c r="C63" s="21"/>
      <c r="D63" s="21"/>
      <c r="E63" s="21"/>
      <c r="F63" s="22"/>
      <c r="G63" s="22"/>
      <c r="H63" s="25">
        <f>SUM(H61:H62)</f>
        <v>9986.58</v>
      </c>
    </row>
    <row r="64" spans="1:9" s="9" customFormat="1" ht="13.8" x14ac:dyDescent="0.25">
      <c r="A64" s="17" t="s">
        <v>78</v>
      </c>
      <c r="B64" s="18">
        <v>1003</v>
      </c>
      <c r="C64" s="17" t="s">
        <v>79</v>
      </c>
      <c r="D64" s="19">
        <v>5001566</v>
      </c>
      <c r="E64" s="20" t="s">
        <v>108</v>
      </c>
      <c r="F64" s="18">
        <v>21</v>
      </c>
      <c r="G64" s="36">
        <v>241312</v>
      </c>
      <c r="H64" s="18">
        <v>12.95</v>
      </c>
    </row>
    <row r="65" spans="1:8" s="15" customFormat="1" ht="13.8" x14ac:dyDescent="0.25">
      <c r="A65" s="21" t="s">
        <v>80</v>
      </c>
      <c r="B65" s="22"/>
      <c r="C65" s="21"/>
      <c r="D65" s="21"/>
      <c r="E65" s="21"/>
      <c r="F65" s="22"/>
      <c r="G65" s="22"/>
      <c r="H65" s="22">
        <f>+H64</f>
        <v>12.95</v>
      </c>
    </row>
    <row r="66" spans="1:8" s="9" customFormat="1" ht="13.8" x14ac:dyDescent="0.25">
      <c r="A66" s="17" t="s">
        <v>81</v>
      </c>
      <c r="B66" s="18">
        <v>1394</v>
      </c>
      <c r="C66" s="17" t="s">
        <v>82</v>
      </c>
      <c r="D66" s="19">
        <v>5001566</v>
      </c>
      <c r="E66" s="20" t="s">
        <v>108</v>
      </c>
      <c r="F66" s="18">
        <v>16</v>
      </c>
      <c r="G66" s="36">
        <v>241312</v>
      </c>
      <c r="H66" s="18">
        <v>354.31</v>
      </c>
    </row>
    <row r="67" spans="1:8" s="15" customFormat="1" ht="13.8" x14ac:dyDescent="0.25">
      <c r="A67" s="21" t="s">
        <v>83</v>
      </c>
      <c r="B67" s="22"/>
      <c r="C67" s="21"/>
      <c r="D67" s="21"/>
      <c r="E67" s="21"/>
      <c r="F67" s="22"/>
      <c r="G67" s="22"/>
      <c r="H67" s="22">
        <f>+H66</f>
        <v>354.31</v>
      </c>
    </row>
    <row r="68" spans="1:8" s="9" customFormat="1" ht="13.8" x14ac:dyDescent="0.25">
      <c r="A68" s="17" t="s">
        <v>84</v>
      </c>
      <c r="B68" s="18">
        <v>901</v>
      </c>
      <c r="C68" s="17" t="s">
        <v>85</v>
      </c>
      <c r="D68" s="19">
        <v>5001566</v>
      </c>
      <c r="E68" s="20" t="s">
        <v>108</v>
      </c>
      <c r="F68" s="18">
        <v>12</v>
      </c>
      <c r="G68" s="36">
        <v>241312</v>
      </c>
      <c r="H68" s="23">
        <v>1203.48</v>
      </c>
    </row>
    <row r="69" spans="1:8" s="9" customFormat="1" ht="13.8" x14ac:dyDescent="0.25">
      <c r="A69" s="24"/>
      <c r="B69" s="18">
        <v>1306</v>
      </c>
      <c r="C69" s="17" t="s">
        <v>86</v>
      </c>
      <c r="D69" s="19">
        <v>5001566</v>
      </c>
      <c r="E69" s="20" t="s">
        <v>108</v>
      </c>
      <c r="F69" s="18">
        <v>12</v>
      </c>
      <c r="G69" s="36">
        <v>241312</v>
      </c>
      <c r="H69" s="23">
        <v>1165.51</v>
      </c>
    </row>
    <row r="70" spans="1:8" s="15" customFormat="1" ht="13.8" x14ac:dyDescent="0.25">
      <c r="A70" s="21" t="s">
        <v>87</v>
      </c>
      <c r="B70" s="22"/>
      <c r="C70" s="21"/>
      <c r="D70" s="21"/>
      <c r="E70" s="21"/>
      <c r="F70" s="22"/>
      <c r="G70" s="22"/>
      <c r="H70" s="25">
        <f>SUM(H68:H69)</f>
        <v>2368.9899999999998</v>
      </c>
    </row>
    <row r="71" spans="1:8" s="9" customFormat="1" ht="13.8" x14ac:dyDescent="0.25">
      <c r="A71" s="17" t="s">
        <v>88</v>
      </c>
      <c r="B71" s="18">
        <v>917</v>
      </c>
      <c r="C71" s="17" t="s">
        <v>89</v>
      </c>
      <c r="D71" s="19">
        <v>5001566</v>
      </c>
      <c r="E71" s="20" t="s">
        <v>108</v>
      </c>
      <c r="F71" s="18">
        <v>26</v>
      </c>
      <c r="G71" s="36">
        <v>241312</v>
      </c>
      <c r="H71" s="18">
        <v>200.58</v>
      </c>
    </row>
    <row r="72" spans="1:8" s="9" customFormat="1" ht="13.8" x14ac:dyDescent="0.25">
      <c r="A72" s="24"/>
      <c r="B72" s="18">
        <v>1435</v>
      </c>
      <c r="C72" s="17" t="s">
        <v>90</v>
      </c>
      <c r="D72" s="19">
        <v>5001566</v>
      </c>
      <c r="E72" s="20" t="s">
        <v>108</v>
      </c>
      <c r="F72" s="18">
        <v>26</v>
      </c>
      <c r="G72" s="36">
        <v>241312</v>
      </c>
      <c r="H72" s="18">
        <v>516.49</v>
      </c>
    </row>
    <row r="73" spans="1:8" s="15" customFormat="1" ht="13.8" x14ac:dyDescent="0.25">
      <c r="A73" s="21" t="s">
        <v>91</v>
      </c>
      <c r="B73" s="22"/>
      <c r="C73" s="21"/>
      <c r="D73" s="21"/>
      <c r="E73" s="21"/>
      <c r="F73" s="22"/>
      <c r="G73" s="22"/>
      <c r="H73" s="22">
        <f>SUM(H71:H72)</f>
        <v>717.07</v>
      </c>
    </row>
    <row r="74" spans="1:8" s="9" customFormat="1" ht="13.8" x14ac:dyDescent="0.25">
      <c r="A74" s="17" t="s">
        <v>92</v>
      </c>
      <c r="B74" s="18">
        <v>1400</v>
      </c>
      <c r="C74" s="17" t="s">
        <v>93</v>
      </c>
      <c r="D74" s="19">
        <v>5001566</v>
      </c>
      <c r="E74" s="20" t="s">
        <v>108</v>
      </c>
      <c r="F74" s="18">
        <v>22</v>
      </c>
      <c r="G74" s="36">
        <v>241312</v>
      </c>
      <c r="H74" s="18">
        <v>174.03</v>
      </c>
    </row>
    <row r="75" spans="1:8" s="15" customFormat="1" ht="13.8" x14ac:dyDescent="0.25">
      <c r="A75" s="21" t="s">
        <v>94</v>
      </c>
      <c r="B75" s="22"/>
      <c r="C75" s="21"/>
      <c r="D75" s="21"/>
      <c r="E75" s="21"/>
      <c r="F75" s="22"/>
      <c r="G75" s="22"/>
      <c r="H75" s="22">
        <f>+H74</f>
        <v>174.03</v>
      </c>
    </row>
    <row r="76" spans="1:8" s="9" customFormat="1" ht="13.8" x14ac:dyDescent="0.25">
      <c r="A76" s="17" t="s">
        <v>95</v>
      </c>
      <c r="B76" s="18">
        <v>970</v>
      </c>
      <c r="C76" s="17" t="s">
        <v>96</v>
      </c>
      <c r="D76" s="19">
        <v>5001566</v>
      </c>
      <c r="E76" s="20" t="s">
        <v>108</v>
      </c>
      <c r="F76" s="18">
        <v>23</v>
      </c>
      <c r="G76" s="36">
        <v>241312</v>
      </c>
      <c r="H76" s="23">
        <v>1519.99</v>
      </c>
    </row>
    <row r="77" spans="1:8" s="15" customFormat="1" ht="13.8" x14ac:dyDescent="0.25">
      <c r="A77" s="21" t="s">
        <v>97</v>
      </c>
      <c r="B77" s="22"/>
      <c r="C77" s="21"/>
      <c r="D77" s="21"/>
      <c r="E77" s="21"/>
      <c r="F77" s="22"/>
      <c r="G77" s="22"/>
      <c r="H77" s="25">
        <f>+H76</f>
        <v>1519.99</v>
      </c>
    </row>
    <row r="78" spans="1:8" s="9" customFormat="1" ht="13.8" x14ac:dyDescent="0.25">
      <c r="A78" s="17" t="s">
        <v>98</v>
      </c>
      <c r="B78" s="18">
        <v>951</v>
      </c>
      <c r="C78" s="17" t="s">
        <v>99</v>
      </c>
      <c r="D78" s="19">
        <v>5001566</v>
      </c>
      <c r="E78" s="20" t="s">
        <v>108</v>
      </c>
      <c r="F78" s="18">
        <v>24</v>
      </c>
      <c r="G78" s="36">
        <v>241312</v>
      </c>
      <c r="H78" s="23">
        <v>1179.99</v>
      </c>
    </row>
    <row r="79" spans="1:8" s="9" customFormat="1" ht="13.8" x14ac:dyDescent="0.25">
      <c r="A79" s="24"/>
      <c r="B79" s="18">
        <v>952</v>
      </c>
      <c r="C79" s="17" t="s">
        <v>100</v>
      </c>
      <c r="D79" s="19">
        <v>5001566</v>
      </c>
      <c r="E79" s="20" t="s">
        <v>108</v>
      </c>
      <c r="F79" s="18">
        <v>24</v>
      </c>
      <c r="G79" s="36">
        <v>241312</v>
      </c>
      <c r="H79" s="23">
        <v>1127.98</v>
      </c>
    </row>
    <row r="80" spans="1:8" s="15" customFormat="1" ht="13.8" x14ac:dyDescent="0.25">
      <c r="A80" s="21" t="s">
        <v>101</v>
      </c>
      <c r="B80" s="22"/>
      <c r="C80" s="21"/>
      <c r="D80" s="21"/>
      <c r="E80" s="21"/>
      <c r="F80" s="22"/>
      <c r="G80" s="22"/>
      <c r="H80" s="25">
        <f>SUM(H78:H79)</f>
        <v>2307.9700000000003</v>
      </c>
    </row>
    <row r="81" spans="1:9" s="9" customFormat="1" ht="13.8" x14ac:dyDescent="0.25">
      <c r="A81" s="17" t="s">
        <v>102</v>
      </c>
      <c r="B81" s="18">
        <v>1235</v>
      </c>
      <c r="C81" s="17" t="s">
        <v>103</v>
      </c>
      <c r="D81" s="19">
        <v>5001566</v>
      </c>
      <c r="E81" s="20" t="s">
        <v>108</v>
      </c>
      <c r="F81" s="18">
        <v>2</v>
      </c>
      <c r="G81" s="36">
        <v>241311</v>
      </c>
      <c r="H81" s="23">
        <v>1005509.18</v>
      </c>
    </row>
    <row r="82" spans="1:9" s="9" customFormat="1" ht="13.8" x14ac:dyDescent="0.25">
      <c r="A82" s="17"/>
      <c r="B82" s="18">
        <v>1235</v>
      </c>
      <c r="C82" s="17" t="s">
        <v>103</v>
      </c>
      <c r="D82" s="19">
        <v>5001566</v>
      </c>
      <c r="E82" s="20" t="s">
        <v>108</v>
      </c>
      <c r="F82" s="18">
        <v>2</v>
      </c>
      <c r="G82" s="36">
        <v>241311</v>
      </c>
      <c r="H82" s="23">
        <v>737486.06</v>
      </c>
    </row>
    <row r="83" spans="1:9" s="15" customFormat="1" ht="13.8" x14ac:dyDescent="0.25">
      <c r="A83" s="21" t="s">
        <v>104</v>
      </c>
      <c r="B83" s="22"/>
      <c r="C83" s="21"/>
      <c r="D83" s="21"/>
      <c r="E83" s="21"/>
      <c r="F83" s="22"/>
      <c r="G83" s="22"/>
      <c r="H83" s="25">
        <f>SUM(H81:H82)</f>
        <v>1742995.2400000002</v>
      </c>
      <c r="I83" s="14"/>
    </row>
    <row r="84" spans="1:9" s="13" customFormat="1" ht="27.6" customHeight="1" x14ac:dyDescent="0.25">
      <c r="A84" s="26" t="s">
        <v>105</v>
      </c>
      <c r="B84" s="28"/>
      <c r="C84" s="29"/>
      <c r="D84" s="29"/>
      <c r="E84" s="29"/>
      <c r="F84" s="29"/>
      <c r="G84" s="30"/>
      <c r="H84" s="27">
        <f>H7+H11+H14+H18+H20+H22+H24+H27+H29+H31+H33+H37+H41+H43+H60+H63+H65+H67+H70+H73+H75+H77+H80+H83</f>
        <v>3635222.9600000004</v>
      </c>
    </row>
  </sheetData>
  <mergeCells count="3">
    <mergeCell ref="B84:G84"/>
    <mergeCell ref="A1:H1"/>
    <mergeCell ref="A3:H3"/>
  </mergeCells>
  <pageMargins left="0.39370078740157483" right="0.1968503937007874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2012-12-17T16:49:16Z</cp:lastPrinted>
  <dcterms:created xsi:type="dcterms:W3CDTF">2012-12-14T20:50:51Z</dcterms:created>
  <dcterms:modified xsi:type="dcterms:W3CDTF">2012-12-27T15:27:47Z</dcterms:modified>
</cp:coreProperties>
</file>