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79" i="1" l="1"/>
  <c r="C80" i="1" s="1"/>
  <c r="C77" i="1"/>
  <c r="C74" i="1"/>
  <c r="C72" i="1"/>
  <c r="C70" i="1"/>
  <c r="C68" i="1"/>
  <c r="C65" i="1"/>
  <c r="C63" i="1"/>
  <c r="C61" i="1"/>
  <c r="C56" i="1"/>
  <c r="C42" i="1"/>
  <c r="C40" i="1"/>
  <c r="C36" i="1"/>
  <c r="C31" i="1"/>
  <c r="C29" i="1"/>
  <c r="C27" i="1"/>
  <c r="C25" i="1"/>
  <c r="C22" i="1"/>
  <c r="C19" i="1"/>
  <c r="C17" i="1"/>
  <c r="C14" i="1"/>
  <c r="C10" i="1"/>
  <c r="C7" i="1"/>
  <c r="C3" i="1"/>
</calcChain>
</file>

<file path=xl/sharedStrings.xml><?xml version="1.0" encoding="utf-8"?>
<sst xmlns="http://schemas.openxmlformats.org/spreadsheetml/2006/main" count="105" uniqueCount="105">
  <si>
    <t>REGIÓN</t>
  </si>
  <si>
    <t>NOMBRE DE LA U.E.</t>
  </si>
  <si>
    <t>TRANSFERENCIA</t>
  </si>
  <si>
    <t>AMAZONAS</t>
  </si>
  <si>
    <t>REGION AMAZONAS - HOSPITAL DE APOYO CHACHAPOYAS</t>
  </si>
  <si>
    <t>Total AMAZONAS</t>
  </si>
  <si>
    <t>ANCASH</t>
  </si>
  <si>
    <t>REGION ANCASH - SALUD ELEAZAR GUZMAN BARRON</t>
  </si>
  <si>
    <t>REGION ANCASH - SALUD HUARAZ</t>
  </si>
  <si>
    <t>REGION ANCASH - SALUD LA CALETA</t>
  </si>
  <si>
    <t>Total ANCASH</t>
  </si>
  <si>
    <t>APURIMAC</t>
  </si>
  <si>
    <t>REGION APURIMAC - HOSPITAL GUILLERMO DIAZ DE LA VEGA-ABANCAY</t>
  </si>
  <si>
    <t>REGION APURIMAC - HOSPITAL SUBREGIONAL DE ANDAHUAYLAS</t>
  </si>
  <si>
    <t>Total APURIMAC</t>
  </si>
  <si>
    <t>AREQUIPA</t>
  </si>
  <si>
    <t>REGION AREQUIPA - HOSPITAL GOYONECHE</t>
  </si>
  <si>
    <t>REGION AREQUIPA - HOSPITAL REGIONAL HONORIO DELGADO</t>
  </si>
  <si>
    <t>REGION AREQUIPA - INSTITUTO REGIONAL DE ENFERMEDADES NEOPLASICAS DEL SUR</t>
  </si>
  <si>
    <t>Total AREQUIPA</t>
  </si>
  <si>
    <t>AYACUCHO</t>
  </si>
  <si>
    <t>REGION AYACUCHO - HOSPITAL HUAMANGA</t>
  </si>
  <si>
    <t>REGION AYACUCHO - RED DE SALUD HUAMANGA</t>
  </si>
  <si>
    <t>Total AYACUCHO</t>
  </si>
  <si>
    <t>CAJAMARCA</t>
  </si>
  <si>
    <t>REGION CAJAMARCA - HOSPITAL CAJAMARCA</t>
  </si>
  <si>
    <t>Total CAJAMARCA</t>
  </si>
  <si>
    <t>CALLAO</t>
  </si>
  <si>
    <t>REGION CALLAO - HOSPITAL DANIEL ALCIDES CARRION</t>
  </si>
  <si>
    <t>REGION CALLAO - HOSPITAL DE APOYO SAN JOSE</t>
  </si>
  <si>
    <t>Total CALLAO</t>
  </si>
  <si>
    <t>CUSCO</t>
  </si>
  <si>
    <t>REGION CUSCO - HOSPITAL DE APOYO DEPARTAMENTAL CUSCO</t>
  </si>
  <si>
    <t>REGION CUSCO-HOSPITAL ANTONIO LORENA</t>
  </si>
  <si>
    <t>Total CUSCO</t>
  </si>
  <si>
    <t>HUANCAVELICA</t>
  </si>
  <si>
    <t>REGION HUANCAVELICA - HOSP. DEP. DE HUANCAVELICA</t>
  </si>
  <si>
    <t>Total HUANCAVELICA</t>
  </si>
  <si>
    <t>HUANUCO</t>
  </si>
  <si>
    <t>REGION HUANUCO - HOSPITAL DE HUANUCO HERMILIO VALDIZAN</t>
  </si>
  <si>
    <t>Total HUANUCO</t>
  </si>
  <si>
    <t>ICA</t>
  </si>
  <si>
    <t>REGION ICA - HOSPITAL REGIONAL DE ICA</t>
  </si>
  <si>
    <t>Total ICA</t>
  </si>
  <si>
    <t>JUNIN</t>
  </si>
  <si>
    <t>REGION JUNIN - DIRECCION REGIONAL DE SALUD JUNIN</t>
  </si>
  <si>
    <t>REGION JUNIN - SALUD DANIEL ALCIDES CARRION</t>
  </si>
  <si>
    <t>REGION JUNIN - SALUD EL CARMEN</t>
  </si>
  <si>
    <t>REGION JUNIN - SALUD TARMA</t>
  </si>
  <si>
    <t>Total JUNIN</t>
  </si>
  <si>
    <t>LA LIBERTAD</t>
  </si>
  <si>
    <t>INSTITUTO REGIONAL DE ENFERMEDADES NEOPLASICAS LUIS PINILLOS GANOZA - INREN-NORTE</t>
  </si>
  <si>
    <t>REGION LA LIBERTAD - SALUD NORTE ASCOPE</t>
  </si>
  <si>
    <t>REGION LA LIBERTAD - SALUD TRUJILLO SUR OESTE</t>
  </si>
  <si>
    <t>Total LA LIBERTAD</t>
  </si>
  <si>
    <t>LAMBAYEQUE</t>
  </si>
  <si>
    <t>REGION LAMBAYEQUE - HOSPITAL REGIONAL DOCENTE LAS MERCEDES-CHICLAYO</t>
  </si>
  <si>
    <t>Total LAMBAYEQUE</t>
  </si>
  <si>
    <t>LIMA</t>
  </si>
  <si>
    <t>HOSPITAL "JOSE  AGURTO TELLO DE CHOSICA"</t>
  </si>
  <si>
    <t>HOSPITAL CAYETANO HEREDIA</t>
  </si>
  <si>
    <t>HOSPITAL DE APOYO DEPARTAMENTAL MARIA AUXILIADORA</t>
  </si>
  <si>
    <t>HOSPITAL DE APOYO SANTA ROSA</t>
  </si>
  <si>
    <t>HOSPITAL NACIONAL ARZOBISPO LOAYZA</t>
  </si>
  <si>
    <t>HOSPITAL NACIONAL DOCENTE MADRE NIÑO - SAN BARTOLOMÉ</t>
  </si>
  <si>
    <t>HOSPITAL NACIONAL DOS DE MAYO</t>
  </si>
  <si>
    <t>HOSPITAL NACIONAL HIPOLITO UNANUE</t>
  </si>
  <si>
    <t>HOSPITAL PUENTE PIEDRA Y SERVICIOS BÁSICOS DE SALUD</t>
  </si>
  <si>
    <t>HOSPITAL SAN JUAN DE LURIGANCHO</t>
  </si>
  <si>
    <t>HOSPITAL SERGIO BERNALES</t>
  </si>
  <si>
    <t>INSTITUTO NACIONAL DE SALUD DEL NIÑO</t>
  </si>
  <si>
    <t>INSTITUTO NACIONAL MATERNO PERINATAL</t>
  </si>
  <si>
    <t>Total LIMA</t>
  </si>
  <si>
    <t>REGION LIMA - HOSPITAL BARRANCA-CAJATAMBO Y SERVICIOS BÁSICOS DE SALUD</t>
  </si>
  <si>
    <t>REGION LIMA - HOSPITAL DE APOYO REZOLA</t>
  </si>
  <si>
    <t>REGION LIMA - HOSPITAL HUACHO-HUAURA- OYÓN Y SERVICIOS BÁSICOS DE SALUD</t>
  </si>
  <si>
    <t>REGION LIMA - HOSPITAL HUARAL Y SERVICIOS BÁSICOS DE SALUD</t>
  </si>
  <si>
    <t>Total LIMA PROVINCIAS</t>
  </si>
  <si>
    <t>LORETO</t>
  </si>
  <si>
    <t>REGION LORETO - SALUD HOSPITAL REGIONAL DE LORETO</t>
  </si>
  <si>
    <t>Total LORETO</t>
  </si>
  <si>
    <t>MADRE DE DIOS</t>
  </si>
  <si>
    <t>REGION MADRE DE DIOS - HOSPITAL DE APOYO DEPARTAMENTAL SANTA ROSA</t>
  </si>
  <si>
    <t>Total MADRE DE DIOS</t>
  </si>
  <si>
    <t>PIURA</t>
  </si>
  <si>
    <t>REGION PIURA - HOSPITAL DE APOYO I SANTA ROSA</t>
  </si>
  <si>
    <t>REGION PIURA - HOSPITAL DE APOYO III SULLANA</t>
  </si>
  <si>
    <t>Total PIURA</t>
  </si>
  <si>
    <t>PUNO</t>
  </si>
  <si>
    <t>REGION PUNO - HOSPITAL REGIONAL MANUEL NUÑEZ BUTRON</t>
  </si>
  <si>
    <t>Total PUNO</t>
  </si>
  <si>
    <t>SAN MARTIN</t>
  </si>
  <si>
    <t>REGION SAN MARTIN – HOSPITAL II - 2 TARAPOTO</t>
  </si>
  <si>
    <t>Total SAN MARTIN</t>
  </si>
  <si>
    <t>TACNA</t>
  </si>
  <si>
    <t>REGION TACNA - HOSPITAL DE APOYO HIPOLITO UNANUE</t>
  </si>
  <si>
    <t>Total TACNA</t>
  </si>
  <si>
    <t>UCAYALI</t>
  </si>
  <si>
    <t>REGION UCAYALI - HOSPITAL DE APOYO DE PUCALLPA</t>
  </si>
  <si>
    <t>REGION UCAYALI - HOSPITAL DE APOYO YARINACOCHA</t>
  </si>
  <si>
    <t>Total UCAYALI</t>
  </si>
  <si>
    <t>OPD</t>
  </si>
  <si>
    <t>INSTITUTO NACIONAL DE ENFERMEDADES NEOPLASICAS</t>
  </si>
  <si>
    <t>TOTAL OPD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</si>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</sst>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S/.-280A]\ * #,##0.00_ ;_ [$S/.-280A]\ * \-#,##0.00_ ;_ [$S/.-280A]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00000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theme="4" tint="0.59999389629810485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 applyFill="1"/>
    <xf numFmtId="0" fontId="3" fillId="0" borderId="0" xfId="0" applyFont="1"/>
    <xf numFmtId="164" fontId="4" fillId="0" borderId="2" xfId="0" applyNumberFormat="1" applyFont="1" applyBorder="1"/>
    <xf numFmtId="0" fontId="3" fillId="5" borderId="0" xfId="0" applyFont="1" applyFill="1"/>
    <xf numFmtId="164" fontId="3" fillId="5" borderId="2" xfId="0" applyNumberFormat="1" applyFont="1" applyFill="1" applyBorder="1"/>
    <xf numFmtId="0" fontId="0" fillId="6" borderId="0" xfId="0" applyFill="1"/>
    <xf numFmtId="164" fontId="4" fillId="6" borderId="3" xfId="0" applyNumberFormat="1" applyFont="1" applyFill="1" applyBorder="1"/>
    <xf numFmtId="164" fontId="3" fillId="5" borderId="3" xfId="0" applyNumberFormat="1" applyFont="1" applyFill="1" applyBorder="1"/>
    <xf numFmtId="164" fontId="4" fillId="0" borderId="2" xfId="0" applyNumberFormat="1" applyFont="1" applyBorder="1" applyAlignment="1">
      <alignment horizontal="center"/>
    </xf>
    <xf numFmtId="0" fontId="5" fillId="6" borderId="0" xfId="0" applyFont="1" applyFill="1"/>
    <xf numFmtId="164" fontId="3" fillId="6" borderId="2" xfId="0" applyNumberFormat="1" applyFont="1" applyFill="1" applyBorder="1"/>
    <xf numFmtId="164" fontId="6" fillId="7" borderId="0" xfId="0" applyNumberFormat="1" applyFont="1" applyFill="1"/>
    <xf numFmtId="0" fontId="5" fillId="2" borderId="0" xfId="1" applyFont="1" applyAlignment="1">
      <alignment horizontal="left"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workbookViewId="0">
      <selection activeCell="B10" sqref="B10"/>
    </sheetView>
  </sheetViews>
  <sheetFormatPr baseColWidth="10" defaultColWidth="0" defaultRowHeight="15" zeroHeight="1" x14ac:dyDescent="0.25"/>
  <cols>
    <col min="1" max="1" width="19.42578125" bestFit="1" customWidth="1"/>
    <col min="2" max="2" width="45.5703125" customWidth="1"/>
    <col min="3" max="3" width="20" customWidth="1"/>
    <col min="4" max="4" width="11.42578125" hidden="1" customWidth="1"/>
    <col min="5" max="7" width="0" hidden="1" customWidth="1"/>
    <col min="8" max="16384" width="11.42578125" hidden="1"/>
  </cols>
  <sheetData>
    <row r="1" spans="1:3" s="2" customFormat="1" ht="24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 t="s">
        <v>3</v>
      </c>
      <c r="B2" s="4" t="s">
        <v>4</v>
      </c>
      <c r="C2" s="5">
        <v>429</v>
      </c>
    </row>
    <row r="3" spans="1:3" s="8" customFormat="1" x14ac:dyDescent="0.25">
      <c r="A3" s="6" t="s">
        <v>5</v>
      </c>
      <c r="B3" s="6"/>
      <c r="C3" s="7">
        <f>+C2</f>
        <v>429</v>
      </c>
    </row>
    <row r="4" spans="1:3" x14ac:dyDescent="0.25">
      <c r="A4" s="3" t="s">
        <v>6</v>
      </c>
      <c r="B4" s="4" t="s">
        <v>7</v>
      </c>
      <c r="C4" s="5">
        <v>1750</v>
      </c>
    </row>
    <row r="5" spans="1:3" x14ac:dyDescent="0.25">
      <c r="A5" s="3"/>
      <c r="B5" s="4" t="s">
        <v>8</v>
      </c>
      <c r="C5" s="5">
        <v>3237</v>
      </c>
    </row>
    <row r="6" spans="1:3" x14ac:dyDescent="0.25">
      <c r="A6" s="3"/>
      <c r="B6" s="4" t="s">
        <v>9</v>
      </c>
      <c r="C6" s="5">
        <v>1949</v>
      </c>
    </row>
    <row r="7" spans="1:3" s="8" customFormat="1" x14ac:dyDescent="0.25">
      <c r="A7" s="6" t="s">
        <v>10</v>
      </c>
      <c r="B7" s="6"/>
      <c r="C7" s="7">
        <f>+C6+C5+C4</f>
        <v>6936</v>
      </c>
    </row>
    <row r="8" spans="1:3" x14ac:dyDescent="0.25">
      <c r="A8" s="3" t="s">
        <v>11</v>
      </c>
      <c r="B8" s="4" t="s">
        <v>12</v>
      </c>
      <c r="C8" s="5">
        <v>2723</v>
      </c>
    </row>
    <row r="9" spans="1:3" x14ac:dyDescent="0.25">
      <c r="A9" s="3"/>
      <c r="B9" s="4" t="s">
        <v>13</v>
      </c>
      <c r="C9" s="5">
        <v>1411</v>
      </c>
    </row>
    <row r="10" spans="1:3" s="8" customFormat="1" x14ac:dyDescent="0.25">
      <c r="A10" s="6" t="s">
        <v>14</v>
      </c>
      <c r="B10" s="6"/>
      <c r="C10" s="7">
        <f>+C9+C8</f>
        <v>4134</v>
      </c>
    </row>
    <row r="11" spans="1:3" x14ac:dyDescent="0.25">
      <c r="A11" s="3" t="s">
        <v>15</v>
      </c>
      <c r="B11" s="4" t="s">
        <v>16</v>
      </c>
      <c r="C11" s="5">
        <v>33685</v>
      </c>
    </row>
    <row r="12" spans="1:3" x14ac:dyDescent="0.25">
      <c r="A12" s="3"/>
      <c r="B12" s="4" t="s">
        <v>17</v>
      </c>
      <c r="C12" s="5">
        <v>36046</v>
      </c>
    </row>
    <row r="13" spans="1:3" x14ac:dyDescent="0.25">
      <c r="A13" s="3"/>
      <c r="B13" s="4" t="s">
        <v>18</v>
      </c>
      <c r="C13" s="5">
        <v>82414</v>
      </c>
    </row>
    <row r="14" spans="1:3" s="8" customFormat="1" x14ac:dyDescent="0.25">
      <c r="A14" s="6" t="s">
        <v>19</v>
      </c>
      <c r="B14" s="6"/>
      <c r="C14" s="7">
        <f>+C13+C12+C11</f>
        <v>152145</v>
      </c>
    </row>
    <row r="15" spans="1:3" x14ac:dyDescent="0.25">
      <c r="A15" s="3" t="s">
        <v>20</v>
      </c>
      <c r="B15" s="4" t="s">
        <v>21</v>
      </c>
      <c r="C15" s="5">
        <v>2619</v>
      </c>
    </row>
    <row r="16" spans="1:3" x14ac:dyDescent="0.25">
      <c r="A16" s="3"/>
      <c r="B16" s="4" t="s">
        <v>22</v>
      </c>
      <c r="C16" s="5">
        <v>6</v>
      </c>
    </row>
    <row r="17" spans="1:3" s="8" customFormat="1" x14ac:dyDescent="0.25">
      <c r="A17" s="6" t="s">
        <v>23</v>
      </c>
      <c r="B17" s="6"/>
      <c r="C17" s="7">
        <f>+C16+C15</f>
        <v>2625</v>
      </c>
    </row>
    <row r="18" spans="1:3" x14ac:dyDescent="0.25">
      <c r="A18" s="3" t="s">
        <v>24</v>
      </c>
      <c r="B18" s="4" t="s">
        <v>25</v>
      </c>
      <c r="C18" s="5">
        <v>4914</v>
      </c>
    </row>
    <row r="19" spans="1:3" s="8" customFormat="1" x14ac:dyDescent="0.25">
      <c r="A19" s="6" t="s">
        <v>26</v>
      </c>
      <c r="B19" s="6"/>
      <c r="C19" s="7">
        <f>+C18</f>
        <v>4914</v>
      </c>
    </row>
    <row r="20" spans="1:3" x14ac:dyDescent="0.25">
      <c r="A20" s="3" t="s">
        <v>27</v>
      </c>
      <c r="B20" s="4" t="s">
        <v>28</v>
      </c>
      <c r="C20" s="5">
        <v>3230136</v>
      </c>
    </row>
    <row r="21" spans="1:3" x14ac:dyDescent="0.25">
      <c r="A21" s="3"/>
      <c r="B21" s="4" t="s">
        <v>29</v>
      </c>
      <c r="C21" s="5">
        <v>10</v>
      </c>
    </row>
    <row r="22" spans="1:3" s="8" customFormat="1" x14ac:dyDescent="0.25">
      <c r="A22" s="6" t="s">
        <v>30</v>
      </c>
      <c r="B22" s="6"/>
      <c r="C22" s="7">
        <f>+C21+C20</f>
        <v>3230146</v>
      </c>
    </row>
    <row r="23" spans="1:3" x14ac:dyDescent="0.25">
      <c r="A23" s="3" t="s">
        <v>31</v>
      </c>
      <c r="B23" s="4" t="s">
        <v>32</v>
      </c>
      <c r="C23" s="5">
        <v>2628</v>
      </c>
    </row>
    <row r="24" spans="1:3" x14ac:dyDescent="0.25">
      <c r="A24" s="3"/>
      <c r="B24" s="4" t="s">
        <v>33</v>
      </c>
      <c r="C24" s="5">
        <v>63069</v>
      </c>
    </row>
    <row r="25" spans="1:3" s="8" customFormat="1" x14ac:dyDescent="0.25">
      <c r="A25" s="3" t="s">
        <v>34</v>
      </c>
      <c r="B25" s="6"/>
      <c r="C25" s="7">
        <f>+C24+C23</f>
        <v>65697</v>
      </c>
    </row>
    <row r="26" spans="1:3" x14ac:dyDescent="0.25">
      <c r="A26" s="3" t="s">
        <v>35</v>
      </c>
      <c r="B26" s="4" t="s">
        <v>36</v>
      </c>
      <c r="C26" s="5">
        <v>1420</v>
      </c>
    </row>
    <row r="27" spans="1:3" s="8" customFormat="1" x14ac:dyDescent="0.25">
      <c r="A27" s="6" t="s">
        <v>37</v>
      </c>
      <c r="B27" s="6"/>
      <c r="C27" s="7">
        <f>+C26</f>
        <v>1420</v>
      </c>
    </row>
    <row r="28" spans="1:3" x14ac:dyDescent="0.25">
      <c r="A28" s="3" t="s">
        <v>38</v>
      </c>
      <c r="B28" s="4" t="s">
        <v>39</v>
      </c>
      <c r="C28" s="5">
        <v>6304</v>
      </c>
    </row>
    <row r="29" spans="1:3" s="8" customFormat="1" x14ac:dyDescent="0.25">
      <c r="A29" s="6" t="s">
        <v>40</v>
      </c>
      <c r="B29" s="6"/>
      <c r="C29" s="7">
        <f>+C28</f>
        <v>6304</v>
      </c>
    </row>
    <row r="30" spans="1:3" x14ac:dyDescent="0.25">
      <c r="A30" s="3" t="s">
        <v>41</v>
      </c>
      <c r="B30" s="4" t="s">
        <v>42</v>
      </c>
      <c r="C30" s="5">
        <v>13821</v>
      </c>
    </row>
    <row r="31" spans="1:3" s="8" customFormat="1" x14ac:dyDescent="0.25">
      <c r="A31" s="6" t="s">
        <v>43</v>
      </c>
      <c r="B31" s="6"/>
      <c r="C31" s="7">
        <f>+C30</f>
        <v>13821</v>
      </c>
    </row>
    <row r="32" spans="1:3" x14ac:dyDescent="0.25">
      <c r="A32" s="3" t="s">
        <v>44</v>
      </c>
      <c r="B32" s="4" t="s">
        <v>45</v>
      </c>
      <c r="C32" s="5">
        <v>279823</v>
      </c>
    </row>
    <row r="33" spans="1:3" x14ac:dyDescent="0.25">
      <c r="A33" s="3"/>
      <c r="B33" s="4" t="s">
        <v>46</v>
      </c>
      <c r="C33" s="5">
        <v>4198</v>
      </c>
    </row>
    <row r="34" spans="1:3" x14ac:dyDescent="0.25">
      <c r="A34" s="3"/>
      <c r="B34" s="4" t="s">
        <v>47</v>
      </c>
      <c r="C34" s="5">
        <v>284</v>
      </c>
    </row>
    <row r="35" spans="1:3" x14ac:dyDescent="0.25">
      <c r="A35" s="3"/>
      <c r="B35" s="4" t="s">
        <v>48</v>
      </c>
      <c r="C35" s="5">
        <v>16</v>
      </c>
    </row>
    <row r="36" spans="1:3" s="8" customFormat="1" x14ac:dyDescent="0.25">
      <c r="A36" s="6" t="s">
        <v>49</v>
      </c>
      <c r="B36" s="6"/>
      <c r="C36" s="7">
        <f>+C35+C34+C33+C32</f>
        <v>284321</v>
      </c>
    </row>
    <row r="37" spans="1:3" x14ac:dyDescent="0.25">
      <c r="A37" s="3" t="s">
        <v>50</v>
      </c>
      <c r="B37" s="4" t="s">
        <v>51</v>
      </c>
      <c r="C37" s="5">
        <v>73869</v>
      </c>
    </row>
    <row r="38" spans="1:3" x14ac:dyDescent="0.25">
      <c r="A38" s="3"/>
      <c r="B38" s="4" t="s">
        <v>52</v>
      </c>
      <c r="C38" s="5">
        <v>18801</v>
      </c>
    </row>
    <row r="39" spans="1:3" x14ac:dyDescent="0.25">
      <c r="A39" s="3"/>
      <c r="B39" s="4" t="s">
        <v>53</v>
      </c>
      <c r="C39" s="5">
        <v>10139</v>
      </c>
    </row>
    <row r="40" spans="1:3" s="8" customFormat="1" x14ac:dyDescent="0.25">
      <c r="A40" s="6" t="s">
        <v>54</v>
      </c>
      <c r="B40" s="6"/>
      <c r="C40" s="7">
        <f>+C39+C38+C37</f>
        <v>102809</v>
      </c>
    </row>
    <row r="41" spans="1:3" x14ac:dyDescent="0.25">
      <c r="A41" s="3" t="s">
        <v>55</v>
      </c>
      <c r="B41" s="4" t="s">
        <v>56</v>
      </c>
      <c r="C41" s="5">
        <v>257971</v>
      </c>
    </row>
    <row r="42" spans="1:3" s="8" customFormat="1" x14ac:dyDescent="0.25">
      <c r="A42" s="6" t="s">
        <v>57</v>
      </c>
      <c r="B42" s="6"/>
      <c r="C42" s="7">
        <f>+C41</f>
        <v>257971</v>
      </c>
    </row>
    <row r="43" spans="1:3" x14ac:dyDescent="0.25">
      <c r="A43" s="3" t="s">
        <v>58</v>
      </c>
      <c r="B43" s="4" t="s">
        <v>59</v>
      </c>
      <c r="C43" s="5">
        <v>516</v>
      </c>
    </row>
    <row r="44" spans="1:3" x14ac:dyDescent="0.25">
      <c r="A44" s="3"/>
      <c r="B44" s="4" t="s">
        <v>60</v>
      </c>
      <c r="C44" s="5">
        <v>4458182</v>
      </c>
    </row>
    <row r="45" spans="1:3" x14ac:dyDescent="0.25">
      <c r="A45" s="3"/>
      <c r="B45" s="4" t="s">
        <v>61</v>
      </c>
      <c r="C45" s="5">
        <v>136541</v>
      </c>
    </row>
    <row r="46" spans="1:3" x14ac:dyDescent="0.25">
      <c r="A46" s="3"/>
      <c r="B46" s="4" t="s">
        <v>62</v>
      </c>
      <c r="C46" s="5">
        <v>2630462</v>
      </c>
    </row>
    <row r="47" spans="1:3" x14ac:dyDescent="0.25">
      <c r="A47" s="3"/>
      <c r="B47" s="4" t="s">
        <v>63</v>
      </c>
      <c r="C47" s="5">
        <v>282470</v>
      </c>
    </row>
    <row r="48" spans="1:3" x14ac:dyDescent="0.25">
      <c r="A48" s="3"/>
      <c r="B48" s="4" t="s">
        <v>64</v>
      </c>
      <c r="C48" s="5">
        <v>39</v>
      </c>
    </row>
    <row r="49" spans="1:3" x14ac:dyDescent="0.25">
      <c r="A49" s="3"/>
      <c r="B49" s="4" t="s">
        <v>65</v>
      </c>
      <c r="C49" s="5">
        <v>288575</v>
      </c>
    </row>
    <row r="50" spans="1:3" x14ac:dyDescent="0.25">
      <c r="A50" s="3"/>
      <c r="B50" s="4" t="s">
        <v>66</v>
      </c>
      <c r="C50" s="5">
        <v>167908</v>
      </c>
    </row>
    <row r="51" spans="1:3" x14ac:dyDescent="0.25">
      <c r="A51" s="3"/>
      <c r="B51" s="4" t="s">
        <v>67</v>
      </c>
      <c r="C51" s="5">
        <v>613</v>
      </c>
    </row>
    <row r="52" spans="1:3" x14ac:dyDescent="0.25">
      <c r="A52" s="3"/>
      <c r="B52" s="4" t="s">
        <v>68</v>
      </c>
      <c r="C52" s="5">
        <v>345</v>
      </c>
    </row>
    <row r="53" spans="1:3" x14ac:dyDescent="0.25">
      <c r="A53" s="3"/>
      <c r="B53" s="4" t="s">
        <v>69</v>
      </c>
      <c r="C53" s="5">
        <v>5625</v>
      </c>
    </row>
    <row r="54" spans="1:3" x14ac:dyDescent="0.25">
      <c r="A54" s="3"/>
      <c r="B54" s="4" t="s">
        <v>70</v>
      </c>
      <c r="C54" s="5">
        <v>2189</v>
      </c>
    </row>
    <row r="55" spans="1:3" x14ac:dyDescent="0.25">
      <c r="A55" s="3"/>
      <c r="B55" s="4" t="s">
        <v>71</v>
      </c>
      <c r="C55" s="5">
        <v>81</v>
      </c>
    </row>
    <row r="56" spans="1:3" s="8" customFormat="1" x14ac:dyDescent="0.25">
      <c r="A56" s="6" t="s">
        <v>72</v>
      </c>
      <c r="B56" s="6"/>
      <c r="C56" s="9">
        <f>+C55+C54+C53+C52+C51+C50+C49+C48+C47+C46+C45+C44+C43</f>
        <v>7973546</v>
      </c>
    </row>
    <row r="57" spans="1:3" x14ac:dyDescent="0.25">
      <c r="A57" s="3"/>
      <c r="B57" s="4" t="s">
        <v>73</v>
      </c>
      <c r="C57" s="5">
        <v>22</v>
      </c>
    </row>
    <row r="58" spans="1:3" x14ac:dyDescent="0.25">
      <c r="A58" s="3"/>
      <c r="B58" s="4" t="s">
        <v>74</v>
      </c>
      <c r="C58" s="5">
        <v>497</v>
      </c>
    </row>
    <row r="59" spans="1:3" x14ac:dyDescent="0.25">
      <c r="A59" s="3"/>
      <c r="B59" s="4" t="s">
        <v>75</v>
      </c>
      <c r="C59" s="5">
        <v>2091</v>
      </c>
    </row>
    <row r="60" spans="1:3" x14ac:dyDescent="0.25">
      <c r="A60" s="3"/>
      <c r="B60" s="4" t="s">
        <v>76</v>
      </c>
      <c r="C60" s="5">
        <v>1446</v>
      </c>
    </row>
    <row r="61" spans="1:3" s="8" customFormat="1" x14ac:dyDescent="0.25">
      <c r="A61" s="6" t="s">
        <v>77</v>
      </c>
      <c r="B61" s="6"/>
      <c r="C61" s="10">
        <f>+C60+C59+C58+C57</f>
        <v>4056</v>
      </c>
    </row>
    <row r="62" spans="1:3" x14ac:dyDescent="0.25">
      <c r="A62" s="3" t="s">
        <v>78</v>
      </c>
      <c r="B62" s="4" t="s">
        <v>79</v>
      </c>
      <c r="C62" s="5">
        <v>124541</v>
      </c>
    </row>
    <row r="63" spans="1:3" s="8" customFormat="1" x14ac:dyDescent="0.25">
      <c r="A63" s="6" t="s">
        <v>80</v>
      </c>
      <c r="B63" s="6"/>
      <c r="C63" s="7">
        <f>+C62</f>
        <v>124541</v>
      </c>
    </row>
    <row r="64" spans="1:3" x14ac:dyDescent="0.25">
      <c r="A64" s="3" t="s">
        <v>81</v>
      </c>
      <c r="B64" s="4" t="s">
        <v>82</v>
      </c>
      <c r="C64" s="5">
        <v>31721</v>
      </c>
    </row>
    <row r="65" spans="1:3" s="8" customFormat="1" x14ac:dyDescent="0.25">
      <c r="A65" s="6" t="s">
        <v>83</v>
      </c>
      <c r="B65" s="6"/>
      <c r="C65" s="7">
        <f>+C64</f>
        <v>31721</v>
      </c>
    </row>
    <row r="66" spans="1:3" x14ac:dyDescent="0.25">
      <c r="A66" s="3" t="s">
        <v>84</v>
      </c>
      <c r="B66" s="4" t="s">
        <v>85</v>
      </c>
      <c r="C66" s="5">
        <v>11931</v>
      </c>
    </row>
    <row r="67" spans="1:3" x14ac:dyDescent="0.25">
      <c r="A67" s="3"/>
      <c r="B67" s="4" t="s">
        <v>86</v>
      </c>
      <c r="C67" s="5">
        <v>3430</v>
      </c>
    </row>
    <row r="68" spans="1:3" s="8" customFormat="1" x14ac:dyDescent="0.25">
      <c r="A68" s="6" t="s">
        <v>87</v>
      </c>
      <c r="B68" s="6"/>
      <c r="C68" s="7">
        <f>+C67+C66</f>
        <v>15361</v>
      </c>
    </row>
    <row r="69" spans="1:3" x14ac:dyDescent="0.25">
      <c r="A69" s="3" t="s">
        <v>88</v>
      </c>
      <c r="B69" s="4" t="s">
        <v>89</v>
      </c>
      <c r="C69" s="5">
        <v>349</v>
      </c>
    </row>
    <row r="70" spans="1:3" s="8" customFormat="1" x14ac:dyDescent="0.25">
      <c r="A70" s="6" t="s">
        <v>90</v>
      </c>
      <c r="B70" s="6"/>
      <c r="C70" s="7">
        <f>+C69</f>
        <v>349</v>
      </c>
    </row>
    <row r="71" spans="1:3" x14ac:dyDescent="0.25">
      <c r="A71" s="3" t="s">
        <v>91</v>
      </c>
      <c r="B71" s="4" t="s">
        <v>92</v>
      </c>
      <c r="C71" s="5">
        <v>487</v>
      </c>
    </row>
    <row r="72" spans="1:3" s="8" customFormat="1" x14ac:dyDescent="0.25">
      <c r="A72" s="6" t="s">
        <v>93</v>
      </c>
      <c r="B72" s="6"/>
      <c r="C72" s="7">
        <f>+C71</f>
        <v>487</v>
      </c>
    </row>
    <row r="73" spans="1:3" x14ac:dyDescent="0.25">
      <c r="A73" s="3" t="s">
        <v>94</v>
      </c>
      <c r="B73" s="4" t="s">
        <v>95</v>
      </c>
      <c r="C73" s="5">
        <v>5191</v>
      </c>
    </row>
    <row r="74" spans="1:3" s="8" customFormat="1" x14ac:dyDescent="0.25">
      <c r="A74" s="6" t="s">
        <v>96</v>
      </c>
      <c r="B74" s="6"/>
      <c r="C74" s="7">
        <f>+C73</f>
        <v>5191</v>
      </c>
    </row>
    <row r="75" spans="1:3" x14ac:dyDescent="0.25">
      <c r="A75" s="3" t="s">
        <v>97</v>
      </c>
      <c r="B75" s="4" t="s">
        <v>98</v>
      </c>
      <c r="C75" s="11">
        <v>21676</v>
      </c>
    </row>
    <row r="76" spans="1:3" x14ac:dyDescent="0.25">
      <c r="A76" s="3"/>
      <c r="B76" s="4" t="s">
        <v>99</v>
      </c>
      <c r="C76" s="11">
        <v>20948</v>
      </c>
    </row>
    <row r="77" spans="1:3" s="8" customFormat="1" x14ac:dyDescent="0.25">
      <c r="A77" s="6" t="s">
        <v>100</v>
      </c>
      <c r="B77" s="6"/>
      <c r="C77" s="7">
        <f>+C76+C75</f>
        <v>42624</v>
      </c>
    </row>
    <row r="78" spans="1:3" x14ac:dyDescent="0.25">
      <c r="A78" t="s">
        <v>101</v>
      </c>
      <c r="B78" s="4" t="s">
        <v>102</v>
      </c>
      <c r="C78" s="5">
        <v>19432407</v>
      </c>
    </row>
    <row r="79" spans="1:3" s="8" customFormat="1" x14ac:dyDescent="0.25">
      <c r="A79" s="12" t="s">
        <v>103</v>
      </c>
      <c r="B79" s="12"/>
      <c r="C79" s="13">
        <f>+C78</f>
        <v>19432407</v>
      </c>
    </row>
    <row r="80" spans="1:3" x14ac:dyDescent="0.25">
      <c r="A80" s="15" t="s">
        <v>104</v>
      </c>
      <c r="B80" s="15"/>
      <c r="C80" s="14">
        <f>+C79+C77+C74+C72+C70+C68+C65+C63+C61+C56+C42+C40+C36+C31+C29+C27+C25+C22+C19+C17+C14+C10+C7+C3</f>
        <v>31763955</v>
      </c>
    </row>
    <row r="81" hidden="1" x14ac:dyDescent="0.25"/>
    <row r="82" hidden="1" x14ac:dyDescent="0.25"/>
    <row r="83" hidden="1" x14ac:dyDescent="0.25"/>
    <row r="84" x14ac:dyDescent="0.25"/>
    <row r="85" x14ac:dyDescent="0.25"/>
  </sheetData>
  <sheetProtection password="DCAD" sheet="1" objects="1" scenarios="1"/>
  <mergeCells count="1">
    <mergeCell ref="A80:B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ADMINISTRADOR-MVR</dc:creator>
  <cp:lastModifiedBy>GDuffoo</cp:lastModifiedBy>
  <dcterms:created xsi:type="dcterms:W3CDTF">2013-07-09T16:04:51Z</dcterms:created>
  <dcterms:modified xsi:type="dcterms:W3CDTF">2013-08-07T21:10:31Z</dcterms:modified>
</cp:coreProperties>
</file>