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5498a3257eb8e83/Projects/Police/"/>
    </mc:Choice>
  </mc:AlternateContent>
  <xr:revisionPtr revIDLastSave="349" documentId="13_ncr:1_{9C5CD9BF-06B7-4E15-A2B5-0F92FE2A8E16}" xr6:coauthVersionLast="45" xr6:coauthVersionMax="45" xr10:uidLastSave="{2E829D3D-6A06-4778-993F-8D54C696F38F}"/>
  <bookViews>
    <workbookView xWindow="-120" yWindow="-120" windowWidth="29040" windowHeight="15840" xr2:uid="{00000000-000D-0000-FFFF-FFFF00000000}"/>
  </bookViews>
  <sheets>
    <sheet name="Overview" sheetId="6" r:id="rId1"/>
    <sheet name="crimes by race" sheetId="1" r:id="rId2"/>
    <sheet name="Arrests by race" sheetId="2" r:id="rId3"/>
    <sheet name="police killings by race" sheetId="3" r:id="rId4"/>
    <sheet name="Incaceration" sheetId="5" r:id="rId5"/>
    <sheet name="Police Killings by country" sheetId="4" r:id="rId6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3" i="6" l="1"/>
  <c r="C6" i="6"/>
  <c r="E13" i="6"/>
  <c r="F13" i="6"/>
  <c r="G13" i="6"/>
  <c r="D13" i="6"/>
  <c r="H5" i="6"/>
  <c r="H23" i="6" s="1"/>
  <c r="G5" i="6"/>
  <c r="G23" i="6" s="1"/>
  <c r="F5" i="6"/>
  <c r="F23" i="6" s="1"/>
  <c r="E5" i="6"/>
  <c r="E23" i="6" s="1"/>
  <c r="D5" i="6"/>
  <c r="D23" i="6" s="1"/>
  <c r="H3" i="6"/>
  <c r="H22" i="6" s="1"/>
  <c r="G3" i="6"/>
  <c r="G22" i="6" s="1"/>
  <c r="F3" i="6"/>
  <c r="F22" i="6" s="1"/>
  <c r="E3" i="6"/>
  <c r="E22" i="6" s="1"/>
  <c r="D3" i="6"/>
  <c r="D22" i="6" s="1"/>
  <c r="E6" i="6"/>
  <c r="F6" i="6"/>
  <c r="G6" i="6"/>
  <c r="H6" i="6"/>
  <c r="D6" i="6"/>
  <c r="C16" i="6"/>
  <c r="H17" i="6" s="1"/>
  <c r="H29" i="6" s="1"/>
  <c r="F17" i="6" l="1"/>
  <c r="F29" i="6" s="1"/>
  <c r="D17" i="6"/>
  <c r="D29" i="6" s="1"/>
  <c r="E17" i="6"/>
  <c r="E29" i="6" s="1"/>
  <c r="G17" i="6"/>
  <c r="G29" i="6" s="1"/>
  <c r="C11" i="6" l="1"/>
  <c r="C9" i="6"/>
  <c r="H12" i="6" l="1"/>
  <c r="H27" i="6" s="1"/>
  <c r="G12" i="6"/>
  <c r="G27" i="6" s="1"/>
  <c r="F12" i="6"/>
  <c r="F27" i="6" s="1"/>
  <c r="E12" i="6"/>
  <c r="E27" i="6" s="1"/>
  <c r="D12" i="6"/>
  <c r="D27" i="6" s="1"/>
  <c r="C13" i="6"/>
  <c r="F14" i="6" s="1"/>
  <c r="F25" i="6" s="1"/>
  <c r="H10" i="6"/>
  <c r="H26" i="6" s="1"/>
  <c r="G10" i="6"/>
  <c r="G26" i="6" s="1"/>
  <c r="F10" i="6"/>
  <c r="F26" i="6" s="1"/>
  <c r="E10" i="6"/>
  <c r="E26" i="6" s="1"/>
  <c r="D10" i="6"/>
  <c r="D26" i="6" s="1"/>
  <c r="H14" i="6"/>
  <c r="H25" i="6" s="1"/>
  <c r="G7" i="6"/>
  <c r="G21" i="6" s="1"/>
  <c r="H7" i="6"/>
  <c r="H21" i="6" s="1"/>
  <c r="E7" i="6"/>
  <c r="E21" i="6" s="1"/>
  <c r="F7" i="6"/>
  <c r="F21" i="6" s="1"/>
  <c r="D7" i="6"/>
  <c r="D21" i="6" s="1"/>
  <c r="E12" i="3"/>
  <c r="D12" i="3"/>
  <c r="C12" i="3"/>
  <c r="B12" i="3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  <c r="D14" i="6" l="1"/>
  <c r="D25" i="6" s="1"/>
  <c r="E14" i="6"/>
  <c r="E25" i="6" s="1"/>
  <c r="G14" i="6"/>
  <c r="G25" i="6" s="1"/>
  <c r="E7" i="3"/>
  <c r="E6" i="3"/>
  <c r="E5" i="3"/>
  <c r="E4" i="3"/>
  <c r="E3" i="3"/>
  <c r="E2" i="3"/>
  <c r="D8" i="3"/>
  <c r="C7" i="3"/>
  <c r="C6" i="3"/>
  <c r="C5" i="3"/>
  <c r="C4" i="3"/>
  <c r="C3" i="3"/>
  <c r="C2" i="3"/>
  <c r="B8" i="3"/>
  <c r="G6" i="2"/>
  <c r="G5" i="2"/>
  <c r="G4" i="2"/>
  <c r="G3" i="2"/>
  <c r="G2" i="2"/>
  <c r="F7" i="2"/>
  <c r="F3" i="2"/>
  <c r="F4" i="2"/>
  <c r="F5" i="2"/>
  <c r="F6" i="2"/>
  <c r="F2" i="2"/>
  <c r="E6" i="2"/>
  <c r="E5" i="2"/>
  <c r="E4" i="2"/>
  <c r="E3" i="2"/>
  <c r="E2" i="2"/>
  <c r="D7" i="2"/>
  <c r="C6" i="2"/>
  <c r="C5" i="2"/>
  <c r="C4" i="2"/>
  <c r="C3" i="2"/>
  <c r="C2" i="2"/>
  <c r="B7" i="2"/>
  <c r="C3" i="1" l="1"/>
  <c r="C2" i="1"/>
</calcChain>
</file>

<file path=xl/sharedStrings.xml><?xml version="1.0" encoding="utf-8"?>
<sst xmlns="http://schemas.openxmlformats.org/spreadsheetml/2006/main" count="148" uniqueCount="111">
  <si>
    <t>Offenses</t>
  </si>
  <si>
    <t>Total</t>
  </si>
  <si>
    <t>White</t>
  </si>
  <si>
    <t>Black</t>
  </si>
  <si>
    <t>Native</t>
  </si>
  <si>
    <t>Asian</t>
  </si>
  <si>
    <t>Pacific Isl.</t>
  </si>
  <si>
    <t>Arrests</t>
  </si>
  <si>
    <t>Violent Crimes</t>
  </si>
  <si>
    <t>Property Crimes</t>
  </si>
  <si>
    <t>Percent</t>
  </si>
  <si>
    <t>Convictions</t>
  </si>
  <si>
    <t>incar</t>
  </si>
  <si>
    <t>Incarceration Numbers</t>
  </si>
  <si>
    <t>Population Representation</t>
  </si>
  <si>
    <t>Population Percent</t>
  </si>
  <si>
    <t>Representation factor</t>
  </si>
  <si>
    <t>Violent</t>
  </si>
  <si>
    <t>Property</t>
  </si>
  <si>
    <t>Incarceration</t>
  </si>
  <si>
    <r>
      <t xml:space="preserve">4 </t>
    </r>
    <r>
      <rPr>
        <sz val="11"/>
        <rFont val="Times New Roman"/>
        <family val="1"/>
      </rPr>
      <t>Violent crimes are offenses of murder and nonnegligent manslaughter, rape, robbery, and aggravated assault. Property crimes are offenses of burglary, larceny-theft, motor vehicle theft, and arson.</t>
    </r>
  </si>
  <si>
    <t>Race</t>
  </si>
  <si>
    <t>num_violent</t>
  </si>
  <si>
    <t>per_total</t>
  </si>
  <si>
    <t>num_property</t>
  </si>
  <si>
    <t>percent</t>
  </si>
  <si>
    <t>Combined</t>
  </si>
  <si>
    <t>Black or African American</t>
  </si>
  <si>
    <t>American Indian or Alaska Native</t>
  </si>
  <si>
    <t>Unknown</t>
  </si>
  <si>
    <t>violent arrest</t>
  </si>
  <si>
    <t>property arrests</t>
  </si>
  <si>
    <t>combined</t>
  </si>
  <si>
    <t>Hawaiian</t>
  </si>
  <si>
    <t>number of killings</t>
  </si>
  <si>
    <t>number unarmed killings</t>
  </si>
  <si>
    <t>Indian</t>
  </si>
  <si>
    <t>other</t>
  </si>
  <si>
    <t>Hispanic</t>
  </si>
  <si>
    <t>Hispanc</t>
  </si>
  <si>
    <t>Country</t>
  </si>
  <si>
    <t>Number People Killed</t>
  </si>
  <si>
    <t>Police Killings</t>
  </si>
  <si>
    <t>Population</t>
  </si>
  <si>
    <t>per 10 million people</t>
  </si>
  <si>
    <t>year listed</t>
  </si>
  <si>
    <t> Venezuela</t>
  </si>
  <si>
    <t> El Salvador</t>
  </si>
  <si>
    <t> Syria</t>
  </si>
  <si>
    <t> Nicaragua</t>
  </si>
  <si>
    <t> Jamaica</t>
  </si>
  <si>
    <t> Trinidad and Tobago</t>
  </si>
  <si>
    <t> Philippines</t>
  </si>
  <si>
    <t>2016/7</t>
  </si>
  <si>
    <t> Brazil</t>
  </si>
  <si>
    <t> Bahamas</t>
  </si>
  <si>
    <t> Saint Vincent and the Grenadines</t>
  </si>
  <si>
    <t> Guyana</t>
  </si>
  <si>
    <t> Dominican Republic</t>
  </si>
  <si>
    <t> Honduras</t>
  </si>
  <si>
    <t> Lesotho</t>
  </si>
  <si>
    <t>2017/8</t>
  </si>
  <si>
    <t> South Africa</t>
  </si>
  <si>
    <t> Central African Republic</t>
  </si>
  <si>
    <t>2015/6</t>
  </si>
  <si>
    <t> Uruguay</t>
  </si>
  <si>
    <t> Burkina Faso</t>
  </si>
  <si>
    <t>2018/9</t>
  </si>
  <si>
    <t> Saint Lucia</t>
  </si>
  <si>
    <t> Democratic Republic of the Congo</t>
  </si>
  <si>
    <t> Iraq</t>
  </si>
  <si>
    <t> Nigeria</t>
  </si>
  <si>
    <t> Kenya</t>
  </si>
  <si>
    <t> Iran</t>
  </si>
  <si>
    <t> Angola</t>
  </si>
  <si>
    <t> Mali</t>
  </si>
  <si>
    <t> Sudan</t>
  </si>
  <si>
    <t> Rwanda</t>
  </si>
  <si>
    <t> Iceland</t>
  </si>
  <si>
    <t> United States</t>
  </si>
  <si>
    <t> Bangladesh</t>
  </si>
  <si>
    <t> Pakistan</t>
  </si>
  <si>
    <t> Swaziland</t>
  </si>
  <si>
    <t> Egypt</t>
  </si>
  <si>
    <t> Argentina</t>
  </si>
  <si>
    <t> Malta</t>
  </si>
  <si>
    <t> Colombia</t>
  </si>
  <si>
    <t> Luxembourg</t>
  </si>
  <si>
    <t> Afghanistan</t>
  </si>
  <si>
    <t> Mexico</t>
  </si>
  <si>
    <t> Canada</t>
  </si>
  <si>
    <t> Burundi</t>
  </si>
  <si>
    <t> Sweden</t>
  </si>
  <si>
    <t> Finland</t>
  </si>
  <si>
    <t> France</t>
  </si>
  <si>
    <t> Indonesia</t>
  </si>
  <si>
    <t> Netherlands</t>
  </si>
  <si>
    <t> New Zealand</t>
  </si>
  <si>
    <t> Norway</t>
  </si>
  <si>
    <t>   Nepal</t>
  </si>
  <si>
    <t> Hong Kong</t>
  </si>
  <si>
    <t> Germany</t>
  </si>
  <si>
    <t> India</t>
  </si>
  <si>
    <t> Portugal</t>
  </si>
  <si>
    <t> Taiwan</t>
  </si>
  <si>
    <t> Poland</t>
  </si>
  <si>
    <t> United Kingdom</t>
  </si>
  <si>
    <t> Japan</t>
  </si>
  <si>
    <t> Australia</t>
  </si>
  <si>
    <t> Denmark</t>
  </si>
  <si>
    <t>  Switzerland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</si>
</sst>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name val="Times New Roman"/>
      <family val="1"/>
    </font>
    <font>
      <u/>
      <sz val="11"/>
      <color theme="10"/>
      <name val="Calibri"/>
      <family val="2"/>
      <scheme val="minor"/>
    </font>
    <font>
      <sz val="11"/>
      <color theme="10"/>
      <name val="Calibri"/>
      <family val="2"/>
      <scheme val="minor"/>
    </font>
    <font>
      <sz val="11"/>
      <color rgb="FF202122"/>
      <name val="Arial"/>
      <family val="2"/>
    </font>
    <font>
      <sz val="11"/>
      <color rgb="FFFFFFFF"/>
      <name val="Arial"/>
      <family val="2"/>
    </font>
    <font>
      <vertAlign val="superscript"/>
      <sz val="11"/>
      <name val="Times New Roman"/>
      <family val="1"/>
    </font>
    <font>
      <sz val="11"/>
      <name val="Times New Roman"/>
      <family val="1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8F9FA"/>
        <bgColor indexed="64"/>
      </patternFill>
    </fill>
    <fill>
      <patternFill patternType="solid">
        <fgColor rgb="FF00005C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0" fontId="19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26">
    <xf numFmtId="0" fontId="0" fillId="0" borderId="0" xfId="0"/>
    <xf numFmtId="2" fontId="0" fillId="0" borderId="0" xfId="0" applyNumberFormat="1"/>
    <xf numFmtId="3" fontId="18" fillId="0" borderId="0" xfId="42" applyNumberFormat="1" applyFont="1" applyFill="1" applyBorder="1"/>
    <xf numFmtId="3" fontId="18" fillId="0" borderId="0" xfId="0" applyNumberFormat="1" applyFont="1"/>
    <xf numFmtId="3" fontId="0" fillId="0" borderId="0" xfId="0" applyNumberFormat="1"/>
    <xf numFmtId="0" fontId="20" fillId="33" borderId="10" xfId="43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3" fontId="21" fillId="33" borderId="10" xfId="0" applyNumberFormat="1" applyFont="1" applyFill="1" applyBorder="1" applyAlignment="1">
      <alignment vertical="center" wrapText="1"/>
    </xf>
    <xf numFmtId="0" fontId="22" fillId="34" borderId="10" xfId="0" applyFont="1" applyFill="1" applyBorder="1" applyAlignment="1">
      <alignment vertical="center" wrapText="1"/>
    </xf>
    <xf numFmtId="0" fontId="23" fillId="0" borderId="0" xfId="0" applyFont="1"/>
    <xf numFmtId="0" fontId="24" fillId="0" borderId="0" xfId="0" applyFont="1"/>
    <xf numFmtId="0" fontId="0" fillId="0" borderId="0" xfId="0" applyAlignment="1">
      <alignment horizontal="center"/>
    </xf>
    <xf numFmtId="0" fontId="16" fillId="0" borderId="0" xfId="0" applyFont="1"/>
    <xf numFmtId="0" fontId="16" fillId="0" borderId="11" xfId="0" applyFont="1" applyBorder="1"/>
    <xf numFmtId="0" fontId="0" fillId="0" borderId="11" xfId="0" applyBorder="1"/>
    <xf numFmtId="3" fontId="18" fillId="0" borderId="11" xfId="42" applyNumberFormat="1" applyFont="1" applyFill="1" applyBorder="1"/>
    <xf numFmtId="3" fontId="18" fillId="0" borderId="11" xfId="0" applyNumberFormat="1" applyFont="1" applyBorder="1"/>
    <xf numFmtId="9" fontId="0" fillId="0" borderId="11" xfId="44" applyFont="1" applyBorder="1"/>
    <xf numFmtId="3" fontId="0" fillId="0" borderId="11" xfId="0" applyNumberFormat="1" applyBorder="1"/>
    <xf numFmtId="2" fontId="16" fillId="0" borderId="11" xfId="0" applyNumberFormat="1" applyFont="1" applyBorder="1"/>
    <xf numFmtId="0" fontId="0" fillId="0" borderId="11" xfId="0" applyBorder="1" applyAlignment="1">
      <alignment horizontal="center"/>
    </xf>
    <xf numFmtId="2" fontId="0" fillId="0" borderId="11" xfId="0" applyNumberFormat="1" applyBorder="1"/>
    <xf numFmtId="0" fontId="0" fillId="0" borderId="12" xfId="0" applyFont="1" applyBorder="1" applyAlignment="1">
      <alignment horizontal="center" vertical="center" textRotation="90"/>
    </xf>
    <xf numFmtId="0" fontId="0" fillId="0" borderId="13" xfId="0" applyFont="1" applyBorder="1" applyAlignment="1">
      <alignment horizontal="center" vertical="center" textRotation="90"/>
    </xf>
    <xf numFmtId="0" fontId="0" fillId="0" borderId="14" xfId="0" applyFont="1" applyBorder="1" applyAlignment="1">
      <alignment horizontal="center" vertical="center" textRotation="90"/>
    </xf>
    <xf numFmtId="0" fontId="16" fillId="0" borderId="11" xfId="0" applyFont="1" applyBorder="1" applyAlignment="1">
      <alignment horizontal="center" vertical="center" textRotation="90"/>
    </xf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3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4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hyperlink" Target="https://en.wikipedia.org/wiki/Dominican_Republic" TargetMode="External"/><Relationship Id="rId18" Type="http://schemas.openxmlformats.org/officeDocument/2006/relationships/hyperlink" Target="https://en.wikipedia.org/wiki/Uruguay" TargetMode="External"/><Relationship Id="rId26" Type="http://schemas.openxmlformats.org/officeDocument/2006/relationships/hyperlink" Target="https://en.wikipedia.org/wiki/Iran" TargetMode="External"/><Relationship Id="rId39" Type="http://schemas.openxmlformats.org/officeDocument/2006/relationships/hyperlink" Target="https://en.wikipedia.org/wiki/Malta" TargetMode="External"/><Relationship Id="rId21" Type="http://schemas.openxmlformats.org/officeDocument/2006/relationships/hyperlink" Target="https://en.wikipedia.org/wiki/Burundi" TargetMode="External"/><Relationship Id="rId34" Type="http://schemas.openxmlformats.org/officeDocument/2006/relationships/hyperlink" Target="https://en.wikipedia.org/wiki/Bangladesh" TargetMode="External"/><Relationship Id="rId42" Type="http://schemas.openxmlformats.org/officeDocument/2006/relationships/hyperlink" Target="https://en.wikipedia.org/wiki/Sweden" TargetMode="External"/><Relationship Id="rId47" Type="http://schemas.openxmlformats.org/officeDocument/2006/relationships/hyperlink" Target="https://en.wikipedia.org/wiki/New_Zealand" TargetMode="External"/><Relationship Id="rId50" Type="http://schemas.openxmlformats.org/officeDocument/2006/relationships/hyperlink" Target="https://en.wikipedia.org/wiki/Australia" TargetMode="External"/><Relationship Id="rId55" Type="http://schemas.openxmlformats.org/officeDocument/2006/relationships/hyperlink" Target="https://en.wikipedia.org/wiki/Taiwan" TargetMode="External"/><Relationship Id="rId7" Type="http://schemas.openxmlformats.org/officeDocument/2006/relationships/hyperlink" Target="https://en.wikipedia.org/wiki/Philippines" TargetMode="External"/><Relationship Id="rId2" Type="http://schemas.openxmlformats.org/officeDocument/2006/relationships/hyperlink" Target="https://en.wikipedia.org/wiki/El_Salvador" TargetMode="External"/><Relationship Id="rId16" Type="http://schemas.openxmlformats.org/officeDocument/2006/relationships/hyperlink" Target="https://en.wikipedia.org/wiki/Central_African_Republic" TargetMode="External"/><Relationship Id="rId29" Type="http://schemas.openxmlformats.org/officeDocument/2006/relationships/hyperlink" Target="https://en.wikipedia.org/wiki/Mali" TargetMode="External"/><Relationship Id="rId11" Type="http://schemas.openxmlformats.org/officeDocument/2006/relationships/hyperlink" Target="https://en.wikipedia.org/wiki/Afghanistan" TargetMode="External"/><Relationship Id="rId24" Type="http://schemas.openxmlformats.org/officeDocument/2006/relationships/hyperlink" Target="https://en.wikipedia.org/wiki/Nigeria" TargetMode="External"/><Relationship Id="rId32" Type="http://schemas.openxmlformats.org/officeDocument/2006/relationships/hyperlink" Target="https://en.wikipedia.org/wiki/Mexico" TargetMode="External"/><Relationship Id="rId37" Type="http://schemas.openxmlformats.org/officeDocument/2006/relationships/hyperlink" Target="https://en.wikipedia.org/wiki/Argentina" TargetMode="External"/><Relationship Id="rId40" Type="http://schemas.openxmlformats.org/officeDocument/2006/relationships/hyperlink" Target="https://en.wikipedia.org/wiki/Luxembourg" TargetMode="External"/><Relationship Id="rId45" Type="http://schemas.openxmlformats.org/officeDocument/2006/relationships/hyperlink" Target="https://en.wikipedia.org/wiki/Indonesia" TargetMode="External"/><Relationship Id="rId53" Type="http://schemas.openxmlformats.org/officeDocument/2006/relationships/hyperlink" Target="https://en.wikipedia.org/wiki/India" TargetMode="External"/><Relationship Id="rId58" Type="http://schemas.openxmlformats.org/officeDocument/2006/relationships/hyperlink" Target="https://en.wikipedia.org/wiki/Japan" TargetMode="External"/><Relationship Id="rId5" Type="http://schemas.openxmlformats.org/officeDocument/2006/relationships/hyperlink" Target="https://en.wikipedia.org/wiki/Jamaica" TargetMode="External"/><Relationship Id="rId61" Type="http://schemas.openxmlformats.org/officeDocument/2006/relationships/hyperlink" Target="https://en.wikipedia.org/wiki/Switzerland" TargetMode="External"/><Relationship Id="rId19" Type="http://schemas.openxmlformats.org/officeDocument/2006/relationships/hyperlink" Target="https://en.wikipedia.org/wiki/Burkina_Faso" TargetMode="External"/><Relationship Id="rId14" Type="http://schemas.openxmlformats.org/officeDocument/2006/relationships/hyperlink" Target="https://en.wikipedia.org/wiki/Honduras" TargetMode="External"/><Relationship Id="rId22" Type="http://schemas.openxmlformats.org/officeDocument/2006/relationships/hyperlink" Target="https://en.wikipedia.org/wiki/Democratic_Republic_of_the_Congo" TargetMode="External"/><Relationship Id="rId27" Type="http://schemas.openxmlformats.org/officeDocument/2006/relationships/hyperlink" Target="https://en.wikipedia.org/wiki/Angola" TargetMode="External"/><Relationship Id="rId30" Type="http://schemas.openxmlformats.org/officeDocument/2006/relationships/hyperlink" Target="https://en.wikipedia.org/wiki/Sudan" TargetMode="External"/><Relationship Id="rId35" Type="http://schemas.openxmlformats.org/officeDocument/2006/relationships/hyperlink" Target="https://en.wikipedia.org/wiki/Pakistan" TargetMode="External"/><Relationship Id="rId43" Type="http://schemas.openxmlformats.org/officeDocument/2006/relationships/hyperlink" Target="https://en.wikipedia.org/wiki/Finland" TargetMode="External"/><Relationship Id="rId48" Type="http://schemas.openxmlformats.org/officeDocument/2006/relationships/hyperlink" Target="https://en.wikipedia.org/wiki/Norway" TargetMode="External"/><Relationship Id="rId56" Type="http://schemas.openxmlformats.org/officeDocument/2006/relationships/hyperlink" Target="https://en.wikipedia.org/wiki/Poland" TargetMode="External"/><Relationship Id="rId8" Type="http://schemas.openxmlformats.org/officeDocument/2006/relationships/hyperlink" Target="https://en.wikipedia.org/wiki/Brazil" TargetMode="External"/><Relationship Id="rId51" Type="http://schemas.openxmlformats.org/officeDocument/2006/relationships/hyperlink" Target="https://en.wikipedia.org/wiki/Germany" TargetMode="External"/><Relationship Id="rId3" Type="http://schemas.openxmlformats.org/officeDocument/2006/relationships/hyperlink" Target="https://en.wikipedia.org/wiki/Syria" TargetMode="External"/><Relationship Id="rId12" Type="http://schemas.openxmlformats.org/officeDocument/2006/relationships/hyperlink" Target="https://en.wikipedia.org/wiki/Guyana" TargetMode="External"/><Relationship Id="rId17" Type="http://schemas.openxmlformats.org/officeDocument/2006/relationships/hyperlink" Target="https://en.wikipedia.org/wiki/Lesotho" TargetMode="External"/><Relationship Id="rId25" Type="http://schemas.openxmlformats.org/officeDocument/2006/relationships/hyperlink" Target="https://en.wikipedia.org/wiki/Kenya" TargetMode="External"/><Relationship Id="rId33" Type="http://schemas.openxmlformats.org/officeDocument/2006/relationships/hyperlink" Target="https://en.wikipedia.org/wiki/United_States" TargetMode="External"/><Relationship Id="rId38" Type="http://schemas.openxmlformats.org/officeDocument/2006/relationships/hyperlink" Target="https://en.wikipedia.org/wiki/Egypt" TargetMode="External"/><Relationship Id="rId46" Type="http://schemas.openxmlformats.org/officeDocument/2006/relationships/hyperlink" Target="https://en.wikipedia.org/wiki/Netherlands" TargetMode="External"/><Relationship Id="rId59" Type="http://schemas.openxmlformats.org/officeDocument/2006/relationships/hyperlink" Target="https://en.wikipedia.org/wiki/Denmark" TargetMode="External"/><Relationship Id="rId20" Type="http://schemas.openxmlformats.org/officeDocument/2006/relationships/hyperlink" Target="https://en.wikipedia.org/wiki/Saint_Lucia" TargetMode="External"/><Relationship Id="rId41" Type="http://schemas.openxmlformats.org/officeDocument/2006/relationships/hyperlink" Target="https://en.wikipedia.org/wiki/Canada" TargetMode="External"/><Relationship Id="rId54" Type="http://schemas.openxmlformats.org/officeDocument/2006/relationships/hyperlink" Target="https://en.wikipedia.org/wiki/Portugal" TargetMode="External"/><Relationship Id="rId1" Type="http://schemas.openxmlformats.org/officeDocument/2006/relationships/hyperlink" Target="https://en.wikipedia.org/wiki/Venezuela" TargetMode="External"/><Relationship Id="rId6" Type="http://schemas.openxmlformats.org/officeDocument/2006/relationships/hyperlink" Target="https://en.wikipedia.org/wiki/Trinidad_and_Tobago" TargetMode="External"/><Relationship Id="rId15" Type="http://schemas.openxmlformats.org/officeDocument/2006/relationships/hyperlink" Target="https://en.wikipedia.org/wiki/South_Africa" TargetMode="External"/><Relationship Id="rId23" Type="http://schemas.openxmlformats.org/officeDocument/2006/relationships/hyperlink" Target="https://en.wikipedia.org/wiki/Iraq" TargetMode="External"/><Relationship Id="rId28" Type="http://schemas.openxmlformats.org/officeDocument/2006/relationships/hyperlink" Target="https://en.wikipedia.org/wiki/Colombia" TargetMode="External"/><Relationship Id="rId36" Type="http://schemas.openxmlformats.org/officeDocument/2006/relationships/hyperlink" Target="https://en.wikipedia.org/wiki/Eswatini" TargetMode="External"/><Relationship Id="rId49" Type="http://schemas.openxmlformats.org/officeDocument/2006/relationships/hyperlink" Target="https://en.wikipedia.org/wiki/Nepal" TargetMode="External"/><Relationship Id="rId57" Type="http://schemas.openxmlformats.org/officeDocument/2006/relationships/hyperlink" Target="https://en.wikipedia.org/wiki/United_Kingdom" TargetMode="External"/><Relationship Id="rId10" Type="http://schemas.openxmlformats.org/officeDocument/2006/relationships/hyperlink" Target="https://en.wikipedia.org/wiki/Saint_Vincent_and_the_Grenadines" TargetMode="External"/><Relationship Id="rId31" Type="http://schemas.openxmlformats.org/officeDocument/2006/relationships/hyperlink" Target="https://en.wikipedia.org/wiki/Rwanda" TargetMode="External"/><Relationship Id="rId44" Type="http://schemas.openxmlformats.org/officeDocument/2006/relationships/hyperlink" Target="https://en.wikipedia.org/wiki/France" TargetMode="External"/><Relationship Id="rId52" Type="http://schemas.openxmlformats.org/officeDocument/2006/relationships/hyperlink" Target="https://en.wikipedia.org/wiki/Hong_Kong" TargetMode="External"/><Relationship Id="rId60" Type="http://schemas.openxmlformats.org/officeDocument/2006/relationships/hyperlink" Target="https://en.wikipedia.org/wiki/Iceland" TargetMode="External"/><Relationship Id="rId4" Type="http://schemas.openxmlformats.org/officeDocument/2006/relationships/hyperlink" Target="https://en.wikipedia.org/wiki/Nicaragua" TargetMode="External"/><Relationship Id="rId9" Type="http://schemas.openxmlformats.org/officeDocument/2006/relationships/hyperlink" Target="https://en.wikipedia.org/wiki/The_Bahama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E7697-8AB7-428B-8BD7-B2A145664DEE}">
  <dimension ref="A1:M36"/>
  <sheetViews>
    <sheetView tabSelected="1" workbookViewId="0">
      <selection activeCell="A2" sqref="A2:A7"/>
    </sheetView>
  </sheetViews>
  <sheetFormatPr defaultRowHeight="15"/>
  <cols>
    <col min="1" max="1" width="22" customWidth="1"/>
    <col min="2" max="2" width="21.42578125" customWidth="1"/>
    <col min="3" max="3" width="13.28515625" customWidth="1"/>
    <col min="4" max="4" width="10.140625" customWidth="1"/>
    <col min="8" max="8" width="9.85546875" customWidth="1"/>
  </cols>
  <sheetData>
    <row r="1" spans="1:8" s="12" customFormat="1">
      <c r="A1" s="13"/>
      <c r="B1" s="13" t="s">
        <v>0</v>
      </c>
      <c r="C1" s="13" t="s">
        <v>1</v>
      </c>
      <c r="D1" s="13" t="s">
        <v>2</v>
      </c>
      <c r="E1" s="13" t="s">
        <v>3</v>
      </c>
      <c r="F1" s="13" t="s">
        <v>4</v>
      </c>
      <c r="G1" s="13" t="s">
        <v>5</v>
      </c>
      <c r="H1" s="13" t="s">
        <v>6</v>
      </c>
    </row>
    <row r="2" spans="1:8" ht="15.75" customHeight="1">
      <c r="A2" s="25" t="s">
        <v>7</v>
      </c>
      <c r="B2" s="14" t="s">
        <v>8</v>
      </c>
      <c r="C2" s="15">
        <v>408873</v>
      </c>
      <c r="D2" s="15">
        <v>241063</v>
      </c>
      <c r="E2" s="15">
        <v>153341</v>
      </c>
      <c r="F2" s="15">
        <v>7378</v>
      </c>
      <c r="G2" s="16">
        <v>5755</v>
      </c>
      <c r="H2" s="15">
        <v>1336</v>
      </c>
    </row>
    <row r="3" spans="1:8" ht="15.75">
      <c r="A3" s="25"/>
      <c r="B3" s="14"/>
      <c r="C3" s="15"/>
      <c r="D3" s="17">
        <f>D2/C2</f>
        <v>0.58957916027715207</v>
      </c>
      <c r="E3" s="17">
        <f>E2/C2</f>
        <v>0.37503332330576977</v>
      </c>
      <c r="F3" s="17">
        <f>F2/C2</f>
        <v>1.8044722933527036E-2</v>
      </c>
      <c r="G3" s="17">
        <f>G2/C2</f>
        <v>1.4075275207705082E-2</v>
      </c>
      <c r="H3" s="17">
        <f>H2/C2</f>
        <v>3.2675182758460453E-3</v>
      </c>
    </row>
    <row r="4" spans="1:8" ht="15.75">
      <c r="A4" s="25"/>
      <c r="B4" s="14" t="s">
        <v>9</v>
      </c>
      <c r="C4" s="15">
        <v>1074136</v>
      </c>
      <c r="D4" s="15">
        <v>738319</v>
      </c>
      <c r="E4" s="15">
        <v>301958</v>
      </c>
      <c r="F4" s="15">
        <v>17782</v>
      </c>
      <c r="G4" s="16">
        <v>13217</v>
      </c>
      <c r="H4" s="15">
        <v>2860</v>
      </c>
    </row>
    <row r="5" spans="1:8" ht="15.75">
      <c r="A5" s="25"/>
      <c r="B5" s="14"/>
      <c r="C5" s="15"/>
      <c r="D5" s="17">
        <f>D4/C4</f>
        <v>0.68736081836936846</v>
      </c>
      <c r="E5" s="17">
        <f>E4/C4</f>
        <v>0.28111710248981508</v>
      </c>
      <c r="F5" s="17">
        <f>F4/C4</f>
        <v>1.6554700708290199E-2</v>
      </c>
      <c r="G5" s="17">
        <f>G4/C4</f>
        <v>1.2304773324793137E-2</v>
      </c>
      <c r="H5" s="17">
        <f>H4/C4</f>
        <v>2.6626051077330991E-3</v>
      </c>
    </row>
    <row r="6" spans="1:8">
      <c r="A6" s="25"/>
      <c r="B6" s="14" t="s">
        <v>1</v>
      </c>
      <c r="C6" s="18">
        <f>C2+C4</f>
        <v>1483009</v>
      </c>
      <c r="D6" s="18">
        <f>D2+D4</f>
        <v>979382</v>
      </c>
      <c r="E6" s="18">
        <f>E2+E4</f>
        <v>455299</v>
      </c>
      <c r="F6" s="18">
        <f>F2+F4</f>
        <v>25160</v>
      </c>
      <c r="G6" s="18">
        <f>G2+G4</f>
        <v>18972</v>
      </c>
      <c r="H6" s="18">
        <f>H2+H4</f>
        <v>4196</v>
      </c>
    </row>
    <row r="7" spans="1:8">
      <c r="A7" s="25"/>
      <c r="B7" s="14" t="s">
        <v>10</v>
      </c>
      <c r="C7" s="14"/>
      <c r="D7" s="17">
        <f>D6/C6</f>
        <v>0.6604019260840629</v>
      </c>
      <c r="E7" s="17">
        <f>E6/C6</f>
        <v>0.30701027438134226</v>
      </c>
      <c r="F7" s="17">
        <f>F6/C6</f>
        <v>1.6965507289571406E-2</v>
      </c>
      <c r="G7" s="17">
        <f>G6/C6</f>
        <v>1.2792909550784924E-2</v>
      </c>
      <c r="H7" s="17">
        <f>H6/C6</f>
        <v>2.8293826942385378E-3</v>
      </c>
    </row>
    <row r="8" spans="1:8">
      <c r="C8" s="4"/>
      <c r="D8" s="4"/>
      <c r="E8" s="4"/>
      <c r="F8" s="4"/>
      <c r="G8" s="4"/>
      <c r="H8" s="4"/>
    </row>
    <row r="9" spans="1:8" ht="15" customHeight="1">
      <c r="A9" s="25" t="s">
        <v>11</v>
      </c>
      <c r="B9" s="14" t="s">
        <v>8</v>
      </c>
      <c r="C9" s="14">
        <f>SUM(D9:H9)</f>
        <v>347513</v>
      </c>
      <c r="D9" s="14">
        <v>172670</v>
      </c>
      <c r="E9" s="14">
        <v>168319</v>
      </c>
      <c r="F9" s="14">
        <v>3901</v>
      </c>
      <c r="G9" s="14">
        <v>2623</v>
      </c>
      <c r="H9" s="14">
        <v>0</v>
      </c>
    </row>
    <row r="10" spans="1:8">
      <c r="A10" s="25"/>
      <c r="B10" s="14"/>
      <c r="C10" s="14"/>
      <c r="D10" s="17">
        <f>D9/C9</f>
        <v>0.49687349825761912</v>
      </c>
      <c r="E10" s="17">
        <f>E9/C9</f>
        <v>0.48435310333714132</v>
      </c>
      <c r="F10" s="17">
        <f>F9/C9</f>
        <v>1.1225479334586045E-2</v>
      </c>
      <c r="G10" s="17">
        <f>G9/C9</f>
        <v>7.5479190706534719E-3</v>
      </c>
      <c r="H10" s="17">
        <f>H9/C9</f>
        <v>0</v>
      </c>
    </row>
    <row r="11" spans="1:8">
      <c r="A11" s="25"/>
      <c r="B11" s="14" t="s">
        <v>9</v>
      </c>
      <c r="C11" s="14">
        <f>SUM(D11:H11)</f>
        <v>1167859</v>
      </c>
      <c r="D11" s="14">
        <v>801746</v>
      </c>
      <c r="E11" s="14">
        <v>340432</v>
      </c>
      <c r="F11" s="14">
        <v>16924</v>
      </c>
      <c r="G11" s="14">
        <v>8757</v>
      </c>
      <c r="H11" s="14">
        <v>0</v>
      </c>
    </row>
    <row r="12" spans="1:8">
      <c r="A12" s="25"/>
      <c r="B12" s="14"/>
      <c r="C12" s="14"/>
      <c r="D12" s="17">
        <f>D11/C11</f>
        <v>0.68650924469477903</v>
      </c>
      <c r="E12" s="17">
        <f>E11/C11</f>
        <v>0.29150094317892827</v>
      </c>
      <c r="F12" s="17">
        <f>F11/C11</f>
        <v>1.4491475426399933E-2</v>
      </c>
      <c r="G12" s="17">
        <f>G11/C11</f>
        <v>7.4983366998927093E-3</v>
      </c>
      <c r="H12" s="17">
        <f>H11/C11</f>
        <v>0</v>
      </c>
    </row>
    <row r="13" spans="1:8">
      <c r="A13" s="25"/>
      <c r="B13" s="14" t="s">
        <v>1</v>
      </c>
      <c r="C13" s="14">
        <f>C9+C11</f>
        <v>1515372</v>
      </c>
      <c r="D13" s="14">
        <f>D9+D11</f>
        <v>974416</v>
      </c>
      <c r="E13" s="14">
        <f>E9+E11</f>
        <v>508751</v>
      </c>
      <c r="F13" s="14">
        <f>F9+F11</f>
        <v>20825</v>
      </c>
      <c r="G13" s="14">
        <f>G9+G11</f>
        <v>11380</v>
      </c>
      <c r="H13" s="14">
        <f>H9+H11</f>
        <v>0</v>
      </c>
    </row>
    <row r="14" spans="1:8">
      <c r="A14" s="25"/>
      <c r="B14" s="14" t="s">
        <v>10</v>
      </c>
      <c r="C14" s="14"/>
      <c r="D14" s="17">
        <f>D13/C13</f>
        <v>0.64302098758588655</v>
      </c>
      <c r="E14" s="17">
        <f>E13/C13</f>
        <v>0.33572680503533125</v>
      </c>
      <c r="F14" s="17">
        <f>F13/C13</f>
        <v>1.3742500191372152E-2</v>
      </c>
      <c r="G14" s="17">
        <f>G13/C13</f>
        <v>7.5097071874100883E-3</v>
      </c>
      <c r="H14" s="17">
        <f>H13/C13</f>
        <v>0</v>
      </c>
    </row>
    <row r="16" spans="1:8">
      <c r="A16" s="25" t="s">
        <v>12</v>
      </c>
      <c r="B16" s="14" t="s">
        <v>13</v>
      </c>
      <c r="C16" s="18">
        <f>SUM(D16:H16)</f>
        <v>2086961</v>
      </c>
      <c r="D16" s="18">
        <v>1135432</v>
      </c>
      <c r="E16" s="18">
        <v>891537</v>
      </c>
      <c r="F16" s="18">
        <v>37656</v>
      </c>
      <c r="G16" s="18">
        <v>16857</v>
      </c>
      <c r="H16" s="18">
        <v>5479</v>
      </c>
    </row>
    <row r="17" spans="1:13">
      <c r="A17" s="25"/>
      <c r="B17" s="14" t="s">
        <v>10</v>
      </c>
      <c r="C17" s="14"/>
      <c r="D17" s="17">
        <f>D16/C16</f>
        <v>0.54405999920458503</v>
      </c>
      <c r="E17" s="17">
        <f>E16/C16</f>
        <v>0.42719389581309858</v>
      </c>
      <c r="F17" s="17">
        <f>F16/C16</f>
        <v>1.8043461281739333E-2</v>
      </c>
      <c r="G17" s="17">
        <f>G16/C16</f>
        <v>8.0772951674707872E-3</v>
      </c>
      <c r="H17" s="17">
        <f>H16/C16</f>
        <v>2.6253485331062727E-3</v>
      </c>
    </row>
    <row r="20" spans="1:13">
      <c r="A20" s="25" t="s">
        <v>14</v>
      </c>
      <c r="B20" s="14" t="s">
        <v>15</v>
      </c>
      <c r="C20" s="14"/>
      <c r="D20" s="14">
        <v>0.76</v>
      </c>
      <c r="E20" s="14">
        <v>0.13400000000000001</v>
      </c>
      <c r="F20" s="14">
        <v>1.2999999999999999E-2</v>
      </c>
      <c r="G20" s="14">
        <v>5.8999999999999997E-2</v>
      </c>
      <c r="H20" s="14">
        <v>2E-3</v>
      </c>
    </row>
    <row r="21" spans="1:13">
      <c r="A21" s="25"/>
      <c r="B21" s="22" t="s">
        <v>16</v>
      </c>
      <c r="C21" s="13" t="s">
        <v>7</v>
      </c>
      <c r="D21" s="19">
        <f>D7/D20</f>
        <v>0.86894990274218797</v>
      </c>
      <c r="E21" s="19">
        <f>E7/E20</f>
        <v>2.2911214506070317</v>
      </c>
      <c r="F21" s="19">
        <f>F7/F20</f>
        <v>1.3050390222747237</v>
      </c>
      <c r="G21" s="19">
        <f>G7/G20</f>
        <v>0.21682897543703264</v>
      </c>
      <c r="H21" s="19">
        <f>H7/H20</f>
        <v>1.4146913471192688</v>
      </c>
    </row>
    <row r="22" spans="1:13">
      <c r="A22" s="25"/>
      <c r="B22" s="23"/>
      <c r="C22" s="20" t="s">
        <v>17</v>
      </c>
      <c r="D22" s="21">
        <f>D3/D20</f>
        <v>0.77576205299625267</v>
      </c>
      <c r="E22" s="21">
        <f>E3/E20</f>
        <v>2.7987561440729087</v>
      </c>
      <c r="F22" s="21">
        <f>F3/F20</f>
        <v>1.3880556102713106</v>
      </c>
      <c r="G22" s="21">
        <f>G3/G20</f>
        <v>0.23856398657127259</v>
      </c>
      <c r="H22" s="21">
        <f>H3/H20</f>
        <v>1.6337591379230225</v>
      </c>
    </row>
    <row r="23" spans="1:13">
      <c r="A23" s="25"/>
      <c r="B23" s="23"/>
      <c r="C23" s="20" t="s">
        <v>18</v>
      </c>
      <c r="D23" s="21">
        <f>D5/D20</f>
        <v>0.90442212943337952</v>
      </c>
      <c r="E23" s="21">
        <f>E5/E20</f>
        <v>2.0978888245508589</v>
      </c>
      <c r="F23" s="21">
        <f>F5/F20</f>
        <v>1.2734385160223232</v>
      </c>
      <c r="G23" s="21">
        <f>G5/G20</f>
        <v>0.20855548008123961</v>
      </c>
      <c r="H23" s="21">
        <f>H5/H20</f>
        <v>1.3313025538665495</v>
      </c>
    </row>
    <row r="24" spans="1:13">
      <c r="A24" s="25"/>
      <c r="B24" s="23"/>
      <c r="C24" s="14"/>
      <c r="D24" s="14"/>
      <c r="E24" s="14"/>
      <c r="F24" s="14"/>
      <c r="G24" s="14"/>
      <c r="H24" s="14"/>
    </row>
    <row r="25" spans="1:13">
      <c r="A25" s="25"/>
      <c r="B25" s="23"/>
      <c r="C25" s="13" t="s">
        <v>11</v>
      </c>
      <c r="D25" s="19">
        <f>D14/D20</f>
        <v>0.84608024682353489</v>
      </c>
      <c r="E25" s="19">
        <f>E14/E20</f>
        <v>2.5054239181741136</v>
      </c>
      <c r="F25" s="19">
        <f>F14/F20</f>
        <v>1.0571153993363194</v>
      </c>
      <c r="G25" s="19">
        <f>G14/G20</f>
        <v>0.1272831726679676</v>
      </c>
      <c r="H25" s="19">
        <f>H14/H20</f>
        <v>0</v>
      </c>
    </row>
    <row r="26" spans="1:13">
      <c r="A26" s="25"/>
      <c r="B26" s="23"/>
      <c r="C26" s="20" t="s">
        <v>17</v>
      </c>
      <c r="D26" s="21">
        <f>D10/D20</f>
        <v>0.6537809187600252</v>
      </c>
      <c r="E26" s="21">
        <f>E10/E20</f>
        <v>3.6145753980383679</v>
      </c>
      <c r="F26" s="21">
        <f>F10/F20</f>
        <v>0.86349841035277275</v>
      </c>
      <c r="G26" s="21">
        <f>G10/G20</f>
        <v>0.12793083170599107</v>
      </c>
      <c r="H26" s="21">
        <f>H10/H20</f>
        <v>0</v>
      </c>
    </row>
    <row r="27" spans="1:13">
      <c r="A27" s="25"/>
      <c r="B27" s="23"/>
      <c r="C27" s="20" t="s">
        <v>18</v>
      </c>
      <c r="D27" s="21">
        <f>D12/D20</f>
        <v>0.90330163775628813</v>
      </c>
      <c r="E27" s="21">
        <f>E12/E20</f>
        <v>2.1753801729770768</v>
      </c>
      <c r="F27" s="21">
        <f>F12/F20</f>
        <v>1.114728878953841</v>
      </c>
      <c r="G27" s="21">
        <f>G12/G20</f>
        <v>0.1270904525405544</v>
      </c>
      <c r="H27" s="21">
        <f>H12/H20</f>
        <v>0</v>
      </c>
    </row>
    <row r="28" spans="1:13">
      <c r="A28" s="25"/>
      <c r="B28" s="23"/>
      <c r="C28" s="14"/>
      <c r="D28" s="21"/>
      <c r="E28" s="21"/>
      <c r="F28" s="21"/>
      <c r="G28" s="21"/>
      <c r="H28" s="21"/>
    </row>
    <row r="29" spans="1:13" s="10" customFormat="1" ht="18" customHeight="1">
      <c r="A29" s="25"/>
      <c r="B29" s="24"/>
      <c r="C29" s="13" t="s">
        <v>19</v>
      </c>
      <c r="D29" s="19">
        <f>D17/D20</f>
        <v>0.7158684200060329</v>
      </c>
      <c r="E29" s="19">
        <f>E17/E20</f>
        <v>3.1880141478589445</v>
      </c>
      <c r="F29" s="19">
        <f>F17/F20</f>
        <v>1.3879585601337949</v>
      </c>
      <c r="G29" s="19">
        <f>G17/G20</f>
        <v>0.13690330792323369</v>
      </c>
      <c r="H29" s="19">
        <f>H17/H20</f>
        <v>1.3126742665531363</v>
      </c>
      <c r="I29"/>
      <c r="J29"/>
      <c r="K29"/>
      <c r="L29"/>
      <c r="M29"/>
    </row>
    <row r="30" spans="1:13">
      <c r="C30" s="11"/>
    </row>
    <row r="31" spans="1:13">
      <c r="C31" s="11"/>
    </row>
    <row r="33" spans="2:3" ht="18">
      <c r="B33" s="9" t="s">
        <v>20</v>
      </c>
    </row>
    <row r="36" spans="2:3" ht="18">
      <c r="C36" s="9"/>
    </row>
  </sheetData>
  <mergeCells count="5">
    <mergeCell ref="B21:B29"/>
    <mergeCell ref="A2:A7"/>
    <mergeCell ref="A9:A14"/>
    <mergeCell ref="A16:A17"/>
    <mergeCell ref="A20:A2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"/>
  <sheetViews>
    <sheetView workbookViewId="0">
      <selection activeCell="A9" sqref="A9"/>
    </sheetView>
  </sheetViews>
  <sheetFormatPr defaultRowHeight="15"/>
  <cols>
    <col min="1" max="1" width="30.85546875" bestFit="1" customWidth="1"/>
    <col min="2" max="2" width="12.28515625" bestFit="1" customWidth="1"/>
    <col min="4" max="4" width="13.85546875" bestFit="1" customWidth="1"/>
    <col min="6" max="6" width="9.85546875" bestFit="1" customWidth="1"/>
  </cols>
  <sheetData>
    <row r="1" spans="1:7">
      <c r="A1" t="s">
        <v>21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25</v>
      </c>
    </row>
    <row r="2" spans="1:7">
      <c r="A2" t="s">
        <v>5</v>
      </c>
      <c r="B2">
        <v>2623</v>
      </c>
      <c r="C2" s="1">
        <f>B2/B7</f>
        <v>6.9715953338418723E-3</v>
      </c>
      <c r="D2">
        <v>8757</v>
      </c>
      <c r="E2" s="1">
        <v>5.5457750000000002E-3</v>
      </c>
      <c r="F2">
        <v>11380</v>
      </c>
      <c r="G2" s="1">
        <v>5.8201349999999997E-3</v>
      </c>
    </row>
    <row r="3" spans="1:7">
      <c r="A3" t="s">
        <v>27</v>
      </c>
      <c r="B3">
        <v>168319</v>
      </c>
      <c r="C3" s="1">
        <f>B3/B7</f>
        <v>0.44737016965189863</v>
      </c>
      <c r="D3">
        <v>340432</v>
      </c>
      <c r="E3" s="1">
        <v>0.215594285</v>
      </c>
      <c r="F3">
        <v>508751</v>
      </c>
      <c r="G3" s="1">
        <v>0.26019329200000002</v>
      </c>
    </row>
    <row r="4" spans="1:7">
      <c r="A4" t="s">
        <v>28</v>
      </c>
      <c r="B4">
        <v>3901</v>
      </c>
      <c r="C4" s="1">
        <v>1.0368354E-2</v>
      </c>
      <c r="D4">
        <v>16924</v>
      </c>
      <c r="E4" s="1">
        <v>1.0717905E-2</v>
      </c>
      <c r="F4">
        <v>20825</v>
      </c>
      <c r="G4" s="1">
        <v>1.0650643E-2</v>
      </c>
    </row>
    <row r="5" spans="1:7">
      <c r="A5" t="s">
        <v>2</v>
      </c>
      <c r="B5">
        <v>172670</v>
      </c>
      <c r="C5" s="1">
        <v>0.45893456599999999</v>
      </c>
      <c r="D5">
        <v>801746</v>
      </c>
      <c r="E5" s="1">
        <v>0.50774267900000003</v>
      </c>
      <c r="F5">
        <v>974416</v>
      </c>
      <c r="G5" s="1">
        <v>0.498350876</v>
      </c>
    </row>
    <row r="6" spans="1:7">
      <c r="A6" t="s">
        <v>29</v>
      </c>
      <c r="B6">
        <v>28728</v>
      </c>
      <c r="C6" s="1">
        <v>7.6355315000000007E-2</v>
      </c>
      <c r="D6">
        <v>411181</v>
      </c>
      <c r="E6" s="1">
        <v>0.260399357</v>
      </c>
      <c r="F6">
        <v>439909</v>
      </c>
      <c r="G6" s="1">
        <v>0.22498505299999999</v>
      </c>
    </row>
    <row r="7" spans="1:7">
      <c r="A7" t="s">
        <v>1</v>
      </c>
      <c r="B7">
        <v>376241</v>
      </c>
      <c r="D7">
        <v>1579040</v>
      </c>
      <c r="F7">
        <v>1955281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7"/>
  <sheetViews>
    <sheetView workbookViewId="0">
      <selection activeCell="F8" sqref="F8"/>
    </sheetView>
  </sheetViews>
  <sheetFormatPr defaultRowHeight="15"/>
  <cols>
    <col min="2" max="2" width="14.140625" bestFit="1" customWidth="1"/>
    <col min="3" max="3" width="11" customWidth="1"/>
    <col min="4" max="4" width="15.28515625" bestFit="1" customWidth="1"/>
  </cols>
  <sheetData>
    <row r="1" spans="1:7">
      <c r="A1" t="s">
        <v>21</v>
      </c>
      <c r="B1" t="s">
        <v>30</v>
      </c>
      <c r="C1" t="s">
        <v>25</v>
      </c>
      <c r="D1" t="s">
        <v>31</v>
      </c>
      <c r="E1" t="s">
        <v>25</v>
      </c>
      <c r="F1" t="s">
        <v>32</v>
      </c>
      <c r="G1" t="s">
        <v>25</v>
      </c>
    </row>
    <row r="2" spans="1:7" ht="15.75">
      <c r="A2" t="s">
        <v>2</v>
      </c>
      <c r="B2" s="2">
        <v>241063</v>
      </c>
      <c r="C2" s="1">
        <f>B2/B7</f>
        <v>0.58957916027715207</v>
      </c>
      <c r="D2" s="2">
        <v>738319</v>
      </c>
      <c r="E2" s="1">
        <f>D2/D7</f>
        <v>0.68736081836936846</v>
      </c>
      <c r="F2" s="4">
        <f>B2+D2</f>
        <v>979382</v>
      </c>
      <c r="G2" s="1">
        <f>F2/F7</f>
        <v>0.6604019260840629</v>
      </c>
    </row>
    <row r="3" spans="1:7" ht="15.75">
      <c r="A3" t="s">
        <v>3</v>
      </c>
      <c r="B3" s="2">
        <v>153341</v>
      </c>
      <c r="C3" s="1">
        <f>B3/B7</f>
        <v>0.37503332330576977</v>
      </c>
      <c r="D3" s="2">
        <v>301958</v>
      </c>
      <c r="E3" s="1">
        <f>D3/D7</f>
        <v>0.28111710248981508</v>
      </c>
      <c r="F3" s="4">
        <f t="shared" ref="F3:F6" si="0">B3+D3</f>
        <v>455299</v>
      </c>
      <c r="G3" s="1">
        <f>F3/F7</f>
        <v>0.30701027438134226</v>
      </c>
    </row>
    <row r="4" spans="1:7" ht="15.75">
      <c r="A4" t="s">
        <v>4</v>
      </c>
      <c r="B4" s="2">
        <v>7378</v>
      </c>
      <c r="C4" s="1">
        <f>B4/B7</f>
        <v>1.8044722933527036E-2</v>
      </c>
      <c r="D4" s="2">
        <v>17782</v>
      </c>
      <c r="E4" s="1">
        <f>D4/D7</f>
        <v>1.6554700708290199E-2</v>
      </c>
      <c r="F4" s="4">
        <f t="shared" si="0"/>
        <v>25160</v>
      </c>
      <c r="G4" s="1">
        <f>F4/F7</f>
        <v>1.6965507289571406E-2</v>
      </c>
    </row>
    <row r="5" spans="1:7" ht="15.75">
      <c r="A5" t="s">
        <v>5</v>
      </c>
      <c r="B5" s="3">
        <v>5755</v>
      </c>
      <c r="C5" s="1">
        <f>B5/B7</f>
        <v>1.4075275207705082E-2</v>
      </c>
      <c r="D5" s="3">
        <v>13217</v>
      </c>
      <c r="E5" s="1">
        <f>D5/D7</f>
        <v>1.2304773324793137E-2</v>
      </c>
      <c r="F5" s="4">
        <f t="shared" si="0"/>
        <v>18972</v>
      </c>
      <c r="G5" s="1">
        <f>F5/F7</f>
        <v>1.2792909550784924E-2</v>
      </c>
    </row>
    <row r="6" spans="1:7" ht="15.75">
      <c r="A6" t="s">
        <v>33</v>
      </c>
      <c r="B6" s="2">
        <v>1336</v>
      </c>
      <c r="C6" s="1">
        <f>B6/B7</f>
        <v>3.2675182758460453E-3</v>
      </c>
      <c r="D6" s="2">
        <v>2860</v>
      </c>
      <c r="E6" s="1">
        <f>D6/D7</f>
        <v>2.6626051077330991E-3</v>
      </c>
      <c r="F6" s="4">
        <f t="shared" si="0"/>
        <v>4196</v>
      </c>
      <c r="G6" s="1">
        <f>F6/F7</f>
        <v>2.8293826942385378E-3</v>
      </c>
    </row>
    <row r="7" spans="1:7">
      <c r="A7" t="s">
        <v>1</v>
      </c>
      <c r="B7" s="4">
        <f>SUM(B2:B6)</f>
        <v>408873</v>
      </c>
      <c r="D7" s="4">
        <f>SUM(D2:D6)</f>
        <v>1074136</v>
      </c>
      <c r="F7" s="4">
        <f>SUM(F2:F6)</f>
        <v>1483009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D3346-68F1-4728-A904-201673AE69A7}">
  <dimension ref="A1:E12"/>
  <sheetViews>
    <sheetView workbookViewId="0">
      <selection activeCell="D2" sqref="D2"/>
    </sheetView>
  </sheetViews>
  <sheetFormatPr defaultRowHeight="15"/>
  <cols>
    <col min="2" max="2" width="17.28515625" bestFit="1" customWidth="1"/>
    <col min="3" max="3" width="7.85546875" bestFit="1" customWidth="1"/>
    <col min="4" max="4" width="22.85546875" customWidth="1"/>
  </cols>
  <sheetData>
    <row r="1" spans="1:5">
      <c r="A1" t="s">
        <v>21</v>
      </c>
      <c r="B1" t="s">
        <v>34</v>
      </c>
      <c r="C1" t="s">
        <v>25</v>
      </c>
      <c r="D1" t="s">
        <v>35</v>
      </c>
      <c r="E1" t="s">
        <v>25</v>
      </c>
    </row>
    <row r="2" spans="1:5">
      <c r="A2" t="s">
        <v>2</v>
      </c>
      <c r="B2">
        <v>574</v>
      </c>
      <c r="C2" s="1">
        <f>B2/B8</f>
        <v>0.52516010978956995</v>
      </c>
      <c r="D2">
        <v>95</v>
      </c>
      <c r="E2" s="1">
        <f>D2/D8</f>
        <v>0.56213017751479288</v>
      </c>
    </row>
    <row r="3" spans="1:5">
      <c r="A3" t="s">
        <v>3</v>
      </c>
      <c r="B3">
        <v>266</v>
      </c>
      <c r="C3" s="1">
        <f>B3/B8</f>
        <v>0.24336688014638611</v>
      </c>
      <c r="D3">
        <v>42</v>
      </c>
      <c r="E3" s="1">
        <f>D3/D8</f>
        <v>0.24852071005917159</v>
      </c>
    </row>
    <row r="4" spans="1:5">
      <c r="A4" t="s">
        <v>36</v>
      </c>
      <c r="B4">
        <v>24</v>
      </c>
      <c r="C4" s="1">
        <f>B4/B8</f>
        <v>2.1957913998170174E-2</v>
      </c>
      <c r="D4">
        <v>2</v>
      </c>
      <c r="E4" s="1">
        <f>D4/D8</f>
        <v>1.1834319526627219E-2</v>
      </c>
    </row>
    <row r="5" spans="1:5">
      <c r="A5" t="s">
        <v>5</v>
      </c>
      <c r="B5">
        <v>21</v>
      </c>
      <c r="C5" s="1">
        <f>B5/B8</f>
        <v>1.9213174748398901E-2</v>
      </c>
      <c r="D5">
        <v>2</v>
      </c>
      <c r="E5" s="1">
        <f>D5/D8</f>
        <v>1.1834319526627219E-2</v>
      </c>
    </row>
    <row r="6" spans="1:5">
      <c r="A6" t="s">
        <v>37</v>
      </c>
      <c r="B6">
        <v>25</v>
      </c>
      <c r="C6" s="1">
        <f>B6/B8</f>
        <v>2.2872827081427266E-2</v>
      </c>
      <c r="D6">
        <v>0</v>
      </c>
      <c r="E6" s="1">
        <f>D6/D8</f>
        <v>0</v>
      </c>
    </row>
    <row r="7" spans="1:5">
      <c r="A7" t="s">
        <v>38</v>
      </c>
      <c r="B7">
        <v>183</v>
      </c>
      <c r="C7" s="1">
        <f>B7/B8</f>
        <v>0.16742909423604757</v>
      </c>
      <c r="D7">
        <v>28</v>
      </c>
      <c r="E7" s="1">
        <f>D7/D8</f>
        <v>0.16568047337278108</v>
      </c>
    </row>
    <row r="8" spans="1:5">
      <c r="A8" t="s">
        <v>1</v>
      </c>
      <c r="B8">
        <f>SUM(B2:B7)</f>
        <v>1093</v>
      </c>
      <c r="D8">
        <f>SUM(D2:D7)</f>
        <v>169</v>
      </c>
    </row>
    <row r="12" spans="1:5">
      <c r="B12">
        <f>B2+B7</f>
        <v>757</v>
      </c>
      <c r="C12" s="1">
        <f>B12/B8</f>
        <v>0.69258920402561752</v>
      </c>
      <c r="D12">
        <f>D7+D2</f>
        <v>123</v>
      </c>
      <c r="E12" s="1">
        <f>D12/D8</f>
        <v>0.72781065088757402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BBBB5-1DE8-437E-840A-BF64952C7364}">
  <dimension ref="A1:B4"/>
  <sheetViews>
    <sheetView workbookViewId="0">
      <selection activeCell="C4" sqref="C4"/>
    </sheetView>
  </sheetViews>
  <sheetFormatPr defaultRowHeight="15"/>
  <sheetData>
    <row r="1" spans="1:2">
      <c r="A1" t="s">
        <v>21</v>
      </c>
      <c r="B1" t="s">
        <v>25</v>
      </c>
    </row>
    <row r="2" spans="1:2">
      <c r="A2" t="s">
        <v>3</v>
      </c>
      <c r="B2">
        <v>40</v>
      </c>
    </row>
    <row r="3" spans="1:2">
      <c r="A3" t="s">
        <v>2</v>
      </c>
      <c r="B3">
        <v>39</v>
      </c>
    </row>
    <row r="4" spans="1:2">
      <c r="A4" t="s">
        <v>39</v>
      </c>
      <c r="B4">
        <v>19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F64B1-66FF-467A-BF03-25DA1D9D91A0}">
  <dimension ref="A1:F62"/>
  <sheetViews>
    <sheetView topLeftCell="A29" workbookViewId="0">
      <selection activeCell="E16" sqref="E16"/>
    </sheetView>
  </sheetViews>
  <sheetFormatPr defaultRowHeight="15"/>
  <cols>
    <col min="1" max="1" width="19.85546875" customWidth="1"/>
    <col min="2" max="2" width="20.85546875" bestFit="1" customWidth="1"/>
    <col min="3" max="3" width="13.5703125" customWidth="1"/>
    <col min="4" max="4" width="27.7109375" customWidth="1"/>
    <col min="5" max="5" width="20.5703125" customWidth="1"/>
    <col min="6" max="6" width="10.42578125" customWidth="1"/>
  </cols>
  <sheetData>
    <row r="1" spans="1:6" ht="15.75" thickBot="1">
      <c r="A1" t="s">
        <v>40</v>
      </c>
      <c r="B1" t="s">
        <v>41</v>
      </c>
      <c r="C1" t="s">
        <v>42</v>
      </c>
      <c r="D1" t="s">
        <v>43</v>
      </c>
      <c r="E1" t="s">
        <v>44</v>
      </c>
      <c r="F1" t="s">
        <v>45</v>
      </c>
    </row>
    <row r="2" spans="1:6" ht="15.75" thickBot="1">
      <c r="A2" s="5" t="s">
        <v>46</v>
      </c>
      <c r="B2" s="6">
        <v>5287</v>
      </c>
      <c r="C2" s="6"/>
      <c r="D2" s="7">
        <v>32381000</v>
      </c>
      <c r="E2" s="8">
        <f>B2/D2*10000000</f>
        <v>1632.7475989005898</v>
      </c>
      <c r="F2" s="6">
        <v>2018</v>
      </c>
    </row>
    <row r="3" spans="1:6" ht="15.75" thickBot="1">
      <c r="A3" s="5" t="s">
        <v>47</v>
      </c>
      <c r="B3" s="6">
        <v>609</v>
      </c>
      <c r="C3" s="6"/>
      <c r="D3" s="7">
        <v>6380000</v>
      </c>
      <c r="E3" s="8">
        <f>B3/D3*10000000</f>
        <v>954.54545454545462</v>
      </c>
      <c r="F3" s="6">
        <v>2017</v>
      </c>
    </row>
    <row r="4" spans="1:6" ht="15.75" thickBot="1">
      <c r="A4" s="5" t="s">
        <v>48</v>
      </c>
      <c r="B4" s="6">
        <v>1497</v>
      </c>
      <c r="C4" s="6"/>
      <c r="D4" s="7">
        <v>18270000</v>
      </c>
      <c r="E4" s="8">
        <f>B4/D4*10000000</f>
        <v>819.37602627257797</v>
      </c>
      <c r="F4" s="6">
        <v>2019</v>
      </c>
    </row>
    <row r="5" spans="1:6" ht="15.75" thickBot="1">
      <c r="A5" s="5" t="s">
        <v>49</v>
      </c>
      <c r="B5" s="6">
        <v>325</v>
      </c>
      <c r="C5" s="6"/>
      <c r="D5" s="7">
        <v>6218000</v>
      </c>
      <c r="E5" s="8">
        <f>B5/D5*10000000</f>
        <v>522.67610164039888</v>
      </c>
      <c r="F5" s="6">
        <v>2018</v>
      </c>
    </row>
    <row r="6" spans="1:6" ht="15.75" thickBot="1">
      <c r="A6" s="5" t="s">
        <v>50</v>
      </c>
      <c r="B6" s="6">
        <v>137</v>
      </c>
      <c r="C6" s="6">
        <v>133</v>
      </c>
      <c r="D6" s="7">
        <v>2898000</v>
      </c>
      <c r="E6" s="8">
        <f>C6/D6*10000000</f>
        <v>458.93719806763283</v>
      </c>
      <c r="F6" s="6">
        <v>2018</v>
      </c>
    </row>
    <row r="7" spans="1:6" ht="15.75" thickBot="1">
      <c r="A7" s="5" t="s">
        <v>51</v>
      </c>
      <c r="B7" s="6">
        <v>46</v>
      </c>
      <c r="C7" s="6">
        <v>46</v>
      </c>
      <c r="D7" s="7">
        <v>1354000</v>
      </c>
      <c r="E7" s="8">
        <f t="shared" ref="E7:E12" si="0">B7/D7*10000000</f>
        <v>339.73412112259967</v>
      </c>
      <c r="F7" s="6">
        <v>2014</v>
      </c>
    </row>
    <row r="8" spans="1:6" ht="15.75" thickBot="1">
      <c r="A8" s="5" t="s">
        <v>52</v>
      </c>
      <c r="B8" s="6">
        <v>3451</v>
      </c>
      <c r="C8" s="6"/>
      <c r="D8" s="7">
        <v>107048000</v>
      </c>
      <c r="E8" s="8">
        <f t="shared" si="0"/>
        <v>322.37874598311038</v>
      </c>
      <c r="F8" s="6" t="s">
        <v>53</v>
      </c>
    </row>
    <row r="9" spans="1:6" ht="15.75" thickBot="1">
      <c r="A9" s="5" t="s">
        <v>54</v>
      </c>
      <c r="B9" s="6">
        <v>6160</v>
      </c>
      <c r="C9" s="6"/>
      <c r="D9" s="7">
        <v>210085000</v>
      </c>
      <c r="E9" s="8">
        <f t="shared" si="0"/>
        <v>293.21465121260439</v>
      </c>
      <c r="F9" s="6">
        <v>2018</v>
      </c>
    </row>
    <row r="10" spans="1:6" ht="15.75" thickBot="1">
      <c r="A10" s="5" t="s">
        <v>55</v>
      </c>
      <c r="B10" s="6">
        <v>11</v>
      </c>
      <c r="C10" s="6">
        <v>11</v>
      </c>
      <c r="D10" s="7">
        <v>399285</v>
      </c>
      <c r="E10" s="8">
        <f t="shared" si="0"/>
        <v>275.49244274140028</v>
      </c>
      <c r="F10" s="6">
        <v>2018</v>
      </c>
    </row>
    <row r="11" spans="1:6" ht="30.75" thickBot="1">
      <c r="A11" s="5" t="s">
        <v>56</v>
      </c>
      <c r="B11" s="6">
        <v>2</v>
      </c>
      <c r="C11" s="6">
        <v>2</v>
      </c>
      <c r="D11" s="7">
        <v>110211</v>
      </c>
      <c r="E11" s="8">
        <f t="shared" si="0"/>
        <v>181.47008919254881</v>
      </c>
      <c r="F11" s="6">
        <v>2018</v>
      </c>
    </row>
    <row r="12" spans="1:6" ht="15.75" thickBot="1">
      <c r="A12" s="5" t="s">
        <v>57</v>
      </c>
      <c r="B12" s="6">
        <v>12</v>
      </c>
      <c r="C12" s="6">
        <v>12</v>
      </c>
      <c r="D12" s="7">
        <v>787076</v>
      </c>
      <c r="E12" s="8">
        <f t="shared" si="0"/>
        <v>152.46304041795202</v>
      </c>
      <c r="F12" s="6">
        <v>2018</v>
      </c>
    </row>
    <row r="13" spans="1:6" ht="15.75" thickBot="1">
      <c r="A13" s="5" t="s">
        <v>58</v>
      </c>
      <c r="B13" s="6">
        <v>142</v>
      </c>
      <c r="C13" s="6">
        <v>134</v>
      </c>
      <c r="D13" s="7">
        <v>10770000</v>
      </c>
      <c r="E13" s="8">
        <f>C13/D13*10000000</f>
        <v>124.4196843082637</v>
      </c>
      <c r="F13" s="6">
        <v>2017</v>
      </c>
    </row>
    <row r="14" spans="1:6" ht="15.75" thickBot="1">
      <c r="A14" s="5" t="s">
        <v>59</v>
      </c>
      <c r="B14" s="6">
        <v>92</v>
      </c>
      <c r="C14" s="6"/>
      <c r="D14" s="7">
        <v>8352000</v>
      </c>
      <c r="E14" s="8">
        <f t="shared" ref="E14:E37" si="1">B14/D14*10000000</f>
        <v>110.15325670498083</v>
      </c>
      <c r="F14" s="6">
        <v>2011</v>
      </c>
    </row>
    <row r="15" spans="1:6" ht="15.75" thickBot="1">
      <c r="A15" s="5" t="s">
        <v>60</v>
      </c>
      <c r="B15" s="6">
        <v>19</v>
      </c>
      <c r="C15" s="6"/>
      <c r="D15" s="7">
        <v>2233000</v>
      </c>
      <c r="E15" s="8">
        <f t="shared" si="1"/>
        <v>85.08732646663681</v>
      </c>
      <c r="F15" s="6" t="s">
        <v>61</v>
      </c>
    </row>
    <row r="16" spans="1:6" ht="15.75" thickBot="1">
      <c r="A16" s="5" t="s">
        <v>62</v>
      </c>
      <c r="B16" s="6">
        <v>436</v>
      </c>
      <c r="C16" s="6"/>
      <c r="D16" s="7">
        <v>56720000</v>
      </c>
      <c r="E16" s="8">
        <f t="shared" si="1"/>
        <v>76.868829337094496</v>
      </c>
      <c r="F16" s="6" t="s">
        <v>61</v>
      </c>
    </row>
    <row r="17" spans="1:6" ht="30.75" thickBot="1">
      <c r="A17" s="5" t="s">
        <v>63</v>
      </c>
      <c r="B17" s="6">
        <v>30</v>
      </c>
      <c r="C17" s="6">
        <v>30</v>
      </c>
      <c r="D17" s="7">
        <v>4659000</v>
      </c>
      <c r="E17" s="8">
        <f t="shared" si="1"/>
        <v>64.391500321957508</v>
      </c>
      <c r="F17" s="6" t="s">
        <v>64</v>
      </c>
    </row>
    <row r="18" spans="1:6" ht="15.75" thickBot="1">
      <c r="A18" s="5" t="s">
        <v>65</v>
      </c>
      <c r="B18" s="6">
        <v>22</v>
      </c>
      <c r="C18" s="6"/>
      <c r="D18" s="7">
        <v>3469551</v>
      </c>
      <c r="E18" s="8">
        <f t="shared" si="1"/>
        <v>63.408781136233479</v>
      </c>
      <c r="F18" s="6">
        <v>2019</v>
      </c>
    </row>
    <row r="19" spans="1:6" ht="15.75" thickBot="1">
      <c r="A19" s="5" t="s">
        <v>66</v>
      </c>
      <c r="B19" s="6">
        <v>116</v>
      </c>
      <c r="C19" s="6"/>
      <c r="D19" s="7">
        <v>19190000</v>
      </c>
      <c r="E19" s="8">
        <f t="shared" si="1"/>
        <v>60.44815007816571</v>
      </c>
      <c r="F19" s="6" t="s">
        <v>67</v>
      </c>
    </row>
    <row r="20" spans="1:6" ht="15.75" thickBot="1">
      <c r="A20" s="5" t="s">
        <v>68</v>
      </c>
      <c r="B20" s="6">
        <v>1</v>
      </c>
      <c r="C20" s="6">
        <v>1</v>
      </c>
      <c r="D20" s="7">
        <v>178844</v>
      </c>
      <c r="E20" s="8">
        <f t="shared" si="1"/>
        <v>55.914651875377423</v>
      </c>
      <c r="F20" s="6">
        <v>2019</v>
      </c>
    </row>
    <row r="21" spans="1:6" ht="30.75" thickBot="1">
      <c r="A21" s="5" t="s">
        <v>69</v>
      </c>
      <c r="B21" s="6">
        <v>389</v>
      </c>
      <c r="C21" s="6"/>
      <c r="D21" s="7">
        <v>81340000</v>
      </c>
      <c r="E21" s="8">
        <f t="shared" si="1"/>
        <v>47.823948856651093</v>
      </c>
      <c r="F21" s="6">
        <v>2018</v>
      </c>
    </row>
    <row r="22" spans="1:6" ht="15.75" thickBot="1">
      <c r="A22" s="5" t="s">
        <v>70</v>
      </c>
      <c r="B22" s="6">
        <v>176</v>
      </c>
      <c r="C22" s="6"/>
      <c r="D22" s="7">
        <v>39309783</v>
      </c>
      <c r="E22" s="8">
        <f t="shared" si="1"/>
        <v>44.772569718840728</v>
      </c>
      <c r="F22" s="6">
        <v>2019</v>
      </c>
    </row>
    <row r="23" spans="1:6" ht="15.75" thickBot="1">
      <c r="A23" s="5" t="s">
        <v>71</v>
      </c>
      <c r="B23" s="6">
        <v>841</v>
      </c>
      <c r="C23" s="6"/>
      <c r="D23" s="7">
        <v>190900000</v>
      </c>
      <c r="E23" s="8">
        <f t="shared" si="1"/>
        <v>44.054478784704038</v>
      </c>
      <c r="F23" s="6">
        <v>2018</v>
      </c>
    </row>
    <row r="24" spans="1:6" ht="15.75" thickBot="1">
      <c r="A24" s="5" t="s">
        <v>72</v>
      </c>
      <c r="B24" s="6">
        <v>222</v>
      </c>
      <c r="C24" s="6"/>
      <c r="D24" s="7">
        <v>50950879</v>
      </c>
      <c r="E24" s="8">
        <f t="shared" si="1"/>
        <v>43.571377836288164</v>
      </c>
      <c r="F24" s="6">
        <v>2018</v>
      </c>
    </row>
    <row r="25" spans="1:6" ht="15.75" thickBot="1">
      <c r="A25" s="5" t="s">
        <v>73</v>
      </c>
      <c r="B25" s="6">
        <v>304</v>
      </c>
      <c r="C25" s="6"/>
      <c r="D25" s="7">
        <v>83372584</v>
      </c>
      <c r="E25" s="8">
        <f t="shared" si="1"/>
        <v>36.462825717384504</v>
      </c>
      <c r="F25" s="6">
        <v>2019</v>
      </c>
    </row>
    <row r="26" spans="1:6" ht="15.75" thickBot="1">
      <c r="A26" s="5" t="s">
        <v>74</v>
      </c>
      <c r="B26" s="6">
        <v>100</v>
      </c>
      <c r="C26" s="6"/>
      <c r="D26" s="7">
        <v>28810000</v>
      </c>
      <c r="E26" s="8">
        <f t="shared" si="1"/>
        <v>34.710170079833389</v>
      </c>
      <c r="F26" s="6">
        <v>2016</v>
      </c>
    </row>
    <row r="27" spans="1:6" ht="15.75" thickBot="1">
      <c r="A27" s="5" t="s">
        <v>75</v>
      </c>
      <c r="B27" s="6">
        <v>60</v>
      </c>
      <c r="C27" s="6"/>
      <c r="D27" s="7">
        <v>18540000</v>
      </c>
      <c r="E27" s="8">
        <f t="shared" si="1"/>
        <v>32.362459546925564</v>
      </c>
      <c r="F27" s="6">
        <v>2018</v>
      </c>
    </row>
    <row r="28" spans="1:6" ht="15.75" thickBot="1">
      <c r="A28" s="5" t="s">
        <v>76</v>
      </c>
      <c r="B28" s="6">
        <v>138</v>
      </c>
      <c r="C28" s="6"/>
      <c r="D28" s="6">
        <v>43110000</v>
      </c>
      <c r="E28" s="8">
        <f t="shared" si="1"/>
        <v>32.011134307585245</v>
      </c>
      <c r="F28" s="6">
        <v>2019</v>
      </c>
    </row>
    <row r="29" spans="1:6" ht="15.75" thickBot="1">
      <c r="A29" s="5" t="s">
        <v>77</v>
      </c>
      <c r="B29" s="6">
        <v>37</v>
      </c>
      <c r="C29" s="6"/>
      <c r="D29" s="7">
        <v>11920000</v>
      </c>
      <c r="E29" s="8">
        <f t="shared" si="1"/>
        <v>31.040268456375838</v>
      </c>
      <c r="F29" s="6" t="s">
        <v>53</v>
      </c>
    </row>
    <row r="30" spans="1:6" ht="15.75" thickBot="1">
      <c r="A30" s="5" t="s">
        <v>78</v>
      </c>
      <c r="B30" s="6">
        <v>1</v>
      </c>
      <c r="C30" s="6">
        <v>1</v>
      </c>
      <c r="D30" s="7">
        <v>350000</v>
      </c>
      <c r="E30" s="8">
        <f t="shared" si="1"/>
        <v>28.571428571428573</v>
      </c>
      <c r="F30" s="6">
        <v>2016</v>
      </c>
    </row>
    <row r="31" spans="1:6" ht="15.75" thickBot="1">
      <c r="A31" s="5" t="s">
        <v>79</v>
      </c>
      <c r="B31" s="6">
        <v>933</v>
      </c>
      <c r="C31" s="6"/>
      <c r="D31" s="7">
        <v>329450000</v>
      </c>
      <c r="E31" s="8">
        <f t="shared" si="1"/>
        <v>28.319927151312797</v>
      </c>
      <c r="F31" s="6">
        <v>2019</v>
      </c>
    </row>
    <row r="32" spans="1:6" ht="15.75" thickBot="1">
      <c r="A32" s="5" t="s">
        <v>80</v>
      </c>
      <c r="B32" s="6">
        <v>466</v>
      </c>
      <c r="C32" s="6"/>
      <c r="D32" s="7">
        <v>164700000</v>
      </c>
      <c r="E32" s="8">
        <f t="shared" si="1"/>
        <v>28.293867638129932</v>
      </c>
      <c r="F32" s="6">
        <v>2018</v>
      </c>
    </row>
    <row r="33" spans="1:6" ht="15.75" thickBot="1">
      <c r="A33" s="5" t="s">
        <v>81</v>
      </c>
      <c r="B33" s="6">
        <v>495</v>
      </c>
      <c r="C33" s="6"/>
      <c r="D33" s="7">
        <v>197000000</v>
      </c>
      <c r="E33" s="8">
        <f t="shared" si="1"/>
        <v>25.126903553299492</v>
      </c>
      <c r="F33" s="6">
        <v>2017</v>
      </c>
    </row>
    <row r="34" spans="1:6" ht="15.75" thickBot="1">
      <c r="A34" s="5" t="s">
        <v>82</v>
      </c>
      <c r="B34" s="6">
        <v>3</v>
      </c>
      <c r="C34" s="6"/>
      <c r="D34" s="7">
        <v>1357161</v>
      </c>
      <c r="E34" s="8">
        <f t="shared" si="1"/>
        <v>22.104967649379844</v>
      </c>
      <c r="F34" s="6">
        <v>2019</v>
      </c>
    </row>
    <row r="35" spans="1:6" ht="15.75" thickBot="1">
      <c r="A35" s="5" t="s">
        <v>83</v>
      </c>
      <c r="B35" s="6">
        <v>212</v>
      </c>
      <c r="C35" s="6"/>
      <c r="D35" s="7">
        <v>97550000</v>
      </c>
      <c r="E35" s="8">
        <f t="shared" si="1"/>
        <v>21.732444900051256</v>
      </c>
      <c r="F35" s="6">
        <v>2018</v>
      </c>
    </row>
    <row r="36" spans="1:6" ht="15.75" thickBot="1">
      <c r="A36" s="5" t="s">
        <v>84</v>
      </c>
      <c r="B36" s="6">
        <v>95</v>
      </c>
      <c r="C36" s="6"/>
      <c r="D36" s="7">
        <v>44270000</v>
      </c>
      <c r="E36" s="8">
        <f t="shared" si="1"/>
        <v>21.459227467811157</v>
      </c>
      <c r="F36" s="6">
        <v>2019</v>
      </c>
    </row>
    <row r="37" spans="1:6" ht="15.75" thickBot="1">
      <c r="A37" s="5" t="s">
        <v>85</v>
      </c>
      <c r="B37" s="6">
        <v>1</v>
      </c>
      <c r="C37" s="6">
        <v>0</v>
      </c>
      <c r="D37" s="7">
        <v>493559</v>
      </c>
      <c r="E37" s="8">
        <f t="shared" si="1"/>
        <v>20.261002230736349</v>
      </c>
      <c r="F37" s="6">
        <v>2019</v>
      </c>
    </row>
    <row r="38" spans="1:6" ht="15.75" thickBot="1">
      <c r="A38" s="5" t="s">
        <v>86</v>
      </c>
      <c r="B38" s="6">
        <v>169</v>
      </c>
      <c r="C38" s="6">
        <v>97</v>
      </c>
      <c r="D38" s="7">
        <v>49070000</v>
      </c>
      <c r="E38" s="8">
        <f>C38/D38*10000000</f>
        <v>19.767678826166701</v>
      </c>
      <c r="F38" s="6">
        <v>2017</v>
      </c>
    </row>
    <row r="39" spans="1:6" ht="15.75" thickBot="1">
      <c r="A39" s="5" t="s">
        <v>87</v>
      </c>
      <c r="B39" s="6">
        <v>1</v>
      </c>
      <c r="C39" s="6">
        <v>1</v>
      </c>
      <c r="D39" s="7">
        <v>590321</v>
      </c>
      <c r="E39" s="8">
        <f>B39/D39*10000000</f>
        <v>16.939936068681277</v>
      </c>
      <c r="F39" s="6">
        <v>2018</v>
      </c>
    </row>
    <row r="40" spans="1:6" ht="15.75" thickBot="1">
      <c r="A40" s="5" t="s">
        <v>88</v>
      </c>
      <c r="B40" s="6">
        <v>606</v>
      </c>
      <c r="C40" s="6">
        <v>49</v>
      </c>
      <c r="D40" s="7">
        <v>35530000</v>
      </c>
      <c r="E40" s="8">
        <f>C40/D40*10000000</f>
        <v>13.791162397973542</v>
      </c>
      <c r="F40" s="6">
        <v>2018</v>
      </c>
    </row>
    <row r="41" spans="1:6" ht="15.75" thickBot="1">
      <c r="A41" s="5" t="s">
        <v>89</v>
      </c>
      <c r="B41" s="6">
        <v>371</v>
      </c>
      <c r="C41" s="6">
        <v>145</v>
      </c>
      <c r="D41" s="7">
        <v>124041731</v>
      </c>
      <c r="E41" s="8">
        <f>C41/D41*10000000</f>
        <v>11.689614360509045</v>
      </c>
      <c r="F41" s="6">
        <v>2017</v>
      </c>
    </row>
    <row r="42" spans="1:6" ht="15.75" thickBot="1">
      <c r="A42" s="5" t="s">
        <v>90</v>
      </c>
      <c r="B42" s="6">
        <v>36</v>
      </c>
      <c r="C42" s="6"/>
      <c r="D42" s="7">
        <v>37060000</v>
      </c>
      <c r="E42" s="8">
        <f>B42/D42*10000000</f>
        <v>9.7139773340528883</v>
      </c>
      <c r="F42" s="6">
        <v>2017</v>
      </c>
    </row>
    <row r="43" spans="1:6" ht="15.75" thickBot="1">
      <c r="A43" s="5" t="s">
        <v>91</v>
      </c>
      <c r="B43" s="6">
        <v>39</v>
      </c>
      <c r="C43" s="6">
        <v>10</v>
      </c>
      <c r="D43" s="7">
        <v>10860000</v>
      </c>
      <c r="E43" s="8">
        <f>C43/D43*10000000</f>
        <v>9.2081031307550649</v>
      </c>
      <c r="F43" s="6">
        <v>2018</v>
      </c>
    </row>
    <row r="44" spans="1:6" ht="15.75" thickBot="1">
      <c r="A44" s="5" t="s">
        <v>92</v>
      </c>
      <c r="B44" s="6">
        <v>6</v>
      </c>
      <c r="C44" s="6">
        <v>6</v>
      </c>
      <c r="D44" s="7">
        <v>9995000</v>
      </c>
      <c r="E44" s="8">
        <f t="shared" ref="E44:E59" si="2">B44/D44*10000000</f>
        <v>6.0030015007503748</v>
      </c>
      <c r="F44" s="6">
        <v>2018</v>
      </c>
    </row>
    <row r="45" spans="1:6" ht="15.75" thickBot="1">
      <c r="A45" s="5" t="s">
        <v>93</v>
      </c>
      <c r="B45" s="6">
        <v>3</v>
      </c>
      <c r="C45" s="6">
        <v>3</v>
      </c>
      <c r="D45" s="7">
        <v>5503000</v>
      </c>
      <c r="E45" s="8">
        <f t="shared" si="2"/>
        <v>5.4515718698891513</v>
      </c>
      <c r="F45" s="6">
        <v>2016</v>
      </c>
    </row>
    <row r="46" spans="1:6" ht="15.75" thickBot="1">
      <c r="A46" s="5" t="s">
        <v>94</v>
      </c>
      <c r="B46" s="6">
        <v>26</v>
      </c>
      <c r="C46" s="6">
        <v>26</v>
      </c>
      <c r="D46" s="7">
        <v>67392000</v>
      </c>
      <c r="E46" s="8">
        <f t="shared" si="2"/>
        <v>3.8580246913580245</v>
      </c>
      <c r="F46" s="6">
        <v>2018</v>
      </c>
    </row>
    <row r="47" spans="1:6" ht="15.75" thickBot="1">
      <c r="A47" s="5" t="s">
        <v>95</v>
      </c>
      <c r="B47" s="6">
        <v>77</v>
      </c>
      <c r="C47" s="6"/>
      <c r="D47" s="7">
        <v>264000000</v>
      </c>
      <c r="E47" s="8">
        <f t="shared" si="2"/>
        <v>2.9166666666666665</v>
      </c>
      <c r="F47" s="6">
        <v>2018</v>
      </c>
    </row>
    <row r="48" spans="1:6" ht="15.75" thickBot="1">
      <c r="A48" s="5" t="s">
        <v>96</v>
      </c>
      <c r="B48" s="6">
        <v>4</v>
      </c>
      <c r="C48" s="6">
        <v>4</v>
      </c>
      <c r="D48" s="7">
        <v>17080000</v>
      </c>
      <c r="E48" s="8">
        <f t="shared" si="2"/>
        <v>2.3419203747072599</v>
      </c>
      <c r="F48" s="6">
        <v>2017</v>
      </c>
    </row>
    <row r="49" spans="1:6" ht="15.75" thickBot="1">
      <c r="A49" s="5" t="s">
        <v>97</v>
      </c>
      <c r="B49" s="6">
        <v>1</v>
      </c>
      <c r="C49" s="6">
        <v>1</v>
      </c>
      <c r="D49" s="7">
        <v>4794000</v>
      </c>
      <c r="E49" s="8">
        <f t="shared" si="2"/>
        <v>2.0859407592824364</v>
      </c>
      <c r="F49" s="6">
        <v>2018</v>
      </c>
    </row>
    <row r="50" spans="1:6" ht="15.75" thickBot="1">
      <c r="A50" s="5" t="s">
        <v>98</v>
      </c>
      <c r="B50" s="6">
        <v>1</v>
      </c>
      <c r="C50" s="6">
        <v>1</v>
      </c>
      <c r="D50" s="7">
        <v>5258000</v>
      </c>
      <c r="E50" s="8">
        <f t="shared" si="2"/>
        <v>1.9018638265500192</v>
      </c>
      <c r="F50" s="6">
        <v>2016</v>
      </c>
    </row>
    <row r="51" spans="1:6" ht="15.75" thickBot="1">
      <c r="A51" s="5" t="s">
        <v>99</v>
      </c>
      <c r="B51" s="6">
        <v>5</v>
      </c>
      <c r="C51" s="6">
        <v>5</v>
      </c>
      <c r="D51" s="7">
        <v>29300000</v>
      </c>
      <c r="E51" s="8">
        <f t="shared" si="2"/>
        <v>1.7064846416382251</v>
      </c>
      <c r="F51" s="6">
        <v>2019</v>
      </c>
    </row>
    <row r="52" spans="1:6" ht="15.75" thickBot="1">
      <c r="A52" s="5" t="s">
        <v>100</v>
      </c>
      <c r="B52" s="6">
        <v>1</v>
      </c>
      <c r="C52" s="6">
        <v>1</v>
      </c>
      <c r="D52" s="7">
        <v>7392000</v>
      </c>
      <c r="E52" s="8">
        <f t="shared" si="2"/>
        <v>1.3528138528138527</v>
      </c>
      <c r="F52" s="6">
        <v>2019</v>
      </c>
    </row>
    <row r="53" spans="1:6" ht="15.75" thickBot="1">
      <c r="A53" s="5" t="s">
        <v>101</v>
      </c>
      <c r="B53" s="6">
        <v>11</v>
      </c>
      <c r="C53" s="6">
        <v>11</v>
      </c>
      <c r="D53" s="7">
        <v>82887000</v>
      </c>
      <c r="E53" s="8">
        <f t="shared" si="2"/>
        <v>1.3271079903965641</v>
      </c>
      <c r="F53" s="6">
        <v>2018</v>
      </c>
    </row>
    <row r="54" spans="1:6" ht="15.75" thickBot="1">
      <c r="A54" s="5" t="s">
        <v>102</v>
      </c>
      <c r="B54" s="6">
        <v>135</v>
      </c>
      <c r="C54" s="6"/>
      <c r="D54" s="7">
        <v>1324171354</v>
      </c>
      <c r="E54" s="8">
        <f t="shared" si="2"/>
        <v>1.0195055163532862</v>
      </c>
      <c r="F54" s="6">
        <v>2016</v>
      </c>
    </row>
    <row r="55" spans="1:6" ht="15.75" thickBot="1">
      <c r="A55" s="5" t="s">
        <v>103</v>
      </c>
      <c r="B55" s="6">
        <v>1</v>
      </c>
      <c r="C55" s="6">
        <v>1</v>
      </c>
      <c r="D55" s="7">
        <v>10290000</v>
      </c>
      <c r="E55" s="8">
        <f t="shared" si="2"/>
        <v>0.97181729834791053</v>
      </c>
      <c r="F55" s="6">
        <v>2018</v>
      </c>
    </row>
    <row r="56" spans="1:6" ht="15.75" thickBot="1">
      <c r="A56" s="5" t="s">
        <v>104</v>
      </c>
      <c r="B56" s="6">
        <v>2</v>
      </c>
      <c r="C56" s="6">
        <v>2</v>
      </c>
      <c r="D56" s="7">
        <v>23580000</v>
      </c>
      <c r="E56" s="8">
        <f t="shared" si="2"/>
        <v>0.8481764206955047</v>
      </c>
      <c r="F56" s="6">
        <v>2018</v>
      </c>
    </row>
    <row r="57" spans="1:6" ht="15.75" thickBot="1">
      <c r="A57" s="5" t="s">
        <v>105</v>
      </c>
      <c r="B57" s="6">
        <v>2</v>
      </c>
      <c r="C57" s="6">
        <v>2</v>
      </c>
      <c r="D57" s="7">
        <v>38433600</v>
      </c>
      <c r="E57" s="8">
        <f t="shared" si="2"/>
        <v>0.52037800258107492</v>
      </c>
      <c r="F57" s="6">
        <v>2019</v>
      </c>
    </row>
    <row r="58" spans="1:6" ht="15.75" thickBot="1">
      <c r="A58" s="5" t="s">
        <v>106</v>
      </c>
      <c r="B58" s="6">
        <v>3</v>
      </c>
      <c r="C58" s="6">
        <v>3</v>
      </c>
      <c r="D58" s="7">
        <v>66040229</v>
      </c>
      <c r="E58" s="8">
        <f t="shared" si="2"/>
        <v>0.45426856408992766</v>
      </c>
      <c r="F58" s="6">
        <v>2019</v>
      </c>
    </row>
    <row r="59" spans="1:6" ht="15.75" thickBot="1">
      <c r="A59" s="5" t="s">
        <v>107</v>
      </c>
      <c r="B59" s="6">
        <v>2</v>
      </c>
      <c r="C59" s="6">
        <v>2</v>
      </c>
      <c r="D59" s="7">
        <v>127185332</v>
      </c>
      <c r="E59" s="8">
        <f t="shared" si="2"/>
        <v>0.15725083769880005</v>
      </c>
      <c r="F59" s="6">
        <v>2018</v>
      </c>
    </row>
    <row r="60" spans="1:6" ht="15.75" thickBot="1">
      <c r="A60" s="5" t="s">
        <v>108</v>
      </c>
      <c r="B60" s="6">
        <v>4</v>
      </c>
      <c r="C60" s="6">
        <v>0</v>
      </c>
      <c r="D60" s="7">
        <v>24600000</v>
      </c>
      <c r="E60" s="8">
        <f>C60/D60*10000000</f>
        <v>0</v>
      </c>
      <c r="F60" s="6" t="s">
        <v>53</v>
      </c>
    </row>
    <row r="61" spans="1:6" ht="15.75" thickBot="1">
      <c r="A61" s="5" t="s">
        <v>109</v>
      </c>
      <c r="B61" s="6">
        <v>0</v>
      </c>
      <c r="C61" s="6">
        <v>0</v>
      </c>
      <c r="D61" s="7">
        <v>5805000</v>
      </c>
      <c r="E61" s="8">
        <f>B61/D61*10000000</f>
        <v>0</v>
      </c>
      <c r="F61" s="6">
        <v>2018</v>
      </c>
    </row>
    <row r="62" spans="1:6" ht="15.75" thickBot="1">
      <c r="A62" s="5" t="s">
        <v>110</v>
      </c>
      <c r="B62" s="6">
        <v>0</v>
      </c>
      <c r="C62" s="6">
        <v>0</v>
      </c>
      <c r="D62" s="7">
        <v>8420000</v>
      </c>
      <c r="E62" s="8">
        <f>B62/D62*10000000</f>
        <v>0</v>
      </c>
      <c r="F62" s="6">
        <v>2018</v>
      </c>
    </row>
  </sheetData>
  <hyperlinks>
    <hyperlink ref="A2" r:id="rId1" tooltip="Venezuela" display="https://en.wikipedia.org/wiki/Venezuela" xr:uid="{10DEE452-0A32-479B-9F25-AA88C8E17915}"/>
    <hyperlink ref="A3" r:id="rId2" tooltip="El Salvador" display="https://en.wikipedia.org/wiki/El_Salvador" xr:uid="{C662CACD-F442-4169-903A-962B9B55BB65}"/>
    <hyperlink ref="A4" r:id="rId3" tooltip="Syria" display="https://en.wikipedia.org/wiki/Syria" xr:uid="{B1E793F4-BCDD-4B92-BF9A-C447449398C7}"/>
    <hyperlink ref="A5" r:id="rId4" tooltip="Nicaragua" display="https://en.wikipedia.org/wiki/Nicaragua" xr:uid="{A0186211-1CD9-4918-8EEC-BF0B1C86F4D7}"/>
    <hyperlink ref="A6" r:id="rId5" tooltip="Jamaica" display="https://en.wikipedia.org/wiki/Jamaica" xr:uid="{39D85B6F-7565-4A60-9822-23DFC947FEE0}"/>
    <hyperlink ref="A7" r:id="rId6" tooltip="Trinidad and Tobago" display="https://en.wikipedia.org/wiki/Trinidad_and_Tobago" xr:uid="{963B4320-EE59-4562-B2F4-275E612DA7C8}"/>
    <hyperlink ref="A8" r:id="rId7" tooltip="Philippines" display="https://en.wikipedia.org/wiki/Philippines" xr:uid="{4CA67646-D324-4771-876D-D9A964187DA8}"/>
    <hyperlink ref="A9" r:id="rId8" tooltip="Brazil" display="https://en.wikipedia.org/wiki/Brazil" xr:uid="{1B5AA1D7-6E2B-4168-81D4-5C71C71754CD}"/>
    <hyperlink ref="A10" r:id="rId9" tooltip="The Bahamas" display="https://en.wikipedia.org/wiki/The_Bahamas" xr:uid="{EC6F1480-F8C6-4CDA-9094-E5000D8DCAD1}"/>
    <hyperlink ref="A11" r:id="rId10" tooltip="Saint Vincent and the Grenadines" display="https://en.wikipedia.org/wiki/Saint_Vincent_and_the_Grenadines" xr:uid="{EC47AB33-836A-4E32-8D4C-932D3A12AB50}"/>
    <hyperlink ref="A40" r:id="rId11" tooltip="Afghanistan" display="https://en.wikipedia.org/wiki/Afghanistan" xr:uid="{D6AC0E51-50AE-4849-BD1D-65F59C6A37CD}"/>
    <hyperlink ref="A12" r:id="rId12" tooltip="Guyana" display="https://en.wikipedia.org/wiki/Guyana" xr:uid="{15762AB6-0AA2-4A51-9008-77152DD253C7}"/>
    <hyperlink ref="A13" r:id="rId13" tooltip="Dominican Republic" display="https://en.wikipedia.org/wiki/Dominican_Republic" xr:uid="{065276D3-9F7C-4755-A9F6-5CF63FE8D899}"/>
    <hyperlink ref="A14" r:id="rId14" tooltip="Honduras" display="https://en.wikipedia.org/wiki/Honduras" xr:uid="{C900240E-A543-4EB7-93E5-A55C70C9A28F}"/>
    <hyperlink ref="A16" r:id="rId15" tooltip="South Africa" display="https://en.wikipedia.org/wiki/South_Africa" xr:uid="{8D49B3FA-D163-4896-843C-340F767EA5CB}"/>
    <hyperlink ref="A17" r:id="rId16" tooltip="Central African Republic" display="https://en.wikipedia.org/wiki/Central_African_Republic" xr:uid="{59FF778D-BCD0-4452-94FD-C4CF4DF9D96C}"/>
    <hyperlink ref="A15" r:id="rId17" tooltip="Lesotho" display="https://en.wikipedia.org/wiki/Lesotho" xr:uid="{A4CE5E52-A8BC-459D-9C45-73A4DB154E2A}"/>
    <hyperlink ref="A18" r:id="rId18" tooltip="Uruguay" display="https://en.wikipedia.org/wiki/Uruguay" xr:uid="{0ABC2A04-A980-4E9A-8C04-ACD348B611C4}"/>
    <hyperlink ref="A19" r:id="rId19" tooltip="Burkina Faso" display="https://en.wikipedia.org/wiki/Burkina_Faso" xr:uid="{03560A85-DE1A-45A4-8C5E-554F114C77EB}"/>
    <hyperlink ref="A20" r:id="rId20" tooltip="Saint Lucia" display="https://en.wikipedia.org/wiki/Saint_Lucia" xr:uid="{5E30C3CA-E8BC-4297-807B-B81E6BB1B966}"/>
    <hyperlink ref="A43" r:id="rId21" tooltip="Burundi" display="https://en.wikipedia.org/wiki/Burundi" xr:uid="{3DBF452A-72BF-4D7B-B358-AB485F585A98}"/>
    <hyperlink ref="A21" r:id="rId22" tooltip="Democratic Republic of the Congo" display="https://en.wikipedia.org/wiki/Democratic_Republic_of_the_Congo" xr:uid="{7BDB4414-80D7-43CB-94DE-70058935940A}"/>
    <hyperlink ref="A22" r:id="rId23" tooltip="Iraq" display="https://en.wikipedia.org/wiki/Iraq" xr:uid="{B2151855-9E13-4635-ADED-36581CAD3174}"/>
    <hyperlink ref="A23" r:id="rId24" tooltip="Nigeria" display="https://en.wikipedia.org/wiki/Nigeria" xr:uid="{C0A4E1DA-FDC1-4DAB-A4B5-2B9D39EDE816}"/>
    <hyperlink ref="A24" r:id="rId25" tooltip="Kenya" display="https://en.wikipedia.org/wiki/Kenya" xr:uid="{1C0A4C6D-B546-4580-A310-DF292C8D8DD2}"/>
    <hyperlink ref="A25" r:id="rId26" tooltip="Iran" display="https://en.wikipedia.org/wiki/Iran" xr:uid="{4A5677EA-5A5F-4096-AD02-FC254A09A723}"/>
    <hyperlink ref="A26" r:id="rId27" tooltip="Angola" display="https://en.wikipedia.org/wiki/Angola" xr:uid="{D32DD5BE-BAA4-405E-AEDA-6CD973428958}"/>
    <hyperlink ref="A38" r:id="rId28" tooltip="Colombia" display="https://en.wikipedia.org/wiki/Colombia" xr:uid="{05A3EE30-5FEC-4480-8FD4-36CE5067698E}"/>
    <hyperlink ref="A27" r:id="rId29" tooltip="Mali" display="https://en.wikipedia.org/wiki/Mali" xr:uid="{953CDF95-28D1-456E-8C07-3A903BF5E8FF}"/>
    <hyperlink ref="A28" r:id="rId30" tooltip="Sudan" display="https://en.wikipedia.org/wiki/Sudan" xr:uid="{A82090A2-0F94-487D-8649-7D16A611018E}"/>
    <hyperlink ref="A29" r:id="rId31" tooltip="Rwanda" display="https://en.wikipedia.org/wiki/Rwanda" xr:uid="{E9E9D6EF-F67F-48EF-AC51-EC48438EE2CB}"/>
    <hyperlink ref="A41" r:id="rId32" tooltip="Mexico" display="https://en.wikipedia.org/wiki/Mexico" xr:uid="{49957690-49F9-4D61-ACA5-781ECF992B40}"/>
    <hyperlink ref="A31" r:id="rId33" tooltip="United States" display="https://en.wikipedia.org/wiki/United_States" xr:uid="{81D0658B-13D3-4858-BE30-A09BEAFBB14E}"/>
    <hyperlink ref="A32" r:id="rId34" tooltip="Bangladesh" display="https://en.wikipedia.org/wiki/Bangladesh" xr:uid="{8C82ADCC-995A-4433-8AB2-69FFA03A424E}"/>
    <hyperlink ref="A33" r:id="rId35" tooltip="Pakistan" display="https://en.wikipedia.org/wiki/Pakistan" xr:uid="{2E75A0D7-B565-4236-8A89-47E0CBD2072E}"/>
    <hyperlink ref="A34" r:id="rId36" tooltip="Eswatini" display="https://en.wikipedia.org/wiki/Eswatini" xr:uid="{6E0AFA96-4B67-49E1-8EEB-6940004D8D87}"/>
    <hyperlink ref="A36" r:id="rId37" tooltip="Argentina" display="https://en.wikipedia.org/wiki/Argentina" xr:uid="{6471EFB7-FD9C-4DF3-A448-4EDA17692F14}"/>
    <hyperlink ref="A35" r:id="rId38" tooltip="Egypt" display="https://en.wikipedia.org/wiki/Egypt" xr:uid="{2311D028-CCAF-4E9C-9275-25EB79959C7B}"/>
    <hyperlink ref="A37" r:id="rId39" tooltip="Malta" display="https://en.wikipedia.org/wiki/Malta" xr:uid="{0E9AA6CB-AE31-4642-B5B2-93B1D3851DF4}"/>
    <hyperlink ref="A39" r:id="rId40" tooltip="Luxembourg" display="https://en.wikipedia.org/wiki/Luxembourg" xr:uid="{D78C1AB3-796D-4AE7-AA44-C9746AE6AE5F}"/>
    <hyperlink ref="A42" r:id="rId41" tooltip="Canada" display="https://en.wikipedia.org/wiki/Canada" xr:uid="{A4676B67-1549-4574-BCC5-878587F643F3}"/>
    <hyperlink ref="A44" r:id="rId42" tooltip="Sweden" display="https://en.wikipedia.org/wiki/Sweden" xr:uid="{2D52F069-3E36-484B-861D-8892510B3876}"/>
    <hyperlink ref="A45" r:id="rId43" tooltip="Finland" display="https://en.wikipedia.org/wiki/Finland" xr:uid="{5E11DEC8-4992-4C58-B882-244B2028EAF8}"/>
    <hyperlink ref="A46" r:id="rId44" tooltip="France" display="https://en.wikipedia.org/wiki/France" xr:uid="{31890E84-0D5A-4013-9325-9B11B22ACD8B}"/>
    <hyperlink ref="A47" r:id="rId45" tooltip="Indonesia" display="https://en.wikipedia.org/wiki/Indonesia" xr:uid="{63C98ACB-FD7F-472E-8151-8DD557ADFC3A}"/>
    <hyperlink ref="A48" r:id="rId46" tooltip="Netherlands" display="https://en.wikipedia.org/wiki/Netherlands" xr:uid="{75DC62AE-721C-46EF-B2DF-62D9602E3D40}"/>
    <hyperlink ref="A49" r:id="rId47" tooltip="New Zealand" display="https://en.wikipedia.org/wiki/New_Zealand" xr:uid="{6E79387C-1593-4A3A-A804-4A0529307ECE}"/>
    <hyperlink ref="A50" r:id="rId48" tooltip="Norway" display="https://en.wikipedia.org/wiki/Norway" xr:uid="{655FAD7F-F2DA-4DE2-AFE9-526F51D9BC50}"/>
    <hyperlink ref="A51" r:id="rId49" tooltip="Nepal" display="https://en.wikipedia.org/wiki/Nepal" xr:uid="{27128054-9776-4F9F-9826-0D348FA4FEC5}"/>
    <hyperlink ref="A60" r:id="rId50" tooltip="Australia" display="https://en.wikipedia.org/wiki/Australia" xr:uid="{77BA7036-2152-4151-A347-7300A7D0972D}"/>
    <hyperlink ref="A53" r:id="rId51" tooltip="Germany" display="https://en.wikipedia.org/wiki/Germany" xr:uid="{E9A88F39-80B1-4A5F-851A-02B52A6DDF09}"/>
    <hyperlink ref="A52" r:id="rId52" tooltip="Hong Kong" display="https://en.wikipedia.org/wiki/Hong_Kong" xr:uid="{B21D3F03-52C3-460D-AD93-791BE7D9FE02}"/>
    <hyperlink ref="A54" r:id="rId53" tooltip="India" display="https://en.wikipedia.org/wiki/India" xr:uid="{365FF871-7BFC-4CA3-B78C-2DA07F1FF8CD}"/>
    <hyperlink ref="A55" r:id="rId54" tooltip="Portugal" display="https://en.wikipedia.org/wiki/Portugal" xr:uid="{97645A6D-CF61-49E3-83AB-4138FCCEB9D4}"/>
    <hyperlink ref="A56" r:id="rId55" tooltip="Taiwan" display="https://en.wikipedia.org/wiki/Taiwan" xr:uid="{D79AF162-20B9-4278-BE3F-BF96064C9F68}"/>
    <hyperlink ref="A57" r:id="rId56" tooltip="Poland" display="https://en.wikipedia.org/wiki/Poland" xr:uid="{C3EB5396-87A8-44DD-87A9-9AA3C7ACD471}"/>
    <hyperlink ref="A58" r:id="rId57" tooltip="United Kingdom" display="https://en.wikipedia.org/wiki/United_Kingdom" xr:uid="{A3CDD335-851E-497B-8F85-98A75FEB97CE}"/>
    <hyperlink ref="A59" r:id="rId58" tooltip="Japan" display="https://en.wikipedia.org/wiki/Japan" xr:uid="{CEE860A8-6908-46B0-8725-3D5CD878B6B1}"/>
    <hyperlink ref="A61" r:id="rId59" tooltip="Denmark" display="https://en.wikipedia.org/wiki/Denmark" xr:uid="{2BA2EA3F-D315-491B-93F9-C71E61FB185C}"/>
    <hyperlink ref="A30" r:id="rId60" tooltip="Iceland" display="https://en.wikipedia.org/wiki/Iceland" xr:uid="{A50BB3AF-98FD-4F00-9F1E-E1E54251E2E7}"/>
    <hyperlink ref="A62" r:id="rId61" tooltip="Switzerland" display="https://en.wikipedia.org/wiki/Switzerland" xr:uid="{43F3455E-DDF3-4E69-B800-602B6E977F1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Addison Folsom</cp:lastModifiedBy>
  <cp:revision/>
  <dcterms:created xsi:type="dcterms:W3CDTF">2020-06-03T01:00:17Z</dcterms:created>
  <dcterms:modified xsi:type="dcterms:W3CDTF">2020-06-29T17:03:14Z</dcterms:modified>
  <cp:category/>
  <cp:contentStatus/>
</cp:coreProperties>
</file>