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filterPrivacy="1" defaultThemeVersion="166925"/>
  <xr:revisionPtr revIDLastSave="54" documentId="13_ncr:1_{31C6C83E-0A51-48C1-9CB2-CB7FBB7F65BF}" xr6:coauthVersionLast="47" xr6:coauthVersionMax="47" xr10:uidLastSave="{79991468-0328-F94C-8A75-AC82E1F18B60}"/>
  <bookViews>
    <workbookView xWindow="38720" yWindow="460" windowWidth="38400" windowHeight="21140" xr2:uid="{B0781A11-2AB5-154E-94CA-C5BB8D9F3C92}"/>
  </bookViews>
  <sheets>
    <sheet name="VC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S34" i="1"/>
  <c r="S23" i="1"/>
  <c r="T20" i="1"/>
  <c r="F42" i="1"/>
  <c r="O17" i="1"/>
  <c r="F4" i="1"/>
  <c r="F5" i="1"/>
</calcChain>
</file>

<file path=xl/sharedStrings.xml><?xml version="1.0" encoding="utf-8"?>
<sst xmlns="http://schemas.openxmlformats.org/spreadsheetml/2006/main" count="700" uniqueCount="128">
  <si>
    <t>Brand</t>
  </si>
  <si>
    <t>Service</t>
  </si>
  <si>
    <t>desc_Service</t>
  </si>
  <si>
    <t>colID</t>
  </si>
  <si>
    <t>CalculatedCost</t>
  </si>
  <si>
    <t>LicenseCost$PerMonth</t>
  </si>
  <si>
    <t>ExtrasIncluded</t>
  </si>
  <si>
    <t>Self-hosted</t>
  </si>
  <si>
    <t>Issues</t>
  </si>
  <si>
    <t>Kanban</t>
  </si>
  <si>
    <t>Wiki</t>
  </si>
  <si>
    <t>PackageRegistry</t>
  </si>
  <si>
    <t>IncludedUsers</t>
  </si>
  <si>
    <t>MaxUsers</t>
  </si>
  <si>
    <t>PriceExtraUser$</t>
  </si>
  <si>
    <t>FinalNRepos</t>
  </si>
  <si>
    <t>FinalDiskSpace</t>
  </si>
  <si>
    <t>PriceExtraGBDiskSpace</t>
  </si>
  <si>
    <t>CommercialSupport</t>
  </si>
  <si>
    <t>Final Price</t>
  </si>
  <si>
    <t>Base Cost</t>
  </si>
  <si>
    <t>Extras Included</t>
  </si>
  <si>
    <t>Kanban Boards</t>
  </si>
  <si>
    <t>Package Registry</t>
  </si>
  <si>
    <t>Included Users</t>
  </si>
  <si>
    <t>Max Users</t>
  </si>
  <si>
    <t>Price per Extra User</t>
  </si>
  <si>
    <t>Repositories</t>
  </si>
  <si>
    <t>Disk Space</t>
  </si>
  <si>
    <t>Price per Extra GB of Disk Space</t>
  </si>
  <si>
    <t>Commercial Support</t>
  </si>
  <si>
    <t>GitHub</t>
  </si>
  <si>
    <t>Free</t>
  </si>
  <si>
    <t>https://github.com/pricing</t>
  </si>
  <si>
    <t>Github also includes services like CI/CD, online coding platforms, simple website hosting, wikis</t>
  </si>
  <si>
    <t>No</t>
  </si>
  <si>
    <t>Yes</t>
  </si>
  <si>
    <t>∞</t>
  </si>
  <si>
    <t>N/A</t>
  </si>
  <si>
    <t>Team</t>
  </si>
  <si>
    <t>Enterprise</t>
  </si>
  <si>
    <t>Yes with SLA</t>
  </si>
  <si>
    <t>Azure DevOps Repos</t>
  </si>
  <si>
    <t>Basic</t>
  </si>
  <si>
    <t>https://azure.microsoft.com/en-us/pricing/details/devops/azure-devops-services/</t>
  </si>
  <si>
    <t>Azure DevOps Basic also includes CI/CD, Kanban boards, Artifact storage</t>
  </si>
  <si>
    <t>AWS CodeCommit</t>
  </si>
  <si>
    <t>Base</t>
  </si>
  <si>
    <t>https://aws.amazon.com/codecommit/pricing/</t>
  </si>
  <si>
    <t>The AWS Always Free tier includes services for all needs. For DevOps: CI/CD, Monitoring, Artifacts</t>
  </si>
  <si>
    <t>Google Cloud</t>
  </si>
  <si>
    <t>Source Repositories</t>
  </si>
  <si>
    <t>https://cloud.google.com/source-repositories/pricing</t>
  </si>
  <si>
    <t>The Google Cloud Always Free tier includes services for all needs. For DevOps: CI/CD, Monitoring, Artifacts</t>
  </si>
  <si>
    <t>Jetbrains Space</t>
  </si>
  <si>
    <t>Cloud Free</t>
  </si>
  <si>
    <t>https://www.jetbrains.com/space/buy/?billing=yearly#cloud</t>
  </si>
  <si>
    <t>Jetbrains Space comes included with tools like: IDEs, CI/CD, Chats, Issue boards and tracker, Internal blogs and documents, meeting management and calendar</t>
  </si>
  <si>
    <t>Cloud Team</t>
  </si>
  <si>
    <t>Cloud Organization</t>
  </si>
  <si>
    <t>Cloud Enterprise</t>
  </si>
  <si>
    <t>Space On-Premises Free</t>
  </si>
  <si>
    <t>Atlassian Bitbucket</t>
  </si>
  <si>
    <t>https://www.atlassian.com/software/bitbucket/pricing?tab=cloud-tab</t>
  </si>
  <si>
    <t>Bitbucket plans include CI/CD, Artifacts</t>
  </si>
  <si>
    <t>Standard</t>
  </si>
  <si>
    <t>Premium</t>
  </si>
  <si>
    <t>Data Center</t>
  </si>
  <si>
    <t>https://www.atlassian.com/software/bitbucket/pricing?tab=self-manageddata-center</t>
  </si>
  <si>
    <t>Gitlab</t>
  </si>
  <si>
    <t>https://about.gitlab.com/pricing/</t>
  </si>
  <si>
    <t>Gitlab offer a complete DevOps ecosystem:CI/CD, issue tracking, chat, wiki, simple websites,  artifacts, monitoring</t>
  </si>
  <si>
    <t>Both</t>
  </si>
  <si>
    <t>Ultimate</t>
  </si>
  <si>
    <t>Gogs</t>
  </si>
  <si>
    <t>https://gogs.io/</t>
  </si>
  <si>
    <t>Gogs includes Wiki tools</t>
  </si>
  <si>
    <t>Gitea</t>
  </si>
  <si>
    <t>https://docs.gitea.io/</t>
  </si>
  <si>
    <t>Gitea comes with CI/CD and package repository</t>
  </si>
  <si>
    <t>Beanstalk</t>
  </si>
  <si>
    <t>https://beanstalkapp.com/</t>
  </si>
  <si>
    <t>Beanstalk also features CD tools</t>
  </si>
  <si>
    <t>Bronze</t>
  </si>
  <si>
    <t>Silver</t>
  </si>
  <si>
    <t>Gold</t>
  </si>
  <si>
    <t>Platinum</t>
  </si>
  <si>
    <t>Diamond</t>
  </si>
  <si>
    <t>GitBucket</t>
  </si>
  <si>
    <t>https://gitbucket.github.io/</t>
  </si>
  <si>
    <t>GitBucket comes with a Wiki</t>
  </si>
  <si>
    <t>Gitblit</t>
  </si>
  <si>
    <t>http://www.gitblit.com</t>
  </si>
  <si>
    <t>Gitblit comes with a ticketing service for commit servicing</t>
  </si>
  <si>
    <t>Fossil SCM DVCS</t>
  </si>
  <si>
    <t>https://www.fossil-scm.org</t>
  </si>
  <si>
    <t>Fossil SCM comes with bug tracking, wiki, forum, email alerts, chat, and technotes.</t>
  </si>
  <si>
    <t>Kallithea SCM</t>
  </si>
  <si>
    <t>https://kallithea-scm.org/</t>
  </si>
  <si>
    <t>OneDev</t>
  </si>
  <si>
    <t>https://github.com/theonedev/onedev</t>
  </si>
  <si>
    <t>Onedev comes with a symbol search engine, issue boards, CI/CD</t>
  </si>
  <si>
    <t>Codebase HQ</t>
  </si>
  <si>
    <t>https://www.codebasehq.com/</t>
  </si>
  <si>
    <t>Codebase comes with a ticketing service, wikis, time tracking, kanban boards, milestones  and sprints</t>
  </si>
  <si>
    <t>Hobbyist</t>
  </si>
  <si>
    <t>Freelancer</t>
  </si>
  <si>
    <t>Studio</t>
  </si>
  <si>
    <t>Agency</t>
  </si>
  <si>
    <t>Corporate</t>
  </si>
  <si>
    <t>Apache Allura</t>
  </si>
  <si>
    <t>https://allura.apache.org/</t>
  </si>
  <si>
    <t>Apache Allura comes with  bug reports, discussions, wiki pages, blogs</t>
  </si>
  <si>
    <t>Assembla</t>
  </si>
  <si>
    <t>Cloud Starter</t>
  </si>
  <si>
    <t>https://get.assembla.com/</t>
  </si>
  <si>
    <t>Assembla includes tickets services, wiki and visual kanban boards</t>
  </si>
  <si>
    <t>Cloud Pro</t>
  </si>
  <si>
    <t>Perforce Cloud Pro</t>
  </si>
  <si>
    <t>Runtime calc</t>
  </si>
  <si>
    <t>NPrivateReposFormula</t>
  </si>
  <si>
    <t xml:space="preserve"> Nº Private Repositories Formula</t>
  </si>
  <si>
    <t>DiskSpaceGBFormula</t>
  </si>
  <si>
    <t>2+(extraUsers*10)</t>
  </si>
  <si>
    <t>10+(extraUsers*10)</t>
  </si>
  <si>
    <t>25+(extraUsers*25)</t>
  </si>
  <si>
    <t>100+(extraUsers*100)</t>
  </si>
  <si>
    <t>Disk Space Included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</si>
</sst>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2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9EBF7C-AD1D-EE43-8D1B-02B9ABB26E3A}" name="Table1" displayName="Table1" ref="A1:U43" totalsRowShown="0" dataDxfId="20">
  <autoFilter ref="A1:U43" xr:uid="{849EBF7C-AD1D-EE43-8D1B-02B9ABB26E3A}"/>
  <tableColumns count="21">
    <tableColumn id="1" xr3:uid="{8E01959E-A842-C74F-AE57-5DDD0989A6E2}" name="Brand" dataDxfId="19"/>
    <tableColumn id="2" xr3:uid="{9D4B6E44-8C12-3047-899D-F05AE68B781E}" name="Service" dataDxfId="18"/>
    <tableColumn id="16" xr3:uid="{EF974245-B75B-A24C-BEA6-345371A998E0}" name="desc_Service" dataDxfId="17"/>
    <tableColumn id="3" xr3:uid="{2F338ADC-DFD7-D14D-9D52-D4B3C0495223}" name="colID" dataDxfId="16"/>
    <tableColumn id="5" xr3:uid="{5D9A2FB4-4A19-744C-96CA-465FB8505C95}" name="CalculatedCost" dataDxfId="15"/>
    <tableColumn id="4" xr3:uid="{47FF9E4C-10AF-144D-97F1-3833F1E9E860}" name="LicenseCost$PerMonth" dataDxfId="14"/>
    <tableColumn id="14" xr3:uid="{72F75287-8FED-FA4D-919A-D41BD1679788}" name="ExtrasIncluded" dataDxfId="13"/>
    <tableColumn id="7" xr3:uid="{243EEEB3-33AF-7945-A473-672ED0D2BBFF}" name="Self-hosted" dataDxfId="12"/>
    <tableColumn id="23" xr3:uid="{8471C54A-653F-AD46-8E15-7637ADC84B1F}" name="Issues" dataDxfId="11"/>
    <tableColumn id="21" xr3:uid="{DF9F8897-F0FC-E24F-9E2D-83D28F1CDE4D}" name="Kanban" dataDxfId="10"/>
    <tableColumn id="20" xr3:uid="{FDA29895-2310-1E4B-AAC9-97D97CBF4648}" name="Wiki" dataDxfId="9"/>
    <tableColumn id="22" xr3:uid="{8708C288-A63C-6C4A-92A5-C440C76F6BF2}" name="PackageRegistry" dataDxfId="8"/>
    <tableColumn id="8" xr3:uid="{BB74161C-CD38-3249-9310-611A50F2182D}" name="IncludedUsers" dataDxfId="7"/>
    <tableColumn id="9" xr3:uid="{8BD2E13A-BAA4-7949-BABF-8C9FDECD6087}" name="MaxUsers" dataDxfId="6"/>
    <tableColumn id="10" xr3:uid="{ECD68C8E-4269-464E-A0B3-415F61071719}" name="PriceExtraUser$" dataDxfId="5"/>
    <tableColumn id="24" xr3:uid="{210BB43B-6F9F-0B44-A6E0-96FA71E4D12B}" name="FinalNRepos" dataDxfId="4"/>
    <tableColumn id="6" xr3:uid="{6F08C059-DEAB-8B4C-B547-0A0C17E0C409}" name="NPrivateReposFormula"/>
    <tableColumn id="13" xr3:uid="{77A95219-F85F-A04B-9505-8FCC06CF2E13}" name="FinalDiskSpace" dataDxfId="3"/>
    <tableColumn id="25" xr3:uid="{5715783A-23BB-3B4C-AA46-D3B153BF2A64}" name="DiskSpaceGBFormula" dataDxfId="2"/>
    <tableColumn id="18" xr3:uid="{E6907AB6-1173-6B4A-9BD5-FC4C337ADCB1}" name="PriceExtraGBDiskSpace" dataDxfId="1"/>
    <tableColumn id="12" xr3:uid="{F7440A6F-BDB4-614F-918B-5C4E66379441}" name="CommercialSuppo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D323-4F89-A64F-AD37-C75ADCE8B739}">
  <dimension ref="A1:U43"/>
  <sheetViews>
    <sheetView tabSelected="1" zoomScale="130" zoomScaleNormal="130" workbookViewId="0">
      <selection activeCell="S6" sqref="S6"/>
    </sheetView>
  </sheetViews>
  <sheetFormatPr baseColWidth="10" defaultColWidth="11.1640625" defaultRowHeight="16" x14ac:dyDescent="0.2"/>
  <cols>
    <col min="1" max="1" width="18.1640625" bestFit="1" customWidth="1"/>
    <col min="2" max="2" width="17.5" bestFit="1" customWidth="1"/>
    <col min="3" max="3" width="13.1640625" bestFit="1" customWidth="1"/>
    <col min="4" max="4" width="4.5" customWidth="1"/>
    <col min="5" max="5" width="6.6640625" customWidth="1"/>
    <col min="6" max="6" width="7.5" customWidth="1"/>
    <col min="8" max="8" width="9" customWidth="1"/>
    <col min="9" max="9" width="8.5" customWidth="1"/>
    <col min="10" max="10" width="5.6640625" customWidth="1"/>
    <col min="11" max="11" width="6" customWidth="1"/>
    <col min="12" max="12" width="4.6640625" customWidth="1"/>
    <col min="13" max="13" width="7" customWidth="1"/>
    <col min="14" max="14" width="5.5" customWidth="1"/>
    <col min="15" max="15" width="9.1640625" customWidth="1"/>
    <col min="16" max="16" width="10.33203125" customWidth="1"/>
    <col min="17" max="17" width="9.33203125" customWidth="1"/>
    <col min="18" max="19" width="16" customWidth="1"/>
    <col min="20" max="20" width="9.6640625" customWidth="1"/>
    <col min="21" max="21" width="20.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120</v>
      </c>
      <c r="R1" t="s">
        <v>16</v>
      </c>
      <c r="S1" t="s">
        <v>122</v>
      </c>
      <c r="T1" t="s">
        <v>17</v>
      </c>
      <c r="U1" t="s">
        <v>18</v>
      </c>
    </row>
    <row r="2" spans="1:21" x14ac:dyDescent="0.2">
      <c r="A2" t="s">
        <v>0</v>
      </c>
      <c r="B2" t="s">
        <v>1</v>
      </c>
      <c r="D2" s="1">
        <v>0</v>
      </c>
      <c r="E2" s="1" t="s">
        <v>19</v>
      </c>
      <c r="F2" s="1" t="s">
        <v>20</v>
      </c>
      <c r="G2" t="s">
        <v>21</v>
      </c>
      <c r="H2" t="s">
        <v>7</v>
      </c>
      <c r="I2" t="s">
        <v>8</v>
      </c>
      <c r="J2" t="s">
        <v>22</v>
      </c>
      <c r="K2" t="s">
        <v>10</v>
      </c>
      <c r="L2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121</v>
      </c>
      <c r="R2" t="s">
        <v>28</v>
      </c>
      <c r="S2" t="s">
        <v>127</v>
      </c>
      <c r="T2" t="s">
        <v>29</v>
      </c>
      <c r="U2" s="1" t="s">
        <v>30</v>
      </c>
    </row>
    <row r="3" spans="1:21" x14ac:dyDescent="0.2">
      <c r="A3" s="1" t="s">
        <v>31</v>
      </c>
      <c r="B3" s="1" t="s">
        <v>32</v>
      </c>
      <c r="C3" s="1" t="s">
        <v>33</v>
      </c>
      <c r="D3" s="1">
        <v>1</v>
      </c>
      <c r="E3" t="s">
        <v>119</v>
      </c>
      <c r="F3" s="1">
        <v>0</v>
      </c>
      <c r="G3" s="1" t="s">
        <v>34</v>
      </c>
      <c r="H3" s="1" t="s">
        <v>35</v>
      </c>
      <c r="I3" s="1" t="s">
        <v>36</v>
      </c>
      <c r="J3" s="1" t="s">
        <v>36</v>
      </c>
      <c r="K3" s="1" t="s">
        <v>36</v>
      </c>
      <c r="L3" s="1" t="s">
        <v>36</v>
      </c>
      <c r="M3" s="1">
        <v>1</v>
      </c>
      <c r="N3" s="1" t="s">
        <v>37</v>
      </c>
      <c r="O3" s="1">
        <v>0</v>
      </c>
      <c r="P3" t="s">
        <v>119</v>
      </c>
      <c r="Q3" s="1" t="s">
        <v>37</v>
      </c>
      <c r="R3" t="s">
        <v>119</v>
      </c>
      <c r="S3" s="1" t="s">
        <v>37</v>
      </c>
      <c r="T3" s="2" t="s">
        <v>38</v>
      </c>
      <c r="U3" s="1" t="s">
        <v>35</v>
      </c>
    </row>
    <row r="4" spans="1:21" x14ac:dyDescent="0.2">
      <c r="A4" s="1" t="s">
        <v>31</v>
      </c>
      <c r="B4" s="1" t="s">
        <v>39</v>
      </c>
      <c r="C4" s="1" t="s">
        <v>33</v>
      </c>
      <c r="D4" s="1">
        <v>2</v>
      </c>
      <c r="E4" t="s">
        <v>119</v>
      </c>
      <c r="F4" s="1">
        <f>48/12</f>
        <v>4</v>
      </c>
      <c r="G4" s="1" t="s">
        <v>34</v>
      </c>
      <c r="H4" s="1" t="s">
        <v>35</v>
      </c>
      <c r="I4" s="1" t="s">
        <v>36</v>
      </c>
      <c r="J4" s="1" t="s">
        <v>36</v>
      </c>
      <c r="K4" s="1" t="s">
        <v>36</v>
      </c>
      <c r="L4" s="1" t="s">
        <v>36</v>
      </c>
      <c r="M4" s="1">
        <v>1</v>
      </c>
      <c r="N4" s="1" t="s">
        <v>37</v>
      </c>
      <c r="O4" s="1">
        <v>4</v>
      </c>
      <c r="P4" t="s">
        <v>119</v>
      </c>
      <c r="Q4" s="1" t="s">
        <v>37</v>
      </c>
      <c r="R4" t="s">
        <v>119</v>
      </c>
      <c r="S4" s="1" t="s">
        <v>37</v>
      </c>
      <c r="T4" s="2" t="s">
        <v>38</v>
      </c>
      <c r="U4" s="1" t="s">
        <v>36</v>
      </c>
    </row>
    <row r="5" spans="1:21" x14ac:dyDescent="0.2">
      <c r="A5" s="1" t="s">
        <v>31</v>
      </c>
      <c r="B5" s="1" t="s">
        <v>40</v>
      </c>
      <c r="C5" s="1" t="s">
        <v>33</v>
      </c>
      <c r="D5" s="1">
        <v>3</v>
      </c>
      <c r="E5" t="s">
        <v>119</v>
      </c>
      <c r="F5" s="1">
        <f>252/12</f>
        <v>21</v>
      </c>
      <c r="G5" s="1" t="s">
        <v>34</v>
      </c>
      <c r="H5" s="1" t="s">
        <v>35</v>
      </c>
      <c r="I5" s="1" t="s">
        <v>36</v>
      </c>
      <c r="J5" s="1" t="s">
        <v>36</v>
      </c>
      <c r="K5" s="1" t="s">
        <v>36</v>
      </c>
      <c r="L5" s="1" t="s">
        <v>36</v>
      </c>
      <c r="M5" s="1">
        <v>1</v>
      </c>
      <c r="N5" s="1" t="s">
        <v>37</v>
      </c>
      <c r="O5" s="1">
        <v>21</v>
      </c>
      <c r="P5" t="s">
        <v>119</v>
      </c>
      <c r="Q5" s="1" t="s">
        <v>37</v>
      </c>
      <c r="R5" t="s">
        <v>119</v>
      </c>
      <c r="S5" s="1" t="s">
        <v>37</v>
      </c>
      <c r="T5" s="2" t="s">
        <v>38</v>
      </c>
      <c r="U5" s="1" t="s">
        <v>41</v>
      </c>
    </row>
    <row r="6" spans="1:21" x14ac:dyDescent="0.2">
      <c r="A6" s="1" t="s">
        <v>42</v>
      </c>
      <c r="B6" s="1" t="s">
        <v>43</v>
      </c>
      <c r="C6" s="1" t="s">
        <v>44</v>
      </c>
      <c r="D6" s="1">
        <v>4</v>
      </c>
      <c r="E6" t="s">
        <v>119</v>
      </c>
      <c r="F6" s="1">
        <v>0</v>
      </c>
      <c r="G6" s="1" t="s">
        <v>45</v>
      </c>
      <c r="H6" s="1" t="s">
        <v>35</v>
      </c>
      <c r="I6" s="1" t="s">
        <v>36</v>
      </c>
      <c r="J6" s="1" t="s">
        <v>36</v>
      </c>
      <c r="K6" s="1" t="s">
        <v>36</v>
      </c>
      <c r="L6" s="1" t="s">
        <v>36</v>
      </c>
      <c r="M6" s="1">
        <v>5</v>
      </c>
      <c r="N6" s="1" t="s">
        <v>37</v>
      </c>
      <c r="O6" s="1">
        <v>6</v>
      </c>
      <c r="P6" t="s">
        <v>119</v>
      </c>
      <c r="Q6" s="1" t="s">
        <v>37</v>
      </c>
      <c r="R6" t="s">
        <v>119</v>
      </c>
      <c r="S6" s="1" t="s">
        <v>123</v>
      </c>
      <c r="T6" s="1">
        <v>1</v>
      </c>
      <c r="U6" s="1" t="s">
        <v>41</v>
      </c>
    </row>
    <row r="7" spans="1:21" x14ac:dyDescent="0.2">
      <c r="A7" s="1" t="s">
        <v>46</v>
      </c>
      <c r="B7" s="1" t="s">
        <v>47</v>
      </c>
      <c r="C7" s="1" t="s">
        <v>48</v>
      </c>
      <c r="D7" s="1">
        <v>5</v>
      </c>
      <c r="E7" t="s">
        <v>119</v>
      </c>
      <c r="F7" s="1">
        <v>0</v>
      </c>
      <c r="G7" s="1" t="s">
        <v>49</v>
      </c>
      <c r="H7" s="1" t="s">
        <v>35</v>
      </c>
      <c r="I7" s="1" t="s">
        <v>36</v>
      </c>
      <c r="J7" s="1" t="s">
        <v>35</v>
      </c>
      <c r="K7" s="1" t="s">
        <v>36</v>
      </c>
      <c r="L7" s="1" t="s">
        <v>36</v>
      </c>
      <c r="M7" s="1">
        <v>5</v>
      </c>
      <c r="N7" s="1" t="s">
        <v>37</v>
      </c>
      <c r="O7" s="1">
        <v>1</v>
      </c>
      <c r="P7" t="s">
        <v>119</v>
      </c>
      <c r="Q7" s="1" t="str">
        <f>5*1000&amp;"+(extraUsers*1000)"</f>
        <v>5000+(extraUsers*1000)</v>
      </c>
      <c r="R7" t="s">
        <v>119</v>
      </c>
      <c r="S7" s="1">
        <v>50</v>
      </c>
      <c r="T7" s="2" t="s">
        <v>38</v>
      </c>
      <c r="U7" s="1" t="s">
        <v>41</v>
      </c>
    </row>
    <row r="8" spans="1:21" x14ac:dyDescent="0.2">
      <c r="A8" s="1" t="s">
        <v>50</v>
      </c>
      <c r="B8" s="1" t="s">
        <v>51</v>
      </c>
      <c r="C8" s="1" t="s">
        <v>52</v>
      </c>
      <c r="D8" s="1">
        <v>6</v>
      </c>
      <c r="E8" t="s">
        <v>119</v>
      </c>
      <c r="F8" s="1">
        <v>0</v>
      </c>
      <c r="G8" s="1" t="s">
        <v>53</v>
      </c>
      <c r="H8" s="1" t="s">
        <v>35</v>
      </c>
      <c r="I8" s="1" t="s">
        <v>35</v>
      </c>
      <c r="J8" s="1" t="s">
        <v>35</v>
      </c>
      <c r="K8" s="1" t="s">
        <v>35</v>
      </c>
      <c r="L8" s="1" t="s">
        <v>36</v>
      </c>
      <c r="M8" s="1">
        <v>5</v>
      </c>
      <c r="N8" s="1" t="s">
        <v>37</v>
      </c>
      <c r="O8" s="1">
        <v>1</v>
      </c>
      <c r="P8" t="s">
        <v>119</v>
      </c>
      <c r="Q8" s="1">
        <v>1000</v>
      </c>
      <c r="R8" t="s">
        <v>119</v>
      </c>
      <c r="S8" s="1">
        <v>50</v>
      </c>
      <c r="T8" s="2">
        <v>0.1</v>
      </c>
      <c r="U8" s="1" t="s">
        <v>41</v>
      </c>
    </row>
    <row r="9" spans="1:21" x14ac:dyDescent="0.2">
      <c r="A9" s="1" t="s">
        <v>54</v>
      </c>
      <c r="B9" s="1" t="s">
        <v>55</v>
      </c>
      <c r="C9" t="s">
        <v>56</v>
      </c>
      <c r="D9" s="1">
        <v>7</v>
      </c>
      <c r="E9" t="s">
        <v>119</v>
      </c>
      <c r="F9" s="1">
        <v>0</v>
      </c>
      <c r="G9" s="1" t="s">
        <v>57</v>
      </c>
      <c r="H9" s="1" t="s">
        <v>35</v>
      </c>
      <c r="I9" s="1" t="s">
        <v>36</v>
      </c>
      <c r="J9" s="1" t="s">
        <v>36</v>
      </c>
      <c r="K9" s="1" t="s">
        <v>36</v>
      </c>
      <c r="L9" s="1" t="s">
        <v>36</v>
      </c>
      <c r="M9" s="1" t="s">
        <v>37</v>
      </c>
      <c r="N9" s="1" t="s">
        <v>37</v>
      </c>
      <c r="O9" s="1">
        <v>0</v>
      </c>
      <c r="P9" t="s">
        <v>119</v>
      </c>
      <c r="Q9" s="1" t="s">
        <v>37</v>
      </c>
      <c r="R9" t="s">
        <v>119</v>
      </c>
      <c r="S9" s="1">
        <v>10</v>
      </c>
      <c r="T9" s="2" t="s">
        <v>38</v>
      </c>
      <c r="U9" s="1" t="s">
        <v>41</v>
      </c>
    </row>
    <row r="10" spans="1:21" x14ac:dyDescent="0.2">
      <c r="A10" s="1" t="s">
        <v>54</v>
      </c>
      <c r="B10" s="1" t="s">
        <v>58</v>
      </c>
      <c r="C10" t="s">
        <v>56</v>
      </c>
      <c r="D10" s="1">
        <v>8</v>
      </c>
      <c r="E10" t="s">
        <v>119</v>
      </c>
      <c r="F10" s="1">
        <v>8</v>
      </c>
      <c r="G10" s="1" t="s">
        <v>57</v>
      </c>
      <c r="H10" s="1" t="s">
        <v>35</v>
      </c>
      <c r="I10" s="1" t="s">
        <v>36</v>
      </c>
      <c r="J10" s="1" t="s">
        <v>36</v>
      </c>
      <c r="K10" s="1" t="s">
        <v>36</v>
      </c>
      <c r="L10" s="1" t="s">
        <v>36</v>
      </c>
      <c r="M10" s="1">
        <v>1</v>
      </c>
      <c r="N10" s="1" t="s">
        <v>37</v>
      </c>
      <c r="O10" s="1">
        <v>8</v>
      </c>
      <c r="P10" t="s">
        <v>119</v>
      </c>
      <c r="Q10" s="1" t="s">
        <v>37</v>
      </c>
      <c r="R10" t="s">
        <v>119</v>
      </c>
      <c r="S10" s="2" t="s">
        <v>124</v>
      </c>
      <c r="T10" s="2" t="s">
        <v>38</v>
      </c>
      <c r="U10" s="1" t="s">
        <v>41</v>
      </c>
    </row>
    <row r="11" spans="1:21" x14ac:dyDescent="0.2">
      <c r="A11" s="1" t="s">
        <v>54</v>
      </c>
      <c r="B11" s="1" t="s">
        <v>59</v>
      </c>
      <c r="C11" t="s">
        <v>56</v>
      </c>
      <c r="D11" s="1">
        <v>9</v>
      </c>
      <c r="E11" t="s">
        <v>119</v>
      </c>
      <c r="F11" s="1">
        <v>20</v>
      </c>
      <c r="G11" s="1" t="s">
        <v>57</v>
      </c>
      <c r="H11" s="1" t="s">
        <v>35</v>
      </c>
      <c r="I11" s="1" t="s">
        <v>36</v>
      </c>
      <c r="J11" s="1" t="s">
        <v>36</v>
      </c>
      <c r="K11" s="1" t="s">
        <v>36</v>
      </c>
      <c r="L11" s="1" t="s">
        <v>36</v>
      </c>
      <c r="M11" s="1">
        <v>1</v>
      </c>
      <c r="N11" s="1" t="s">
        <v>37</v>
      </c>
      <c r="O11" s="1">
        <v>20</v>
      </c>
      <c r="P11" t="s">
        <v>119</v>
      </c>
      <c r="Q11" s="1" t="s">
        <v>37</v>
      </c>
      <c r="R11" t="s">
        <v>119</v>
      </c>
      <c r="S11" s="2" t="s">
        <v>125</v>
      </c>
      <c r="T11" s="2" t="s">
        <v>38</v>
      </c>
      <c r="U11" s="1" t="s">
        <v>41</v>
      </c>
    </row>
    <row r="12" spans="1:21" x14ac:dyDescent="0.2">
      <c r="A12" s="1" t="s">
        <v>54</v>
      </c>
      <c r="B12" s="1" t="s">
        <v>60</v>
      </c>
      <c r="C12" t="s">
        <v>56</v>
      </c>
      <c r="D12" s="1">
        <v>10</v>
      </c>
      <c r="E12" t="s">
        <v>119</v>
      </c>
      <c r="F12" s="1">
        <v>99</v>
      </c>
      <c r="G12" s="1" t="s">
        <v>57</v>
      </c>
      <c r="H12" s="1" t="s">
        <v>35</v>
      </c>
      <c r="I12" s="1" t="s">
        <v>36</v>
      </c>
      <c r="J12" s="1" t="s">
        <v>36</v>
      </c>
      <c r="K12" s="1" t="s">
        <v>36</v>
      </c>
      <c r="L12" s="1" t="s">
        <v>36</v>
      </c>
      <c r="M12" s="1">
        <v>1</v>
      </c>
      <c r="N12" s="1" t="s">
        <v>37</v>
      </c>
      <c r="O12" s="1">
        <v>99</v>
      </c>
      <c r="P12" t="s">
        <v>119</v>
      </c>
      <c r="Q12" s="1" t="s">
        <v>37</v>
      </c>
      <c r="R12" t="s">
        <v>119</v>
      </c>
      <c r="S12" s="2" t="s">
        <v>126</v>
      </c>
      <c r="T12" s="2" t="s">
        <v>38</v>
      </c>
      <c r="U12" s="1" t="s">
        <v>41</v>
      </c>
    </row>
    <row r="13" spans="1:21" x14ac:dyDescent="0.2">
      <c r="A13" s="1" t="s">
        <v>54</v>
      </c>
      <c r="B13" s="1" t="s">
        <v>61</v>
      </c>
      <c r="C13" t="s">
        <v>56</v>
      </c>
      <c r="D13" s="1">
        <v>11</v>
      </c>
      <c r="E13" t="s">
        <v>119</v>
      </c>
      <c r="F13" s="1">
        <v>0</v>
      </c>
      <c r="G13" s="1" t="s">
        <v>57</v>
      </c>
      <c r="H13" s="1" t="s">
        <v>36</v>
      </c>
      <c r="I13" s="1" t="s">
        <v>36</v>
      </c>
      <c r="J13" s="1" t="s">
        <v>36</v>
      </c>
      <c r="K13" s="1" t="s">
        <v>36</v>
      </c>
      <c r="L13" s="1" t="s">
        <v>36</v>
      </c>
      <c r="M13" s="1" t="s">
        <v>37</v>
      </c>
      <c r="N13" s="1" t="s">
        <v>37</v>
      </c>
      <c r="O13" s="1">
        <v>0</v>
      </c>
      <c r="P13" t="s">
        <v>119</v>
      </c>
      <c r="Q13" s="1" t="s">
        <v>37</v>
      </c>
      <c r="R13" t="s">
        <v>119</v>
      </c>
      <c r="S13" s="1" t="s">
        <v>37</v>
      </c>
      <c r="T13" s="2" t="s">
        <v>38</v>
      </c>
      <c r="U13" s="1" t="s">
        <v>41</v>
      </c>
    </row>
    <row r="14" spans="1:21" x14ac:dyDescent="0.2">
      <c r="A14" s="1" t="s">
        <v>62</v>
      </c>
      <c r="B14" s="1" t="s">
        <v>32</v>
      </c>
      <c r="C14" s="1" t="s">
        <v>63</v>
      </c>
      <c r="D14" s="1">
        <v>12</v>
      </c>
      <c r="E14" t="s">
        <v>119</v>
      </c>
      <c r="F14" s="1">
        <v>0</v>
      </c>
      <c r="G14" s="1" t="s">
        <v>64</v>
      </c>
      <c r="H14" s="1" t="s">
        <v>35</v>
      </c>
      <c r="I14" s="1" t="s">
        <v>36</v>
      </c>
      <c r="J14" s="1" t="s">
        <v>36</v>
      </c>
      <c r="K14" s="1" t="s">
        <v>36</v>
      </c>
      <c r="L14" s="1" t="s">
        <v>36</v>
      </c>
      <c r="M14" s="1">
        <v>5</v>
      </c>
      <c r="N14" s="1">
        <v>5</v>
      </c>
      <c r="O14" s="1">
        <v>0</v>
      </c>
      <c r="P14" t="s">
        <v>119</v>
      </c>
      <c r="Q14" s="1" t="s">
        <v>37</v>
      </c>
      <c r="R14" t="s">
        <v>119</v>
      </c>
      <c r="S14" s="1" t="s">
        <v>37</v>
      </c>
      <c r="T14" s="2" t="s">
        <v>38</v>
      </c>
      <c r="U14" s="1" t="s">
        <v>35</v>
      </c>
    </row>
    <row r="15" spans="1:21" x14ac:dyDescent="0.2">
      <c r="A15" s="1" t="s">
        <v>62</v>
      </c>
      <c r="B15" s="1" t="s">
        <v>65</v>
      </c>
      <c r="C15" s="1" t="s">
        <v>63</v>
      </c>
      <c r="D15" s="1">
        <v>13</v>
      </c>
      <c r="E15" t="s">
        <v>119</v>
      </c>
      <c r="F15" s="1">
        <v>0</v>
      </c>
      <c r="G15" s="1" t="s">
        <v>64</v>
      </c>
      <c r="H15" s="1" t="s">
        <v>35</v>
      </c>
      <c r="I15" s="1" t="s">
        <v>36</v>
      </c>
      <c r="J15" s="1" t="s">
        <v>36</v>
      </c>
      <c r="K15" s="1" t="s">
        <v>36</v>
      </c>
      <c r="L15" s="1" t="s">
        <v>36</v>
      </c>
      <c r="M15" s="1">
        <v>5</v>
      </c>
      <c r="N15" s="3" t="s">
        <v>37</v>
      </c>
      <c r="O15" s="1">
        <v>3</v>
      </c>
      <c r="P15" t="s">
        <v>119</v>
      </c>
      <c r="Q15" s="1" t="s">
        <v>37</v>
      </c>
      <c r="R15" t="s">
        <v>119</v>
      </c>
      <c r="S15" s="1" t="s">
        <v>37</v>
      </c>
      <c r="T15" s="2" t="s">
        <v>38</v>
      </c>
      <c r="U15" s="1" t="s">
        <v>36</v>
      </c>
    </row>
    <row r="16" spans="1:21" x14ac:dyDescent="0.2">
      <c r="A16" s="1" t="s">
        <v>62</v>
      </c>
      <c r="B16" s="1" t="s">
        <v>66</v>
      </c>
      <c r="C16" s="1" t="s">
        <v>63</v>
      </c>
      <c r="D16" s="1">
        <v>14</v>
      </c>
      <c r="E16" t="s">
        <v>119</v>
      </c>
      <c r="F16" s="1">
        <v>0</v>
      </c>
      <c r="G16" s="1" t="s">
        <v>64</v>
      </c>
      <c r="H16" s="1" t="s">
        <v>35</v>
      </c>
      <c r="I16" s="1" t="s">
        <v>36</v>
      </c>
      <c r="J16" s="1" t="s">
        <v>36</v>
      </c>
      <c r="K16" s="1" t="s">
        <v>36</v>
      </c>
      <c r="L16" s="1" t="s">
        <v>36</v>
      </c>
      <c r="M16" s="1">
        <v>5</v>
      </c>
      <c r="N16" s="3" t="s">
        <v>37</v>
      </c>
      <c r="O16" s="1">
        <v>6</v>
      </c>
      <c r="P16" t="s">
        <v>119</v>
      </c>
      <c r="Q16" s="1" t="s">
        <v>37</v>
      </c>
      <c r="R16" t="s">
        <v>119</v>
      </c>
      <c r="S16" s="1" t="s">
        <v>37</v>
      </c>
      <c r="T16" s="2" t="s">
        <v>38</v>
      </c>
      <c r="U16" s="1" t="s">
        <v>41</v>
      </c>
    </row>
    <row r="17" spans="1:21" x14ac:dyDescent="0.2">
      <c r="A17" s="1" t="s">
        <v>62</v>
      </c>
      <c r="B17" s="1" t="s">
        <v>67</v>
      </c>
      <c r="C17" s="1" t="s">
        <v>68</v>
      </c>
      <c r="D17" s="1">
        <v>15</v>
      </c>
      <c r="E17" t="s">
        <v>119</v>
      </c>
      <c r="F17" s="2">
        <v>191.66666666666666</v>
      </c>
      <c r="G17" s="1" t="s">
        <v>64</v>
      </c>
      <c r="H17" s="1" t="s">
        <v>36</v>
      </c>
      <c r="I17" s="1" t="s">
        <v>36</v>
      </c>
      <c r="J17" s="1" t="s">
        <v>36</v>
      </c>
      <c r="K17" s="1" t="s">
        <v>36</v>
      </c>
      <c r="L17" s="1" t="s">
        <v>36</v>
      </c>
      <c r="M17" s="1">
        <v>25</v>
      </c>
      <c r="N17" s="3" t="s">
        <v>37</v>
      </c>
      <c r="O17" s="1">
        <f>84/12</f>
        <v>7</v>
      </c>
      <c r="P17" t="s">
        <v>119</v>
      </c>
      <c r="Q17" s="1" t="s">
        <v>37</v>
      </c>
      <c r="R17" t="s">
        <v>119</v>
      </c>
      <c r="S17" s="1" t="s">
        <v>37</v>
      </c>
      <c r="T17" s="2" t="s">
        <v>38</v>
      </c>
      <c r="U17" s="1" t="s">
        <v>41</v>
      </c>
    </row>
    <row r="18" spans="1:21" x14ac:dyDescent="0.2">
      <c r="A18" s="1" t="s">
        <v>69</v>
      </c>
      <c r="B18" s="1" t="s">
        <v>32</v>
      </c>
      <c r="C18" s="1" t="s">
        <v>70</v>
      </c>
      <c r="D18" s="1">
        <v>16</v>
      </c>
      <c r="E18" t="s">
        <v>119</v>
      </c>
      <c r="F18" s="1">
        <v>0</v>
      </c>
      <c r="G18" s="1" t="s">
        <v>71</v>
      </c>
      <c r="H18" s="1" t="s">
        <v>72</v>
      </c>
      <c r="I18" s="1" t="s">
        <v>36</v>
      </c>
      <c r="J18" s="1" t="s">
        <v>36</v>
      </c>
      <c r="K18" s="1" t="s">
        <v>36</v>
      </c>
      <c r="L18" s="1" t="s">
        <v>36</v>
      </c>
      <c r="M18" s="1">
        <v>1</v>
      </c>
      <c r="N18" s="1">
        <v>5</v>
      </c>
      <c r="O18" s="1">
        <v>0</v>
      </c>
      <c r="P18" t="s">
        <v>119</v>
      </c>
      <c r="Q18" s="1" t="s">
        <v>37</v>
      </c>
      <c r="R18" t="s">
        <v>119</v>
      </c>
      <c r="S18" s="1">
        <v>5</v>
      </c>
      <c r="T18" s="2" t="s">
        <v>38</v>
      </c>
      <c r="U18" s="1" t="s">
        <v>35</v>
      </c>
    </row>
    <row r="19" spans="1:21" x14ac:dyDescent="0.2">
      <c r="A19" s="1" t="s">
        <v>69</v>
      </c>
      <c r="B19" s="1" t="s">
        <v>66</v>
      </c>
      <c r="C19" s="1" t="s">
        <v>70</v>
      </c>
      <c r="D19" s="1">
        <v>17</v>
      </c>
      <c r="E19" t="s">
        <v>119</v>
      </c>
      <c r="F19" s="1">
        <v>19</v>
      </c>
      <c r="G19" s="1" t="s">
        <v>71</v>
      </c>
      <c r="H19" s="1" t="s">
        <v>72</v>
      </c>
      <c r="I19" s="1" t="s">
        <v>36</v>
      </c>
      <c r="J19" s="1" t="s">
        <v>36</v>
      </c>
      <c r="K19" s="1" t="s">
        <v>36</v>
      </c>
      <c r="L19" s="1" t="s">
        <v>36</v>
      </c>
      <c r="M19" s="1">
        <v>1</v>
      </c>
      <c r="N19" s="1" t="s">
        <v>37</v>
      </c>
      <c r="O19" s="1">
        <v>19</v>
      </c>
      <c r="P19" t="s">
        <v>119</v>
      </c>
      <c r="Q19" s="1" t="s">
        <v>37</v>
      </c>
      <c r="R19" t="s">
        <v>119</v>
      </c>
      <c r="S19" s="1">
        <v>50</v>
      </c>
      <c r="T19" s="2" t="s">
        <v>38</v>
      </c>
      <c r="U19" s="1" t="s">
        <v>41</v>
      </c>
    </row>
    <row r="20" spans="1:21" x14ac:dyDescent="0.2">
      <c r="A20" s="1" t="s">
        <v>69</v>
      </c>
      <c r="B20" s="1" t="s">
        <v>73</v>
      </c>
      <c r="C20" s="1" t="s">
        <v>70</v>
      </c>
      <c r="D20" s="1">
        <v>18</v>
      </c>
      <c r="E20" t="s">
        <v>119</v>
      </c>
      <c r="F20" s="1">
        <v>99</v>
      </c>
      <c r="G20" s="1" t="s">
        <v>71</v>
      </c>
      <c r="H20" s="1" t="s">
        <v>72</v>
      </c>
      <c r="I20" s="1" t="s">
        <v>36</v>
      </c>
      <c r="J20" s="1" t="s">
        <v>36</v>
      </c>
      <c r="K20" s="1" t="s">
        <v>36</v>
      </c>
      <c r="L20" s="1" t="s">
        <v>36</v>
      </c>
      <c r="M20" s="1">
        <v>1</v>
      </c>
      <c r="N20" s="1" t="s">
        <v>37</v>
      </c>
      <c r="O20" s="1">
        <v>99</v>
      </c>
      <c r="P20" t="s">
        <v>119</v>
      </c>
      <c r="Q20" s="1" t="s">
        <v>37</v>
      </c>
      <c r="R20" t="s">
        <v>119</v>
      </c>
      <c r="S20" s="1">
        <v>250</v>
      </c>
      <c r="T20" s="2">
        <f>60/10</f>
        <v>6</v>
      </c>
      <c r="U20" s="1" t="s">
        <v>41</v>
      </c>
    </row>
    <row r="21" spans="1:21" x14ac:dyDescent="0.2">
      <c r="A21" s="1" t="s">
        <v>74</v>
      </c>
      <c r="B21" s="1" t="s">
        <v>32</v>
      </c>
      <c r="C21" s="1" t="s">
        <v>75</v>
      </c>
      <c r="D21" s="1">
        <v>19</v>
      </c>
      <c r="E21" t="s">
        <v>119</v>
      </c>
      <c r="F21" s="1">
        <v>0</v>
      </c>
      <c r="G21" s="1" t="s">
        <v>76</v>
      </c>
      <c r="H21" s="1" t="s">
        <v>36</v>
      </c>
      <c r="I21" s="1" t="s">
        <v>36</v>
      </c>
      <c r="J21" s="1" t="s">
        <v>35</v>
      </c>
      <c r="K21" s="1" t="s">
        <v>36</v>
      </c>
      <c r="L21" s="1" t="s">
        <v>35</v>
      </c>
      <c r="M21" s="1" t="s">
        <v>37</v>
      </c>
      <c r="N21" s="1" t="s">
        <v>37</v>
      </c>
      <c r="O21" s="1">
        <v>0</v>
      </c>
      <c r="P21" t="s">
        <v>119</v>
      </c>
      <c r="Q21" s="1" t="s">
        <v>37</v>
      </c>
      <c r="R21" t="s">
        <v>119</v>
      </c>
      <c r="S21" s="1" t="s">
        <v>37</v>
      </c>
      <c r="T21" s="2" t="s">
        <v>38</v>
      </c>
      <c r="U21" s="1" t="s">
        <v>35</v>
      </c>
    </row>
    <row r="22" spans="1:21" x14ac:dyDescent="0.2">
      <c r="A22" s="1" t="s">
        <v>77</v>
      </c>
      <c r="B22" s="1" t="s">
        <v>32</v>
      </c>
      <c r="C22" s="1" t="s">
        <v>78</v>
      </c>
      <c r="D22" s="1">
        <v>20</v>
      </c>
      <c r="E22" t="s">
        <v>119</v>
      </c>
      <c r="F22" s="1">
        <v>0</v>
      </c>
      <c r="G22" s="1" t="s">
        <v>79</v>
      </c>
      <c r="H22" s="1" t="s">
        <v>36</v>
      </c>
      <c r="I22" s="1" t="s">
        <v>36</v>
      </c>
      <c r="J22" s="1" t="s">
        <v>36</v>
      </c>
      <c r="K22" s="1" t="s">
        <v>36</v>
      </c>
      <c r="L22" s="1" t="s">
        <v>36</v>
      </c>
      <c r="M22" s="1" t="s">
        <v>37</v>
      </c>
      <c r="N22" s="1" t="s">
        <v>37</v>
      </c>
      <c r="O22" s="1">
        <v>0</v>
      </c>
      <c r="P22" t="s">
        <v>119</v>
      </c>
      <c r="Q22" s="1" t="s">
        <v>37</v>
      </c>
      <c r="R22" t="s">
        <v>119</v>
      </c>
      <c r="S22" s="1" t="s">
        <v>37</v>
      </c>
      <c r="T22" s="2" t="s">
        <v>38</v>
      </c>
      <c r="U22" s="1" t="s">
        <v>35</v>
      </c>
    </row>
    <row r="23" spans="1:21" x14ac:dyDescent="0.2">
      <c r="A23" s="1" t="s">
        <v>80</v>
      </c>
      <c r="B23" s="1" t="s">
        <v>32</v>
      </c>
      <c r="C23" s="1" t="s">
        <v>81</v>
      </c>
      <c r="D23" s="1">
        <v>21</v>
      </c>
      <c r="E23" t="s">
        <v>119</v>
      </c>
      <c r="F23" s="1">
        <v>0</v>
      </c>
      <c r="G23" s="1" t="s">
        <v>82</v>
      </c>
      <c r="H23" s="1" t="s">
        <v>35</v>
      </c>
      <c r="I23" s="1" t="s">
        <v>36</v>
      </c>
      <c r="J23" s="1" t="s">
        <v>35</v>
      </c>
      <c r="K23" s="1" t="s">
        <v>35</v>
      </c>
      <c r="L23" s="1" t="s">
        <v>35</v>
      </c>
      <c r="M23" s="1">
        <v>1</v>
      </c>
      <c r="N23" s="1">
        <v>1</v>
      </c>
      <c r="O23" s="1">
        <v>0</v>
      </c>
      <c r="P23" t="s">
        <v>119</v>
      </c>
      <c r="Q23" s="1">
        <v>1</v>
      </c>
      <c r="R23" t="s">
        <v>119</v>
      </c>
      <c r="S23" s="2">
        <f>ROUND(100/1024,2)</f>
        <v>0.1</v>
      </c>
      <c r="T23" s="2" t="s">
        <v>38</v>
      </c>
      <c r="U23" s="1" t="s">
        <v>36</v>
      </c>
    </row>
    <row r="24" spans="1:21" x14ac:dyDescent="0.2">
      <c r="A24" s="1" t="s">
        <v>80</v>
      </c>
      <c r="B24" s="1" t="s">
        <v>83</v>
      </c>
      <c r="C24" s="1" t="s">
        <v>81</v>
      </c>
      <c r="D24" s="1">
        <v>22</v>
      </c>
      <c r="E24" t="s">
        <v>119</v>
      </c>
      <c r="F24" s="1">
        <v>15</v>
      </c>
      <c r="G24" s="1" t="s">
        <v>82</v>
      </c>
      <c r="H24" s="1" t="s">
        <v>35</v>
      </c>
      <c r="I24" s="1" t="s">
        <v>36</v>
      </c>
      <c r="J24" s="1" t="s">
        <v>35</v>
      </c>
      <c r="K24" s="1" t="s">
        <v>35</v>
      </c>
      <c r="L24" s="1" t="s">
        <v>35</v>
      </c>
      <c r="M24" s="1">
        <v>5</v>
      </c>
      <c r="N24" s="1">
        <v>5</v>
      </c>
      <c r="O24" s="1">
        <v>0</v>
      </c>
      <c r="P24" t="s">
        <v>119</v>
      </c>
      <c r="Q24" s="1">
        <v>10</v>
      </c>
      <c r="R24" t="s">
        <v>119</v>
      </c>
      <c r="S24" s="1">
        <v>3</v>
      </c>
      <c r="T24" s="2" t="s">
        <v>38</v>
      </c>
      <c r="U24" s="1" t="s">
        <v>36</v>
      </c>
    </row>
    <row r="25" spans="1:21" x14ac:dyDescent="0.2">
      <c r="A25" s="1" t="s">
        <v>80</v>
      </c>
      <c r="B25" s="1" t="s">
        <v>84</v>
      </c>
      <c r="C25" s="1" t="s">
        <v>81</v>
      </c>
      <c r="D25" s="1">
        <v>23</v>
      </c>
      <c r="E25" t="s">
        <v>119</v>
      </c>
      <c r="F25" s="1">
        <v>25</v>
      </c>
      <c r="G25" s="1" t="s">
        <v>82</v>
      </c>
      <c r="H25" s="1" t="s">
        <v>35</v>
      </c>
      <c r="I25" s="1" t="s">
        <v>36</v>
      </c>
      <c r="J25" s="1" t="s">
        <v>35</v>
      </c>
      <c r="K25" s="1" t="s">
        <v>35</v>
      </c>
      <c r="L25" s="1" t="s">
        <v>35</v>
      </c>
      <c r="M25" s="1">
        <v>20</v>
      </c>
      <c r="N25" s="1">
        <v>20</v>
      </c>
      <c r="O25" s="1">
        <v>0</v>
      </c>
      <c r="P25" t="s">
        <v>119</v>
      </c>
      <c r="Q25" s="1">
        <v>25</v>
      </c>
      <c r="R25" t="s">
        <v>119</v>
      </c>
      <c r="S25" s="1">
        <v>6</v>
      </c>
      <c r="T25" s="2" t="s">
        <v>38</v>
      </c>
      <c r="U25" s="1" t="s">
        <v>36</v>
      </c>
    </row>
    <row r="26" spans="1:21" x14ac:dyDescent="0.2">
      <c r="A26" s="1" t="s">
        <v>80</v>
      </c>
      <c r="B26" s="1" t="s">
        <v>85</v>
      </c>
      <c r="C26" s="1" t="s">
        <v>81</v>
      </c>
      <c r="D26" s="1">
        <v>24</v>
      </c>
      <c r="E26" t="s">
        <v>119</v>
      </c>
      <c r="F26" s="1">
        <v>50</v>
      </c>
      <c r="G26" s="1" t="s">
        <v>82</v>
      </c>
      <c r="H26" s="1" t="s">
        <v>35</v>
      </c>
      <c r="I26" s="1" t="s">
        <v>36</v>
      </c>
      <c r="J26" s="1" t="s">
        <v>35</v>
      </c>
      <c r="K26" s="1" t="s">
        <v>35</v>
      </c>
      <c r="L26" s="1" t="s">
        <v>35</v>
      </c>
      <c r="M26" s="1">
        <v>40</v>
      </c>
      <c r="N26" s="1">
        <v>40</v>
      </c>
      <c r="O26" s="1">
        <v>0</v>
      </c>
      <c r="P26" t="s">
        <v>119</v>
      </c>
      <c r="Q26" s="1">
        <v>50</v>
      </c>
      <c r="R26" t="s">
        <v>119</v>
      </c>
      <c r="S26" s="1">
        <v>12</v>
      </c>
      <c r="T26" s="2" t="s">
        <v>38</v>
      </c>
      <c r="U26" s="1" t="s">
        <v>36</v>
      </c>
    </row>
    <row r="27" spans="1:21" x14ac:dyDescent="0.2">
      <c r="A27" s="1" t="s">
        <v>80</v>
      </c>
      <c r="B27" s="1" t="s">
        <v>86</v>
      </c>
      <c r="C27" s="1" t="s">
        <v>81</v>
      </c>
      <c r="D27" s="1">
        <v>25</v>
      </c>
      <c r="E27" t="s">
        <v>119</v>
      </c>
      <c r="F27" s="1">
        <v>100</v>
      </c>
      <c r="G27" s="1" t="s">
        <v>82</v>
      </c>
      <c r="H27" s="1" t="s">
        <v>35</v>
      </c>
      <c r="I27" s="1" t="s">
        <v>36</v>
      </c>
      <c r="J27" s="1" t="s">
        <v>35</v>
      </c>
      <c r="K27" s="1" t="s">
        <v>35</v>
      </c>
      <c r="L27" s="1" t="s">
        <v>35</v>
      </c>
      <c r="M27" s="1">
        <v>100</v>
      </c>
      <c r="N27" s="1">
        <v>100</v>
      </c>
      <c r="O27" s="1">
        <v>0</v>
      </c>
      <c r="P27" t="s">
        <v>119</v>
      </c>
      <c r="Q27" s="1">
        <v>120</v>
      </c>
      <c r="R27" t="s">
        <v>119</v>
      </c>
      <c r="S27" s="1">
        <v>24</v>
      </c>
      <c r="T27" s="2" t="s">
        <v>38</v>
      </c>
      <c r="U27" s="1" t="s">
        <v>36</v>
      </c>
    </row>
    <row r="28" spans="1:21" x14ac:dyDescent="0.2">
      <c r="A28" s="1" t="s">
        <v>80</v>
      </c>
      <c r="B28" s="1" t="s">
        <v>87</v>
      </c>
      <c r="C28" s="1" t="s">
        <v>81</v>
      </c>
      <c r="D28" s="1">
        <v>26</v>
      </c>
      <c r="E28" t="s">
        <v>119</v>
      </c>
      <c r="F28" s="1">
        <v>200</v>
      </c>
      <c r="G28" s="1" t="s">
        <v>82</v>
      </c>
      <c r="H28" s="1" t="s">
        <v>35</v>
      </c>
      <c r="I28" s="1" t="s">
        <v>36</v>
      </c>
      <c r="J28" s="1" t="s">
        <v>35</v>
      </c>
      <c r="K28" s="1" t="s">
        <v>35</v>
      </c>
      <c r="L28" s="1" t="s">
        <v>35</v>
      </c>
      <c r="M28" s="1">
        <v>200</v>
      </c>
      <c r="N28" s="1">
        <v>200</v>
      </c>
      <c r="O28" s="1">
        <v>0</v>
      </c>
      <c r="P28" t="s">
        <v>119</v>
      </c>
      <c r="Q28" s="1">
        <v>300</v>
      </c>
      <c r="R28" t="s">
        <v>119</v>
      </c>
      <c r="S28" s="1">
        <v>60</v>
      </c>
      <c r="T28" s="2" t="s">
        <v>38</v>
      </c>
      <c r="U28" s="1" t="s">
        <v>36</v>
      </c>
    </row>
    <row r="29" spans="1:21" x14ac:dyDescent="0.2">
      <c r="A29" s="1" t="s">
        <v>88</v>
      </c>
      <c r="B29" s="1" t="s">
        <v>32</v>
      </c>
      <c r="C29" s="1" t="s">
        <v>89</v>
      </c>
      <c r="D29" s="1">
        <v>27</v>
      </c>
      <c r="E29" t="s">
        <v>119</v>
      </c>
      <c r="F29" s="1">
        <v>0</v>
      </c>
      <c r="G29" s="1" t="s">
        <v>90</v>
      </c>
      <c r="H29" s="1" t="s">
        <v>36</v>
      </c>
      <c r="I29" s="1" t="s">
        <v>36</v>
      </c>
      <c r="J29" s="1" t="s">
        <v>36</v>
      </c>
      <c r="K29" s="1" t="s">
        <v>36</v>
      </c>
      <c r="L29" s="1" t="s">
        <v>35</v>
      </c>
      <c r="M29" s="1" t="s">
        <v>37</v>
      </c>
      <c r="N29" s="1" t="s">
        <v>37</v>
      </c>
      <c r="O29" s="1">
        <v>0</v>
      </c>
      <c r="P29" t="s">
        <v>119</v>
      </c>
      <c r="Q29" s="1" t="s">
        <v>37</v>
      </c>
      <c r="R29" t="s">
        <v>119</v>
      </c>
      <c r="S29" s="1" t="s">
        <v>37</v>
      </c>
      <c r="T29" s="2" t="s">
        <v>38</v>
      </c>
      <c r="U29" s="1" t="s">
        <v>35</v>
      </c>
    </row>
    <row r="30" spans="1:21" x14ac:dyDescent="0.2">
      <c r="A30" s="1" t="s">
        <v>91</v>
      </c>
      <c r="B30" s="1" t="s">
        <v>32</v>
      </c>
      <c r="C30" t="s">
        <v>92</v>
      </c>
      <c r="D30" s="1">
        <v>28</v>
      </c>
      <c r="E30" t="s">
        <v>119</v>
      </c>
      <c r="F30" s="1">
        <v>0</v>
      </c>
      <c r="G30" s="1" t="s">
        <v>93</v>
      </c>
      <c r="H30" s="1" t="s">
        <v>36</v>
      </c>
      <c r="I30" s="1" t="s">
        <v>36</v>
      </c>
      <c r="J30" s="1" t="s">
        <v>35</v>
      </c>
      <c r="K30" s="1" t="s">
        <v>35</v>
      </c>
      <c r="L30" s="1" t="s">
        <v>35</v>
      </c>
      <c r="M30" s="1" t="s">
        <v>37</v>
      </c>
      <c r="N30" s="1" t="s">
        <v>37</v>
      </c>
      <c r="O30" s="1">
        <v>0</v>
      </c>
      <c r="P30" t="s">
        <v>119</v>
      </c>
      <c r="Q30" s="1" t="s">
        <v>37</v>
      </c>
      <c r="R30" t="s">
        <v>119</v>
      </c>
      <c r="S30" s="1" t="s">
        <v>37</v>
      </c>
      <c r="T30" s="2" t="s">
        <v>38</v>
      </c>
      <c r="U30" s="1" t="s">
        <v>35</v>
      </c>
    </row>
    <row r="31" spans="1:21" x14ac:dyDescent="0.2">
      <c r="A31" s="1" t="s">
        <v>94</v>
      </c>
      <c r="B31" s="1" t="s">
        <v>32</v>
      </c>
      <c r="C31" t="s">
        <v>95</v>
      </c>
      <c r="D31" s="1">
        <v>29</v>
      </c>
      <c r="E31" t="s">
        <v>119</v>
      </c>
      <c r="F31" s="1">
        <v>0</v>
      </c>
      <c r="G31" s="1" t="s">
        <v>96</v>
      </c>
      <c r="H31" s="1" t="s">
        <v>36</v>
      </c>
      <c r="I31" s="1" t="s">
        <v>36</v>
      </c>
      <c r="J31" s="1" t="s">
        <v>35</v>
      </c>
      <c r="K31" s="1" t="s">
        <v>36</v>
      </c>
      <c r="L31" s="1" t="s">
        <v>35</v>
      </c>
      <c r="M31" s="1" t="s">
        <v>37</v>
      </c>
      <c r="N31" s="1" t="s">
        <v>37</v>
      </c>
      <c r="O31" s="1">
        <v>0</v>
      </c>
      <c r="P31" t="s">
        <v>119</v>
      </c>
      <c r="Q31" s="1" t="s">
        <v>37</v>
      </c>
      <c r="R31" t="s">
        <v>119</v>
      </c>
      <c r="S31" s="1" t="s">
        <v>37</v>
      </c>
      <c r="T31" s="2" t="s">
        <v>38</v>
      </c>
      <c r="U31" s="1" t="s">
        <v>35</v>
      </c>
    </row>
    <row r="32" spans="1:21" x14ac:dyDescent="0.2">
      <c r="A32" s="1" t="s">
        <v>97</v>
      </c>
      <c r="B32" s="1" t="s">
        <v>32</v>
      </c>
      <c r="C32" s="1" t="s">
        <v>98</v>
      </c>
      <c r="D32" s="1">
        <v>30</v>
      </c>
      <c r="E32" t="s">
        <v>119</v>
      </c>
      <c r="F32" s="1">
        <v>0</v>
      </c>
      <c r="G32" s="1"/>
      <c r="H32" s="1" t="s">
        <v>36</v>
      </c>
      <c r="I32" s="1" t="s">
        <v>35</v>
      </c>
      <c r="J32" s="1" t="s">
        <v>35</v>
      </c>
      <c r="K32" s="1" t="s">
        <v>35</v>
      </c>
      <c r="L32" s="1" t="s">
        <v>35</v>
      </c>
      <c r="M32" s="1" t="s">
        <v>37</v>
      </c>
      <c r="N32" s="1" t="s">
        <v>37</v>
      </c>
      <c r="O32" s="1">
        <v>0</v>
      </c>
      <c r="P32" t="s">
        <v>119</v>
      </c>
      <c r="Q32" s="1" t="s">
        <v>37</v>
      </c>
      <c r="R32" t="s">
        <v>119</v>
      </c>
      <c r="S32" s="1" t="s">
        <v>37</v>
      </c>
      <c r="T32" s="2" t="s">
        <v>38</v>
      </c>
      <c r="U32" s="1" t="s">
        <v>35</v>
      </c>
    </row>
    <row r="33" spans="1:21" x14ac:dyDescent="0.2">
      <c r="A33" s="1" t="s">
        <v>99</v>
      </c>
      <c r="B33" s="1" t="s">
        <v>32</v>
      </c>
      <c r="C33" s="1" t="s">
        <v>100</v>
      </c>
      <c r="D33" s="1">
        <v>31</v>
      </c>
      <c r="E33" t="s">
        <v>119</v>
      </c>
      <c r="F33" s="1">
        <v>0</v>
      </c>
      <c r="G33" s="1" t="s">
        <v>101</v>
      </c>
      <c r="H33" s="1" t="s">
        <v>36</v>
      </c>
      <c r="I33" s="1" t="s">
        <v>36</v>
      </c>
      <c r="J33" s="1" t="s">
        <v>36</v>
      </c>
      <c r="K33" s="1" t="s">
        <v>35</v>
      </c>
      <c r="L33" s="1" t="s">
        <v>35</v>
      </c>
      <c r="M33" s="1" t="s">
        <v>37</v>
      </c>
      <c r="N33" s="1" t="s">
        <v>37</v>
      </c>
      <c r="O33" s="1">
        <v>0</v>
      </c>
      <c r="P33" t="s">
        <v>119</v>
      </c>
      <c r="Q33" s="1" t="s">
        <v>37</v>
      </c>
      <c r="R33" t="s">
        <v>119</v>
      </c>
      <c r="S33" s="1" t="s">
        <v>37</v>
      </c>
      <c r="T33" s="2" t="s">
        <v>38</v>
      </c>
      <c r="U33" s="1" t="s">
        <v>35</v>
      </c>
    </row>
    <row r="34" spans="1:21" x14ac:dyDescent="0.2">
      <c r="A34" s="1" t="s">
        <v>102</v>
      </c>
      <c r="B34" s="1" t="s">
        <v>32</v>
      </c>
      <c r="C34" s="1" t="s">
        <v>103</v>
      </c>
      <c r="D34" s="1">
        <v>32</v>
      </c>
      <c r="E34" t="s">
        <v>119</v>
      </c>
      <c r="F34" s="1">
        <v>0</v>
      </c>
      <c r="G34" s="1" t="s">
        <v>104</v>
      </c>
      <c r="H34" s="1" t="s">
        <v>35</v>
      </c>
      <c r="I34" s="1" t="s">
        <v>36</v>
      </c>
      <c r="J34" s="1" t="s">
        <v>36</v>
      </c>
      <c r="K34" s="1" t="s">
        <v>36</v>
      </c>
      <c r="L34" s="1" t="s">
        <v>35</v>
      </c>
      <c r="M34" s="1">
        <v>2</v>
      </c>
      <c r="N34" s="1">
        <v>2</v>
      </c>
      <c r="O34" s="1">
        <v>0</v>
      </c>
      <c r="P34" t="s">
        <v>119</v>
      </c>
      <c r="Q34" s="1">
        <v>1</v>
      </c>
      <c r="R34" t="s">
        <v>119</v>
      </c>
      <c r="S34" s="2">
        <f>ROUND(100/1024,2)</f>
        <v>0.1</v>
      </c>
      <c r="T34" s="2" t="s">
        <v>38</v>
      </c>
      <c r="U34" s="1" t="s">
        <v>36</v>
      </c>
    </row>
    <row r="35" spans="1:21" x14ac:dyDescent="0.2">
      <c r="A35" s="1" t="s">
        <v>102</v>
      </c>
      <c r="B35" s="1" t="s">
        <v>105</v>
      </c>
      <c r="C35" s="1" t="s">
        <v>103</v>
      </c>
      <c r="D35" s="1">
        <v>33</v>
      </c>
      <c r="E35" t="s">
        <v>119</v>
      </c>
      <c r="F35" s="1">
        <v>12</v>
      </c>
      <c r="G35" s="1" t="s">
        <v>104</v>
      </c>
      <c r="H35" s="1" t="s">
        <v>35</v>
      </c>
      <c r="I35" s="1" t="s">
        <v>36</v>
      </c>
      <c r="J35" s="1" t="s">
        <v>36</v>
      </c>
      <c r="K35" s="1" t="s">
        <v>36</v>
      </c>
      <c r="L35" s="1" t="s">
        <v>35</v>
      </c>
      <c r="M35" s="1">
        <v>10</v>
      </c>
      <c r="N35" s="1">
        <v>10</v>
      </c>
      <c r="O35" s="1">
        <v>0</v>
      </c>
      <c r="P35" t="s">
        <v>119</v>
      </c>
      <c r="Q35" s="1">
        <v>6</v>
      </c>
      <c r="R35" t="s">
        <v>119</v>
      </c>
      <c r="S35" s="1">
        <v>4</v>
      </c>
      <c r="T35" s="2" t="s">
        <v>38</v>
      </c>
      <c r="U35" s="1" t="s">
        <v>41</v>
      </c>
    </row>
    <row r="36" spans="1:21" x14ac:dyDescent="0.2">
      <c r="A36" s="1" t="s">
        <v>102</v>
      </c>
      <c r="B36" s="1" t="s">
        <v>106</v>
      </c>
      <c r="C36" s="1" t="s">
        <v>103</v>
      </c>
      <c r="D36" s="1">
        <v>34</v>
      </c>
      <c r="E36" t="s">
        <v>119</v>
      </c>
      <c r="F36" s="1">
        <v>24</v>
      </c>
      <c r="G36" s="1" t="s">
        <v>104</v>
      </c>
      <c r="H36" s="1" t="s">
        <v>35</v>
      </c>
      <c r="I36" s="1" t="s">
        <v>36</v>
      </c>
      <c r="J36" s="1" t="s">
        <v>36</v>
      </c>
      <c r="K36" s="1" t="s">
        <v>36</v>
      </c>
      <c r="L36" s="1" t="s">
        <v>35</v>
      </c>
      <c r="M36" s="1" t="s">
        <v>37</v>
      </c>
      <c r="N36" s="1" t="s">
        <v>37</v>
      </c>
      <c r="O36" s="1">
        <v>0</v>
      </c>
      <c r="P36" t="s">
        <v>119</v>
      </c>
      <c r="Q36" s="1">
        <v>20</v>
      </c>
      <c r="R36" t="s">
        <v>119</v>
      </c>
      <c r="S36" s="1">
        <v>8</v>
      </c>
      <c r="T36" s="2" t="s">
        <v>38</v>
      </c>
      <c r="U36" s="1" t="s">
        <v>41</v>
      </c>
    </row>
    <row r="37" spans="1:21" x14ac:dyDescent="0.2">
      <c r="A37" s="1" t="s">
        <v>102</v>
      </c>
      <c r="B37" s="1" t="s">
        <v>107</v>
      </c>
      <c r="C37" s="1" t="s">
        <v>103</v>
      </c>
      <c r="D37" s="1">
        <v>35</v>
      </c>
      <c r="E37" t="s">
        <v>119</v>
      </c>
      <c r="F37" s="1">
        <v>35</v>
      </c>
      <c r="G37" s="1" t="s">
        <v>104</v>
      </c>
      <c r="H37" s="1" t="s">
        <v>35</v>
      </c>
      <c r="I37" s="1" t="s">
        <v>36</v>
      </c>
      <c r="J37" s="1" t="s">
        <v>36</v>
      </c>
      <c r="K37" s="1" t="s">
        <v>36</v>
      </c>
      <c r="L37" s="1" t="s">
        <v>35</v>
      </c>
      <c r="M37" s="1" t="s">
        <v>37</v>
      </c>
      <c r="N37" s="1" t="s">
        <v>37</v>
      </c>
      <c r="O37" s="1">
        <v>0</v>
      </c>
      <c r="P37" t="s">
        <v>119</v>
      </c>
      <c r="Q37" s="1">
        <v>45</v>
      </c>
      <c r="R37" t="s">
        <v>119</v>
      </c>
      <c r="S37" s="1">
        <v>14</v>
      </c>
      <c r="T37" s="2" t="s">
        <v>38</v>
      </c>
      <c r="U37" s="1" t="s">
        <v>41</v>
      </c>
    </row>
    <row r="38" spans="1:21" x14ac:dyDescent="0.2">
      <c r="A38" s="1" t="s">
        <v>102</v>
      </c>
      <c r="B38" s="1" t="s">
        <v>108</v>
      </c>
      <c r="C38" s="1" t="s">
        <v>103</v>
      </c>
      <c r="D38" s="1">
        <v>36</v>
      </c>
      <c r="E38" t="s">
        <v>119</v>
      </c>
      <c r="F38" s="1">
        <v>75</v>
      </c>
      <c r="G38" s="1" t="s">
        <v>104</v>
      </c>
      <c r="H38" s="1" t="s">
        <v>35</v>
      </c>
      <c r="I38" s="1" t="s">
        <v>36</v>
      </c>
      <c r="J38" s="1" t="s">
        <v>36</v>
      </c>
      <c r="K38" s="1" t="s">
        <v>36</v>
      </c>
      <c r="L38" s="1" t="s">
        <v>35</v>
      </c>
      <c r="M38" s="1" t="s">
        <v>37</v>
      </c>
      <c r="N38" s="1" t="s">
        <v>37</v>
      </c>
      <c r="O38" s="1">
        <v>0</v>
      </c>
      <c r="P38" t="s">
        <v>119</v>
      </c>
      <c r="Q38" s="1">
        <v>110</v>
      </c>
      <c r="R38" t="s">
        <v>119</v>
      </c>
      <c r="S38" s="1">
        <v>30</v>
      </c>
      <c r="T38" s="2" t="s">
        <v>38</v>
      </c>
      <c r="U38" s="1" t="s">
        <v>41</v>
      </c>
    </row>
    <row r="39" spans="1:21" x14ac:dyDescent="0.2">
      <c r="A39" s="1" t="s">
        <v>102</v>
      </c>
      <c r="B39" s="1" t="s">
        <v>109</v>
      </c>
      <c r="C39" s="1" t="s">
        <v>103</v>
      </c>
      <c r="D39" s="1">
        <v>37</v>
      </c>
      <c r="E39" t="s">
        <v>119</v>
      </c>
      <c r="F39" s="1">
        <v>150</v>
      </c>
      <c r="G39" s="1" t="s">
        <v>104</v>
      </c>
      <c r="H39" s="1" t="s">
        <v>35</v>
      </c>
      <c r="I39" s="1" t="s">
        <v>36</v>
      </c>
      <c r="J39" s="1" t="s">
        <v>36</v>
      </c>
      <c r="K39" s="1" t="s">
        <v>36</v>
      </c>
      <c r="L39" s="1" t="s">
        <v>35</v>
      </c>
      <c r="M39" s="1" t="s">
        <v>37</v>
      </c>
      <c r="N39" s="1" t="s">
        <v>37</v>
      </c>
      <c r="O39" s="1">
        <v>0</v>
      </c>
      <c r="P39" t="s">
        <v>119</v>
      </c>
      <c r="Q39" s="1">
        <v>230</v>
      </c>
      <c r="R39" t="s">
        <v>119</v>
      </c>
      <c r="S39" s="1">
        <v>70</v>
      </c>
      <c r="T39" s="2" t="s">
        <v>38</v>
      </c>
      <c r="U39" s="1" t="s">
        <v>41</v>
      </c>
    </row>
    <row r="40" spans="1:21" x14ac:dyDescent="0.2">
      <c r="A40" s="1" t="s">
        <v>110</v>
      </c>
      <c r="B40" s="1" t="s">
        <v>32</v>
      </c>
      <c r="C40" t="s">
        <v>111</v>
      </c>
      <c r="D40" s="1">
        <v>38</v>
      </c>
      <c r="E40" t="s">
        <v>119</v>
      </c>
      <c r="F40" s="1">
        <v>0</v>
      </c>
      <c r="G40" s="1" t="s">
        <v>112</v>
      </c>
      <c r="H40" s="1" t="s">
        <v>36</v>
      </c>
      <c r="I40" s="1" t="s">
        <v>36</v>
      </c>
      <c r="J40" s="1" t="s">
        <v>35</v>
      </c>
      <c r="K40" s="1" t="s">
        <v>36</v>
      </c>
      <c r="L40" s="1" t="s">
        <v>35</v>
      </c>
      <c r="M40" s="1" t="s">
        <v>37</v>
      </c>
      <c r="N40" s="1" t="s">
        <v>37</v>
      </c>
      <c r="O40" s="1">
        <v>0</v>
      </c>
      <c r="P40" t="s">
        <v>119</v>
      </c>
      <c r="Q40" s="1" t="s">
        <v>37</v>
      </c>
      <c r="R40" t="s">
        <v>119</v>
      </c>
      <c r="S40" s="1" t="s">
        <v>37</v>
      </c>
      <c r="T40" s="2" t="s">
        <v>38</v>
      </c>
      <c r="U40" s="1" t="s">
        <v>35</v>
      </c>
    </row>
    <row r="41" spans="1:21" x14ac:dyDescent="0.2">
      <c r="A41" s="1" t="s">
        <v>113</v>
      </c>
      <c r="B41" s="1" t="s">
        <v>114</v>
      </c>
      <c r="C41" s="1" t="s">
        <v>115</v>
      </c>
      <c r="D41" s="1">
        <v>39</v>
      </c>
      <c r="E41" t="s">
        <v>119</v>
      </c>
      <c r="F41" s="1">
        <v>12</v>
      </c>
      <c r="G41" s="1" t="s">
        <v>116</v>
      </c>
      <c r="H41" s="1" t="s">
        <v>35</v>
      </c>
      <c r="I41" s="1" t="s">
        <v>36</v>
      </c>
      <c r="J41" s="1" t="s">
        <v>36</v>
      </c>
      <c r="K41" s="1" t="s">
        <v>36</v>
      </c>
      <c r="L41" s="1" t="s">
        <v>35</v>
      </c>
      <c r="M41" s="1">
        <v>1</v>
      </c>
      <c r="N41" s="1">
        <v>5</v>
      </c>
      <c r="O41" s="1">
        <v>12</v>
      </c>
      <c r="P41" t="s">
        <v>119</v>
      </c>
      <c r="Q41" s="1" t="s">
        <v>37</v>
      </c>
      <c r="R41" t="s">
        <v>119</v>
      </c>
      <c r="S41" s="1">
        <v>5</v>
      </c>
      <c r="T41" s="2" t="s">
        <v>38</v>
      </c>
      <c r="U41" s="1" t="s">
        <v>41</v>
      </c>
    </row>
    <row r="42" spans="1:21" x14ac:dyDescent="0.2">
      <c r="A42" s="1" t="s">
        <v>113</v>
      </c>
      <c r="B42" s="1" t="s">
        <v>117</v>
      </c>
      <c r="C42" s="1" t="s">
        <v>115</v>
      </c>
      <c r="D42" s="1">
        <v>40</v>
      </c>
      <c r="E42" t="s">
        <v>119</v>
      </c>
      <c r="F42" s="1">
        <f>5*19</f>
        <v>95</v>
      </c>
      <c r="G42" s="1" t="s">
        <v>116</v>
      </c>
      <c r="H42" s="1" t="s">
        <v>35</v>
      </c>
      <c r="I42" s="1" t="s">
        <v>36</v>
      </c>
      <c r="J42" s="1" t="s">
        <v>36</v>
      </c>
      <c r="K42" s="1" t="s">
        <v>36</v>
      </c>
      <c r="L42" s="1" t="s">
        <v>35</v>
      </c>
      <c r="M42" s="1">
        <v>5</v>
      </c>
      <c r="N42" s="1" t="s">
        <v>37</v>
      </c>
      <c r="O42" s="1">
        <v>19</v>
      </c>
      <c r="P42" t="s">
        <v>119</v>
      </c>
      <c r="Q42" s="1" t="s">
        <v>37</v>
      </c>
      <c r="R42" t="s">
        <v>119</v>
      </c>
      <c r="S42" s="1">
        <v>500</v>
      </c>
      <c r="T42" s="2" t="s">
        <v>38</v>
      </c>
      <c r="U42" s="1" t="s">
        <v>41</v>
      </c>
    </row>
    <row r="43" spans="1:21" x14ac:dyDescent="0.2">
      <c r="A43" s="1" t="s">
        <v>113</v>
      </c>
      <c r="B43" s="1" t="s">
        <v>118</v>
      </c>
      <c r="C43" s="1" t="s">
        <v>115</v>
      </c>
      <c r="D43" s="1">
        <v>41</v>
      </c>
      <c r="E43" t="s">
        <v>119</v>
      </c>
      <c r="F43" s="1">
        <v>52.25</v>
      </c>
      <c r="G43" s="1" t="s">
        <v>116</v>
      </c>
      <c r="H43" s="1" t="s">
        <v>35</v>
      </c>
      <c r="I43" s="1" t="s">
        <v>36</v>
      </c>
      <c r="J43" s="1" t="s">
        <v>36</v>
      </c>
      <c r="K43" s="1" t="s">
        <v>36</v>
      </c>
      <c r="L43" s="1" t="s">
        <v>35</v>
      </c>
      <c r="M43" s="1">
        <v>1</v>
      </c>
      <c r="N43" s="1">
        <v>50</v>
      </c>
      <c r="O43" s="1">
        <v>52.25</v>
      </c>
      <c r="P43" t="s">
        <v>119</v>
      </c>
      <c r="Q43" s="1" t="s">
        <v>37</v>
      </c>
      <c r="R43" t="s">
        <v>119</v>
      </c>
      <c r="S43" s="1">
        <v>1000</v>
      </c>
      <c r="T43" s="2" t="s">
        <v>38</v>
      </c>
      <c r="U43" s="1" t="s">
        <v>41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2023-02-09T12:35:34Z</dcterms:created>
  <dcterms:modified xsi:type="dcterms:W3CDTF">2023-02-12T20:36:17Z</dcterms:modified>
  <cp:category/>
  <cp:contentStatus/>
</cp:coreProperties>
</file>