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29" documentId="13_ncr:1_{7420106D-9806-4396-BEB5-2F56E96C2E84}" xr6:coauthVersionLast="47" xr6:coauthVersionMax="47" xr10:uidLastSave="{FC59A203-AEEC-4F4D-A6DE-48E8C263F0F6}"/>
  <bookViews>
    <workbookView xWindow="38400" yWindow="460" windowWidth="38400" windowHeight="21140" xr2:uid="{BE838AFB-F090-D047-870C-20BD80558B3B}"/>
  </bookViews>
  <sheets>
    <sheet name="Cha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E44" i="1"/>
  <c r="E43" i="1"/>
  <c r="M42" i="1"/>
  <c r="M40" i="1"/>
  <c r="M25" i="1"/>
  <c r="M24" i="1"/>
  <c r="S25" i="1"/>
  <c r="S24" i="1"/>
  <c r="E25" i="1"/>
  <c r="E24" i="1"/>
  <c r="E13" i="1"/>
  <c r="E12" i="1"/>
  <c r="E11" i="1"/>
  <c r="E10" i="1"/>
  <c r="M9" i="1"/>
  <c r="M8" i="1"/>
  <c r="M7" i="1"/>
</calcChain>
</file>

<file path=xl/sharedStrings.xml><?xml version="1.0" encoding="utf-8"?>
<sst xmlns="http://schemas.openxmlformats.org/spreadsheetml/2006/main" count="687" uniqueCount="145">
  <si>
    <t>Brand</t>
  </si>
  <si>
    <t>Service</t>
  </si>
  <si>
    <t>desc_Service</t>
  </si>
  <si>
    <t>colID</t>
  </si>
  <si>
    <t>LicenseCost$PerMonth</t>
  </si>
  <si>
    <t>CalculatedCost</t>
  </si>
  <si>
    <t>ExtrasIncluded</t>
  </si>
  <si>
    <t>ChatFilesGBFinal</t>
  </si>
  <si>
    <t>ChatFilesFormulaGB</t>
  </si>
  <si>
    <t>Self-hosted</t>
  </si>
  <si>
    <t>MsgHistory</t>
  </si>
  <si>
    <t>PeoplePerCall</t>
  </si>
  <si>
    <t>CallDurationMins</t>
  </si>
  <si>
    <t>FreeTemporaryGuestsFinal</t>
  </si>
  <si>
    <t>FreeTemporaryGuestsFormula</t>
  </si>
  <si>
    <t>Integrations</t>
  </si>
  <si>
    <t>IncludedUsers</t>
  </si>
  <si>
    <t>MaxUsers</t>
  </si>
  <si>
    <t>PriceExtraUser$</t>
  </si>
  <si>
    <t>CommercialSupport</t>
  </si>
  <si>
    <t>Base Price</t>
  </si>
  <si>
    <t>Final Price</t>
  </si>
  <si>
    <t>Extras Included</t>
  </si>
  <si>
    <t>Chat Files GB</t>
  </si>
  <si>
    <t>Chat Files Formula</t>
  </si>
  <si>
    <t>History</t>
  </si>
  <si>
    <t>Call Duration</t>
  </si>
  <si>
    <t>Free Guests</t>
  </si>
  <si>
    <t>Free Guests Formula</t>
  </si>
  <si>
    <t>Included Users</t>
  </si>
  <si>
    <t>Max Users</t>
  </si>
  <si>
    <t>Price per Extra User</t>
  </si>
  <si>
    <t>Commercial Support</t>
  </si>
  <si>
    <t>Slack</t>
  </si>
  <si>
    <t>Free</t>
  </si>
  <si>
    <t>https://slack.com/pricing</t>
  </si>
  <si>
    <t>Runtime calc</t>
  </si>
  <si>
    <t>No</t>
  </si>
  <si>
    <t>90 days</t>
  </si>
  <si>
    <t>∞</t>
  </si>
  <si>
    <t>Yes</t>
  </si>
  <si>
    <t>Pro</t>
  </si>
  <si>
    <t>10*users</t>
  </si>
  <si>
    <t>Yes with SLA</t>
  </si>
  <si>
    <t>Business+</t>
  </si>
  <si>
    <t>20*users</t>
  </si>
  <si>
    <t>Microsoft Teams</t>
  </si>
  <si>
    <t>https://www.microsoft.com/en-us/microsoft-teams/compare-microsoft-teams-options?activetab=pivot:primaryr1</t>
  </si>
  <si>
    <t>Office 365 software and 5GB private cloud for all</t>
  </si>
  <si>
    <t>2*users</t>
  </si>
  <si>
    <t>Essentials</t>
  </si>
  <si>
    <t>Office 365 software and 10GB private cloud per user</t>
  </si>
  <si>
    <t>365 Business Basic</t>
  </si>
  <si>
    <t>Office 365 software and 1TB private cloud per user</t>
  </si>
  <si>
    <t>1024*users</t>
  </si>
  <si>
    <t>365 Business Standard</t>
  </si>
  <si>
    <t>Element.io</t>
  </si>
  <si>
    <t>Element</t>
  </si>
  <si>
    <t>https://element.io/pricing</t>
  </si>
  <si>
    <t>Element enterprise</t>
  </si>
  <si>
    <t>Element On-premise</t>
  </si>
  <si>
    <t>Element enterprise On-premise</t>
  </si>
  <si>
    <t>Mattermost Channels</t>
  </si>
  <si>
    <t>https://mattermost.com/pricing</t>
  </si>
  <si>
    <t>Workflow automation</t>
  </si>
  <si>
    <t>10000 messages</t>
  </si>
  <si>
    <t>Free Self-hosted</t>
  </si>
  <si>
    <t>Professional</t>
  </si>
  <si>
    <t>Professional Self-hosted</t>
  </si>
  <si>
    <t>Rocket.chat</t>
  </si>
  <si>
    <t>Community</t>
  </si>
  <si>
    <t>https://www.rocket.chat/pricing</t>
  </si>
  <si>
    <t>Sms and push notifications</t>
  </si>
  <si>
    <t>Gitter</t>
  </si>
  <si>
    <t>https://gitter.im/explore</t>
  </si>
  <si>
    <t>Gitter's cloud version lets you create public communities</t>
  </si>
  <si>
    <t>Zulip</t>
  </si>
  <si>
    <t>https://zulip.com/plans/</t>
  </si>
  <si>
    <t>Integrates Jitsi Meet and Zoom, so using the bigger zoom free tier limits. Free guests is 5*Number of users and extra is 1/5 of the price of a regular user</t>
  </si>
  <si>
    <t>5*users</t>
  </si>
  <si>
    <t>Enterprise</t>
  </si>
  <si>
    <t>Both</t>
  </si>
  <si>
    <t>Zoom One</t>
  </si>
  <si>
    <t>Basic</t>
  </si>
  <si>
    <t>https://zoom.us/pricing</t>
  </si>
  <si>
    <t>Business</t>
  </si>
  <si>
    <t>Flock</t>
  </si>
  <si>
    <t>https://www.flock.com/pricing</t>
  </si>
  <si>
    <t>Process Automation</t>
  </si>
  <si>
    <t>Twist</t>
  </si>
  <si>
    <t>https://twist.com/pricing</t>
  </si>
  <si>
    <t xml:space="preserve">Alternative to the class messaging conversations, encourages the creation of a main post/thread acompannied by comments </t>
  </si>
  <si>
    <t>60 days</t>
  </si>
  <si>
    <t>Unlimited</t>
  </si>
  <si>
    <t>Jandi</t>
  </si>
  <si>
    <t>https://www.jandi.com/landing/en/pricing</t>
  </si>
  <si>
    <t>No zoom integration</t>
  </si>
  <si>
    <t>1 year</t>
  </si>
  <si>
    <t>Premium</t>
  </si>
  <si>
    <t>Integrates Zoom so the call limits are the ones from the free version of zoom. Number of Members + 10 and extra is 1$</t>
  </si>
  <si>
    <t>10+users</t>
  </si>
  <si>
    <t>Integrates Zoom but also has own service with the mentioned limits</t>
  </si>
  <si>
    <t>Basecamp</t>
  </si>
  <si>
    <t>Base</t>
  </si>
  <si>
    <t>https://basecamp.com/pricing</t>
  </si>
  <si>
    <t>Alternatives for slack convos, split by projects or teams. Integrates Zoom and other calling services so the call limits are the ones from the free version of zoom</t>
  </si>
  <si>
    <t>Pro Unlimited</t>
  </si>
  <si>
    <t>Chatwork</t>
  </si>
  <si>
    <t>https://go.chatwork.com/en/pricing/</t>
  </si>
  <si>
    <t>5000 messages or 40 days</t>
  </si>
  <si>
    <t>External provider Zapier</t>
  </si>
  <si>
    <t>Call limits: 14 users with video, 15+ voice only</t>
  </si>
  <si>
    <t>Fleep</t>
  </si>
  <si>
    <t>https://fleep.io/pricing</t>
  </si>
  <si>
    <t>Tasks, Pinboard, integration with Whereby and other call providers</t>
  </si>
  <si>
    <t>1*users</t>
  </si>
  <si>
    <t>100*users</t>
  </si>
  <si>
    <t>Zoho Cliq</t>
  </si>
  <si>
    <t>https://www.zoho.com/cliq/pricing.html</t>
  </si>
  <si>
    <t>The Zoho ecosystem includes other services usefull for all business needs</t>
  </si>
  <si>
    <t>2.7</t>
  </si>
  <si>
    <t>Webex Meetings</t>
  </si>
  <si>
    <t>https://pricing.webex.com/us/en/hybrid-work/meetings/</t>
  </si>
  <si>
    <t>Webex includes plans that let you call phone numbers</t>
  </si>
  <si>
    <t>Meet</t>
  </si>
  <si>
    <t>Ryver</t>
  </si>
  <si>
    <t>Starter</t>
  </si>
  <si>
    <t>https://ryver.com/pricing/</t>
  </si>
  <si>
    <t>Ryver includes task manager with kanban boards and topics for organizing discussions. 12 users(members and guests); 12 - number of members in use</t>
  </si>
  <si>
    <t>12-users</t>
  </si>
  <si>
    <t>Standard</t>
  </si>
  <si>
    <t>Ryver includes task manager with kanban boards and topics for organizing discussions. 30 users(members and guests); 30 - number of members in use</t>
  </si>
  <si>
    <t>30-users</t>
  </si>
  <si>
    <t>Medium Pack</t>
  </si>
  <si>
    <t>Ryver includes task manager with kanban boards and topics for organizing discussions</t>
  </si>
  <si>
    <t>Twake</t>
  </si>
  <si>
    <t>https://twake.app/en/pricing/</t>
  </si>
  <si>
    <t>Twake is an alternative to microsoft teams, with a task manager, calendars, file storage with onlyoffice software. Jitsi is the video call provider. Private file storage cloud with 6GB total</t>
  </si>
  <si>
    <t>4.19</t>
  </si>
  <si>
    <t>Twake is an alternative to microsoft teams, with a task manager, calendars, file storage with onlyoffice software. Jitsi is the video call provider. Private file storage cloud with 11GB per user</t>
  </si>
  <si>
    <t>11*users</t>
  </si>
  <si>
    <t>10.39</t>
  </si>
  <si>
    <t>Twake is an alternative to microsoft teams, with a task manager, calendars, file storage with onlyoffice software. Jitsi is the video call provider. Private file storage cloud with 25GB per user</t>
  </si>
  <si>
    <t>25*users</t>
  </si>
  <si>
    <t>Users per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</si>
</sst>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/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EA6F5-3E96-AE4F-AF0B-55752F670CDE}" name="Table1" displayName="Table1" ref="A1:T48" totalsRowShown="0" headerRowDxfId="7" headerRowBorderDxfId="6" tableBorderDxfId="5">
  <autoFilter ref="A1:T48" xr:uid="{7DCEA6F5-3E96-AE4F-AF0B-55752F670CDE}"/>
  <tableColumns count="20">
    <tableColumn id="1" xr3:uid="{A268BA83-06B6-5A43-8145-1D59E5B64840}" name="Brand"/>
    <tableColumn id="2" xr3:uid="{EE29F376-FBC4-3A47-8903-BA77875AF990}" name="Service"/>
    <tableColumn id="3" xr3:uid="{A7BDED9B-D1BD-8A48-98A7-51AAC1C9CAC3}" name="desc_Service"/>
    <tableColumn id="4" xr3:uid="{F5200A5C-8DC2-EE4E-967E-0366394F218A}" name="colID"/>
    <tableColumn id="5" xr3:uid="{C3A4F9E5-A3D2-7544-8D09-86B9205F30A9}" name="LicenseCost$PerMonth"/>
    <tableColumn id="6" xr3:uid="{3F8629B0-D393-7D43-8988-AE1A856A4D8B}" name="CalculatedCost"/>
    <tableColumn id="7" xr3:uid="{19B90D66-46F8-A44C-B6D4-BC4B6FA053CA}" name="ExtrasIncluded"/>
    <tableColumn id="21" xr3:uid="{06B46DFC-AA79-4121-A9A8-62D0AC165417}" name="ChatFilesGBFinal"/>
    <tableColumn id="13" xr3:uid="{DE2CD0C5-D101-490C-A75D-7A4A04898265}" name="ChatFilesFormulaGB"/>
    <tableColumn id="8" xr3:uid="{9216AE93-752D-704C-AAB0-2A733AF64CEA}" name="Self-hosted"/>
    <tableColumn id="14" xr3:uid="{17E9055E-BF03-1D40-985C-A22E6A34E9E9}" name="MsgHistory"/>
    <tableColumn id="15" xr3:uid="{C94760F5-665D-4C42-9CE9-DCEF5113E3F7}" name="PeoplePerCall" dataDxfId="4"/>
    <tableColumn id="17" xr3:uid="{BF8B6D2F-4FE6-E448-92B0-359EE44C6739}" name="CallDurationMins" dataDxfId="3"/>
    <tableColumn id="20" xr3:uid="{814CEF8B-C64B-4BFA-B00B-F9AEE25BCAD2}" name="FreeTemporaryGuestsFinal" dataDxfId="2"/>
    <tableColumn id="18" xr3:uid="{717B600E-4D15-CC4D-ABF8-FD3163268EC7}" name="FreeTemporaryGuestsFormula" dataDxfId="1"/>
    <tableColumn id="16" xr3:uid="{F93A8305-F6F3-2F47-9B41-3731879587DD}" name="Integrations" dataDxfId="0"/>
    <tableColumn id="9" xr3:uid="{5A5438F3-F76D-4E4B-9FE7-DC3554ACDC07}" name="IncludedUsers"/>
    <tableColumn id="10" xr3:uid="{2AA8CDE0-B208-3B43-ADC1-B2D19A24CBA1}" name="MaxUsers"/>
    <tableColumn id="11" xr3:uid="{3674871A-D1F7-6943-BA81-B6BA5BA5C4BE}" name="PriceExtraUser$"/>
    <tableColumn id="12" xr3:uid="{ACADCAB7-AB13-7E4A-A0BD-D044871FFF5A}" name="Commercial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8D67-8855-E345-AEC8-B1C8AC99A1CC}">
  <dimension ref="A1:T48"/>
  <sheetViews>
    <sheetView tabSelected="1" zoomScale="140" zoomScaleNormal="140" workbookViewId="0">
      <selection activeCell="L3" sqref="L3"/>
    </sheetView>
  </sheetViews>
  <sheetFormatPr baseColWidth="10" defaultColWidth="11" defaultRowHeight="15.75" customHeight="1" x14ac:dyDescent="0.2"/>
  <cols>
    <col min="1" max="1" width="19.1640625" bestFit="1" customWidth="1"/>
    <col min="2" max="2" width="18.83203125" customWidth="1"/>
    <col min="3" max="3" width="14.1640625" customWidth="1"/>
    <col min="4" max="4" width="3.1640625" customWidth="1"/>
    <col min="5" max="5" width="9.5" customWidth="1"/>
    <col min="6" max="6" width="9" customWidth="1"/>
    <col min="7" max="7" width="13.5" customWidth="1"/>
    <col min="8" max="8" width="8.1640625" customWidth="1"/>
    <col min="9" max="9" width="13.5" customWidth="1"/>
    <col min="10" max="10" width="10" customWidth="1"/>
    <col min="11" max="11" width="17.33203125" bestFit="1" customWidth="1"/>
    <col min="12" max="12" width="13.5" customWidth="1"/>
    <col min="13" max="13" width="12" customWidth="1"/>
    <col min="14" max="14" width="9.6640625" customWidth="1"/>
    <col min="15" max="15" width="13.6640625" customWidth="1"/>
    <col min="16" max="16" width="12.83203125" customWidth="1"/>
    <col min="17" max="17" width="9.33203125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4" t="s">
        <v>19</v>
      </c>
    </row>
    <row r="2" spans="1:20" x14ac:dyDescent="0.2">
      <c r="A2" t="s">
        <v>0</v>
      </c>
      <c r="B2" t="s">
        <v>1</v>
      </c>
      <c r="D2" s="5">
        <v>0</v>
      </c>
      <c r="E2" t="s">
        <v>20</v>
      </c>
      <c r="F2" s="5" t="s">
        <v>21</v>
      </c>
      <c r="G2" t="s">
        <v>22</v>
      </c>
      <c r="H2" t="s">
        <v>23</v>
      </c>
      <c r="I2" t="s">
        <v>24</v>
      </c>
      <c r="J2" t="s">
        <v>9</v>
      </c>
      <c r="K2" t="s">
        <v>25</v>
      </c>
      <c r="L2" t="s">
        <v>144</v>
      </c>
      <c r="M2" t="s">
        <v>26</v>
      </c>
      <c r="N2" t="s">
        <v>27</v>
      </c>
      <c r="O2" t="s">
        <v>28</v>
      </c>
      <c r="P2" t="s">
        <v>15</v>
      </c>
      <c r="Q2" s="5" t="s">
        <v>29</v>
      </c>
      <c r="R2" s="5" t="s">
        <v>30</v>
      </c>
      <c r="S2" s="5" t="s">
        <v>31</v>
      </c>
      <c r="T2" s="5" t="s">
        <v>32</v>
      </c>
    </row>
    <row r="3" spans="1:20" x14ac:dyDescent="0.2">
      <c r="A3" t="s">
        <v>33</v>
      </c>
      <c r="B3" t="s">
        <v>34</v>
      </c>
      <c r="C3" t="s">
        <v>35</v>
      </c>
      <c r="D3" s="5">
        <v>1</v>
      </c>
      <c r="E3">
        <v>0</v>
      </c>
      <c r="F3" t="s">
        <v>36</v>
      </c>
      <c r="G3" t="s">
        <v>37</v>
      </c>
      <c r="H3" t="s">
        <v>36</v>
      </c>
      <c r="I3">
        <v>5</v>
      </c>
      <c r="J3" t="s">
        <v>37</v>
      </c>
      <c r="K3" s="5" t="s">
        <v>38</v>
      </c>
      <c r="L3" s="5">
        <v>2</v>
      </c>
      <c r="M3" s="5" t="s">
        <v>39</v>
      </c>
      <c r="N3" t="s">
        <v>36</v>
      </c>
      <c r="O3" s="5">
        <v>1</v>
      </c>
      <c r="P3" s="5" t="s">
        <v>40</v>
      </c>
      <c r="Q3">
        <v>1</v>
      </c>
      <c r="R3" s="6" t="s">
        <v>39</v>
      </c>
      <c r="S3">
        <v>0</v>
      </c>
      <c r="T3" t="s">
        <v>40</v>
      </c>
    </row>
    <row r="4" spans="1:20" x14ac:dyDescent="0.2">
      <c r="A4" t="s">
        <v>33</v>
      </c>
      <c r="B4" t="s">
        <v>41</v>
      </c>
      <c r="C4" t="s">
        <v>35</v>
      </c>
      <c r="D4" s="5">
        <v>2</v>
      </c>
      <c r="E4" s="8">
        <v>6.75</v>
      </c>
      <c r="F4" t="s">
        <v>36</v>
      </c>
      <c r="G4" t="s">
        <v>37</v>
      </c>
      <c r="H4" t="s">
        <v>36</v>
      </c>
      <c r="I4" t="s">
        <v>42</v>
      </c>
      <c r="J4" t="s">
        <v>37</v>
      </c>
      <c r="K4" s="5" t="s">
        <v>39</v>
      </c>
      <c r="L4" s="5">
        <v>50</v>
      </c>
      <c r="M4" s="5" t="s">
        <v>39</v>
      </c>
      <c r="N4" t="s">
        <v>36</v>
      </c>
      <c r="O4" s="5" t="s">
        <v>39</v>
      </c>
      <c r="P4" s="5" t="s">
        <v>40</v>
      </c>
      <c r="Q4">
        <v>1</v>
      </c>
      <c r="R4" s="6" t="s">
        <v>39</v>
      </c>
      <c r="S4" s="8">
        <v>6.75</v>
      </c>
      <c r="T4" t="s">
        <v>43</v>
      </c>
    </row>
    <row r="5" spans="1:20" x14ac:dyDescent="0.2">
      <c r="A5" t="s">
        <v>33</v>
      </c>
      <c r="B5" t="s">
        <v>44</v>
      </c>
      <c r="C5" t="s">
        <v>35</v>
      </c>
      <c r="D5" s="5">
        <v>3</v>
      </c>
      <c r="E5" s="8">
        <v>11.75</v>
      </c>
      <c r="F5" t="s">
        <v>36</v>
      </c>
      <c r="G5" t="s">
        <v>37</v>
      </c>
      <c r="H5" t="s">
        <v>36</v>
      </c>
      <c r="I5" t="s">
        <v>45</v>
      </c>
      <c r="J5" t="s">
        <v>37</v>
      </c>
      <c r="K5" s="5" t="s">
        <v>39</v>
      </c>
      <c r="L5" s="5">
        <v>50</v>
      </c>
      <c r="M5" s="5" t="s">
        <v>39</v>
      </c>
      <c r="N5" t="s">
        <v>36</v>
      </c>
      <c r="O5" s="5" t="s">
        <v>39</v>
      </c>
      <c r="P5" s="5" t="s">
        <v>40</v>
      </c>
      <c r="Q5">
        <v>1</v>
      </c>
      <c r="R5" s="6" t="s">
        <v>39</v>
      </c>
      <c r="S5" s="8">
        <v>11.75</v>
      </c>
      <c r="T5" t="s">
        <v>43</v>
      </c>
    </row>
    <row r="6" spans="1:20" x14ac:dyDescent="0.2">
      <c r="A6" t="s">
        <v>46</v>
      </c>
      <c r="B6" t="s">
        <v>34</v>
      </c>
      <c r="C6" t="s">
        <v>47</v>
      </c>
      <c r="D6" s="5">
        <v>4</v>
      </c>
      <c r="E6">
        <v>0</v>
      </c>
      <c r="F6" t="s">
        <v>36</v>
      </c>
      <c r="G6" t="s">
        <v>48</v>
      </c>
      <c r="H6" t="s">
        <v>36</v>
      </c>
      <c r="I6" t="s">
        <v>49</v>
      </c>
      <c r="J6" t="s">
        <v>37</v>
      </c>
      <c r="K6" s="5" t="s">
        <v>39</v>
      </c>
      <c r="L6" s="5">
        <v>100</v>
      </c>
      <c r="M6" s="5">
        <v>60</v>
      </c>
      <c r="N6" t="s">
        <v>36</v>
      </c>
      <c r="O6" s="5">
        <v>0</v>
      </c>
      <c r="P6" s="5" t="s">
        <v>37</v>
      </c>
      <c r="Q6">
        <v>1</v>
      </c>
      <c r="R6" s="6" t="s">
        <v>39</v>
      </c>
      <c r="S6">
        <v>0</v>
      </c>
      <c r="T6" t="s">
        <v>37</v>
      </c>
    </row>
    <row r="7" spans="1:20" x14ac:dyDescent="0.2">
      <c r="A7" t="s">
        <v>46</v>
      </c>
      <c r="B7" t="s">
        <v>50</v>
      </c>
      <c r="C7" t="s">
        <v>47</v>
      </c>
      <c r="D7" s="5">
        <v>5</v>
      </c>
      <c r="E7">
        <v>4</v>
      </c>
      <c r="F7" t="s">
        <v>36</v>
      </c>
      <c r="G7" t="s">
        <v>51</v>
      </c>
      <c r="H7" t="s">
        <v>36</v>
      </c>
      <c r="I7" t="s">
        <v>49</v>
      </c>
      <c r="J7" t="s">
        <v>37</v>
      </c>
      <c r="K7" s="5" t="s">
        <v>39</v>
      </c>
      <c r="L7" s="5">
        <v>300</v>
      </c>
      <c r="M7" s="5">
        <f>30*60</f>
        <v>1800</v>
      </c>
      <c r="N7" t="s">
        <v>36</v>
      </c>
      <c r="O7" s="5">
        <v>0</v>
      </c>
      <c r="P7" s="5" t="s">
        <v>37</v>
      </c>
      <c r="Q7">
        <v>1</v>
      </c>
      <c r="R7" s="6" t="s">
        <v>39</v>
      </c>
      <c r="S7">
        <v>4</v>
      </c>
      <c r="T7" t="s">
        <v>40</v>
      </c>
    </row>
    <row r="8" spans="1:20" x14ac:dyDescent="0.2">
      <c r="A8" t="s">
        <v>46</v>
      </c>
      <c r="B8" t="s">
        <v>52</v>
      </c>
      <c r="C8" t="s">
        <v>47</v>
      </c>
      <c r="D8" s="5">
        <v>6</v>
      </c>
      <c r="E8">
        <v>6</v>
      </c>
      <c r="F8" t="s">
        <v>36</v>
      </c>
      <c r="G8" t="s">
        <v>53</v>
      </c>
      <c r="H8" t="s">
        <v>36</v>
      </c>
      <c r="I8" t="s">
        <v>54</v>
      </c>
      <c r="J8" t="s">
        <v>37</v>
      </c>
      <c r="K8" s="5" t="s">
        <v>39</v>
      </c>
      <c r="L8" s="5">
        <v>300</v>
      </c>
      <c r="M8" s="5">
        <f t="shared" ref="M8:M9" si="0">30*60</f>
        <v>1800</v>
      </c>
      <c r="N8" t="s">
        <v>36</v>
      </c>
      <c r="O8" s="5" t="s">
        <v>39</v>
      </c>
      <c r="P8" s="5" t="s">
        <v>40</v>
      </c>
      <c r="Q8">
        <v>1</v>
      </c>
      <c r="R8" s="6" t="s">
        <v>39</v>
      </c>
      <c r="S8">
        <v>6</v>
      </c>
      <c r="T8" t="s">
        <v>43</v>
      </c>
    </row>
    <row r="9" spans="1:20" x14ac:dyDescent="0.2">
      <c r="A9" t="s">
        <v>46</v>
      </c>
      <c r="B9" t="s">
        <v>55</v>
      </c>
      <c r="C9" t="s">
        <v>47</v>
      </c>
      <c r="D9" s="5">
        <v>7</v>
      </c>
      <c r="E9">
        <v>12.5</v>
      </c>
      <c r="F9" t="s">
        <v>36</v>
      </c>
      <c r="G9" t="s">
        <v>53</v>
      </c>
      <c r="H9" t="s">
        <v>36</v>
      </c>
      <c r="I9" t="s">
        <v>54</v>
      </c>
      <c r="J9" t="s">
        <v>37</v>
      </c>
      <c r="K9" s="5" t="s">
        <v>39</v>
      </c>
      <c r="L9" s="5">
        <v>300</v>
      </c>
      <c r="M9" s="5">
        <f t="shared" si="0"/>
        <v>1800</v>
      </c>
      <c r="N9" t="s">
        <v>36</v>
      </c>
      <c r="O9" s="5" t="s">
        <v>39</v>
      </c>
      <c r="P9" s="5" t="s">
        <v>40</v>
      </c>
      <c r="Q9">
        <v>1</v>
      </c>
      <c r="R9" s="6" t="s">
        <v>39</v>
      </c>
      <c r="S9">
        <v>12.5</v>
      </c>
      <c r="T9" t="s">
        <v>43</v>
      </c>
    </row>
    <row r="10" spans="1:20" x14ac:dyDescent="0.2">
      <c r="A10" t="s">
        <v>56</v>
      </c>
      <c r="B10" t="s">
        <v>57</v>
      </c>
      <c r="C10" t="s">
        <v>58</v>
      </c>
      <c r="D10" s="5">
        <v>8</v>
      </c>
      <c r="E10">
        <f>3*Table1[[#This Row],[IncludedUsers]]</f>
        <v>15</v>
      </c>
      <c r="F10" t="s">
        <v>36</v>
      </c>
      <c r="G10" t="s">
        <v>37</v>
      </c>
      <c r="H10" t="s">
        <v>36</v>
      </c>
      <c r="I10" s="5" t="s">
        <v>39</v>
      </c>
      <c r="J10" t="s">
        <v>37</v>
      </c>
      <c r="K10" s="5" t="s">
        <v>39</v>
      </c>
      <c r="L10" s="5" t="s">
        <v>39</v>
      </c>
      <c r="M10" s="5" t="s">
        <v>39</v>
      </c>
      <c r="N10" t="s">
        <v>36</v>
      </c>
      <c r="O10" s="5" t="s">
        <v>39</v>
      </c>
      <c r="P10" s="5" t="s">
        <v>40</v>
      </c>
      <c r="Q10">
        <v>5</v>
      </c>
      <c r="R10" s="6" t="s">
        <v>39</v>
      </c>
      <c r="S10">
        <v>3</v>
      </c>
      <c r="T10" t="s">
        <v>43</v>
      </c>
    </row>
    <row r="11" spans="1:20" x14ac:dyDescent="0.2">
      <c r="A11" t="s">
        <v>56</v>
      </c>
      <c r="B11" t="s">
        <v>59</v>
      </c>
      <c r="C11" t="s">
        <v>58</v>
      </c>
      <c r="D11" s="5">
        <v>9</v>
      </c>
      <c r="E11">
        <f>4*Table1[[#This Row],[IncludedUsers]]</f>
        <v>100</v>
      </c>
      <c r="F11" t="s">
        <v>36</v>
      </c>
      <c r="G11" t="s">
        <v>37</v>
      </c>
      <c r="H11" t="s">
        <v>36</v>
      </c>
      <c r="I11" s="5" t="s">
        <v>39</v>
      </c>
      <c r="J11" t="s">
        <v>37</v>
      </c>
      <c r="K11" s="5" t="s">
        <v>39</v>
      </c>
      <c r="L11" s="5" t="s">
        <v>39</v>
      </c>
      <c r="M11" s="5" t="s">
        <v>39</v>
      </c>
      <c r="N11" t="s">
        <v>36</v>
      </c>
      <c r="O11" s="5" t="s">
        <v>39</v>
      </c>
      <c r="P11" s="5" t="s">
        <v>40</v>
      </c>
      <c r="Q11">
        <v>25</v>
      </c>
      <c r="R11" s="6" t="s">
        <v>39</v>
      </c>
      <c r="S11">
        <v>4</v>
      </c>
      <c r="T11" t="s">
        <v>43</v>
      </c>
    </row>
    <row r="12" spans="1:20" x14ac:dyDescent="0.2">
      <c r="A12" t="s">
        <v>56</v>
      </c>
      <c r="B12" t="s">
        <v>60</v>
      </c>
      <c r="C12" t="s">
        <v>58</v>
      </c>
      <c r="D12" s="5">
        <v>10</v>
      </c>
      <c r="E12">
        <f>3*Table1[[#This Row],[IncludedUsers]]</f>
        <v>750</v>
      </c>
      <c r="F12" t="s">
        <v>36</v>
      </c>
      <c r="G12" t="s">
        <v>37</v>
      </c>
      <c r="H12" t="s">
        <v>36</v>
      </c>
      <c r="I12" s="5" t="s">
        <v>39</v>
      </c>
      <c r="J12" t="s">
        <v>40</v>
      </c>
      <c r="K12" s="5" t="s">
        <v>39</v>
      </c>
      <c r="L12" s="5" t="s">
        <v>39</v>
      </c>
      <c r="M12" s="5" t="s">
        <v>39</v>
      </c>
      <c r="N12" t="s">
        <v>36</v>
      </c>
      <c r="O12" s="5" t="s">
        <v>39</v>
      </c>
      <c r="P12" s="5" t="s">
        <v>40</v>
      </c>
      <c r="Q12">
        <v>250</v>
      </c>
      <c r="R12" s="6" t="s">
        <v>39</v>
      </c>
      <c r="S12">
        <v>3</v>
      </c>
      <c r="T12" t="s">
        <v>43</v>
      </c>
    </row>
    <row r="13" spans="1:20" x14ac:dyDescent="0.2">
      <c r="A13" t="s">
        <v>56</v>
      </c>
      <c r="B13" t="s">
        <v>61</v>
      </c>
      <c r="C13" t="s">
        <v>58</v>
      </c>
      <c r="D13" s="5">
        <v>11</v>
      </c>
      <c r="E13">
        <f>4*Table1[[#This Row],[IncludedUsers]]</f>
        <v>1000</v>
      </c>
      <c r="F13" t="s">
        <v>36</v>
      </c>
      <c r="G13" t="s">
        <v>37</v>
      </c>
      <c r="H13" t="s">
        <v>36</v>
      </c>
      <c r="I13" s="5" t="s">
        <v>39</v>
      </c>
      <c r="J13" t="s">
        <v>40</v>
      </c>
      <c r="K13" s="5" t="s">
        <v>39</v>
      </c>
      <c r="L13" s="5" t="s">
        <v>39</v>
      </c>
      <c r="M13" s="5" t="s">
        <v>39</v>
      </c>
      <c r="N13" t="s">
        <v>36</v>
      </c>
      <c r="O13" s="5" t="s">
        <v>39</v>
      </c>
      <c r="P13" s="5" t="s">
        <v>40</v>
      </c>
      <c r="Q13">
        <v>250</v>
      </c>
      <c r="R13" s="6" t="s">
        <v>39</v>
      </c>
      <c r="S13">
        <v>4</v>
      </c>
      <c r="T13" t="s">
        <v>43</v>
      </c>
    </row>
    <row r="14" spans="1:20" x14ac:dyDescent="0.2">
      <c r="A14" t="s">
        <v>62</v>
      </c>
      <c r="B14" t="s">
        <v>34</v>
      </c>
      <c r="C14" t="s">
        <v>63</v>
      </c>
      <c r="D14" s="5">
        <v>12</v>
      </c>
      <c r="E14">
        <v>0</v>
      </c>
      <c r="F14" t="s">
        <v>36</v>
      </c>
      <c r="G14" t="s">
        <v>64</v>
      </c>
      <c r="H14" t="s">
        <v>36</v>
      </c>
      <c r="I14">
        <v>1</v>
      </c>
      <c r="J14" t="s">
        <v>37</v>
      </c>
      <c r="K14" s="5" t="s">
        <v>65</v>
      </c>
      <c r="L14" s="5">
        <v>8</v>
      </c>
      <c r="M14" s="5" t="s">
        <v>39</v>
      </c>
      <c r="N14" t="s">
        <v>36</v>
      </c>
      <c r="O14" s="5">
        <v>0</v>
      </c>
      <c r="P14" s="5" t="s">
        <v>40</v>
      </c>
      <c r="Q14">
        <v>1</v>
      </c>
      <c r="R14" s="6" t="s">
        <v>39</v>
      </c>
      <c r="S14">
        <v>0</v>
      </c>
      <c r="T14" t="s">
        <v>40</v>
      </c>
    </row>
    <row r="15" spans="1:20" x14ac:dyDescent="0.2">
      <c r="A15" t="s">
        <v>62</v>
      </c>
      <c r="B15" t="s">
        <v>66</v>
      </c>
      <c r="C15" t="s">
        <v>63</v>
      </c>
      <c r="D15" s="5">
        <v>13</v>
      </c>
      <c r="E15">
        <v>0</v>
      </c>
      <c r="F15" t="s">
        <v>36</v>
      </c>
      <c r="G15" t="s">
        <v>64</v>
      </c>
      <c r="H15" t="s">
        <v>36</v>
      </c>
      <c r="I15" s="5" t="s">
        <v>39</v>
      </c>
      <c r="J15" t="s">
        <v>40</v>
      </c>
      <c r="K15" s="5" t="s">
        <v>39</v>
      </c>
      <c r="L15" s="5" t="s">
        <v>39</v>
      </c>
      <c r="M15" s="5" t="s">
        <v>39</v>
      </c>
      <c r="N15" t="s">
        <v>36</v>
      </c>
      <c r="O15" s="5">
        <v>0</v>
      </c>
      <c r="P15" s="5" t="s">
        <v>40</v>
      </c>
      <c r="Q15">
        <v>1</v>
      </c>
      <c r="R15" s="6" t="s">
        <v>39</v>
      </c>
      <c r="S15">
        <v>0</v>
      </c>
      <c r="T15" t="s">
        <v>40</v>
      </c>
    </row>
    <row r="16" spans="1:20" x14ac:dyDescent="0.2">
      <c r="A16" t="s">
        <v>62</v>
      </c>
      <c r="B16" t="s">
        <v>67</v>
      </c>
      <c r="C16" t="s">
        <v>63</v>
      </c>
      <c r="D16" s="5">
        <v>14</v>
      </c>
      <c r="E16">
        <v>10</v>
      </c>
      <c r="F16" t="s">
        <v>36</v>
      </c>
      <c r="G16" t="s">
        <v>64</v>
      </c>
      <c r="H16" t="s">
        <v>36</v>
      </c>
      <c r="I16">
        <v>250</v>
      </c>
      <c r="J16" t="s">
        <v>37</v>
      </c>
      <c r="K16" s="5" t="s">
        <v>39</v>
      </c>
      <c r="L16" s="5">
        <v>200</v>
      </c>
      <c r="M16" s="5" t="s">
        <v>39</v>
      </c>
      <c r="N16" t="s">
        <v>36</v>
      </c>
      <c r="O16" s="5" t="s">
        <v>39</v>
      </c>
      <c r="P16" s="5" t="s">
        <v>40</v>
      </c>
      <c r="Q16">
        <v>1</v>
      </c>
      <c r="R16" s="6" t="s">
        <v>39</v>
      </c>
      <c r="S16">
        <v>10</v>
      </c>
      <c r="T16" t="s">
        <v>43</v>
      </c>
    </row>
    <row r="17" spans="1:20" x14ac:dyDescent="0.2">
      <c r="A17" t="s">
        <v>62</v>
      </c>
      <c r="B17" t="s">
        <v>68</v>
      </c>
      <c r="C17" t="s">
        <v>63</v>
      </c>
      <c r="D17" s="5">
        <v>15</v>
      </c>
      <c r="E17">
        <v>10</v>
      </c>
      <c r="F17" t="s">
        <v>36</v>
      </c>
      <c r="G17" t="s">
        <v>64</v>
      </c>
      <c r="H17" t="s">
        <v>36</v>
      </c>
      <c r="I17" s="5" t="s">
        <v>39</v>
      </c>
      <c r="J17" t="s">
        <v>40</v>
      </c>
      <c r="K17" s="5" t="s">
        <v>39</v>
      </c>
      <c r="L17" s="5" t="s">
        <v>39</v>
      </c>
      <c r="M17" s="5" t="s">
        <v>39</v>
      </c>
      <c r="N17" t="s">
        <v>36</v>
      </c>
      <c r="O17" s="5" t="s">
        <v>39</v>
      </c>
      <c r="P17" s="5" t="s">
        <v>40</v>
      </c>
      <c r="Q17">
        <v>1</v>
      </c>
      <c r="R17" s="6" t="s">
        <v>39</v>
      </c>
      <c r="S17">
        <v>10</v>
      </c>
      <c r="T17" t="s">
        <v>43</v>
      </c>
    </row>
    <row r="18" spans="1:20" x14ac:dyDescent="0.2">
      <c r="A18" t="s">
        <v>69</v>
      </c>
      <c r="B18" t="s">
        <v>70</v>
      </c>
      <c r="C18" t="s">
        <v>71</v>
      </c>
      <c r="D18" s="5">
        <v>16</v>
      </c>
      <c r="E18">
        <v>0</v>
      </c>
      <c r="F18" t="s">
        <v>36</v>
      </c>
      <c r="G18" t="s">
        <v>72</v>
      </c>
      <c r="H18" t="s">
        <v>36</v>
      </c>
      <c r="I18" s="5" t="s">
        <v>39</v>
      </c>
      <c r="J18" t="s">
        <v>40</v>
      </c>
      <c r="K18" s="5" t="s">
        <v>39</v>
      </c>
      <c r="L18" s="5">
        <v>0</v>
      </c>
      <c r="M18" s="5">
        <v>0</v>
      </c>
      <c r="N18" t="s">
        <v>36</v>
      </c>
      <c r="O18" s="5">
        <v>0</v>
      </c>
      <c r="P18" s="5" t="s">
        <v>40</v>
      </c>
      <c r="Q18">
        <v>1</v>
      </c>
      <c r="R18" s="6" t="s">
        <v>39</v>
      </c>
      <c r="S18">
        <v>0</v>
      </c>
      <c r="T18" t="s">
        <v>37</v>
      </c>
    </row>
    <row r="19" spans="1:20" x14ac:dyDescent="0.2">
      <c r="A19" t="s">
        <v>73</v>
      </c>
      <c r="B19" t="s">
        <v>34</v>
      </c>
      <c r="C19" t="s">
        <v>74</v>
      </c>
      <c r="D19" s="5">
        <v>17</v>
      </c>
      <c r="E19">
        <v>0</v>
      </c>
      <c r="F19" t="s">
        <v>36</v>
      </c>
      <c r="G19" t="s">
        <v>75</v>
      </c>
      <c r="H19" t="s">
        <v>36</v>
      </c>
      <c r="I19" s="5" t="s">
        <v>39</v>
      </c>
      <c r="J19" t="s">
        <v>40</v>
      </c>
      <c r="K19" s="5" t="s">
        <v>39</v>
      </c>
      <c r="L19" s="5">
        <v>0</v>
      </c>
      <c r="M19" s="5">
        <v>0</v>
      </c>
      <c r="N19" t="s">
        <v>36</v>
      </c>
      <c r="O19" s="5">
        <v>0</v>
      </c>
      <c r="P19" s="5" t="s">
        <v>40</v>
      </c>
      <c r="Q19">
        <v>1</v>
      </c>
      <c r="R19" s="6" t="s">
        <v>39</v>
      </c>
      <c r="S19">
        <v>0</v>
      </c>
      <c r="T19" t="s">
        <v>37</v>
      </c>
    </row>
    <row r="20" spans="1:20" x14ac:dyDescent="0.2">
      <c r="A20" t="s">
        <v>76</v>
      </c>
      <c r="B20" t="s">
        <v>34</v>
      </c>
      <c r="C20" t="s">
        <v>77</v>
      </c>
      <c r="D20" s="5">
        <v>18</v>
      </c>
      <c r="E20">
        <v>0</v>
      </c>
      <c r="F20" t="s">
        <v>36</v>
      </c>
      <c r="G20" t="s">
        <v>78</v>
      </c>
      <c r="H20" t="s">
        <v>36</v>
      </c>
      <c r="I20">
        <v>5</v>
      </c>
      <c r="J20" t="s">
        <v>37</v>
      </c>
      <c r="K20" s="5" t="s">
        <v>65</v>
      </c>
      <c r="L20" s="5">
        <v>100</v>
      </c>
      <c r="M20" s="5">
        <v>40</v>
      </c>
      <c r="N20" t="s">
        <v>36</v>
      </c>
      <c r="O20" s="5" t="s">
        <v>79</v>
      </c>
      <c r="P20" s="5" t="s">
        <v>40</v>
      </c>
      <c r="Q20">
        <v>1</v>
      </c>
      <c r="R20" s="6" t="s">
        <v>39</v>
      </c>
      <c r="S20">
        <v>0</v>
      </c>
      <c r="T20" t="s">
        <v>40</v>
      </c>
    </row>
    <row r="21" spans="1:20" x14ac:dyDescent="0.2">
      <c r="A21" t="s">
        <v>76</v>
      </c>
      <c r="B21" t="s">
        <v>66</v>
      </c>
      <c r="C21" t="s">
        <v>77</v>
      </c>
      <c r="D21" s="5">
        <v>19</v>
      </c>
      <c r="E21">
        <v>0</v>
      </c>
      <c r="F21" t="s">
        <v>36</v>
      </c>
      <c r="G21" t="s">
        <v>78</v>
      </c>
      <c r="H21" t="s">
        <v>36</v>
      </c>
      <c r="I21" s="5" t="s">
        <v>39</v>
      </c>
      <c r="J21" t="s">
        <v>40</v>
      </c>
      <c r="K21" s="5" t="s">
        <v>39</v>
      </c>
      <c r="L21" s="5">
        <v>100</v>
      </c>
      <c r="M21" s="5">
        <v>40</v>
      </c>
      <c r="N21" t="s">
        <v>36</v>
      </c>
      <c r="O21" s="5" t="s">
        <v>79</v>
      </c>
      <c r="P21" s="5" t="s">
        <v>40</v>
      </c>
      <c r="Q21">
        <v>1</v>
      </c>
      <c r="R21" s="6" t="s">
        <v>39</v>
      </c>
      <c r="S21">
        <v>0</v>
      </c>
      <c r="T21" t="s">
        <v>37</v>
      </c>
    </row>
    <row r="22" spans="1:20" x14ac:dyDescent="0.2">
      <c r="A22" t="s">
        <v>76</v>
      </c>
      <c r="B22" t="s">
        <v>80</v>
      </c>
      <c r="C22" t="s">
        <v>77</v>
      </c>
      <c r="D22" s="5">
        <v>20</v>
      </c>
      <c r="E22" s="8">
        <v>6.67</v>
      </c>
      <c r="F22" t="s">
        <v>36</v>
      </c>
      <c r="G22" t="s">
        <v>78</v>
      </c>
      <c r="H22" t="s">
        <v>36</v>
      </c>
      <c r="I22">
        <v>10</v>
      </c>
      <c r="J22" t="s">
        <v>81</v>
      </c>
      <c r="K22" s="5" t="s">
        <v>39</v>
      </c>
      <c r="L22" s="5">
        <v>100</v>
      </c>
      <c r="M22" s="5">
        <v>40</v>
      </c>
      <c r="N22" t="s">
        <v>36</v>
      </c>
      <c r="O22" s="5" t="s">
        <v>79</v>
      </c>
      <c r="P22" s="5" t="s">
        <v>40</v>
      </c>
      <c r="Q22">
        <v>1</v>
      </c>
      <c r="R22" s="6" t="s">
        <v>39</v>
      </c>
      <c r="S22" s="8">
        <v>6.67</v>
      </c>
      <c r="T22" t="s">
        <v>43</v>
      </c>
    </row>
    <row r="23" spans="1:20" x14ac:dyDescent="0.2">
      <c r="A23" t="s">
        <v>82</v>
      </c>
      <c r="B23" t="s">
        <v>83</v>
      </c>
      <c r="C23" t="s">
        <v>84</v>
      </c>
      <c r="D23" s="5">
        <v>21</v>
      </c>
      <c r="E23">
        <v>0</v>
      </c>
      <c r="F23" t="s">
        <v>36</v>
      </c>
      <c r="G23" t="s">
        <v>37</v>
      </c>
      <c r="H23" t="s">
        <v>36</v>
      </c>
      <c r="I23" s="5" t="s">
        <v>39</v>
      </c>
      <c r="J23" t="s">
        <v>37</v>
      </c>
      <c r="K23" s="5" t="s">
        <v>39</v>
      </c>
      <c r="L23" s="5">
        <v>100</v>
      </c>
      <c r="M23" s="5">
        <v>40</v>
      </c>
      <c r="N23" t="s">
        <v>36</v>
      </c>
      <c r="O23" s="5" t="s">
        <v>39</v>
      </c>
      <c r="P23" s="5" t="s">
        <v>37</v>
      </c>
      <c r="Q23">
        <v>1</v>
      </c>
      <c r="R23" s="6" t="s">
        <v>39</v>
      </c>
      <c r="S23">
        <v>0</v>
      </c>
      <c r="T23" t="s">
        <v>37</v>
      </c>
    </row>
    <row r="24" spans="1:20" x14ac:dyDescent="0.2">
      <c r="A24" t="s">
        <v>82</v>
      </c>
      <c r="B24" t="s">
        <v>41</v>
      </c>
      <c r="C24" t="s">
        <v>84</v>
      </c>
      <c r="D24" s="5">
        <v>22</v>
      </c>
      <c r="E24" s="8">
        <f>149.9/12</f>
        <v>12.491666666666667</v>
      </c>
      <c r="F24" t="s">
        <v>36</v>
      </c>
      <c r="G24" t="s">
        <v>37</v>
      </c>
      <c r="H24" t="s">
        <v>36</v>
      </c>
      <c r="I24" s="5" t="s">
        <v>39</v>
      </c>
      <c r="J24" t="s">
        <v>37</v>
      </c>
      <c r="K24" s="5" t="s">
        <v>39</v>
      </c>
      <c r="L24" s="5">
        <v>100</v>
      </c>
      <c r="M24" s="5">
        <f>30*60</f>
        <v>1800</v>
      </c>
      <c r="N24" t="s">
        <v>36</v>
      </c>
      <c r="O24" s="5" t="s">
        <v>39</v>
      </c>
      <c r="P24" s="5" t="s">
        <v>40</v>
      </c>
      <c r="Q24">
        <v>1</v>
      </c>
      <c r="R24" s="6" t="s">
        <v>39</v>
      </c>
      <c r="S24" s="8">
        <f>149.9/12</f>
        <v>12.491666666666667</v>
      </c>
      <c r="T24" t="s">
        <v>43</v>
      </c>
    </row>
    <row r="25" spans="1:20" x14ac:dyDescent="0.2">
      <c r="A25" t="s">
        <v>82</v>
      </c>
      <c r="B25" t="s">
        <v>85</v>
      </c>
      <c r="C25" t="s">
        <v>84</v>
      </c>
      <c r="D25" s="5">
        <v>23</v>
      </c>
      <c r="E25" s="8">
        <f>199.9/12</f>
        <v>16.658333333333335</v>
      </c>
      <c r="F25" t="s">
        <v>36</v>
      </c>
      <c r="G25" t="s">
        <v>37</v>
      </c>
      <c r="H25" t="s">
        <v>36</v>
      </c>
      <c r="I25" s="5" t="s">
        <v>39</v>
      </c>
      <c r="J25" t="s">
        <v>37</v>
      </c>
      <c r="K25" s="5" t="s">
        <v>39</v>
      </c>
      <c r="L25" s="5">
        <v>300</v>
      </c>
      <c r="M25" s="5">
        <f>30*60</f>
        <v>1800</v>
      </c>
      <c r="N25" t="s">
        <v>36</v>
      </c>
      <c r="O25" s="5" t="s">
        <v>39</v>
      </c>
      <c r="P25" s="5" t="s">
        <v>40</v>
      </c>
      <c r="Q25">
        <v>1</v>
      </c>
      <c r="R25" s="6" t="s">
        <v>39</v>
      </c>
      <c r="S25" s="8">
        <f>199.9/12</f>
        <v>16.658333333333335</v>
      </c>
      <c r="T25" t="s">
        <v>43</v>
      </c>
    </row>
    <row r="26" spans="1:20" x14ac:dyDescent="0.2">
      <c r="A26" t="s">
        <v>86</v>
      </c>
      <c r="B26" t="s">
        <v>34</v>
      </c>
      <c r="C26" t="s">
        <v>87</v>
      </c>
      <c r="D26" s="5">
        <v>24</v>
      </c>
      <c r="E26">
        <v>0</v>
      </c>
      <c r="F26" t="s">
        <v>36</v>
      </c>
      <c r="G26" t="s">
        <v>88</v>
      </c>
      <c r="H26" t="s">
        <v>36</v>
      </c>
      <c r="I26">
        <v>5</v>
      </c>
      <c r="J26" t="s">
        <v>37</v>
      </c>
      <c r="K26" s="5" t="s">
        <v>65</v>
      </c>
      <c r="L26" s="5">
        <v>2</v>
      </c>
      <c r="M26" s="5">
        <v>20</v>
      </c>
      <c r="N26" t="s">
        <v>36</v>
      </c>
      <c r="O26" s="5">
        <v>0</v>
      </c>
      <c r="P26" s="5" t="s">
        <v>40</v>
      </c>
      <c r="Q26">
        <v>1</v>
      </c>
      <c r="R26" s="6" t="s">
        <v>39</v>
      </c>
      <c r="S26">
        <v>0</v>
      </c>
      <c r="T26" t="s">
        <v>40</v>
      </c>
    </row>
    <row r="27" spans="1:20" x14ac:dyDescent="0.2">
      <c r="A27" t="s">
        <v>86</v>
      </c>
      <c r="B27" t="s">
        <v>41</v>
      </c>
      <c r="C27" t="s">
        <v>87</v>
      </c>
      <c r="D27" s="5">
        <v>25</v>
      </c>
      <c r="E27">
        <v>4.5</v>
      </c>
      <c r="F27" t="s">
        <v>36</v>
      </c>
      <c r="G27" t="s">
        <v>88</v>
      </c>
      <c r="H27" t="s">
        <v>36</v>
      </c>
      <c r="I27" s="5" t="s">
        <v>39</v>
      </c>
      <c r="J27" t="s">
        <v>37</v>
      </c>
      <c r="K27" s="5" t="s">
        <v>39</v>
      </c>
      <c r="L27" s="5">
        <v>20</v>
      </c>
      <c r="M27" s="5" t="s">
        <v>39</v>
      </c>
      <c r="N27" t="s">
        <v>36</v>
      </c>
      <c r="O27" s="5" t="s">
        <v>39</v>
      </c>
      <c r="P27" s="5" t="s">
        <v>40</v>
      </c>
      <c r="Q27">
        <v>1</v>
      </c>
      <c r="R27" s="6" t="s">
        <v>39</v>
      </c>
      <c r="S27">
        <v>4.5</v>
      </c>
      <c r="T27" t="s">
        <v>43</v>
      </c>
    </row>
    <row r="28" spans="1:20" x14ac:dyDescent="0.2">
      <c r="A28" t="s">
        <v>89</v>
      </c>
      <c r="B28" t="s">
        <v>34</v>
      </c>
      <c r="C28" t="s">
        <v>90</v>
      </c>
      <c r="D28" s="5">
        <v>26</v>
      </c>
      <c r="E28">
        <v>0</v>
      </c>
      <c r="F28" t="s">
        <v>36</v>
      </c>
      <c r="G28" t="s">
        <v>91</v>
      </c>
      <c r="H28" t="s">
        <v>36</v>
      </c>
      <c r="I28">
        <v>5</v>
      </c>
      <c r="J28" t="s">
        <v>37</v>
      </c>
      <c r="K28" s="5" t="s">
        <v>92</v>
      </c>
      <c r="L28" s="5" t="s">
        <v>39</v>
      </c>
      <c r="M28" s="5" t="s">
        <v>39</v>
      </c>
      <c r="N28" t="s">
        <v>36</v>
      </c>
      <c r="O28" s="5">
        <v>500</v>
      </c>
      <c r="P28" s="5" t="s">
        <v>40</v>
      </c>
      <c r="Q28">
        <v>1</v>
      </c>
      <c r="R28" s="6">
        <v>500</v>
      </c>
      <c r="S28">
        <v>0</v>
      </c>
      <c r="T28" t="s">
        <v>40</v>
      </c>
    </row>
    <row r="29" spans="1:20" x14ac:dyDescent="0.2">
      <c r="A29" t="s">
        <v>89</v>
      </c>
      <c r="B29" t="s">
        <v>93</v>
      </c>
      <c r="C29" t="s">
        <v>90</v>
      </c>
      <c r="D29" s="5">
        <v>27</v>
      </c>
      <c r="E29">
        <v>6</v>
      </c>
      <c r="F29" t="s">
        <v>36</v>
      </c>
      <c r="G29" t="s">
        <v>91</v>
      </c>
      <c r="H29" t="s">
        <v>36</v>
      </c>
      <c r="I29" s="5" t="s">
        <v>39</v>
      </c>
      <c r="J29" t="s">
        <v>37</v>
      </c>
      <c r="K29" s="5" t="s">
        <v>39</v>
      </c>
      <c r="L29" s="5" t="s">
        <v>39</v>
      </c>
      <c r="M29" s="5" t="s">
        <v>39</v>
      </c>
      <c r="N29" t="s">
        <v>36</v>
      </c>
      <c r="O29" s="5" t="s">
        <v>39</v>
      </c>
      <c r="P29" s="5" t="s">
        <v>40</v>
      </c>
      <c r="Q29">
        <v>1</v>
      </c>
      <c r="R29" s="6" t="s">
        <v>39</v>
      </c>
      <c r="S29">
        <v>6</v>
      </c>
      <c r="T29" t="s">
        <v>43</v>
      </c>
    </row>
    <row r="30" spans="1:20" x14ac:dyDescent="0.2">
      <c r="A30" t="s">
        <v>94</v>
      </c>
      <c r="B30" t="s">
        <v>34</v>
      </c>
      <c r="C30" t="s">
        <v>95</v>
      </c>
      <c r="D30" s="5">
        <v>28</v>
      </c>
      <c r="E30">
        <v>0</v>
      </c>
      <c r="F30" t="s">
        <v>36</v>
      </c>
      <c r="G30" t="s">
        <v>96</v>
      </c>
      <c r="H30" t="s">
        <v>36</v>
      </c>
      <c r="I30">
        <v>0</v>
      </c>
      <c r="J30" t="s">
        <v>37</v>
      </c>
      <c r="K30" s="5" t="s">
        <v>97</v>
      </c>
      <c r="L30" s="5">
        <v>0</v>
      </c>
      <c r="M30" s="5">
        <v>0</v>
      </c>
      <c r="N30" t="s">
        <v>36</v>
      </c>
      <c r="O30" s="5">
        <v>10</v>
      </c>
      <c r="P30" s="5" t="s">
        <v>40</v>
      </c>
      <c r="Q30">
        <v>1</v>
      </c>
      <c r="R30" s="6">
        <v>500</v>
      </c>
      <c r="S30">
        <v>0</v>
      </c>
      <c r="T30" t="s">
        <v>40</v>
      </c>
    </row>
    <row r="31" spans="1:20" x14ac:dyDescent="0.2">
      <c r="A31" t="s">
        <v>94</v>
      </c>
      <c r="B31" t="s">
        <v>98</v>
      </c>
      <c r="C31" t="s">
        <v>95</v>
      </c>
      <c r="D31" s="5">
        <v>29</v>
      </c>
      <c r="E31">
        <v>5</v>
      </c>
      <c r="F31" t="s">
        <v>36</v>
      </c>
      <c r="G31" t="s">
        <v>99</v>
      </c>
      <c r="H31" t="s">
        <v>36</v>
      </c>
      <c r="I31">
        <v>0</v>
      </c>
      <c r="J31" t="s">
        <v>37</v>
      </c>
      <c r="K31" s="5" t="s">
        <v>39</v>
      </c>
      <c r="L31" s="5">
        <v>100</v>
      </c>
      <c r="M31" s="5">
        <v>40</v>
      </c>
      <c r="N31" t="s">
        <v>36</v>
      </c>
      <c r="O31" s="5" t="s">
        <v>100</v>
      </c>
      <c r="P31" s="5" t="s">
        <v>40</v>
      </c>
      <c r="Q31">
        <v>1</v>
      </c>
      <c r="R31" s="6" t="s">
        <v>39</v>
      </c>
      <c r="S31">
        <v>5</v>
      </c>
      <c r="T31" t="s">
        <v>43</v>
      </c>
    </row>
    <row r="32" spans="1:20" x14ac:dyDescent="0.2">
      <c r="A32" t="s">
        <v>94</v>
      </c>
      <c r="B32" t="s">
        <v>80</v>
      </c>
      <c r="C32" t="s">
        <v>95</v>
      </c>
      <c r="D32" s="5">
        <v>30</v>
      </c>
      <c r="E32">
        <v>9</v>
      </c>
      <c r="F32" t="s">
        <v>36</v>
      </c>
      <c r="G32" t="s">
        <v>101</v>
      </c>
      <c r="H32" t="s">
        <v>36</v>
      </c>
      <c r="I32" s="5" t="s">
        <v>39</v>
      </c>
      <c r="J32" t="s">
        <v>37</v>
      </c>
      <c r="K32" s="5" t="s">
        <v>39</v>
      </c>
      <c r="L32" s="5">
        <v>300</v>
      </c>
      <c r="M32" s="5" t="s">
        <v>39</v>
      </c>
      <c r="N32" t="s">
        <v>36</v>
      </c>
      <c r="O32" s="5" t="s">
        <v>39</v>
      </c>
      <c r="P32" s="5" t="s">
        <v>40</v>
      </c>
      <c r="Q32">
        <v>1</v>
      </c>
      <c r="R32" s="6" t="s">
        <v>39</v>
      </c>
      <c r="S32">
        <v>9</v>
      </c>
      <c r="T32" t="s">
        <v>43</v>
      </c>
    </row>
    <row r="33" spans="1:20" x14ac:dyDescent="0.2">
      <c r="A33" t="s">
        <v>102</v>
      </c>
      <c r="B33" t="s">
        <v>103</v>
      </c>
      <c r="C33" t="s">
        <v>104</v>
      </c>
      <c r="D33" s="5">
        <v>31</v>
      </c>
      <c r="E33">
        <v>15</v>
      </c>
      <c r="F33" t="s">
        <v>36</v>
      </c>
      <c r="G33" t="s">
        <v>105</v>
      </c>
      <c r="H33" t="s">
        <v>36</v>
      </c>
      <c r="I33">
        <v>500</v>
      </c>
      <c r="J33" t="s">
        <v>37</v>
      </c>
      <c r="K33" s="5" t="s">
        <v>39</v>
      </c>
      <c r="L33" s="5">
        <v>100</v>
      </c>
      <c r="M33" s="5">
        <v>40</v>
      </c>
      <c r="N33" t="s">
        <v>36</v>
      </c>
      <c r="O33" s="5">
        <v>0</v>
      </c>
      <c r="P33" s="5" t="s">
        <v>40</v>
      </c>
      <c r="Q33">
        <v>1</v>
      </c>
      <c r="R33" s="6" t="s">
        <v>39</v>
      </c>
      <c r="S33">
        <v>15</v>
      </c>
      <c r="T33" t="s">
        <v>40</v>
      </c>
    </row>
    <row r="34" spans="1:20" x14ac:dyDescent="0.2">
      <c r="A34" t="s">
        <v>102</v>
      </c>
      <c r="B34" t="s">
        <v>106</v>
      </c>
      <c r="C34" t="s">
        <v>104</v>
      </c>
      <c r="D34" s="5">
        <v>32</v>
      </c>
      <c r="E34">
        <v>299</v>
      </c>
      <c r="F34" t="s">
        <v>36</v>
      </c>
      <c r="G34" t="s">
        <v>105</v>
      </c>
      <c r="H34" t="s">
        <v>36</v>
      </c>
      <c r="I34">
        <f>5*1024</f>
        <v>5120</v>
      </c>
      <c r="J34" t="s">
        <v>37</v>
      </c>
      <c r="K34" s="5" t="s">
        <v>39</v>
      </c>
      <c r="L34" s="5">
        <v>100</v>
      </c>
      <c r="M34" s="5">
        <v>40</v>
      </c>
      <c r="N34" t="s">
        <v>36</v>
      </c>
      <c r="O34" s="5">
        <v>0</v>
      </c>
      <c r="P34" s="5" t="s">
        <v>40</v>
      </c>
      <c r="Q34" s="6" t="s">
        <v>39</v>
      </c>
      <c r="R34" s="6" t="s">
        <v>39</v>
      </c>
      <c r="S34">
        <v>0</v>
      </c>
      <c r="T34" t="s">
        <v>43</v>
      </c>
    </row>
    <row r="35" spans="1:20" x14ac:dyDescent="0.2">
      <c r="A35" t="s">
        <v>107</v>
      </c>
      <c r="B35" t="s">
        <v>34</v>
      </c>
      <c r="C35" t="s">
        <v>108</v>
      </c>
      <c r="D35" s="5">
        <v>33</v>
      </c>
      <c r="E35">
        <v>0</v>
      </c>
      <c r="F35" t="s">
        <v>36</v>
      </c>
      <c r="G35" t="s">
        <v>37</v>
      </c>
      <c r="H35" t="s">
        <v>36</v>
      </c>
      <c r="I35">
        <v>5</v>
      </c>
      <c r="J35" t="s">
        <v>37</v>
      </c>
      <c r="K35" s="5" t="s">
        <v>109</v>
      </c>
      <c r="L35" s="5">
        <v>2</v>
      </c>
      <c r="M35" s="5" t="s">
        <v>39</v>
      </c>
      <c r="N35" t="s">
        <v>36</v>
      </c>
      <c r="O35" s="5">
        <v>0</v>
      </c>
      <c r="P35" s="5" t="s">
        <v>110</v>
      </c>
      <c r="Q35">
        <v>1</v>
      </c>
      <c r="R35" s="6">
        <v>100</v>
      </c>
      <c r="S35">
        <v>0</v>
      </c>
      <c r="T35" t="s">
        <v>40</v>
      </c>
    </row>
    <row r="36" spans="1:20" x14ac:dyDescent="0.2">
      <c r="A36" t="s">
        <v>107</v>
      </c>
      <c r="B36" t="s">
        <v>85</v>
      </c>
      <c r="C36" t="s">
        <v>108</v>
      </c>
      <c r="D36" s="5">
        <v>34</v>
      </c>
      <c r="E36">
        <v>5</v>
      </c>
      <c r="F36" t="s">
        <v>36</v>
      </c>
      <c r="G36" t="s">
        <v>111</v>
      </c>
      <c r="H36" t="s">
        <v>36</v>
      </c>
      <c r="I36" t="s">
        <v>42</v>
      </c>
      <c r="J36" t="s">
        <v>37</v>
      </c>
      <c r="K36" s="5" t="s">
        <v>39</v>
      </c>
      <c r="L36" s="5" t="s">
        <v>39</v>
      </c>
      <c r="M36" s="5" t="s">
        <v>39</v>
      </c>
      <c r="N36" t="s">
        <v>36</v>
      </c>
      <c r="O36" s="5">
        <v>0</v>
      </c>
      <c r="P36" s="5" t="s">
        <v>110</v>
      </c>
      <c r="Q36">
        <v>1</v>
      </c>
      <c r="R36" s="6" t="s">
        <v>39</v>
      </c>
      <c r="S36">
        <v>5</v>
      </c>
      <c r="T36" t="s">
        <v>43</v>
      </c>
    </row>
    <row r="37" spans="1:20" x14ac:dyDescent="0.2">
      <c r="A37" t="s">
        <v>112</v>
      </c>
      <c r="B37" t="s">
        <v>83</v>
      </c>
      <c r="C37" t="s">
        <v>113</v>
      </c>
      <c r="D37" s="5">
        <v>35</v>
      </c>
      <c r="E37">
        <v>0</v>
      </c>
      <c r="F37" t="s">
        <v>36</v>
      </c>
      <c r="G37" t="s">
        <v>114</v>
      </c>
      <c r="H37" t="s">
        <v>36</v>
      </c>
      <c r="I37" t="s">
        <v>115</v>
      </c>
      <c r="J37" t="s">
        <v>37</v>
      </c>
      <c r="K37" s="5" t="s">
        <v>39</v>
      </c>
      <c r="L37" s="5">
        <v>4</v>
      </c>
      <c r="M37" s="5" t="s">
        <v>39</v>
      </c>
      <c r="N37" t="s">
        <v>36</v>
      </c>
      <c r="O37" s="5" t="s">
        <v>39</v>
      </c>
      <c r="P37" s="5" t="s">
        <v>40</v>
      </c>
      <c r="Q37">
        <v>1</v>
      </c>
      <c r="R37" s="6" t="s">
        <v>39</v>
      </c>
      <c r="S37">
        <v>0</v>
      </c>
      <c r="T37" t="s">
        <v>40</v>
      </c>
    </row>
    <row r="38" spans="1:20" x14ac:dyDescent="0.2">
      <c r="A38" t="s">
        <v>112</v>
      </c>
      <c r="B38" t="s">
        <v>85</v>
      </c>
      <c r="C38" t="s">
        <v>113</v>
      </c>
      <c r="D38" s="5">
        <v>36</v>
      </c>
      <c r="E38">
        <v>5</v>
      </c>
      <c r="F38" t="s">
        <v>36</v>
      </c>
      <c r="G38" t="s">
        <v>114</v>
      </c>
      <c r="H38" t="s">
        <v>36</v>
      </c>
      <c r="I38" t="s">
        <v>116</v>
      </c>
      <c r="J38" t="s">
        <v>37</v>
      </c>
      <c r="K38" s="5" t="s">
        <v>39</v>
      </c>
      <c r="L38" s="5">
        <v>4</v>
      </c>
      <c r="M38" s="5" t="s">
        <v>39</v>
      </c>
      <c r="N38" t="s">
        <v>36</v>
      </c>
      <c r="O38" s="5" t="s">
        <v>39</v>
      </c>
      <c r="P38" s="5" t="s">
        <v>40</v>
      </c>
      <c r="Q38">
        <v>1</v>
      </c>
      <c r="R38" s="6" t="s">
        <v>39</v>
      </c>
      <c r="S38">
        <v>5</v>
      </c>
      <c r="T38" t="s">
        <v>40</v>
      </c>
    </row>
    <row r="39" spans="1:20" x14ac:dyDescent="0.2">
      <c r="A39" t="s">
        <v>117</v>
      </c>
      <c r="B39" t="s">
        <v>34</v>
      </c>
      <c r="C39" t="s">
        <v>118</v>
      </c>
      <c r="D39" s="5">
        <v>37</v>
      </c>
      <c r="E39" s="6">
        <v>0</v>
      </c>
      <c r="F39" t="s">
        <v>36</v>
      </c>
      <c r="G39" t="s">
        <v>119</v>
      </c>
      <c r="H39" t="s">
        <v>36</v>
      </c>
      <c r="I39">
        <v>100</v>
      </c>
      <c r="J39" t="s">
        <v>37</v>
      </c>
      <c r="K39" s="5" t="s">
        <v>65</v>
      </c>
      <c r="L39" s="5">
        <v>100</v>
      </c>
      <c r="M39" s="5">
        <v>60</v>
      </c>
      <c r="N39" t="s">
        <v>36</v>
      </c>
      <c r="O39" s="5">
        <v>0</v>
      </c>
      <c r="P39" s="5" t="s">
        <v>40</v>
      </c>
      <c r="Q39">
        <v>1</v>
      </c>
      <c r="R39" s="6" t="s">
        <v>39</v>
      </c>
      <c r="S39" s="6">
        <v>0</v>
      </c>
      <c r="T39" t="s">
        <v>40</v>
      </c>
    </row>
    <row r="40" spans="1:20" x14ac:dyDescent="0.2">
      <c r="A40" t="s">
        <v>117</v>
      </c>
      <c r="B40" t="s">
        <v>93</v>
      </c>
      <c r="C40" t="s">
        <v>118</v>
      </c>
      <c r="D40" s="5">
        <v>38</v>
      </c>
      <c r="E40" s="6" t="s">
        <v>120</v>
      </c>
      <c r="F40" t="s">
        <v>36</v>
      </c>
      <c r="G40" t="s">
        <v>119</v>
      </c>
      <c r="H40" t="s">
        <v>36</v>
      </c>
      <c r="I40" t="s">
        <v>116</v>
      </c>
      <c r="J40" t="s">
        <v>37</v>
      </c>
      <c r="K40" s="5" t="s">
        <v>39</v>
      </c>
      <c r="L40" s="5">
        <v>1000</v>
      </c>
      <c r="M40" s="5">
        <f>24*60</f>
        <v>1440</v>
      </c>
      <c r="N40" t="s">
        <v>36</v>
      </c>
      <c r="O40" s="5" t="s">
        <v>39</v>
      </c>
      <c r="P40" s="5" t="s">
        <v>40</v>
      </c>
      <c r="Q40">
        <v>1</v>
      </c>
      <c r="R40" s="6" t="s">
        <v>39</v>
      </c>
      <c r="S40" s="6" t="s">
        <v>120</v>
      </c>
      <c r="T40" t="s">
        <v>40</v>
      </c>
    </row>
    <row r="41" spans="1:20" x14ac:dyDescent="0.2">
      <c r="A41" t="s">
        <v>121</v>
      </c>
      <c r="B41" t="s">
        <v>83</v>
      </c>
      <c r="C41" t="s">
        <v>122</v>
      </c>
      <c r="D41" s="5">
        <v>39</v>
      </c>
      <c r="E41">
        <v>0</v>
      </c>
      <c r="F41" t="s">
        <v>36</v>
      </c>
      <c r="G41" t="s">
        <v>123</v>
      </c>
      <c r="H41" t="s">
        <v>36</v>
      </c>
      <c r="I41" s="5" t="s">
        <v>39</v>
      </c>
      <c r="J41" t="s">
        <v>37</v>
      </c>
      <c r="K41" s="5" t="s">
        <v>39</v>
      </c>
      <c r="L41" s="5">
        <v>100</v>
      </c>
      <c r="M41" s="5">
        <v>40</v>
      </c>
      <c r="N41" t="s">
        <v>36</v>
      </c>
      <c r="O41" s="5" t="s">
        <v>39</v>
      </c>
      <c r="P41" s="5" t="s">
        <v>40</v>
      </c>
      <c r="Q41">
        <v>1</v>
      </c>
      <c r="R41" s="6" t="s">
        <v>39</v>
      </c>
      <c r="S41">
        <v>0</v>
      </c>
      <c r="T41" t="s">
        <v>37</v>
      </c>
    </row>
    <row r="42" spans="1:20" x14ac:dyDescent="0.2">
      <c r="A42" t="s">
        <v>121</v>
      </c>
      <c r="B42" t="s">
        <v>124</v>
      </c>
      <c r="C42" t="s">
        <v>122</v>
      </c>
      <c r="D42" s="5">
        <v>40</v>
      </c>
      <c r="E42">
        <v>12</v>
      </c>
      <c r="F42" t="s">
        <v>36</v>
      </c>
      <c r="G42" t="s">
        <v>123</v>
      </c>
      <c r="H42" t="s">
        <v>36</v>
      </c>
      <c r="I42" s="5" t="s">
        <v>39</v>
      </c>
      <c r="J42" t="s">
        <v>37</v>
      </c>
      <c r="K42" s="5" t="s">
        <v>39</v>
      </c>
      <c r="L42" s="5">
        <v>200</v>
      </c>
      <c r="M42" s="5">
        <f>24*60</f>
        <v>1440</v>
      </c>
      <c r="N42" t="s">
        <v>36</v>
      </c>
      <c r="O42" s="5" t="s">
        <v>39</v>
      </c>
      <c r="P42" s="5" t="s">
        <v>40</v>
      </c>
      <c r="Q42">
        <v>1</v>
      </c>
      <c r="R42" s="6" t="s">
        <v>39</v>
      </c>
      <c r="S42">
        <v>12</v>
      </c>
      <c r="T42" t="s">
        <v>43</v>
      </c>
    </row>
    <row r="43" spans="1:20" x14ac:dyDescent="0.2">
      <c r="A43" t="s">
        <v>125</v>
      </c>
      <c r="B43" t="s">
        <v>126</v>
      </c>
      <c r="C43" t="s">
        <v>127</v>
      </c>
      <c r="D43" s="5">
        <v>41</v>
      </c>
      <c r="E43">
        <f>(69*10)/12</f>
        <v>57.5</v>
      </c>
      <c r="F43" t="s">
        <v>36</v>
      </c>
      <c r="G43" t="s">
        <v>128</v>
      </c>
      <c r="H43" t="s">
        <v>36</v>
      </c>
      <c r="I43" s="5" t="s">
        <v>39</v>
      </c>
      <c r="J43" t="s">
        <v>37</v>
      </c>
      <c r="K43" s="5" t="s">
        <v>39</v>
      </c>
      <c r="L43" s="5">
        <v>5</v>
      </c>
      <c r="M43" s="5" t="s">
        <v>39</v>
      </c>
      <c r="N43" t="s">
        <v>36</v>
      </c>
      <c r="O43" s="5" t="s">
        <v>129</v>
      </c>
      <c r="P43" s="5" t="s">
        <v>110</v>
      </c>
      <c r="Q43">
        <v>12</v>
      </c>
      <c r="R43">
        <v>12</v>
      </c>
      <c r="S43">
        <v>0</v>
      </c>
      <c r="T43" t="s">
        <v>40</v>
      </c>
    </row>
    <row r="44" spans="1:20" x14ac:dyDescent="0.2">
      <c r="A44" t="s">
        <v>125</v>
      </c>
      <c r="B44" t="s">
        <v>130</v>
      </c>
      <c r="C44" t="s">
        <v>127</v>
      </c>
      <c r="D44" s="5">
        <v>42</v>
      </c>
      <c r="E44">
        <f>(129*10)/12</f>
        <v>107.5</v>
      </c>
      <c r="F44" t="s">
        <v>36</v>
      </c>
      <c r="G44" t="s">
        <v>131</v>
      </c>
      <c r="H44" t="s">
        <v>36</v>
      </c>
      <c r="I44" s="5" t="s">
        <v>39</v>
      </c>
      <c r="J44" t="s">
        <v>37</v>
      </c>
      <c r="K44" s="5" t="s">
        <v>39</v>
      </c>
      <c r="L44" s="5">
        <v>5</v>
      </c>
      <c r="M44" s="5" t="s">
        <v>39</v>
      </c>
      <c r="N44" t="s">
        <v>36</v>
      </c>
      <c r="O44" s="5" t="s">
        <v>132</v>
      </c>
      <c r="P44" s="5" t="s">
        <v>110</v>
      </c>
      <c r="Q44">
        <v>30</v>
      </c>
      <c r="R44">
        <v>30</v>
      </c>
      <c r="S44">
        <v>0</v>
      </c>
      <c r="T44" t="s">
        <v>40</v>
      </c>
    </row>
    <row r="45" spans="1:20" x14ac:dyDescent="0.2">
      <c r="A45" t="s">
        <v>125</v>
      </c>
      <c r="B45" t="s">
        <v>133</v>
      </c>
      <c r="C45" t="s">
        <v>127</v>
      </c>
      <c r="D45" s="5">
        <v>43</v>
      </c>
      <c r="E45">
        <v>4</v>
      </c>
      <c r="F45" t="s">
        <v>36</v>
      </c>
      <c r="G45" t="s">
        <v>134</v>
      </c>
      <c r="H45" t="s">
        <v>36</v>
      </c>
      <c r="I45" s="5" t="s">
        <v>39</v>
      </c>
      <c r="J45" t="s">
        <v>37</v>
      </c>
      <c r="K45" s="5" t="s">
        <v>39</v>
      </c>
      <c r="L45" s="5">
        <v>5</v>
      </c>
      <c r="M45" s="5" t="s">
        <v>39</v>
      </c>
      <c r="N45" t="s">
        <v>36</v>
      </c>
      <c r="O45" s="5">
        <v>0</v>
      </c>
      <c r="P45" s="5" t="s">
        <v>110</v>
      </c>
      <c r="Q45">
        <v>1</v>
      </c>
      <c r="R45" s="6" t="s">
        <v>39</v>
      </c>
      <c r="S45">
        <v>4</v>
      </c>
      <c r="T45" t="s">
        <v>43</v>
      </c>
    </row>
    <row r="46" spans="1:20" x14ac:dyDescent="0.2">
      <c r="A46" t="s">
        <v>135</v>
      </c>
      <c r="B46" t="s">
        <v>34</v>
      </c>
      <c r="C46" t="s">
        <v>136</v>
      </c>
      <c r="D46" s="5">
        <v>44</v>
      </c>
      <c r="E46">
        <v>0</v>
      </c>
      <c r="F46" t="s">
        <v>36</v>
      </c>
      <c r="G46" t="s">
        <v>137</v>
      </c>
      <c r="H46" t="s">
        <v>36</v>
      </c>
      <c r="I46">
        <v>6</v>
      </c>
      <c r="J46" t="s">
        <v>37</v>
      </c>
      <c r="K46" s="5" t="s">
        <v>65</v>
      </c>
      <c r="L46" s="5">
        <v>75</v>
      </c>
      <c r="M46" s="5" t="s">
        <v>39</v>
      </c>
      <c r="N46" t="s">
        <v>36</v>
      </c>
      <c r="O46" s="5">
        <v>0</v>
      </c>
      <c r="P46" s="5" t="s">
        <v>40</v>
      </c>
      <c r="Q46">
        <v>1</v>
      </c>
      <c r="R46" s="6" t="s">
        <v>39</v>
      </c>
      <c r="S46">
        <v>0</v>
      </c>
      <c r="T46" t="s">
        <v>40</v>
      </c>
    </row>
    <row r="47" spans="1:20" x14ac:dyDescent="0.2">
      <c r="A47" t="s">
        <v>135</v>
      </c>
      <c r="B47" t="s">
        <v>130</v>
      </c>
      <c r="C47" t="s">
        <v>136</v>
      </c>
      <c r="D47" s="5">
        <v>45</v>
      </c>
      <c r="E47" s="6" t="s">
        <v>138</v>
      </c>
      <c r="F47" t="s">
        <v>36</v>
      </c>
      <c r="G47" t="s">
        <v>139</v>
      </c>
      <c r="H47" t="s">
        <v>36</v>
      </c>
      <c r="I47" t="s">
        <v>140</v>
      </c>
      <c r="J47" t="s">
        <v>37</v>
      </c>
      <c r="K47" s="5" t="s">
        <v>39</v>
      </c>
      <c r="L47" s="5">
        <v>75</v>
      </c>
      <c r="M47" s="5" t="s">
        <v>39</v>
      </c>
      <c r="N47" t="s">
        <v>36</v>
      </c>
      <c r="O47" s="5" t="s">
        <v>39</v>
      </c>
      <c r="P47" s="5" t="s">
        <v>40</v>
      </c>
      <c r="Q47">
        <v>1</v>
      </c>
      <c r="R47" s="6" t="s">
        <v>39</v>
      </c>
      <c r="S47" s="6" t="s">
        <v>138</v>
      </c>
      <c r="T47" t="s">
        <v>43</v>
      </c>
    </row>
    <row r="48" spans="1:20" x14ac:dyDescent="0.2">
      <c r="A48" t="s">
        <v>135</v>
      </c>
      <c r="B48" t="s">
        <v>98</v>
      </c>
      <c r="C48" t="s">
        <v>136</v>
      </c>
      <c r="D48" s="5">
        <v>46</v>
      </c>
      <c r="E48" s="6" t="s">
        <v>141</v>
      </c>
      <c r="F48" t="s">
        <v>36</v>
      </c>
      <c r="G48" t="s">
        <v>142</v>
      </c>
      <c r="H48" t="s">
        <v>36</v>
      </c>
      <c r="I48" t="s">
        <v>143</v>
      </c>
      <c r="J48" t="s">
        <v>37</v>
      </c>
      <c r="K48" s="5" t="s">
        <v>39</v>
      </c>
      <c r="L48" s="5">
        <v>75</v>
      </c>
      <c r="M48" s="5" t="s">
        <v>39</v>
      </c>
      <c r="N48" t="s">
        <v>36</v>
      </c>
      <c r="O48" s="5" t="s">
        <v>39</v>
      </c>
      <c r="P48" s="5" t="s">
        <v>40</v>
      </c>
      <c r="Q48">
        <v>1</v>
      </c>
      <c r="R48" s="6" t="s">
        <v>39</v>
      </c>
      <c r="S48" s="6" t="s">
        <v>141</v>
      </c>
      <c r="T48" t="s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2023-02-09T12:31:46Z</dcterms:created>
  <dcterms:modified xsi:type="dcterms:W3CDTF">2023-02-13T00:50:37Z</dcterms:modified>
  <cp:category/>
  <cp:contentStatus/>
</cp:coreProperties>
</file>