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 Online\Em produção\DS para Todos Com Excel\3.Probabilística\"/>
    </mc:Choice>
  </mc:AlternateContent>
  <xr:revisionPtr revIDLastSave="0" documentId="13_ncr:1_{71CE5A53-5F7E-4884-898D-E1F7B5EA22E7}" xr6:coauthVersionLast="45" xr6:coauthVersionMax="45" xr10:uidLastSave="{00000000-0000-0000-0000-000000000000}"/>
  <bookViews>
    <workbookView xWindow="-120" yWindow="-120" windowWidth="29040" windowHeight="15990" firstSheet="2" activeTab="2" xr2:uid="{B85ADD56-3988-4F81-9DE6-FD08DA9D1AB9}"/>
  </bookViews>
  <sheets>
    <sheet name="Planilha1" sheetId="1" r:id="rId1"/>
    <sheet name="Planilha3" sheetId="3" r:id="rId2"/>
    <sheet name="Binomial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1" l="1"/>
  <c r="C12" i="11" l="1"/>
  <c r="C13" i="11"/>
  <c r="C14" i="11"/>
  <c r="C15" i="11"/>
  <c r="C16" i="11"/>
  <c r="C17" i="11"/>
  <c r="C18" i="11"/>
  <c r="C19" i="11"/>
  <c r="C20" i="11"/>
  <c r="C21" i="11"/>
  <c r="C11" i="11"/>
  <c r="B12" i="11"/>
  <c r="B13" i="11"/>
  <c r="B14" i="11"/>
  <c r="B15" i="11"/>
  <c r="B16" i="11"/>
  <c r="B17" i="11"/>
  <c r="B18" i="11"/>
  <c r="B19" i="11"/>
  <c r="B20" i="11"/>
  <c r="B21" i="11"/>
  <c r="P23" i="1" l="1"/>
  <c r="K23" i="1"/>
  <c r="F23" i="1"/>
  <c r="P21" i="1"/>
  <c r="K21" i="1"/>
  <c r="F21" i="1"/>
  <c r="K17" i="1" l="1"/>
  <c r="P17" i="1"/>
  <c r="P15" i="1"/>
  <c r="K15" i="1"/>
  <c r="F15" i="1"/>
  <c r="F17" i="1"/>
  <c r="U9" i="3"/>
  <c r="S13" i="3"/>
  <c r="S9" i="3"/>
  <c r="S11" i="3"/>
  <c r="J7" i="3"/>
  <c r="P12" i="1"/>
  <c r="K12" i="1"/>
  <c r="F12" i="1"/>
  <c r="P9" i="1"/>
  <c r="K9" i="1"/>
  <c r="F9" i="1"/>
  <c r="P6" i="1"/>
  <c r="K6" i="1"/>
  <c r="F6" i="1"/>
</calcChain>
</file>

<file path=xl/sharedStrings.xml><?xml version="1.0" encoding="utf-8"?>
<sst xmlns="http://schemas.openxmlformats.org/spreadsheetml/2006/main" count="46" uniqueCount="30">
  <si>
    <t>Média</t>
  </si>
  <si>
    <t>Salários</t>
  </si>
  <si>
    <t>Média II</t>
  </si>
  <si>
    <t>Mediana</t>
  </si>
  <si>
    <t>mediana</t>
  </si>
  <si>
    <t>1 quartil</t>
  </si>
  <si>
    <t>3 quartil</t>
  </si>
  <si>
    <t>Q1</t>
  </si>
  <si>
    <t>Q3</t>
  </si>
  <si>
    <t>Desvio Padrão</t>
  </si>
  <si>
    <t>Variância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</si>
  <si>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</si>
  <si>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</si>
  <si>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</si>
  <si>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</si>
  <si>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</si>
  <si>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</si>
  <si>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</si>
  <si>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</si>
  <si>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</si>
  <si>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</si>
  <si>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0</t>
  </si>
  <si>
    <t>Probabilidade</t>
  </si>
  <si>
    <t>Cumulativo</t>
  </si>
  <si>
    <t>Sucesso Esperado (x)</t>
  </si>
  <si>
    <t>Probabilidade (p)</t>
  </si>
  <si>
    <t>Experimentos (n)</t>
  </si>
  <si>
    <t>x</t>
  </si>
  <si>
    <t>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</si>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</sst>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1" xfId="0" applyFill="1" applyBorder="1"/>
    <xf numFmtId="44" fontId="0" fillId="2" borderId="1" xfId="2" applyFont="1" applyFill="1" applyBorder="1"/>
    <xf numFmtId="44" fontId="0" fillId="2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2" borderId="1" xfId="1" applyNumberFormat="1" applyFont="1" applyFill="1" applyBorder="1"/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3" fillId="0" borderId="0" xfId="0" applyFont="1" applyAlignment="1">
      <alignment horizontal="left" vertical="center" indent="2" readingOrder="1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Probabilidade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2754920140101926E-2"/>
          <c:y val="0.11959702834772283"/>
          <c:w val="0.90928518300033345"/>
          <c:h val="0.805600128777115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Binomial!$B$10</c:f>
              <c:strCache>
                <c:ptCount val="1"/>
                <c:pt idx="0">
                  <c:v>Probabilidade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Binomial!$A$11:$A$21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Binomial!$B$11:$B$21</c:f>
              <c:numCache>
                <c:formatCode>General</c:formatCode>
                <c:ptCount val="11"/>
                <c:pt idx="0">
                  <c:v>5.9205292203340226E-3</c:v>
                </c:pt>
                <c:pt idx="1">
                  <c:v>3.1160680107021173E-2</c:v>
                </c:pt>
                <c:pt idx="2">
                  <c:v>8.1181771857765733E-2</c:v>
                </c:pt>
                <c:pt idx="3">
                  <c:v>0.13957567793089545</c:v>
                </c:pt>
                <c:pt idx="4">
                  <c:v>0.17814264156969564</c:v>
                </c:pt>
                <c:pt idx="5">
                  <c:v>0.1800178272704292</c:v>
                </c:pt>
                <c:pt idx="6">
                  <c:v>0.150014856058691</c:v>
                </c:pt>
                <c:pt idx="7">
                  <c:v>0.10602553736478912</c:v>
                </c:pt>
                <c:pt idx="8">
                  <c:v>6.4870887992930115E-2</c:v>
                </c:pt>
                <c:pt idx="9">
                  <c:v>3.4901296464032595E-2</c:v>
                </c:pt>
                <c:pt idx="10">
                  <c:v>1.6715884095931412E-2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0-4567-B004-CA8FBBB8B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180047"/>
        <c:axId val="1511105487"/>
      </c:barChart>
      <c:lineChart>
        <c:grouping val="standard"/>
        <c:varyColors val="0"/>
        <c:ser>
          <c:idx val="1"/>
          <c:order val="1"/>
          <c:tx>
            <c:v>Probabilidade2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Binomial!$B$11:$B$21</c:f>
              <c:numCache>
                <c:formatCode>General</c:formatCode>
                <c:ptCount val="11"/>
                <c:pt idx="0">
                  <c:v>5.9205292203340226E-3</c:v>
                </c:pt>
                <c:pt idx="1">
                  <c:v>3.1160680107021173E-2</c:v>
                </c:pt>
                <c:pt idx="2">
                  <c:v>8.1181771857765733E-2</c:v>
                </c:pt>
                <c:pt idx="3">
                  <c:v>0.13957567793089545</c:v>
                </c:pt>
                <c:pt idx="4">
                  <c:v>0.17814264156969564</c:v>
                </c:pt>
                <c:pt idx="5">
                  <c:v>0.1800178272704292</c:v>
                </c:pt>
                <c:pt idx="6">
                  <c:v>0.150014856058691</c:v>
                </c:pt>
                <c:pt idx="7">
                  <c:v>0.10602553736478912</c:v>
                </c:pt>
                <c:pt idx="8">
                  <c:v>6.4870887992930115E-2</c:v>
                </c:pt>
                <c:pt idx="9">
                  <c:v>3.4901296464032595E-2</c:v>
                </c:pt>
                <c:pt idx="10">
                  <c:v>1.6715884095931412E-2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0-4567-B004-CA8FBBB8B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3180047"/>
        <c:axId val="1511105487"/>
      </c:lineChart>
      <c:catAx>
        <c:axId val="164318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1105487"/>
        <c:crosses val="autoZero"/>
        <c:auto val="1"/>
        <c:lblAlgn val="ctr"/>
        <c:lblOffset val="100"/>
        <c:noMultiLvlLbl val="0"/>
      </c:catAx>
      <c:valAx>
        <c:axId val="151110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318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Probabiliadade</a:t>
            </a:r>
            <a:r>
              <a:rPr lang="pt-BR" baseline="0"/>
              <a:t> Cumulativa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Binomial!$B$10</c:f>
              <c:strCache>
                <c:ptCount val="1"/>
                <c:pt idx="0">
                  <c:v>Probabilidade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Binomial!$A$11:$A$21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Binomial!$B$11:$B$21</c:f>
              <c:numCache>
                <c:formatCode>General</c:formatCode>
                <c:ptCount val="11"/>
                <c:pt idx="0">
                  <c:v>5.9205292203340226E-3</c:v>
                </c:pt>
                <c:pt idx="1">
                  <c:v>3.1160680107021173E-2</c:v>
                </c:pt>
                <c:pt idx="2">
                  <c:v>8.1181771857765733E-2</c:v>
                </c:pt>
                <c:pt idx="3">
                  <c:v>0.13957567793089545</c:v>
                </c:pt>
                <c:pt idx="4">
                  <c:v>0.17814264156969564</c:v>
                </c:pt>
                <c:pt idx="5">
                  <c:v>0.1800178272704292</c:v>
                </c:pt>
                <c:pt idx="6">
                  <c:v>0.150014856058691</c:v>
                </c:pt>
                <c:pt idx="7">
                  <c:v>0.10602553736478912</c:v>
                </c:pt>
                <c:pt idx="8">
                  <c:v>6.4870887992930115E-2</c:v>
                </c:pt>
                <c:pt idx="9">
                  <c:v>3.4901296464032595E-2</c:v>
                </c:pt>
                <c:pt idx="10">
                  <c:v>1.6715884095931412E-2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2-4754-8C8D-32A0E73AC0F0}"/>
            </c:ext>
          </c:extLst>
        </c:ser>
        <c:ser>
          <c:idx val="1"/>
          <c:order val="1"/>
          <c:tx>
            <c:strRef>
              <c:f>Binomial!$C$10</c:f>
              <c:strCache>
                <c:ptCount val="1"/>
                <c:pt idx="0">
                  <c:v>Cumulativo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Binomial!$A$11:$A$21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Binomial!$C$11:$C$21</c:f>
              <c:numCache>
                <c:formatCode>General</c:formatCode>
                <c:ptCount val="11"/>
                <c:pt idx="0">
                  <c:v>5.9205292203340226E-3</c:v>
                </c:pt>
                <c:pt idx="1">
                  <c:v>3.7081209327355168E-2</c:v>
                </c:pt>
                <c:pt idx="2">
                  <c:v>0.11826298118512098</c:v>
                </c:pt>
                <c:pt idx="3">
                  <c:v>0.25783865911601633</c:v>
                </c:pt>
                <c:pt idx="4">
                  <c:v>0.4359813006857115</c:v>
                </c:pt>
                <c:pt idx="5">
                  <c:v>0.61599912795614087</c:v>
                </c:pt>
                <c:pt idx="6">
                  <c:v>0.76601398401483178</c:v>
                </c:pt>
                <c:pt idx="7">
                  <c:v>0.87203952137962093</c:v>
                </c:pt>
                <c:pt idx="8">
                  <c:v>0.93691040937255121</c:v>
                </c:pt>
                <c:pt idx="9">
                  <c:v>0.97181170583658383</c:v>
                </c:pt>
                <c:pt idx="10">
                  <c:v>0.98852758993251533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2-4754-8C8D-32A0E73AC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400447"/>
        <c:axId val="1465326671"/>
      </c:barChart>
      <c:catAx>
        <c:axId val="164840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5326671"/>
        <c:crosses val="autoZero"/>
        <c:auto val="1"/>
        <c:lblAlgn val="ctr"/>
        <c:lblOffset val="100"/>
        <c:noMultiLvlLbl val="0"/>
      </c:catAx>
      <c:valAx>
        <c:axId val="146532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840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4</xdr:row>
      <xdr:rowOff>0</xdr:rowOff>
    </xdr:from>
    <xdr:to>
      <xdr:col>12</xdr:col>
      <xdr:colOff>323850</xdr:colOff>
      <xdr:row>18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7D4031-1F60-482E-A542-1238C7096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</xdr:colOff>
      <xdr:row>3</xdr:row>
      <xdr:rowOff>180976</xdr:rowOff>
    </xdr:from>
    <xdr:to>
      <xdr:col>22</xdr:col>
      <xdr:colOff>180975</xdr:colOff>
      <xdr:row>24</xdr:row>
      <xdr:rowOff>9526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1CDD7E-D554-460A-8E31-864B72A39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0</xdr:row>
      <xdr:rowOff>57150</xdr:rowOff>
    </xdr:from>
    <xdr:to>
      <xdr:col>12</xdr:col>
      <xdr:colOff>247650</xdr:colOff>
      <xdr:row>3</xdr:row>
      <xdr:rowOff>19050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300192B-1977-4447-8E89-9A0177D3D95C}"/>
            </a:ext>
          </a:extLst>
        </xdr:cNvPr>
        <xdr:cNvSpPr txBox="1"/>
      </xdr:nvSpPr>
      <xdr:spPr>
        <a:xfrm>
          <a:off x="66675" y="57150"/>
          <a:ext cx="9410700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•Estatisticamente, a probabilidade de uma transação ser fraudulenta é de 0,05</a:t>
          </a:r>
        </a:p>
        <a:p>
          <a:r>
            <a:rPr lang="pt-BR" sz="1100"/>
            <a:t>•Supondo que você resolve examinar 100 transações</a:t>
          </a:r>
        </a:p>
        <a:p>
          <a:r>
            <a:rPr lang="pt-BR" sz="1100"/>
            <a:t>•Qual a probabilidade de você encontrar x transações fraudulentas?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9BFD-464B-40E0-81C1-EFF494110051}">
  <dimension ref="D5:P23"/>
  <sheetViews>
    <sheetView workbookViewId="0">
      <selection activeCell="P16" sqref="P16"/>
    </sheetView>
  </sheetViews>
  <sheetFormatPr defaultRowHeight="15" x14ac:dyDescent="0.25"/>
  <cols>
    <col min="1" max="3" width="9.140625" style="1"/>
    <col min="4" max="4" width="12.140625" style="1" bestFit="1" customWidth="1"/>
    <col min="5" max="5" width="9.140625" style="1"/>
    <col min="6" max="6" width="13.7109375" style="1" bestFit="1" customWidth="1"/>
    <col min="7" max="8" width="9.140625" style="1"/>
    <col min="9" max="9" width="13.28515625" style="1" bestFit="1" customWidth="1"/>
    <col min="10" max="10" width="9.140625" style="1"/>
    <col min="11" max="11" width="13.7109375" style="1" bestFit="1" customWidth="1"/>
    <col min="12" max="13" width="9.140625" style="1"/>
    <col min="14" max="14" width="12.140625" style="1" bestFit="1" customWidth="1"/>
    <col min="15" max="15" width="9.140625" style="1"/>
    <col min="16" max="16" width="13.7109375" style="1" bestFit="1" customWidth="1"/>
    <col min="17" max="16384" width="9.140625" style="1"/>
  </cols>
  <sheetData>
    <row r="5" spans="4:16" x14ac:dyDescent="0.25">
      <c r="D5" s="2" t="s">
        <v>1</v>
      </c>
      <c r="F5" s="2" t="s">
        <v>0</v>
      </c>
      <c r="I5" s="2" t="s">
        <v>1</v>
      </c>
      <c r="K5" s="2" t="s">
        <v>0</v>
      </c>
      <c r="N5" s="2" t="s">
        <v>1</v>
      </c>
      <c r="P5" s="2" t="s">
        <v>0</v>
      </c>
    </row>
    <row r="6" spans="4:16" x14ac:dyDescent="0.25">
      <c r="D6" s="3">
        <v>2335</v>
      </c>
      <c r="F6" s="3">
        <f>AVERAGE(D6:D13)</f>
        <v>3026.125</v>
      </c>
      <c r="I6" s="3">
        <v>2335</v>
      </c>
      <c r="K6" s="3">
        <f>AVERAGE(I6:I13)</f>
        <v>7568</v>
      </c>
      <c r="N6" s="3">
        <v>800</v>
      </c>
      <c r="P6" s="3">
        <f>AVERAGE(N6:N13)</f>
        <v>2510.75</v>
      </c>
    </row>
    <row r="7" spans="4:16" x14ac:dyDescent="0.25">
      <c r="D7" s="3">
        <v>2374</v>
      </c>
      <c r="I7" s="3">
        <v>2335</v>
      </c>
      <c r="N7" s="3">
        <v>2127</v>
      </c>
    </row>
    <row r="8" spans="4:16" x14ac:dyDescent="0.25">
      <c r="D8" s="3">
        <v>2446</v>
      </c>
      <c r="F8" s="2" t="s">
        <v>2</v>
      </c>
      <c r="I8" s="3">
        <v>2374</v>
      </c>
      <c r="K8" s="2" t="s">
        <v>2</v>
      </c>
      <c r="N8" s="3">
        <v>2335</v>
      </c>
      <c r="P8" s="2" t="s">
        <v>2</v>
      </c>
    </row>
    <row r="9" spans="4:16" x14ac:dyDescent="0.25">
      <c r="D9" s="3">
        <v>2493</v>
      </c>
      <c r="F9" s="4">
        <f>AVERAGE(D6:D13)</f>
        <v>3026.125</v>
      </c>
      <c r="I9" s="3">
        <v>2374</v>
      </c>
      <c r="K9" s="4">
        <f>AVERAGE(I6:I12)</f>
        <v>2934.8571428571427</v>
      </c>
      <c r="N9" s="3">
        <v>2374</v>
      </c>
      <c r="P9" s="4">
        <f>AVERAGE(N6:N12)</f>
        <v>2249.4285714285716</v>
      </c>
    </row>
    <row r="10" spans="4:16" x14ac:dyDescent="0.25">
      <c r="D10" s="3">
        <v>2927</v>
      </c>
      <c r="I10" s="3">
        <v>2446</v>
      </c>
      <c r="N10" s="3">
        <v>2446</v>
      </c>
    </row>
    <row r="11" spans="4:16" x14ac:dyDescent="0.25">
      <c r="D11" s="3">
        <v>3171</v>
      </c>
      <c r="F11" s="2" t="s">
        <v>3</v>
      </c>
      <c r="I11" s="3">
        <v>4340</v>
      </c>
      <c r="K11" s="2" t="s">
        <v>3</v>
      </c>
      <c r="N11" s="3">
        <v>2493</v>
      </c>
      <c r="P11" s="2" t="s">
        <v>3</v>
      </c>
    </row>
    <row r="12" spans="4:16" x14ac:dyDescent="0.25">
      <c r="D12" s="3">
        <v>4123</v>
      </c>
      <c r="F12" s="4">
        <f>MEDIAN(D6:D13)</f>
        <v>2710</v>
      </c>
      <c r="I12" s="3">
        <v>4340</v>
      </c>
      <c r="K12" s="4">
        <f>MEDIAN(I6:I13)</f>
        <v>2410</v>
      </c>
      <c r="N12" s="3">
        <v>3171</v>
      </c>
      <c r="P12" s="4">
        <f>MEDIAN(N6:N13)</f>
        <v>2410</v>
      </c>
    </row>
    <row r="13" spans="4:16" x14ac:dyDescent="0.25">
      <c r="D13" s="3">
        <v>4340</v>
      </c>
      <c r="I13" s="3">
        <v>40000</v>
      </c>
      <c r="N13" s="3">
        <v>4340</v>
      </c>
    </row>
    <row r="14" spans="4:16" x14ac:dyDescent="0.25">
      <c r="F14" s="2" t="s">
        <v>7</v>
      </c>
      <c r="K14" s="2" t="s">
        <v>7</v>
      </c>
      <c r="P14" s="2" t="s">
        <v>7</v>
      </c>
    </row>
    <row r="15" spans="4:16" x14ac:dyDescent="0.25">
      <c r="F15" s="4">
        <f>MEDIAN(D6:D9)</f>
        <v>2410</v>
      </c>
      <c r="K15" s="4">
        <f>MEDIAN(I6:I9)</f>
        <v>2354.5</v>
      </c>
      <c r="P15" s="4">
        <f>MEDIAN(N6:N9)</f>
        <v>2231</v>
      </c>
    </row>
    <row r="16" spans="4:16" x14ac:dyDescent="0.25">
      <c r="F16" s="2" t="s">
        <v>8</v>
      </c>
      <c r="K16" s="2" t="s">
        <v>8</v>
      </c>
      <c r="P16" s="2" t="s">
        <v>8</v>
      </c>
    </row>
    <row r="17" spans="6:16" x14ac:dyDescent="0.25">
      <c r="F17" s="4">
        <f>MEDIAN(D10:D13)</f>
        <v>3647</v>
      </c>
      <c r="K17" s="4">
        <f>MEDIAN(I10:I13)</f>
        <v>4340</v>
      </c>
      <c r="P17" s="4">
        <f>MEDIAN(N10:N13)</f>
        <v>2832</v>
      </c>
    </row>
    <row r="20" spans="6:16" x14ac:dyDescent="0.25">
      <c r="F20" s="2" t="s">
        <v>10</v>
      </c>
      <c r="K20" s="2" t="s">
        <v>10</v>
      </c>
      <c r="P20" s="2" t="s">
        <v>10</v>
      </c>
    </row>
    <row r="21" spans="6:16" x14ac:dyDescent="0.25">
      <c r="F21" s="8">
        <f>_xlfn.VAR.P(D6:D13)</f>
        <v>560488.109375</v>
      </c>
      <c r="K21" s="8">
        <f>_xlfn.VAR.P(I6:I13)</f>
        <v>150954165.75</v>
      </c>
      <c r="P21" s="8">
        <f>_xlfn.VAR.P(N6:N13)</f>
        <v>863763.9375</v>
      </c>
    </row>
    <row r="22" spans="6:16" x14ac:dyDescent="0.25">
      <c r="F22" s="2" t="s">
        <v>9</v>
      </c>
      <c r="K22" s="2" t="s">
        <v>9</v>
      </c>
      <c r="P22" s="2" t="s">
        <v>9</v>
      </c>
    </row>
    <row r="23" spans="6:16" x14ac:dyDescent="0.25">
      <c r="F23" s="8">
        <f>_xlfn.STDEV.P(D6:D13)</f>
        <v>748.65753811405648</v>
      </c>
      <c r="K23" s="8">
        <f>_xlfn.STDEV.P(I6:I13)</f>
        <v>12286.340616717413</v>
      </c>
      <c r="P23" s="8">
        <f>_xlfn.STDEV.P(N6:N13)</f>
        <v>929.38901300800842</v>
      </c>
    </row>
  </sheetData>
  <sortState xmlns:xlrd2="http://schemas.microsoft.com/office/spreadsheetml/2017/richdata2" ref="N6:N13">
    <sortCondition ref="N6"/>
  </sortState>
  <pageMargins left="0.511811024" right="0.511811024" top="0.78740157499999996" bottom="0.78740157499999996" header="0.31496062000000002" footer="0.31496062000000002"/>
  <ignoredErrors>
    <ignoredError sqref="K9 P9 F15 F17 K15 K17 P15 P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7BE6-5DE9-4AAE-A2D9-6C26944B9103}">
  <dimension ref="G6:U18"/>
  <sheetViews>
    <sheetView workbookViewId="0">
      <selection activeCell="U10" sqref="U10"/>
    </sheetView>
  </sheetViews>
  <sheetFormatPr defaultRowHeight="15" x14ac:dyDescent="0.25"/>
  <sheetData>
    <row r="6" spans="7:21" ht="15.75" thickBot="1" x14ac:dyDescent="0.3"/>
    <row r="7" spans="7:21" x14ac:dyDescent="0.25">
      <c r="G7" s="5">
        <v>1</v>
      </c>
      <c r="J7">
        <f>_xlfn.QUARTILE.EXC(G7:G16,1)</f>
        <v>2.75</v>
      </c>
      <c r="N7" s="5">
        <v>1</v>
      </c>
      <c r="P7" s="5">
        <v>1</v>
      </c>
    </row>
    <row r="8" spans="7:21" ht="15.75" thickBot="1" x14ac:dyDescent="0.3">
      <c r="G8" s="6">
        <v>2</v>
      </c>
      <c r="N8" s="6">
        <v>2</v>
      </c>
      <c r="P8" s="7">
        <v>2</v>
      </c>
    </row>
    <row r="9" spans="7:21" x14ac:dyDescent="0.25">
      <c r="G9" s="6">
        <v>3</v>
      </c>
      <c r="N9" s="6">
        <v>3</v>
      </c>
      <c r="P9" s="5">
        <v>3</v>
      </c>
      <c r="R9" t="s">
        <v>5</v>
      </c>
      <c r="S9">
        <f>MEDIAN(P7:P10)</f>
        <v>2.5</v>
      </c>
      <c r="U9">
        <f>_xlfn.QUARTILE.INC(P7:P14,1)</f>
        <v>2.75</v>
      </c>
    </row>
    <row r="10" spans="7:21" ht="15.75" thickBot="1" x14ac:dyDescent="0.3">
      <c r="G10" s="6">
        <v>4</v>
      </c>
      <c r="N10" s="6">
        <v>4</v>
      </c>
      <c r="P10" s="7">
        <v>4</v>
      </c>
    </row>
    <row r="11" spans="7:21" ht="15.75" thickBot="1" x14ac:dyDescent="0.3">
      <c r="G11" s="7">
        <v>5</v>
      </c>
      <c r="N11" s="7">
        <v>5</v>
      </c>
      <c r="P11" s="5">
        <v>5</v>
      </c>
      <c r="R11" t="s">
        <v>4</v>
      </c>
      <c r="S11">
        <f>MEDIAN(P7:P14)</f>
        <v>4.5</v>
      </c>
    </row>
    <row r="12" spans="7:21" ht="15.75" thickBot="1" x14ac:dyDescent="0.3">
      <c r="G12" s="5">
        <v>6</v>
      </c>
      <c r="N12" s="5">
        <v>6</v>
      </c>
      <c r="P12" s="7">
        <v>6</v>
      </c>
    </row>
    <row r="13" spans="7:21" x14ac:dyDescent="0.25">
      <c r="G13" s="6">
        <v>7</v>
      </c>
      <c r="N13" s="6">
        <v>7</v>
      </c>
      <c r="P13" s="5">
        <v>7</v>
      </c>
      <c r="R13" t="s">
        <v>6</v>
      </c>
      <c r="S13">
        <f>MEDIAN(P11:P14)</f>
        <v>6.5</v>
      </c>
    </row>
    <row r="14" spans="7:21" ht="15.75" thickBot="1" x14ac:dyDescent="0.3">
      <c r="G14" s="6">
        <v>8</v>
      </c>
      <c r="N14" s="6">
        <v>8</v>
      </c>
      <c r="P14" s="7">
        <v>8</v>
      </c>
    </row>
    <row r="15" spans="7:21" x14ac:dyDescent="0.25">
      <c r="G15" s="6">
        <v>9</v>
      </c>
      <c r="N15" s="6">
        <v>9</v>
      </c>
    </row>
    <row r="16" spans="7:21" x14ac:dyDescent="0.25">
      <c r="G16" s="6">
        <v>10</v>
      </c>
      <c r="N16" s="6">
        <v>10</v>
      </c>
    </row>
    <row r="17" spans="7:14" x14ac:dyDescent="0.25">
      <c r="G17" s="6">
        <v>11</v>
      </c>
      <c r="N17" s="6">
        <v>11</v>
      </c>
    </row>
    <row r="18" spans="7:14" ht="15.75" thickBot="1" x14ac:dyDescent="0.3">
      <c r="G18" s="7">
        <v>12</v>
      </c>
      <c r="N18" s="7">
        <v>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F5063-7C8E-4790-A4D5-D2D5DAF1B5C0}">
  <dimension ref="A1:D23"/>
  <sheetViews>
    <sheetView tabSelected="1" workbookViewId="0">
      <selection activeCell="E24" sqref="E24"/>
    </sheetView>
  </sheetViews>
  <sheetFormatPr defaultRowHeight="15" x14ac:dyDescent="0.25"/>
  <cols>
    <col min="1" max="1" width="19.7109375" bestFit="1" customWidth="1"/>
    <col min="2" max="2" width="13.5703125" bestFit="1" customWidth="1"/>
    <col min="3" max="3" width="12" bestFit="1" customWidth="1"/>
    <col min="5" max="5" width="12.7109375" customWidth="1"/>
    <col min="6" max="6" width="13.5703125" bestFit="1" customWidth="1"/>
    <col min="7" max="7" width="12" bestFit="1" customWidth="1"/>
  </cols>
  <sheetData>
    <row r="1" spans="1:3" ht="23.25" x14ac:dyDescent="0.25">
      <c r="A1" s="14"/>
    </row>
    <row r="2" spans="1:3" ht="23.25" x14ac:dyDescent="0.25">
      <c r="A2" s="14"/>
    </row>
    <row r="3" spans="1:3" ht="23.25" x14ac:dyDescent="0.25">
      <c r="A3" s="14"/>
    </row>
    <row r="6" spans="1:3" x14ac:dyDescent="0.25">
      <c r="A6" s="12" t="s">
        <v>25</v>
      </c>
      <c r="B6" s="9">
        <v>0.05</v>
      </c>
    </row>
    <row r="7" spans="1:3" x14ac:dyDescent="0.25">
      <c r="A7" s="12" t="s">
        <v>26</v>
      </c>
      <c r="B7" s="9">
        <v>100</v>
      </c>
    </row>
    <row r="10" spans="1:3" x14ac:dyDescent="0.25">
      <c r="A10" s="13" t="s">
        <v>24</v>
      </c>
      <c r="B10" s="13" t="s">
        <v>22</v>
      </c>
      <c r="C10" s="13" t="s">
        <v>23</v>
      </c>
    </row>
    <row r="11" spans="1:3" x14ac:dyDescent="0.25">
      <c r="A11" s="10" t="s">
        <v>21</v>
      </c>
      <c r="B11" s="11">
        <f>_xlfn.BINOM.DIST(A11,$B$7,$B$6,FALSE)</f>
        <v>5.9205292203340226E-3</v>
      </c>
      <c r="C11" s="11">
        <f>_xlfn.BINOM.DIST(A11,$B$7,$B$6,TRUE)</f>
        <v>5.9205292203340226E-3</v>
      </c>
    </row>
    <row r="12" spans="1:3" x14ac:dyDescent="0.25">
      <c r="A12" s="10" t="s">
        <v>11</v>
      </c>
      <c r="B12" s="11">
        <f t="shared" ref="B12:B21" si="0">_xlfn.BINOM.DIST(A12,$B$7,$B$6,FALSE)</f>
        <v>3.1160680107021173E-2</v>
      </c>
      <c r="C12" s="11">
        <f t="shared" ref="C12:C21" si="1">_xlfn.BINOM.DIST(A12,$B$7,$B$6,TRUE)</f>
        <v>3.7081209327355168E-2</v>
      </c>
    </row>
    <row r="13" spans="1:3" x14ac:dyDescent="0.25">
      <c r="A13" s="10" t="s">
        <v>12</v>
      </c>
      <c r="B13" s="11">
        <f t="shared" si="0"/>
        <v>8.1181771857765733E-2</v>
      </c>
      <c r="C13" s="11">
        <f t="shared" si="1"/>
        <v>0.11826298118512098</v>
      </c>
    </row>
    <row r="14" spans="1:3" x14ac:dyDescent="0.25">
      <c r="A14" s="10" t="s">
        <v>13</v>
      </c>
      <c r="B14" s="11">
        <f t="shared" si="0"/>
        <v>0.13957567793089545</v>
      </c>
      <c r="C14" s="11">
        <f t="shared" si="1"/>
        <v>0.25783865911601633</v>
      </c>
    </row>
    <row r="15" spans="1:3" x14ac:dyDescent="0.25">
      <c r="A15" s="10" t="s">
        <v>14</v>
      </c>
      <c r="B15" s="11">
        <f t="shared" si="0"/>
        <v>0.17814264156969564</v>
      </c>
      <c r="C15" s="11">
        <f t="shared" si="1"/>
        <v>0.4359813006857115</v>
      </c>
    </row>
    <row r="16" spans="1:3" x14ac:dyDescent="0.25">
      <c r="A16" s="10" t="s">
        <v>15</v>
      </c>
      <c r="B16" s="11">
        <f t="shared" si="0"/>
        <v>0.1800178272704292</v>
      </c>
      <c r="C16" s="11">
        <f t="shared" si="1"/>
        <v>0.61599912795614087</v>
      </c>
    </row>
    <row r="17" spans="1:4" x14ac:dyDescent="0.25">
      <c r="A17" s="10" t="s">
        <v>16</v>
      </c>
      <c r="B17" s="11">
        <f t="shared" si="0"/>
        <v>0.150014856058691</v>
      </c>
      <c r="C17" s="11">
        <f t="shared" si="1"/>
        <v>0.76601398401483178</v>
      </c>
    </row>
    <row r="18" spans="1:4" x14ac:dyDescent="0.25">
      <c r="A18" s="10" t="s">
        <v>17</v>
      </c>
      <c r="B18" s="11">
        <f t="shared" si="0"/>
        <v>0.10602553736478912</v>
      </c>
      <c r="C18" s="11">
        <f t="shared" si="1"/>
        <v>0.87203952137962093</v>
      </c>
    </row>
    <row r="19" spans="1:4" x14ac:dyDescent="0.25">
      <c r="A19" s="10" t="s">
        <v>18</v>
      </c>
      <c r="B19" s="11">
        <f t="shared" si="0"/>
        <v>6.4870887992930115E-2</v>
      </c>
      <c r="C19" s="11">
        <f t="shared" si="1"/>
        <v>0.93691040937255121</v>
      </c>
    </row>
    <row r="20" spans="1:4" x14ac:dyDescent="0.25">
      <c r="A20" s="10" t="s">
        <v>19</v>
      </c>
      <c r="B20" s="11">
        <f t="shared" si="0"/>
        <v>3.4901296464032595E-2</v>
      </c>
      <c r="C20" s="11">
        <f t="shared" si="1"/>
        <v>0.97181170583658383</v>
      </c>
    </row>
    <row r="21" spans="1:4" x14ac:dyDescent="0.25">
      <c r="A21" s="10" t="s">
        <v>20</v>
      </c>
      <c r="B21" s="11">
        <f t="shared" si="0"/>
        <v>1.6715884095931412E-2</v>
      </c>
      <c r="C21" s="11">
        <f t="shared" si="1"/>
        <v>0.98852758993251533</v>
      </c>
    </row>
    <row r="23" spans="1:4" x14ac:dyDescent="0.25">
      <c r="B23" t="s">
        <v>27</v>
      </c>
      <c r="C23" t="s">
        <v>28</v>
      </c>
      <c r="D23" t="s">
        <v>29</v>
      </c>
    </row>
  </sheetData>
  <phoneticPr fontId="2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Binomial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Amaral</dc:creator>
  <cp:lastModifiedBy>Fernando Amaral</cp:lastModifiedBy>
  <dcterms:created xsi:type="dcterms:W3CDTF">2020-09-01T18:01:22Z</dcterms:created>
  <dcterms:modified xsi:type="dcterms:W3CDTF">2020-09-07T22:07:52Z</dcterms:modified>
</cp:coreProperties>
</file>