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5.Criando uma Aplicação Completa conectada\"/>
    </mc:Choice>
  </mc:AlternateContent>
  <xr:revisionPtr revIDLastSave="0" documentId="8_{EAF9CCDB-9F6C-4ED6-B180-E0651BA033FE}" xr6:coauthVersionLast="45" xr6:coauthVersionMax="45" xr10:uidLastSave="{00000000-0000-0000-0000-000000000000}"/>
  <bookViews>
    <workbookView xWindow="28680" yWindow="-120" windowWidth="29040" windowHeight="15990" xr2:uid="{D106C784-4604-4014-B813-2D3ED141BDC2}"/>
  </bookViews>
  <sheets>
    <sheet name="dashabords" sheetId="1" r:id="rId1"/>
    <sheet name="PRODUTOS" sheetId="2" r:id="rId2"/>
    <sheet name="Tab Dinamicas" sheetId="6" r:id="rId3"/>
    <sheet name="VENDAS" sheetId="3" r:id="rId4"/>
    <sheet name="CLIENTES" sheetId="4" r:id="rId5"/>
    <sheet name="VENDEDORES" sheetId="5" r:id="rId6"/>
  </sheets>
  <definedNames>
    <definedName name="_xlchart.v1.0" hidden="1">VENDAS!$G$1</definedName>
    <definedName name="_xlchart.v1.1" hidden="1">VENDAS!$G$2:$G$401</definedName>
    <definedName name="_xlchart.v1.10" hidden="1">VENDAS!$G$2:$G$401</definedName>
    <definedName name="_xlchart.v1.11" hidden="1">VENDAS!$G$1</definedName>
    <definedName name="_xlchart.v1.12" hidden="1">VENDAS!$G$2:$G$401</definedName>
    <definedName name="_xlchart.v1.13" hidden="1">VENDAS!$G$401</definedName>
    <definedName name="_xlchart.v1.14" hidden="1">VENDAS!$I$1:$I$400</definedName>
    <definedName name="_xlchart.v1.15" hidden="1">VENDAS!$I$401</definedName>
    <definedName name="_xlchart.v1.2" hidden="1">VENDAS!$G$1</definedName>
    <definedName name="_xlchart.v1.3" hidden="1">VENDAS!$G$2:$G$401</definedName>
    <definedName name="_xlchart.v1.4" hidden="1">VENDAS!$G$1</definedName>
    <definedName name="_xlchart.v1.5" hidden="1">VENDAS!$G$2:$G$401</definedName>
    <definedName name="_xlchart.v1.6" hidden="1">VENDAS!$G$401</definedName>
    <definedName name="_xlchart.v1.7" hidden="1">VENDAS!$I$1:$I$400</definedName>
    <definedName name="_xlchart.v1.8" hidden="1">VENDAS!$I$401</definedName>
    <definedName name="_xlchart.v1.9" hidden="1">VENDAS!$G$1</definedName>
    <definedName name="DadosExternos_1" localSheetId="1" hidden="1">PRODUTOS!$A$1:$B$12</definedName>
    <definedName name="DadosExternos_2" localSheetId="3" hidden="1">VENDAS!$A$1:$H$401</definedName>
    <definedName name="DadosExternos_3" localSheetId="4" hidden="1">CLIENTES!$A$1:$B$113</definedName>
    <definedName name="DadosExternos_4" localSheetId="5" hidden="1">VENDEDORES!$A$1:$B$12</definedName>
  </definedName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TOS_6ce8c9a5-dd79-4ff2-91c6-2d06416c2308" name="PRODUTOS" connection="Consulta - PRODUTOS"/>
          <x15:modelTable id="VENDAS_6f4c96bf-51e8-4a85-b11f-35ca2e040c1e" name="VENDAS" connection="Consulta - VENDAS"/>
          <x15:modelTable id="CLIENTES_d7ae5ae7-c3f2-475e-b937-3648f68b89e1" name="CLIENTES" connection="Consulta - CLIENTES"/>
          <x15:modelTable id="VENDEDORES_293feb45-f7a0-4ee4-a762-9bfca98ff872" name="VENDEDORES" connection="Consulta - VENDEDOR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1EB0F-49A2-4705-BC55-D66A07491D33}" name="Consulta - CLIENTES" description="Conexão com a consulta 'CLIENTES' na pasta de trabalho." type="100" refreshedVersion="6" minRefreshableVersion="5">
    <extLst>
      <ext xmlns:x15="http://schemas.microsoft.com/office/spreadsheetml/2010/11/main" uri="{DE250136-89BD-433C-8126-D09CA5730AF9}">
        <x15:connection id="1d132837-1052-4141-acdd-3abb772f6598"/>
      </ext>
    </extLst>
  </connection>
  <connection id="2" xr16:uid="{D17E649F-2C3C-40A0-8D92-BDDE322347AE}" name="Consulta - PRODUTOS" description="Conexão com a consulta 'PRODUTOS' na pasta de trabalho." type="100" refreshedVersion="6" minRefreshableVersion="5">
    <extLst>
      <ext xmlns:x15="http://schemas.microsoft.com/office/spreadsheetml/2010/11/main" uri="{DE250136-89BD-433C-8126-D09CA5730AF9}">
        <x15:connection id="d9792d31-1148-40b8-bdfd-de843d2e756c"/>
      </ext>
    </extLst>
  </connection>
  <connection id="3" xr16:uid="{76190827-91C1-45D4-8987-EA84B0976725}" name="Consulta - VENDAS" description="Conexão com a consulta 'VENDAS' na pasta de trabalho." type="100" refreshedVersion="6" minRefreshableVersion="5">
    <extLst>
      <ext xmlns:x15="http://schemas.microsoft.com/office/spreadsheetml/2010/11/main" uri="{DE250136-89BD-433C-8126-D09CA5730AF9}">
        <x15:connection id="f5d80052-e79f-493f-85a3-788ce9800d3f"/>
      </ext>
    </extLst>
  </connection>
  <connection id="4" xr16:uid="{E352DD9D-9F30-4F60-A877-DA3C8428B8F2}" name="Consulta - VENDEDORES" description="Conexão com a consulta 'VENDEDORES' na pasta de trabalho." type="100" refreshedVersion="6" minRefreshableVersion="5">
    <extLst>
      <ext xmlns:x15="http://schemas.microsoft.com/office/spreadsheetml/2010/11/main" uri="{DE250136-89BD-433C-8126-D09CA5730AF9}">
        <x15:connection id="b832ddbe-56c3-4842-98f2-09407786087c"/>
      </ext>
    </extLst>
  </connection>
  <connection id="5" xr16:uid="{B5C9E058-4529-46A7-AD8F-CF2E878138EE}" keepAlive="1" name="ModelConnection_DadosExternos_1" description="Modelo de Dados" type="5" refreshedVersion="6" minRefreshableVersion="5" saveData="1">
    <dbPr connection="Data Model Connection" command="PRODUTOS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5CEF0B4E-6D9B-478C-9CCB-0F10FEFADE4F}" keepAlive="1" name="ModelConnection_DadosExternos_2" description="Modelo de Dados" type="5" refreshedVersion="6" minRefreshableVersion="5" saveData="1">
    <dbPr connection="Data Model Connection" command="VENDA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5A552E39-FF31-4568-8EE3-165EC6FB52BA}" keepAlive="1" name="ModelConnection_DadosExternos_3" description="Modelo de Dados" type="5" refreshedVersion="6" minRefreshableVersion="5" saveData="1">
    <dbPr connection="Data Model Connection" command="CLIENTES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CDED6E05-0D60-4E5D-A783-E32AC7EF9086}" keepAlive="1" name="ModelConnection_DadosExternos_4" description="Modelo de Dados" type="5" refreshedVersion="6" minRefreshableVersion="5" saveData="1">
    <dbPr connection="Data Model Connection" command="VENDEDORES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764A0C84-7703-4166-9649-894A5B489398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<sst xmlns="http://schemas.openxmlformats.org/spreadsheetml/2006/main" count="219" uniqueCount="167">
  <si>
    <t>IDPRODUTO</t>
  </si>
  <si>
    <t>Produto</t>
  </si>
  <si>
    <t>Bermuda 3Xu Pro</t>
  </si>
  <si>
    <t>Bike Altools</t>
  </si>
  <si>
    <t>Bike Aro 29</t>
  </si>
  <si>
    <t>Bke Edorphine</t>
  </si>
  <si>
    <t>Bike Gometws 7.3</t>
  </si>
  <si>
    <t>Gts Advanced 1.0</t>
  </si>
  <si>
    <t>Bicicleta Trinc</t>
  </si>
  <si>
    <t>Camiseta 3Xu</t>
  </si>
  <si>
    <t>Capacete Gometws</t>
  </si>
  <si>
    <t>Luva Gometws</t>
  </si>
  <si>
    <t>IDVENDAS</t>
  </si>
  <si>
    <t>IDVENDEDOR</t>
  </si>
  <si>
    <t>IDCLIENTE</t>
  </si>
  <si>
    <t>ValorUni</t>
  </si>
  <si>
    <t>Quantidade</t>
  </si>
  <si>
    <t>Total</t>
  </si>
  <si>
    <t>Data</t>
  </si>
  <si>
    <t>Cliente</t>
  </si>
  <si>
    <t>Cosme Zambujal</t>
  </si>
  <si>
    <t>Greice Lameirinhas</t>
  </si>
  <si>
    <t>Brenda Serralheiro</t>
  </si>
  <si>
    <t>Gertrudes Hidalgo</t>
  </si>
  <si>
    <t>Davide Alcántara</t>
  </si>
  <si>
    <t>Cosme Ipanema</t>
  </si>
  <si>
    <t>Gertrudes Infante</t>
  </si>
  <si>
    <t>Gisela Bahia</t>
  </si>
  <si>
    <t>Hermígio Villaverde</t>
  </si>
  <si>
    <t>Francisco Medina</t>
  </si>
  <si>
    <t>Hermígio Cezar</t>
  </si>
  <si>
    <t>Bernardete Querino</t>
  </si>
  <si>
    <t>Antero Milheiro</t>
  </si>
  <si>
    <t>Dinarte Tabares</t>
  </si>
  <si>
    <t>Adélio Lisboa</t>
  </si>
  <si>
    <t>Israel Canela</t>
  </si>
  <si>
    <t>Carminda Alcaide</t>
  </si>
  <si>
    <t>Antão Corte-Real</t>
  </si>
  <si>
    <t>Cecília Carlos</t>
  </si>
  <si>
    <t>Joaquim Mieiro</t>
  </si>
  <si>
    <t>Ilduara Chávez</t>
  </si>
  <si>
    <t>Brígida Gusmão</t>
  </si>
  <si>
    <t>Dinarte Marino</t>
  </si>
  <si>
    <t>Diogo Simón</t>
  </si>
  <si>
    <t>Gisela Candeias</t>
  </si>
  <si>
    <t>Cidália Miera</t>
  </si>
  <si>
    <t>Bernardete Águeda</t>
  </si>
  <si>
    <t>Deise Farias</t>
  </si>
  <si>
    <t>Arcidres Murici</t>
  </si>
  <si>
    <t>Ester Castanho</t>
  </si>
  <si>
    <t>Ermelinda Casquero</t>
  </si>
  <si>
    <t>Belmira Colaço</t>
  </si>
  <si>
    <t>Florinda Assunção</t>
  </si>
  <si>
    <t>Elsa Barreto</t>
  </si>
  <si>
    <t>Irani Jaguariúna</t>
  </si>
  <si>
    <t>Irene Villanueva</t>
  </si>
  <si>
    <t>Faustino Maranhão</t>
  </si>
  <si>
    <t>Anna Beça</t>
  </si>
  <si>
    <t>Antónia Canhão</t>
  </si>
  <si>
    <t>Eloi Pereira</t>
  </si>
  <si>
    <t>Eduarda Madureira</t>
  </si>
  <si>
    <t>Carlos Murici</t>
  </si>
  <si>
    <t>Dulce Prado</t>
  </si>
  <si>
    <t>Iraci Alcoforado</t>
  </si>
  <si>
    <t>Ifigénia Pires</t>
  </si>
  <si>
    <t>Davide Fraga</t>
  </si>
  <si>
    <t>Amadeu Martinho</t>
  </si>
  <si>
    <t>Guilhermina Vilaça</t>
  </si>
  <si>
    <t>Estela Mattos</t>
  </si>
  <si>
    <t>Cauê Parahyba</t>
  </si>
  <si>
    <t>Godofredo Quiroga</t>
  </si>
  <si>
    <t>Jacinto Dorneles</t>
  </si>
  <si>
    <t>Alexandra Tabares</t>
  </si>
  <si>
    <t>Alfredo Cotrim</t>
  </si>
  <si>
    <t>Cândida Silvestre</t>
  </si>
  <si>
    <t>Fabiano Bethancout</t>
  </si>
  <si>
    <t>Godinho ou Godim Fogaça</t>
  </si>
  <si>
    <t>Derli Lozada</t>
  </si>
  <si>
    <t>Cláudio Jorge</t>
  </si>
  <si>
    <t>Iracema Rodríguez</t>
  </si>
  <si>
    <t>Bernardete Tavera</t>
  </si>
  <si>
    <t>Epaminondas Sousa de Arronches</t>
  </si>
  <si>
    <t>Evaristo Bahía</t>
  </si>
  <si>
    <t>António Lousado</t>
  </si>
  <si>
    <t>Aníbal Bastos</t>
  </si>
  <si>
    <t>Dinarte Mangueira</t>
  </si>
  <si>
    <t>Flávia Camacho</t>
  </si>
  <si>
    <t>Carminda Dias</t>
  </si>
  <si>
    <t>Eusébio Mata</t>
  </si>
  <si>
    <t>Ana Homem</t>
  </si>
  <si>
    <t>Cássia Guerra</t>
  </si>
  <si>
    <t>Dinarte Tabalipa</t>
  </si>
  <si>
    <t>Humberto Almeida</t>
  </si>
  <si>
    <t>Floriano Orriça</t>
  </si>
  <si>
    <t>Ibijara Botelho</t>
  </si>
  <si>
    <t>Eládio Froes</t>
  </si>
  <si>
    <t>Flávia Campos</t>
  </si>
  <si>
    <t>Artur Macedo</t>
  </si>
  <si>
    <t>Garibaldo Oleiro</t>
  </si>
  <si>
    <t>Feliciano Franca</t>
  </si>
  <si>
    <t>Deise Laureano</t>
  </si>
  <si>
    <t>Alarico Quinterno</t>
  </si>
  <si>
    <t>Galindo Bettencourt</t>
  </si>
  <si>
    <t>Basilio Soares</t>
  </si>
  <si>
    <t>Armindo Castilhos</t>
  </si>
  <si>
    <t>Humberto Lemes</t>
  </si>
  <si>
    <t>Guida Beiriz</t>
  </si>
  <si>
    <t>Humberto Vergueiro</t>
  </si>
  <si>
    <t>Antônio Sobral</t>
  </si>
  <si>
    <t>Eloi Vasques</t>
  </si>
  <si>
    <t>Guadalupe Rodrigues</t>
  </si>
  <si>
    <t>Cândido Sousa do Prado</t>
  </si>
  <si>
    <t>Floriano Siebra</t>
  </si>
  <si>
    <t>Celestino Pereira</t>
  </si>
  <si>
    <t>Adelina Buenaventura</t>
  </si>
  <si>
    <t>Gertrudes Rabello</t>
  </si>
  <si>
    <t>Bruno Perdigão</t>
  </si>
  <si>
    <t>Estêvão Simão</t>
  </si>
  <si>
    <t>Iolanda Rabello</t>
  </si>
  <si>
    <t>Cláudio Lopes</t>
  </si>
  <si>
    <t>Eusébio Bairros</t>
  </si>
  <si>
    <t>Cesário Raminhos</t>
  </si>
  <si>
    <t>Andreia Carvalhal</t>
  </si>
  <si>
    <t>Isabel Meirelles</t>
  </si>
  <si>
    <t>Cid Pardo</t>
  </si>
  <si>
    <t>Almeno Figueira</t>
  </si>
  <si>
    <t>Capitolina Ruela</t>
  </si>
  <si>
    <t>Emiliana Villalobos</t>
  </si>
  <si>
    <t>Custódio Rolim</t>
  </si>
  <si>
    <t>Anacleto Guterres</t>
  </si>
  <si>
    <t>Adolfo Patrício</t>
  </si>
  <si>
    <t>Bárbara Magalhães</t>
  </si>
  <si>
    <t>IDVendedor</t>
  </si>
  <si>
    <t>Vendedor</t>
  </si>
  <si>
    <t>Armando Lago</t>
  </si>
  <si>
    <t>Daniel Pirajá</t>
  </si>
  <si>
    <t>Capitolino Bahía</t>
  </si>
  <si>
    <t>Jéssica Castelão</t>
  </si>
  <si>
    <t>Tobias Furtado</t>
  </si>
  <si>
    <t>Godo Capiperibe</t>
  </si>
  <si>
    <t>Iberê Lacerda</t>
  </si>
  <si>
    <t>Simão Rivero</t>
  </si>
  <si>
    <t>Napoleão Méndez</t>
  </si>
  <si>
    <t>Hélio Liberato</t>
  </si>
  <si>
    <t>VENDEDOR</t>
  </si>
  <si>
    <t>CLIENTE</t>
  </si>
  <si>
    <t>PRODUTO</t>
  </si>
  <si>
    <t>Fernando Amaral</t>
  </si>
  <si>
    <t>Rótulos de Linha</t>
  </si>
  <si>
    <t>Total Geral</t>
  </si>
  <si>
    <t>Soma de Total</t>
  </si>
  <si>
    <t>2017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</si>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</sst>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[3.1.Gráficos.xlsx]Tab Dinamicas!Tabela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por Vendedores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 Dinamicas'!$A$4:$A$14</c:f>
              <c:strCache>
                <c:ptCount val="10"/>
                <c:pt idx="0">
                  <c:v>Armando Lago</c:v>
                </c:pt>
                <c:pt idx="1">
                  <c:v>Capitolino Bahía</c:v>
                </c:pt>
                <c:pt idx="2">
                  <c:v>Daniel Pirajá</c:v>
                </c:pt>
                <c:pt idx="3">
                  <c:v>Godo Capiperibe</c:v>
                </c:pt>
                <c:pt idx="4">
                  <c:v>Hélio Liberato</c:v>
                </c:pt>
                <c:pt idx="5">
                  <c:v>Iberê Lacerda</c:v>
                </c:pt>
                <c:pt idx="6">
                  <c:v>Jéssica Castelão</c:v>
                </c:pt>
                <c:pt idx="7">
                  <c:v>Napoleão Méndez</c:v>
                </c:pt>
                <c:pt idx="8">
                  <c:v>Simão Rivero</c:v>
                </c:pt>
                <c:pt idx="9">
                  <c:v>Tobias Furtado</c:v>
                </c:pt>
              </c:strCache>
            </c:strRef>
          </c:cat>
          <c:val>
            <c:numRef>
              <c:f>'Tab Dinamicas'!$B$4:$B$14</c:f>
              <c:numCache>
                <c:formatCode>General</c:formatCode>
                <c:ptCount val="10"/>
                <c:pt idx="0">
                  <c:v>477897</c:v>
                </c:pt>
                <c:pt idx="1">
                  <c:v>232031</c:v>
                </c:pt>
                <c:pt idx="2">
                  <c:v>166593</c:v>
                </c:pt>
                <c:pt idx="3">
                  <c:v>108755</c:v>
                </c:pt>
                <c:pt idx="4">
                  <c:v>224632</c:v>
                </c:pt>
                <c:pt idx="5">
                  <c:v>467616</c:v>
                </c:pt>
                <c:pt idx="6">
                  <c:v>190255</c:v>
                </c:pt>
                <c:pt idx="7">
                  <c:v>154242</c:v>
                </c:pt>
                <c:pt idx="8">
                  <c:v>221240</c:v>
                </c:pt>
                <c:pt idx="9">
                  <c:v>195516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48C7-BD0C-D39C472A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939807"/>
        <c:axId val="1930238960"/>
      </c:barChart>
      <c:catAx>
        <c:axId val="2209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238960"/>
        <c:crosses val="autoZero"/>
        <c:auto val="1"/>
        <c:lblAlgn val="ctr"/>
        <c:lblOffset val="100"/>
        <c:noMultiLvlLbl val="0"/>
      </c:catAx>
      <c:valAx>
        <c:axId val="19302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9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[3.1.Gráficos.xlsx]Tab Dinamicas!Tabela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 Dinamicas'!$E$3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 Dinamicas'!$D$4:$D$56</c:f>
              <c:multiLvlStrCache>
                <c:ptCount val="4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</c:lvl>
              </c:multiLvlStrCache>
            </c:multiLvlStrRef>
          </c:cat>
          <c:val>
            <c:numRef>
              <c:f>'Tab Dinamicas'!$E$4:$E$56</c:f>
              <c:numCache>
                <c:formatCode>General</c:formatCode>
                <c:ptCount val="48"/>
                <c:pt idx="0">
                  <c:v>29710</c:v>
                </c:pt>
                <c:pt idx="1">
                  <c:v>28000</c:v>
                </c:pt>
                <c:pt idx="2">
                  <c:v>79649</c:v>
                </c:pt>
                <c:pt idx="3">
                  <c:v>59234</c:v>
                </c:pt>
                <c:pt idx="4">
                  <c:v>56012</c:v>
                </c:pt>
                <c:pt idx="5">
                  <c:v>53272</c:v>
                </c:pt>
                <c:pt idx="6">
                  <c:v>64420</c:v>
                </c:pt>
                <c:pt idx="7">
                  <c:v>56599</c:v>
                </c:pt>
                <c:pt idx="8">
                  <c:v>27200</c:v>
                </c:pt>
                <c:pt idx="9">
                  <c:v>26231</c:v>
                </c:pt>
                <c:pt idx="10">
                  <c:v>15222</c:v>
                </c:pt>
                <c:pt idx="11">
                  <c:v>68617</c:v>
                </c:pt>
                <c:pt idx="12">
                  <c:v>26056</c:v>
                </c:pt>
                <c:pt idx="13">
                  <c:v>56514</c:v>
                </c:pt>
                <c:pt idx="14">
                  <c:v>59436</c:v>
                </c:pt>
                <c:pt idx="15">
                  <c:v>64771</c:v>
                </c:pt>
                <c:pt idx="16">
                  <c:v>18606</c:v>
                </c:pt>
                <c:pt idx="17">
                  <c:v>41201</c:v>
                </c:pt>
                <c:pt idx="18">
                  <c:v>31100</c:v>
                </c:pt>
                <c:pt idx="19">
                  <c:v>99259</c:v>
                </c:pt>
                <c:pt idx="20">
                  <c:v>38636</c:v>
                </c:pt>
                <c:pt idx="21">
                  <c:v>44764</c:v>
                </c:pt>
                <c:pt idx="22">
                  <c:v>56426</c:v>
                </c:pt>
                <c:pt idx="23">
                  <c:v>76471</c:v>
                </c:pt>
                <c:pt idx="24">
                  <c:v>87768</c:v>
                </c:pt>
                <c:pt idx="25">
                  <c:v>29797</c:v>
                </c:pt>
                <c:pt idx="26">
                  <c:v>101325</c:v>
                </c:pt>
                <c:pt idx="27">
                  <c:v>28458</c:v>
                </c:pt>
                <c:pt idx="28">
                  <c:v>7277</c:v>
                </c:pt>
                <c:pt idx="29">
                  <c:v>21692</c:v>
                </c:pt>
                <c:pt idx="30">
                  <c:v>58325</c:v>
                </c:pt>
                <c:pt idx="31">
                  <c:v>39300</c:v>
                </c:pt>
                <c:pt idx="32">
                  <c:v>36668</c:v>
                </c:pt>
                <c:pt idx="33">
                  <c:v>51475</c:v>
                </c:pt>
                <c:pt idx="34">
                  <c:v>38815</c:v>
                </c:pt>
                <c:pt idx="35">
                  <c:v>86806</c:v>
                </c:pt>
                <c:pt idx="36">
                  <c:v>24235</c:v>
                </c:pt>
                <c:pt idx="37">
                  <c:v>41662</c:v>
                </c:pt>
                <c:pt idx="38">
                  <c:v>83639</c:v>
                </c:pt>
                <c:pt idx="39">
                  <c:v>48455</c:v>
                </c:pt>
                <c:pt idx="40">
                  <c:v>34918</c:v>
                </c:pt>
                <c:pt idx="41">
                  <c:v>100863</c:v>
                </c:pt>
                <c:pt idx="42">
                  <c:v>93103</c:v>
                </c:pt>
                <c:pt idx="43">
                  <c:v>33636</c:v>
                </c:pt>
                <c:pt idx="44">
                  <c:v>80110</c:v>
                </c:pt>
                <c:pt idx="45">
                  <c:v>38647</c:v>
                </c:pt>
                <c:pt idx="46">
                  <c:v>19468</c:v>
                </c:pt>
                <c:pt idx="47">
                  <c:v>74929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B79-9B92-C97479269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38543"/>
        <c:axId val="748213584"/>
      </c:lineChart>
      <c:catAx>
        <c:axId val="2127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8213584"/>
        <c:crosses val="autoZero"/>
        <c:auto val="1"/>
        <c:lblAlgn val="ctr"/>
        <c:lblOffset val="100"/>
        <c:noMultiLvlLbl val="0"/>
      </c:catAx>
      <c:valAx>
        <c:axId val="7482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3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E509EEB5-5973-47BB-8617-060051F7A36C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Vendas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Vendas</a:t>
          </a:r>
        </a:p>
      </cx:txPr>
    </cx:title>
    <cx:plotArea>
      <cx:plotAreaRegion>
        <cx:series layoutId="boxWhisker" uniqueId="{F0B40B93-79AF-4128-A2DD-3125C6F1E725}">
          <cx:tx>
            <cx:txData>
              <cx:f>_xlchart.v1.2</cx:f>
              <cx:v>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</xdr:row>
      <xdr:rowOff>123825</xdr:rowOff>
    </xdr:from>
    <xdr:to>
      <xdr:col>9</xdr:col>
      <xdr:colOff>123825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3A95620-9F80-4A9B-9FFC-91930E54A5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" y="314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266700</xdr:colOff>
      <xdr:row>1</xdr:row>
      <xdr:rowOff>142875</xdr:rowOff>
    </xdr:from>
    <xdr:to>
      <xdr:col>16</xdr:col>
      <xdr:colOff>571500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478364F-3F1F-4E94-8340-75254FAC43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333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57150</xdr:colOff>
      <xdr:row>1</xdr:row>
      <xdr:rowOff>152400</xdr:rowOff>
    </xdr:from>
    <xdr:to>
      <xdr:col>24</xdr:col>
      <xdr:colOff>361950</xdr:colOff>
      <xdr:row>16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DEBAC8-5B57-4C77-8BE6-67F29BC4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466724</xdr:colOff>
      <xdr:row>16</xdr:row>
      <xdr:rowOff>123825</xdr:rowOff>
    </xdr:from>
    <xdr:to>
      <xdr:col>24</xdr:col>
      <xdr:colOff>438149</xdr:colOff>
      <xdr:row>31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284DAC-A6EE-42B5-98AF-6EAE1F226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maral" refreshedDate="44088.56754398148" createdVersion="6" refreshedVersion="6" minRefreshableVersion="3" recordCount="400" xr:uid="{D50C6161-1559-4F73-A0EE-0B1E3627F77D}">
  <cacheSource type="worksheet">
    <worksheetSource name="VENDAS"/>
  </cacheSource>
  <cacheFields count="12">
    <cacheField name="IDVENDAS" numFmtId="0">
      <sharedItems containsSemiMixedTypes="0" containsString="0" containsNumber="1" containsInteger="1" minValue="1" maxValue="400"/>
    </cacheField>
    <cacheField name="IDVENDEDOR" numFmtId="0">
      <sharedItems containsSemiMixedTypes="0" containsString="0" containsNumber="1" containsInteger="1" minValue="1" maxValue="10"/>
    </cacheField>
    <cacheField name="IDCLIENTE" numFmtId="0">
      <sharedItems containsSemiMixedTypes="0" containsString="0" containsNumber="1" containsInteger="1" minValue="1" maxValue="112"/>
    </cacheField>
    <cacheField name="IDPRODUTO" numFmtId="0">
      <sharedItems containsSemiMixedTypes="0" containsString="0" containsNumber="1" containsInteger="1" minValue="1" maxValue="11"/>
    </cacheField>
    <cacheField name="ValorUni" numFmtId="0">
      <sharedItems containsSemiMixedTypes="0" containsString="0" containsNumber="1" containsInteger="1" minValue="115" maxValue="9201"/>
    </cacheField>
    <cacheField name="Quantidade" numFmtId="0">
      <sharedItems containsSemiMixedTypes="0" containsString="0" containsNumber="1" containsInteger="1" minValue="1" maxValue="3"/>
    </cacheField>
    <cacheField name="Total" numFmtId="0">
      <sharedItems containsSemiMixedTypes="0" containsString="0" containsNumber="1" containsInteger="1" minValue="115" maxValue="27603"/>
    </cacheField>
    <cacheField name="Data" numFmtId="14">
      <sharedItems containsSemiMixedTypes="0" containsNonDate="0" containsDate="1" containsString="0" minDate="2017-01-05T00:00:00" maxDate="2020-12-26T00:00:00" count="352">
        <d v="2020-04-11T00:00:00"/>
        <d v="2018-05-15T00:00:00"/>
        <d v="2020-08-06T00:00:00"/>
        <d v="2018-05-02T00:00:00"/>
        <d v="2018-07-13T00:00:00"/>
        <d v="2017-12-23T00:00:00"/>
        <d v="2020-07-25T00:00:00"/>
        <d v="2017-09-19T00:00:00"/>
        <d v="2020-02-09T00:00:00"/>
        <d v="2017-11-06T00:00:00"/>
        <d v="2018-04-01T00:00:00"/>
        <d v="2018-06-07T00:00:00"/>
        <d v="2018-02-16T00:00:00"/>
        <d v="2018-06-21T00:00:00"/>
        <d v="2017-02-17T00:00:00"/>
        <d v="2017-10-13T00:00:00"/>
        <d v="2020-08-10T00:00:00"/>
        <d v="2020-12-23T00:00:00"/>
        <d v="2019-03-18T00:00:00"/>
        <d v="2017-03-28T00:00:00"/>
        <d v="2019-10-12T00:00:00"/>
        <d v="2017-07-17T00:00:00"/>
        <d v="2019-03-20T00:00:00"/>
        <d v="2017-06-14T00:00:00"/>
        <d v="2020-08-20T00:00:00"/>
        <d v="2018-09-13T00:00:00"/>
        <d v="2018-12-17T00:00:00"/>
        <d v="2017-10-03T00:00:00"/>
        <d v="2018-01-06T00:00:00"/>
        <d v="2019-10-08T00:00:00"/>
        <d v="2018-06-06T00:00:00"/>
        <d v="2020-09-06T00:00:00"/>
        <d v="2019-12-08T00:00:00"/>
        <d v="2017-12-01T00:00:00"/>
        <d v="2020-06-21T00:00:00"/>
        <d v="2017-05-02T00:00:00"/>
        <d v="2017-07-23T00:00:00"/>
        <d v="2020-01-12T00:00:00"/>
        <d v="2019-12-10T00:00:00"/>
        <d v="2017-06-07T00:00:00"/>
        <d v="2017-03-24T00:00:00"/>
        <d v="2019-10-17T00:00:00"/>
        <d v="2017-01-20T00:00:00"/>
        <d v="2017-08-05T00:00:00"/>
        <d v="2018-01-27T00:00:00"/>
        <d v="2018-08-13T00:00:00"/>
        <d v="2019-01-15T00:00:00"/>
        <d v="2017-04-16T00:00:00"/>
        <d v="2020-04-23T00:00:00"/>
        <d v="2018-08-05T00:00:00"/>
        <d v="2019-12-17T00:00:00"/>
        <d v="2019-01-19T00:00:00"/>
        <d v="2018-02-05T00:00:00"/>
        <d v="2017-03-14T00:00:00"/>
        <d v="2017-03-21T00:00:00"/>
        <d v="2020-08-02T00:00:00"/>
        <d v="2019-07-18T00:00:00"/>
        <d v="2019-11-24T00:00:00"/>
        <d v="2020-06-18T00:00:00"/>
        <d v="2017-06-18T00:00:00"/>
        <d v="2019-03-07T00:00:00"/>
        <d v="2020-07-17T00:00:00"/>
        <d v="2020-06-25T00:00:00"/>
        <d v="2020-10-15T00:00:00"/>
        <d v="2019-09-08T00:00:00"/>
        <d v="2020-07-16T00:00:00"/>
        <d v="2020-12-04T00:00:00"/>
        <d v="2019-11-25T00:00:00"/>
        <d v="2019-08-08T00:00:00"/>
        <d v="2017-12-21T00:00:00"/>
        <d v="2017-08-14T00:00:00"/>
        <d v="2019-03-24T00:00:00"/>
        <d v="2020-03-09T00:00:00"/>
        <d v="2020-12-25T00:00:00"/>
        <d v="2018-06-20T00:00:00"/>
        <d v="2019-03-23T00:00:00"/>
        <d v="2018-06-12T00:00:00"/>
        <d v="2018-11-12T00:00:00"/>
        <d v="2018-03-04T00:00:00"/>
        <d v="2018-04-25T00:00:00"/>
        <d v="2018-12-16T00:00:00"/>
        <d v="2018-08-16T00:00:00"/>
        <d v="2017-11-10T00:00:00"/>
        <d v="2020-09-13T00:00:00"/>
        <d v="2020-03-16T00:00:00"/>
        <d v="2020-05-21T00:00:00"/>
        <d v="2018-10-05T00:00:00"/>
        <d v="2020-07-12T00:00:00"/>
        <d v="2017-11-12T00:00:00"/>
        <d v="2020-06-27T00:00:00"/>
        <d v="2020-09-05T00:00:00"/>
        <d v="2020-12-03T00:00:00"/>
        <d v="2019-04-25T00:00:00"/>
        <d v="2017-03-18T00:00:00"/>
        <d v="2020-03-25T00:00:00"/>
        <d v="2017-08-17T00:00:00"/>
        <d v="2018-03-03T00:00:00"/>
        <d v="2020-04-08T00:00:00"/>
        <d v="2019-09-18T00:00:00"/>
        <d v="2017-09-02T00:00:00"/>
        <d v="2018-08-04T00:00:00"/>
        <d v="2018-01-22T00:00:00"/>
        <d v="2019-03-11T00:00:00"/>
        <d v="2018-08-19T00:00:00"/>
        <d v="2019-06-08T00:00:00"/>
        <d v="2017-08-13T00:00:00"/>
        <d v="2019-09-27T00:00:00"/>
        <d v="2018-04-05T00:00:00"/>
        <d v="2020-01-14T00:00:00"/>
        <d v="2017-07-11T00:00:00"/>
        <d v="2020-09-27T00:00:00"/>
        <d v="2020-03-18T00:00:00"/>
        <d v="2017-01-22T00:00:00"/>
        <d v="2020-11-22T00:00:00"/>
        <d v="2017-12-20T00:00:00"/>
        <d v="2018-09-23T00:00:00"/>
        <d v="2017-05-10T00:00:00"/>
        <d v="2017-03-16T00:00:00"/>
        <d v="2017-10-26T00:00:00"/>
        <d v="2019-02-01T00:00:00"/>
        <d v="2017-08-01T00:00:00"/>
        <d v="2019-03-03T00:00:00"/>
        <d v="2020-10-07T00:00:00"/>
        <d v="2019-07-12T00:00:00"/>
        <d v="2018-08-06T00:00:00"/>
        <d v="2020-05-22T00:00:00"/>
        <d v="2018-03-21T00:00:00"/>
        <d v="2017-12-09T00:00:00"/>
        <d v="2017-06-27T00:00:00"/>
        <d v="2018-07-06T00:00:00"/>
        <d v="2019-09-16T00:00:00"/>
        <d v="2018-11-16T00:00:00"/>
        <d v="2020-09-01T00:00:00"/>
        <d v="2019-01-18T00:00:00"/>
        <d v="2018-11-20T00:00:00"/>
        <d v="2020-12-06T00:00:00"/>
        <d v="2018-09-11T00:00:00"/>
        <d v="2018-02-20T00:00:00"/>
        <d v="2019-08-24T00:00:00"/>
        <d v="2017-05-04T00:00:00"/>
        <d v="2018-07-03T00:00:00"/>
        <d v="2020-07-18T00:00:00"/>
        <d v="2017-07-20T00:00:00"/>
        <d v="2017-09-21T00:00:00"/>
        <d v="2019-08-05T00:00:00"/>
        <d v="2020-09-28T00:00:00"/>
        <d v="2018-07-07T00:00:00"/>
        <d v="2018-08-01T00:00:00"/>
        <d v="2017-04-14T00:00:00"/>
        <d v="2019-01-14T00:00:00"/>
        <d v="2019-06-07T00:00:00"/>
        <d v="2020-12-14T00:00:00"/>
        <d v="2020-05-08T00:00:00"/>
        <d v="2019-10-22T00:00:00"/>
        <d v="2020-01-04T00:00:00"/>
        <d v="2018-09-10T00:00:00"/>
        <d v="2017-02-23T00:00:00"/>
        <d v="2020-09-02T00:00:00"/>
        <d v="2019-06-16T00:00:00"/>
        <d v="2019-06-11T00:00:00"/>
        <d v="2017-01-27T00:00:00"/>
        <d v="2017-05-01T00:00:00"/>
        <d v="2020-10-14T00:00:00"/>
        <d v="2018-03-14T00:00:00"/>
        <d v="2017-07-09T00:00:00"/>
        <d v="2020-08-26T00:00:00"/>
        <d v="2017-12-17T00:00:00"/>
        <d v="2018-12-03T00:00:00"/>
        <d v="2018-01-15T00:00:00"/>
        <d v="2019-12-12T00:00:00"/>
        <d v="2018-03-20T00:00:00"/>
        <d v="2018-05-22T00:00:00"/>
        <d v="2019-11-08T00:00:00"/>
        <d v="2018-02-25T00:00:00"/>
        <d v="2020-09-15T00:00:00"/>
        <d v="2019-09-04T00:00:00"/>
        <d v="2017-11-11T00:00:00"/>
        <d v="2020-11-11T00:00:00"/>
        <d v="2020-12-11T00:00:00"/>
        <d v="2018-08-08T00:00:00"/>
        <d v="2019-03-27T00:00:00"/>
        <d v="2017-05-11T00:00:00"/>
        <d v="2018-12-02T00:00:00"/>
        <d v="2019-05-22T00:00:00"/>
        <d v="2020-11-02T00:00:00"/>
        <d v="2019-04-08T00:00:00"/>
        <d v="2018-05-26T00:00:00"/>
        <d v="2018-06-03T00:00:00"/>
        <d v="2018-02-04T00:00:00"/>
        <d v="2020-12-02T00:00:00"/>
        <d v="2019-10-06T00:00:00"/>
        <d v="2018-08-22T00:00:00"/>
        <d v="2017-12-13T00:00:00"/>
        <d v="2020-06-24T00:00:00"/>
        <d v="2018-11-27T00:00:00"/>
        <d v="2020-10-26T00:00:00"/>
        <d v="2020-06-10T00:00:00"/>
        <d v="2019-12-16T00:00:00"/>
        <d v="2019-10-15T00:00:00"/>
        <d v="2019-02-17T00:00:00"/>
        <d v="2019-07-10T00:00:00"/>
        <d v="2019-10-21T00:00:00"/>
        <d v="2020-04-12T00:00:00"/>
        <d v="2017-03-06T00:00:00"/>
        <d v="2019-04-11T00:00:00"/>
        <d v="2018-02-10T00:00:00"/>
        <d v="2020-02-27T00:00:00"/>
        <d v="2018-05-06T00:00:00"/>
        <d v="2019-06-20T00:00:00"/>
        <d v="2018-01-23T00:00:00"/>
        <d v="2017-04-15T00:00:00"/>
        <d v="2017-10-28T00:00:00"/>
        <d v="2017-06-08T00:00:00"/>
        <d v="2019-04-21T00:00:00"/>
        <d v="2017-02-15T00:00:00"/>
        <d v="2019-08-27T00:00:00"/>
        <d v="2018-04-27T00:00:00"/>
        <d v="2017-01-12T00:00:00"/>
        <d v="2019-10-24T00:00:00"/>
        <d v="2017-05-26T00:00:00"/>
        <d v="2019-11-17T00:00:00"/>
        <d v="2017-10-08T00:00:00"/>
        <d v="2017-07-27T00:00:00"/>
        <d v="2020-03-15T00:00:00"/>
        <d v="2017-03-17T00:00:00"/>
        <d v="2018-03-23T00:00:00"/>
        <d v="2019-09-06T00:00:00"/>
        <d v="2017-02-28T00:00:00"/>
        <d v="2017-12-05T00:00:00"/>
        <d v="2019-02-21T00:00:00"/>
        <d v="2020-09-18T00:00:00"/>
        <d v="2020-07-21T00:00:00"/>
        <d v="2017-02-05T00:00:00"/>
        <d v="2019-07-19T00:00:00"/>
        <d v="2018-11-17T00:00:00"/>
        <d v="2020-04-26T00:00:00"/>
        <d v="2020-02-07T00:00:00"/>
        <d v="2019-01-27T00:00:00"/>
        <d v="2018-08-18T00:00:00"/>
        <d v="2020-06-23T00:00:00"/>
        <d v="2020-08-18T00:00:00"/>
        <d v="2019-12-02T00:00:00"/>
        <d v="2018-03-02T00:00:00"/>
        <d v="2019-03-13T00:00:00"/>
        <d v="2020-11-21T00:00:00"/>
        <d v="2018-09-04T00:00:00"/>
        <d v="2020-03-06T00:00:00"/>
        <d v="2017-09-12T00:00:00"/>
        <d v="2019-04-18T00:00:00"/>
        <d v="2017-11-03T00:00:00"/>
        <d v="2018-11-07T00:00:00"/>
        <d v="2019-02-08T00:00:00"/>
        <d v="2020-02-20T00:00:00"/>
        <d v="2017-05-28T00:00:00"/>
        <d v="2017-12-14T00:00:00"/>
        <d v="2018-10-22T00:00:00"/>
        <d v="2017-10-20T00:00:00"/>
        <d v="2017-07-21T00:00:00"/>
        <d v="2017-04-26T00:00:00"/>
        <d v="2018-06-28T00:00:00"/>
        <d v="2018-04-11T00:00:00"/>
        <d v="2020-01-13T00:00:00"/>
        <d v="2020-02-16T00:00:00"/>
        <d v="2020-10-17T00:00:00"/>
        <d v="2018-10-12T00:00:00"/>
        <d v="2018-02-07T00:00:00"/>
        <d v="2017-04-25T00:00:00"/>
        <d v="2020-03-04T00:00:00"/>
        <d v="2019-01-05T00:00:00"/>
        <d v="2018-10-19T00:00:00"/>
        <d v="2019-12-20T00:00:00"/>
        <d v="2017-08-28T00:00:00"/>
        <d v="2018-04-28T00:00:00"/>
        <d v="2019-07-17T00:00:00"/>
        <d v="2017-07-03T00:00:00"/>
        <d v="2018-06-22T00:00:00"/>
        <d v="2017-06-22T00:00:00"/>
        <d v="2017-03-26T00:00:00"/>
        <d v="2019-05-17T00:00:00"/>
        <d v="2019-01-24T00:00:00"/>
        <d v="2020-03-01T00:00:00"/>
        <d v="2020-05-28T00:00:00"/>
        <d v="2017-01-05T00:00:00"/>
        <d v="2019-08-14T00:00:00"/>
        <d v="2018-01-08T00:00:00"/>
        <d v="2019-05-07T00:00:00"/>
        <d v="2020-09-21T00:00:00"/>
        <d v="2018-04-10T00:00:00"/>
        <d v="2017-03-08T00:00:00"/>
        <d v="2020-11-23T00:00:00"/>
        <d v="2017-12-16T00:00:00"/>
        <d v="2017-03-11T00:00:00"/>
        <d v="2018-08-10T00:00:00"/>
        <d v="2017-09-24T00:00:00"/>
        <d v="2019-03-14T00:00:00"/>
        <d v="2020-09-17T00:00:00"/>
        <d v="2020-10-28T00:00:00"/>
        <d v="2020-08-11T00:00:00"/>
        <d v="2020-11-20T00:00:00"/>
        <d v="2017-08-24T00:00:00"/>
        <d v="2020-02-26T00:00:00"/>
        <d v="2017-12-19T00:00:00"/>
        <d v="2020-07-05T00:00:00"/>
        <d v="2019-09-11T00:00:00"/>
        <d v="2017-02-06T00:00:00"/>
        <d v="2018-09-02T00:00:00"/>
        <d v="2017-11-20T00:00:00"/>
        <d v="2017-11-15T00:00:00"/>
        <d v="2020-12-07T00:00:00"/>
        <d v="2018-07-16T00:00:00"/>
        <d v="2019-01-10T00:00:00"/>
        <d v="2017-09-17T00:00:00"/>
        <d v="2017-04-21T00:00:00"/>
        <d v="2019-04-20T00:00:00"/>
        <d v="2018-12-18T00:00:00"/>
        <d v="2017-04-13T00:00:00"/>
        <d v="2018-01-09T00:00:00"/>
        <d v="2017-06-26T00:00:00"/>
        <d v="2018-05-27T00:00:00"/>
        <d v="2019-06-28T00:00:00"/>
        <d v="2020-09-25T00:00:00"/>
        <d v="2018-01-16T00:00:00"/>
        <d v="2018-11-22T00:00:00"/>
        <d v="2019-02-02T00:00:00"/>
        <d v="2019-06-21T00:00:00"/>
        <d v="2020-12-19T00:00:00"/>
        <d v="2019-06-10T00:00:00"/>
        <d v="2019-02-24T00:00:00"/>
        <d v="2019-03-26T00:00:00"/>
        <d v="2020-03-12T00:00:00"/>
        <d v="2018-10-09T00:00:00"/>
        <d v="2017-09-10T00:00:00"/>
        <d v="2017-11-13T00:00:00"/>
        <d v="2020-06-12T00:00:00"/>
        <d v="2017-08-08T00:00:00"/>
        <d v="2019-04-17T00:00:00"/>
        <d v="2018-04-20T00:00:00"/>
        <d v="2019-05-10T00:00:00"/>
        <d v="2018-03-06T00:00:00"/>
        <d v="2020-02-14T00:00:00"/>
        <d v="2020-06-17T00:00:00"/>
        <d v="2018-07-25T00:00:00"/>
        <d v="2018-01-12T00:00:00"/>
        <d v="2018-10-24T00:00:00"/>
        <d v="2019-05-02T00:00:00"/>
        <d v="2017-06-09T00:00:00"/>
        <d v="2018-02-22T00:00:00"/>
        <d v="2018-09-18T00:00:00"/>
        <d v="2019-12-05T00:00:00"/>
        <d v="2019-08-20T00:00:00"/>
        <d v="2019-08-22T00:00:00"/>
        <d v="2019-01-12T00:00:00"/>
      </sharedItems>
      <fieldGroup par="11" base="7">
        <rangePr groupBy="months" startDate="2017-01-05T00:00:00" endDate="2020-12-26T00:00:00"/>
        <groupItems count="14">
          <s v="&lt;05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12/2020"/>
        </groupItems>
      </fieldGroup>
    </cacheField>
    <cacheField name="VENDEDOR" numFmtId="0">
      <sharedItems count="10">
        <s v="Armando Lago"/>
        <s v="Daniel Pirajá"/>
        <s v="Capitolino Bahía"/>
        <s v="Jéssica Castelão"/>
        <s v="Tobias Furtado"/>
        <s v="Godo Capiperibe"/>
        <s v="Iberê Lacerda"/>
        <s v="Simão Rivero"/>
        <s v="Napoleão Méndez"/>
        <s v="Hélio Liberato"/>
      </sharedItems>
    </cacheField>
    <cacheField name="CLIENTE" numFmtId="0">
      <sharedItems/>
    </cacheField>
    <cacheField name="PRODUTO" numFmtId="0">
      <sharedItems/>
    </cacheField>
    <cacheField name="Anos" numFmtId="0" databaseField="0">
      <fieldGroup base="7">
        <rangePr groupBy="years" startDate="2017-01-05T00:00:00" endDate="2020-12-26T00:00:00"/>
        <groupItems count="6">
          <s v="&lt;05/01/2017"/>
          <s v="2017"/>
          <s v="2018"/>
          <s v="2019"/>
          <s v="2020"/>
          <s v="&gt;26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1"/>
    <n v="1"/>
    <n v="1"/>
    <n v="1"/>
    <n v="115"/>
    <n v="3"/>
    <n v="345"/>
    <x v="0"/>
    <x v="0"/>
    <s v="Cosme Zambujal"/>
    <s v="Bermuda 3Xu Pro"/>
  </r>
  <r>
    <n v="2"/>
    <n v="1"/>
    <n v="2"/>
    <n v="1"/>
    <n v="115"/>
    <n v="2"/>
    <n v="230"/>
    <x v="1"/>
    <x v="0"/>
    <s v="Greice Lameirinhas"/>
    <s v="Bermuda 3Xu Pro"/>
  </r>
  <r>
    <n v="3"/>
    <n v="2"/>
    <n v="1"/>
    <n v="1"/>
    <n v="115"/>
    <n v="2"/>
    <n v="230"/>
    <x v="2"/>
    <x v="1"/>
    <s v="Cosme Zambujal"/>
    <s v="Bermuda 3Xu Pro"/>
  </r>
  <r>
    <n v="4"/>
    <n v="3"/>
    <n v="3"/>
    <n v="1"/>
    <n v="115"/>
    <n v="1"/>
    <n v="115"/>
    <x v="3"/>
    <x v="2"/>
    <s v="Brenda Serralheiro"/>
    <s v="Bermuda 3Xu Pro"/>
  </r>
  <r>
    <n v="5"/>
    <n v="2"/>
    <n v="1"/>
    <n v="1"/>
    <n v="115"/>
    <n v="1"/>
    <n v="115"/>
    <x v="4"/>
    <x v="1"/>
    <s v="Cosme Zambujal"/>
    <s v="Bermuda 3Xu Pro"/>
  </r>
  <r>
    <n v="6"/>
    <n v="4"/>
    <n v="4"/>
    <n v="1"/>
    <n v="115"/>
    <n v="3"/>
    <n v="345"/>
    <x v="5"/>
    <x v="3"/>
    <s v="Gertrudes Hidalgo"/>
    <s v="Bermuda 3Xu Pro"/>
  </r>
  <r>
    <n v="7"/>
    <n v="1"/>
    <n v="2"/>
    <n v="1"/>
    <n v="115"/>
    <n v="3"/>
    <n v="345"/>
    <x v="6"/>
    <x v="0"/>
    <s v="Greice Lameirinhas"/>
    <s v="Bermuda 3Xu Pro"/>
  </r>
  <r>
    <n v="8"/>
    <n v="3"/>
    <n v="5"/>
    <n v="1"/>
    <n v="115"/>
    <n v="1"/>
    <n v="115"/>
    <x v="7"/>
    <x v="2"/>
    <s v="Davide Alcántara"/>
    <s v="Bermuda 3Xu Pro"/>
  </r>
  <r>
    <n v="9"/>
    <n v="5"/>
    <n v="1"/>
    <n v="1"/>
    <n v="115"/>
    <n v="3"/>
    <n v="345"/>
    <x v="8"/>
    <x v="4"/>
    <s v="Cosme Zambujal"/>
    <s v="Bermuda 3Xu Pro"/>
  </r>
  <r>
    <n v="10"/>
    <n v="4"/>
    <n v="1"/>
    <n v="1"/>
    <n v="115"/>
    <n v="3"/>
    <n v="345"/>
    <x v="9"/>
    <x v="3"/>
    <s v="Cosme Zambujal"/>
    <s v="Bermuda 3Xu Pro"/>
  </r>
  <r>
    <n v="11"/>
    <n v="3"/>
    <n v="6"/>
    <n v="1"/>
    <n v="115"/>
    <n v="3"/>
    <n v="345"/>
    <x v="10"/>
    <x v="2"/>
    <s v="Cosme Ipanema"/>
    <s v="Bermuda 3Xu Pro"/>
  </r>
  <r>
    <n v="12"/>
    <n v="6"/>
    <n v="1"/>
    <n v="1"/>
    <n v="115"/>
    <n v="3"/>
    <n v="345"/>
    <x v="11"/>
    <x v="5"/>
    <s v="Cosme Zambujal"/>
    <s v="Bermuda 3Xu Pro"/>
  </r>
  <r>
    <n v="13"/>
    <n v="7"/>
    <n v="2"/>
    <n v="1"/>
    <n v="115"/>
    <n v="2"/>
    <n v="230"/>
    <x v="12"/>
    <x v="6"/>
    <s v="Greice Lameirinhas"/>
    <s v="Bermuda 3Xu Pro"/>
  </r>
  <r>
    <n v="14"/>
    <n v="3"/>
    <n v="2"/>
    <n v="1"/>
    <n v="115"/>
    <n v="2"/>
    <n v="230"/>
    <x v="13"/>
    <x v="2"/>
    <s v="Greice Lameirinhas"/>
    <s v="Bermuda 3Xu Pro"/>
  </r>
  <r>
    <n v="15"/>
    <n v="3"/>
    <n v="7"/>
    <n v="1"/>
    <n v="115"/>
    <n v="1"/>
    <n v="115"/>
    <x v="14"/>
    <x v="2"/>
    <s v="Gertrudes Infante"/>
    <s v="Bermuda 3Xu Pro"/>
  </r>
  <r>
    <n v="16"/>
    <n v="7"/>
    <n v="4"/>
    <n v="1"/>
    <n v="115"/>
    <n v="1"/>
    <n v="115"/>
    <x v="15"/>
    <x v="6"/>
    <s v="Gertrudes Hidalgo"/>
    <s v="Bermuda 3Xu Pro"/>
  </r>
  <r>
    <n v="17"/>
    <n v="8"/>
    <n v="1"/>
    <n v="1"/>
    <n v="115"/>
    <n v="3"/>
    <n v="345"/>
    <x v="16"/>
    <x v="7"/>
    <s v="Cosme Zambujal"/>
    <s v="Bermuda 3Xu Pro"/>
  </r>
  <r>
    <n v="18"/>
    <n v="1"/>
    <n v="8"/>
    <n v="1"/>
    <n v="115"/>
    <n v="1"/>
    <n v="115"/>
    <x v="17"/>
    <x v="0"/>
    <s v="Gisela Bahia"/>
    <s v="Bermuda 3Xu Pro"/>
  </r>
  <r>
    <n v="19"/>
    <n v="7"/>
    <n v="1"/>
    <n v="1"/>
    <n v="115"/>
    <n v="2"/>
    <n v="230"/>
    <x v="18"/>
    <x v="6"/>
    <s v="Cosme Zambujal"/>
    <s v="Bermuda 3Xu Pro"/>
  </r>
  <r>
    <n v="20"/>
    <n v="4"/>
    <n v="1"/>
    <n v="1"/>
    <n v="115"/>
    <n v="2"/>
    <n v="230"/>
    <x v="19"/>
    <x v="3"/>
    <s v="Cosme Zambujal"/>
    <s v="Bermuda 3Xu Pro"/>
  </r>
  <r>
    <n v="21"/>
    <n v="7"/>
    <n v="1"/>
    <n v="1"/>
    <n v="115"/>
    <n v="1"/>
    <n v="115"/>
    <x v="20"/>
    <x v="6"/>
    <s v="Cosme Zambujal"/>
    <s v="Bermuda 3Xu Pro"/>
  </r>
  <r>
    <n v="22"/>
    <n v="9"/>
    <n v="9"/>
    <n v="1"/>
    <n v="115"/>
    <n v="3"/>
    <n v="345"/>
    <x v="21"/>
    <x v="8"/>
    <s v="Hermígio Villaverde"/>
    <s v="Bermuda 3Xu Pro"/>
  </r>
  <r>
    <n v="23"/>
    <n v="6"/>
    <n v="1"/>
    <n v="1"/>
    <n v="115"/>
    <n v="2"/>
    <n v="230"/>
    <x v="22"/>
    <x v="5"/>
    <s v="Cosme Zambujal"/>
    <s v="Bermuda 3Xu Pro"/>
  </r>
  <r>
    <n v="24"/>
    <n v="2"/>
    <n v="1"/>
    <n v="1"/>
    <n v="115"/>
    <n v="2"/>
    <n v="230"/>
    <x v="23"/>
    <x v="1"/>
    <s v="Cosme Zambujal"/>
    <s v="Bermuda 3Xu Pro"/>
  </r>
  <r>
    <n v="25"/>
    <n v="1"/>
    <n v="1"/>
    <n v="1"/>
    <n v="115"/>
    <n v="1"/>
    <n v="115"/>
    <x v="24"/>
    <x v="0"/>
    <s v="Cosme Zambujal"/>
    <s v="Bermuda 3Xu Pro"/>
  </r>
  <r>
    <n v="26"/>
    <n v="3"/>
    <n v="10"/>
    <n v="1"/>
    <n v="115"/>
    <n v="3"/>
    <n v="345"/>
    <x v="25"/>
    <x v="2"/>
    <s v="Francisco Medina"/>
    <s v="Bermuda 3Xu Pro"/>
  </r>
  <r>
    <n v="27"/>
    <n v="3"/>
    <n v="11"/>
    <n v="1"/>
    <n v="115"/>
    <n v="3"/>
    <n v="345"/>
    <x v="26"/>
    <x v="2"/>
    <s v="Hermígio Cezar"/>
    <s v="Bermuda 3Xu Pro"/>
  </r>
  <r>
    <n v="28"/>
    <n v="1"/>
    <n v="12"/>
    <n v="1"/>
    <n v="115"/>
    <n v="2"/>
    <n v="230"/>
    <x v="27"/>
    <x v="0"/>
    <s v="Bernardete Querino"/>
    <s v="Bermuda 3Xu Pro"/>
  </r>
  <r>
    <n v="29"/>
    <n v="5"/>
    <n v="13"/>
    <n v="1"/>
    <n v="115"/>
    <n v="2"/>
    <n v="230"/>
    <x v="28"/>
    <x v="4"/>
    <s v="Antero Milheiro"/>
    <s v="Bermuda 3Xu Pro"/>
  </r>
  <r>
    <n v="30"/>
    <n v="1"/>
    <n v="1"/>
    <n v="1"/>
    <n v="115"/>
    <n v="2"/>
    <n v="230"/>
    <x v="29"/>
    <x v="0"/>
    <s v="Cosme Zambujal"/>
    <s v="Bermuda 3Xu Pro"/>
  </r>
  <r>
    <n v="31"/>
    <n v="6"/>
    <n v="14"/>
    <n v="1"/>
    <n v="115"/>
    <n v="3"/>
    <n v="345"/>
    <x v="30"/>
    <x v="5"/>
    <s v="Dinarte Tabares"/>
    <s v="Bermuda 3Xu Pro"/>
  </r>
  <r>
    <n v="32"/>
    <n v="10"/>
    <n v="15"/>
    <n v="1"/>
    <n v="115"/>
    <n v="3"/>
    <n v="345"/>
    <x v="31"/>
    <x v="9"/>
    <s v="Adélio Lisboa"/>
    <s v="Bermuda 3Xu Pro"/>
  </r>
  <r>
    <n v="33"/>
    <n v="6"/>
    <n v="16"/>
    <n v="1"/>
    <n v="115"/>
    <n v="3"/>
    <n v="345"/>
    <x v="32"/>
    <x v="5"/>
    <s v="Israel Canela"/>
    <s v="Bermuda 3Xu Pro"/>
  </r>
  <r>
    <n v="34"/>
    <n v="1"/>
    <n v="17"/>
    <n v="1"/>
    <n v="115"/>
    <n v="3"/>
    <n v="345"/>
    <x v="33"/>
    <x v="0"/>
    <s v="Carminda Alcaide"/>
    <s v="Bermuda 3Xu Pro"/>
  </r>
  <r>
    <n v="35"/>
    <n v="4"/>
    <n v="18"/>
    <n v="2"/>
    <n v="9201"/>
    <n v="2"/>
    <n v="18402"/>
    <x v="34"/>
    <x v="3"/>
    <s v="Antão Corte-Real"/>
    <s v="Bike Altools"/>
  </r>
  <r>
    <n v="36"/>
    <n v="8"/>
    <n v="19"/>
    <n v="2"/>
    <n v="9201"/>
    <n v="3"/>
    <n v="27603"/>
    <x v="35"/>
    <x v="7"/>
    <s v="Cecília Carlos"/>
    <s v="Bike Altools"/>
  </r>
  <r>
    <n v="37"/>
    <n v="8"/>
    <n v="9"/>
    <n v="2"/>
    <n v="9201"/>
    <n v="3"/>
    <n v="27603"/>
    <x v="36"/>
    <x v="7"/>
    <s v="Hermígio Villaverde"/>
    <s v="Bike Altools"/>
  </r>
  <r>
    <n v="38"/>
    <n v="1"/>
    <n v="1"/>
    <n v="2"/>
    <n v="9201"/>
    <n v="1"/>
    <n v="9201"/>
    <x v="37"/>
    <x v="0"/>
    <s v="Cosme Zambujal"/>
    <s v="Bike Altools"/>
  </r>
  <r>
    <n v="39"/>
    <n v="1"/>
    <n v="1"/>
    <n v="2"/>
    <n v="9201"/>
    <n v="1"/>
    <n v="9201"/>
    <x v="38"/>
    <x v="0"/>
    <s v="Cosme Zambujal"/>
    <s v="Bike Altools"/>
  </r>
  <r>
    <n v="40"/>
    <n v="7"/>
    <n v="20"/>
    <n v="2"/>
    <n v="9201"/>
    <n v="1"/>
    <n v="9201"/>
    <x v="39"/>
    <x v="6"/>
    <s v="Joaquim Mieiro"/>
    <s v="Bike Altools"/>
  </r>
  <r>
    <n v="41"/>
    <n v="5"/>
    <n v="1"/>
    <n v="2"/>
    <n v="9201"/>
    <n v="1"/>
    <n v="9201"/>
    <x v="40"/>
    <x v="4"/>
    <s v="Cosme Zambujal"/>
    <s v="Bike Altools"/>
  </r>
  <r>
    <n v="42"/>
    <n v="10"/>
    <n v="21"/>
    <n v="2"/>
    <n v="9201"/>
    <n v="1"/>
    <n v="9201"/>
    <x v="41"/>
    <x v="9"/>
    <s v="Ilduara Chávez"/>
    <s v="Bike Altools"/>
  </r>
  <r>
    <n v="43"/>
    <n v="6"/>
    <n v="1"/>
    <n v="2"/>
    <n v="9201"/>
    <n v="1"/>
    <n v="9201"/>
    <x v="42"/>
    <x v="5"/>
    <s v="Cosme Zambujal"/>
    <s v="Bike Altools"/>
  </r>
  <r>
    <n v="44"/>
    <n v="8"/>
    <n v="22"/>
    <n v="2"/>
    <n v="9201"/>
    <n v="3"/>
    <n v="27603"/>
    <x v="43"/>
    <x v="7"/>
    <s v="Brígida Gusmão"/>
    <s v="Bike Altools"/>
  </r>
  <r>
    <n v="45"/>
    <n v="1"/>
    <n v="9"/>
    <n v="2"/>
    <n v="9201"/>
    <n v="1"/>
    <n v="9201"/>
    <x v="44"/>
    <x v="0"/>
    <s v="Hermígio Villaverde"/>
    <s v="Bike Altools"/>
  </r>
  <r>
    <n v="46"/>
    <n v="10"/>
    <n v="8"/>
    <n v="2"/>
    <n v="9201"/>
    <n v="1"/>
    <n v="9201"/>
    <x v="45"/>
    <x v="9"/>
    <s v="Gisela Bahia"/>
    <s v="Bike Altools"/>
  </r>
  <r>
    <n v="47"/>
    <n v="7"/>
    <n v="23"/>
    <n v="2"/>
    <n v="9201"/>
    <n v="2"/>
    <n v="18402"/>
    <x v="46"/>
    <x v="6"/>
    <s v="Dinarte Marino"/>
    <s v="Bike Altools"/>
  </r>
  <r>
    <n v="48"/>
    <n v="8"/>
    <n v="6"/>
    <n v="2"/>
    <n v="9201"/>
    <n v="1"/>
    <n v="9201"/>
    <x v="47"/>
    <x v="7"/>
    <s v="Cosme Ipanema"/>
    <s v="Bike Altools"/>
  </r>
  <r>
    <n v="49"/>
    <n v="3"/>
    <n v="24"/>
    <n v="2"/>
    <n v="9201"/>
    <n v="3"/>
    <n v="27603"/>
    <x v="48"/>
    <x v="2"/>
    <s v="Diogo Simón"/>
    <s v="Bike Altools"/>
  </r>
  <r>
    <n v="50"/>
    <n v="1"/>
    <n v="25"/>
    <n v="2"/>
    <n v="9201"/>
    <n v="3"/>
    <n v="27603"/>
    <x v="49"/>
    <x v="0"/>
    <s v="Gisela Candeias"/>
    <s v="Bike Altools"/>
  </r>
  <r>
    <n v="51"/>
    <n v="3"/>
    <n v="2"/>
    <n v="2"/>
    <n v="9201"/>
    <n v="2"/>
    <n v="18402"/>
    <x v="50"/>
    <x v="2"/>
    <s v="Greice Lameirinhas"/>
    <s v="Bike Altools"/>
  </r>
  <r>
    <n v="52"/>
    <n v="1"/>
    <n v="2"/>
    <n v="2"/>
    <n v="9201"/>
    <n v="1"/>
    <n v="9201"/>
    <x v="51"/>
    <x v="0"/>
    <s v="Greice Lameirinhas"/>
    <s v="Bike Altools"/>
  </r>
  <r>
    <n v="53"/>
    <n v="7"/>
    <n v="2"/>
    <n v="2"/>
    <n v="9201"/>
    <n v="2"/>
    <n v="18402"/>
    <x v="52"/>
    <x v="6"/>
    <s v="Greice Lameirinhas"/>
    <s v="Bike Altools"/>
  </r>
  <r>
    <n v="54"/>
    <n v="3"/>
    <n v="4"/>
    <n v="2"/>
    <n v="9201"/>
    <n v="2"/>
    <n v="18402"/>
    <x v="53"/>
    <x v="2"/>
    <s v="Gertrudes Hidalgo"/>
    <s v="Bike Altools"/>
  </r>
  <r>
    <n v="55"/>
    <n v="7"/>
    <n v="21"/>
    <n v="2"/>
    <n v="9201"/>
    <n v="3"/>
    <n v="27603"/>
    <x v="54"/>
    <x v="6"/>
    <s v="Ilduara Chávez"/>
    <s v="Bike Altools"/>
  </r>
  <r>
    <n v="56"/>
    <n v="1"/>
    <n v="26"/>
    <n v="2"/>
    <n v="9201"/>
    <n v="1"/>
    <n v="9201"/>
    <x v="55"/>
    <x v="0"/>
    <s v="Cidália Miera"/>
    <s v="Bike Altools"/>
  </r>
  <r>
    <n v="57"/>
    <n v="1"/>
    <n v="1"/>
    <n v="2"/>
    <n v="9201"/>
    <n v="2"/>
    <n v="18402"/>
    <x v="56"/>
    <x v="0"/>
    <s v="Cosme Zambujal"/>
    <s v="Bike Altools"/>
  </r>
  <r>
    <n v="58"/>
    <n v="9"/>
    <n v="27"/>
    <n v="2"/>
    <n v="9201"/>
    <n v="1"/>
    <n v="9201"/>
    <x v="57"/>
    <x v="8"/>
    <s v="Bernardete Águeda"/>
    <s v="Bike Altools"/>
  </r>
  <r>
    <n v="59"/>
    <n v="2"/>
    <n v="28"/>
    <n v="2"/>
    <n v="9201"/>
    <n v="1"/>
    <n v="9201"/>
    <x v="58"/>
    <x v="1"/>
    <s v="Deise Farias"/>
    <s v="Bike Altools"/>
  </r>
  <r>
    <n v="60"/>
    <n v="7"/>
    <n v="29"/>
    <n v="2"/>
    <n v="9201"/>
    <n v="2"/>
    <n v="18402"/>
    <x v="59"/>
    <x v="6"/>
    <s v="Arcidres Murici"/>
    <s v="Bike Altools"/>
  </r>
  <r>
    <n v="61"/>
    <n v="1"/>
    <n v="30"/>
    <n v="2"/>
    <n v="9201"/>
    <n v="3"/>
    <n v="27603"/>
    <x v="60"/>
    <x v="0"/>
    <s v="Ester Castanho"/>
    <s v="Bike Altools"/>
  </r>
  <r>
    <n v="62"/>
    <n v="10"/>
    <n v="31"/>
    <n v="2"/>
    <n v="9201"/>
    <n v="2"/>
    <n v="18402"/>
    <x v="61"/>
    <x v="9"/>
    <s v="Ermelinda Casquero"/>
    <s v="Bike Altools"/>
  </r>
  <r>
    <n v="63"/>
    <n v="2"/>
    <n v="2"/>
    <n v="2"/>
    <n v="9201"/>
    <n v="2"/>
    <n v="18402"/>
    <x v="62"/>
    <x v="1"/>
    <s v="Greice Lameirinhas"/>
    <s v="Bike Altools"/>
  </r>
  <r>
    <n v="64"/>
    <n v="7"/>
    <n v="13"/>
    <n v="2"/>
    <n v="9201"/>
    <n v="1"/>
    <n v="9201"/>
    <x v="63"/>
    <x v="6"/>
    <s v="Antero Milheiro"/>
    <s v="Bike Altools"/>
  </r>
  <r>
    <n v="65"/>
    <n v="4"/>
    <n v="2"/>
    <n v="2"/>
    <n v="9201"/>
    <n v="1"/>
    <n v="9201"/>
    <x v="64"/>
    <x v="3"/>
    <s v="Greice Lameirinhas"/>
    <s v="Bike Altools"/>
  </r>
  <r>
    <n v="66"/>
    <n v="5"/>
    <n v="1"/>
    <n v="3"/>
    <n v="8852"/>
    <n v="2"/>
    <n v="17704"/>
    <x v="65"/>
    <x v="4"/>
    <s v="Cosme Zambujal"/>
    <s v="Bike Aro 29"/>
  </r>
  <r>
    <n v="67"/>
    <n v="5"/>
    <n v="2"/>
    <n v="3"/>
    <n v="8852"/>
    <n v="3"/>
    <n v="26556"/>
    <x v="66"/>
    <x v="4"/>
    <s v="Greice Lameirinhas"/>
    <s v="Bike Aro 29"/>
  </r>
  <r>
    <n v="68"/>
    <n v="6"/>
    <n v="1"/>
    <n v="3"/>
    <n v="8852"/>
    <n v="2"/>
    <n v="17704"/>
    <x v="51"/>
    <x v="5"/>
    <s v="Cosme Zambujal"/>
    <s v="Bike Aro 29"/>
  </r>
  <r>
    <n v="69"/>
    <n v="7"/>
    <n v="24"/>
    <n v="3"/>
    <n v="8852"/>
    <n v="1"/>
    <n v="8852"/>
    <x v="67"/>
    <x v="6"/>
    <s v="Diogo Simón"/>
    <s v="Bike Aro 29"/>
  </r>
  <r>
    <n v="70"/>
    <n v="7"/>
    <n v="32"/>
    <n v="3"/>
    <n v="8852"/>
    <n v="2"/>
    <n v="17704"/>
    <x v="68"/>
    <x v="6"/>
    <s v="Belmira Colaço"/>
    <s v="Bike Aro 29"/>
  </r>
  <r>
    <n v="71"/>
    <n v="4"/>
    <n v="32"/>
    <n v="3"/>
    <n v="8852"/>
    <n v="3"/>
    <n v="26556"/>
    <x v="69"/>
    <x v="3"/>
    <s v="Belmira Colaço"/>
    <s v="Bike Aro 29"/>
  </r>
  <r>
    <n v="72"/>
    <n v="1"/>
    <n v="33"/>
    <n v="3"/>
    <n v="8852"/>
    <n v="1"/>
    <n v="8852"/>
    <x v="70"/>
    <x v="0"/>
    <s v="Florinda Assunção"/>
    <s v="Bike Aro 29"/>
  </r>
  <r>
    <n v="73"/>
    <n v="9"/>
    <n v="5"/>
    <n v="3"/>
    <n v="8852"/>
    <n v="3"/>
    <n v="26556"/>
    <x v="71"/>
    <x v="8"/>
    <s v="Davide Alcántara"/>
    <s v="Bike Aro 29"/>
  </r>
  <r>
    <n v="74"/>
    <n v="1"/>
    <n v="34"/>
    <n v="3"/>
    <n v="8852"/>
    <n v="3"/>
    <n v="26556"/>
    <x v="72"/>
    <x v="0"/>
    <s v="Elsa Barreto"/>
    <s v="Bike Aro 29"/>
  </r>
  <r>
    <n v="75"/>
    <n v="5"/>
    <n v="2"/>
    <n v="3"/>
    <n v="8852"/>
    <n v="1"/>
    <n v="8852"/>
    <x v="73"/>
    <x v="4"/>
    <s v="Greice Lameirinhas"/>
    <s v="Bike Aro 29"/>
  </r>
  <r>
    <n v="76"/>
    <n v="7"/>
    <n v="1"/>
    <n v="3"/>
    <n v="8852"/>
    <n v="2"/>
    <n v="17704"/>
    <x v="74"/>
    <x v="6"/>
    <s v="Cosme Zambujal"/>
    <s v="Bike Aro 29"/>
  </r>
  <r>
    <n v="77"/>
    <n v="5"/>
    <n v="1"/>
    <n v="3"/>
    <n v="8852"/>
    <n v="2"/>
    <n v="17704"/>
    <x v="75"/>
    <x v="4"/>
    <s v="Cosme Zambujal"/>
    <s v="Bike Aro 29"/>
  </r>
  <r>
    <n v="78"/>
    <n v="8"/>
    <n v="35"/>
    <n v="3"/>
    <n v="8852"/>
    <n v="1"/>
    <n v="8852"/>
    <x v="76"/>
    <x v="7"/>
    <s v="Irani Jaguariúna"/>
    <s v="Bike Aro 29"/>
  </r>
  <r>
    <n v="79"/>
    <n v="8"/>
    <n v="1"/>
    <n v="3"/>
    <n v="8852"/>
    <n v="1"/>
    <n v="8852"/>
    <x v="77"/>
    <x v="7"/>
    <s v="Cosme Zambujal"/>
    <s v="Bike Aro 29"/>
  </r>
  <r>
    <n v="80"/>
    <n v="7"/>
    <n v="36"/>
    <n v="3"/>
    <n v="8852"/>
    <n v="3"/>
    <n v="26556"/>
    <x v="78"/>
    <x v="6"/>
    <s v="Irene Villanueva"/>
    <s v="Bike Aro 29"/>
  </r>
  <r>
    <n v="81"/>
    <n v="4"/>
    <n v="2"/>
    <n v="3"/>
    <n v="8852"/>
    <n v="1"/>
    <n v="8852"/>
    <x v="79"/>
    <x v="3"/>
    <s v="Greice Lameirinhas"/>
    <s v="Bike Aro 29"/>
  </r>
  <r>
    <n v="82"/>
    <n v="9"/>
    <n v="37"/>
    <n v="3"/>
    <n v="8852"/>
    <n v="3"/>
    <n v="26556"/>
    <x v="80"/>
    <x v="8"/>
    <s v="Faustino Maranhão"/>
    <s v="Bike Aro 29"/>
  </r>
  <r>
    <n v="83"/>
    <n v="1"/>
    <n v="22"/>
    <n v="4"/>
    <n v="2955"/>
    <n v="2"/>
    <n v="5910"/>
    <x v="81"/>
    <x v="0"/>
    <s v="Brígida Gusmão"/>
    <s v="Bke Edorphine"/>
  </r>
  <r>
    <n v="84"/>
    <n v="6"/>
    <n v="20"/>
    <n v="4"/>
    <n v="135"/>
    <n v="1"/>
    <n v="135"/>
    <x v="82"/>
    <x v="5"/>
    <s v="Joaquim Mieiro"/>
    <s v="Bke Edorphine"/>
  </r>
  <r>
    <n v="85"/>
    <n v="4"/>
    <n v="25"/>
    <n v="4"/>
    <n v="2966"/>
    <n v="2"/>
    <n v="5932"/>
    <x v="83"/>
    <x v="3"/>
    <s v="Gisela Candeias"/>
    <s v="Bke Edorphine"/>
  </r>
  <r>
    <n v="86"/>
    <n v="7"/>
    <n v="26"/>
    <n v="4"/>
    <n v="8852"/>
    <n v="3"/>
    <n v="26556"/>
    <x v="84"/>
    <x v="6"/>
    <s v="Cidália Miera"/>
    <s v="Bke Edorphine"/>
  </r>
  <r>
    <n v="87"/>
    <n v="7"/>
    <n v="2"/>
    <n v="4"/>
    <n v="4255"/>
    <n v="3"/>
    <n v="12765"/>
    <x v="85"/>
    <x v="6"/>
    <s v="Greice Lameirinhas"/>
    <s v="Bke Edorphine"/>
  </r>
  <r>
    <n v="88"/>
    <n v="6"/>
    <n v="2"/>
    <n v="4"/>
    <n v="2955"/>
    <n v="2"/>
    <n v="5910"/>
    <x v="86"/>
    <x v="5"/>
    <s v="Greice Lameirinhas"/>
    <s v="Bke Edorphine"/>
  </r>
  <r>
    <n v="89"/>
    <n v="3"/>
    <n v="1"/>
    <n v="4"/>
    <n v="8852"/>
    <n v="3"/>
    <n v="26556"/>
    <x v="87"/>
    <x v="2"/>
    <s v="Cosme Zambujal"/>
    <s v="Bke Edorphine"/>
  </r>
  <r>
    <n v="90"/>
    <n v="7"/>
    <n v="21"/>
    <n v="4"/>
    <n v="135"/>
    <n v="3"/>
    <n v="405"/>
    <x v="88"/>
    <x v="6"/>
    <s v="Ilduara Chávez"/>
    <s v="Bke Edorphine"/>
  </r>
  <r>
    <n v="91"/>
    <n v="10"/>
    <n v="18"/>
    <n v="4"/>
    <n v="188"/>
    <n v="1"/>
    <n v="188"/>
    <x v="89"/>
    <x v="9"/>
    <s v="Antão Corte-Real"/>
    <s v="Bke Edorphine"/>
  </r>
  <r>
    <n v="92"/>
    <n v="3"/>
    <n v="20"/>
    <n v="4"/>
    <n v="9201"/>
    <n v="3"/>
    <n v="27603"/>
    <x v="90"/>
    <x v="2"/>
    <s v="Joaquim Mieiro"/>
    <s v="Bke Edorphine"/>
  </r>
  <r>
    <n v="93"/>
    <n v="6"/>
    <n v="5"/>
    <n v="4"/>
    <n v="2955"/>
    <n v="1"/>
    <n v="2955"/>
    <x v="91"/>
    <x v="5"/>
    <s v="Davide Alcántara"/>
    <s v="Bke Edorphine"/>
  </r>
  <r>
    <n v="94"/>
    <n v="1"/>
    <n v="2"/>
    <n v="4"/>
    <n v="2955"/>
    <n v="1"/>
    <n v="2955"/>
    <x v="92"/>
    <x v="0"/>
    <s v="Greice Lameirinhas"/>
    <s v="Bke Edorphine"/>
  </r>
  <r>
    <n v="95"/>
    <n v="2"/>
    <n v="6"/>
    <n v="4"/>
    <n v="2955"/>
    <n v="3"/>
    <n v="8865"/>
    <x v="93"/>
    <x v="1"/>
    <s v="Cosme Ipanema"/>
    <s v="Bke Edorphine"/>
  </r>
  <r>
    <n v="96"/>
    <n v="1"/>
    <n v="3"/>
    <n v="4"/>
    <n v="115"/>
    <n v="2"/>
    <n v="230"/>
    <x v="94"/>
    <x v="0"/>
    <s v="Brenda Serralheiro"/>
    <s v="Bke Edorphine"/>
  </r>
  <r>
    <n v="97"/>
    <n v="1"/>
    <n v="22"/>
    <n v="4"/>
    <n v="135"/>
    <n v="1"/>
    <n v="135"/>
    <x v="95"/>
    <x v="0"/>
    <s v="Brígida Gusmão"/>
    <s v="Bke Edorphine"/>
  </r>
  <r>
    <n v="98"/>
    <n v="4"/>
    <n v="1"/>
    <n v="4"/>
    <n v="2955"/>
    <n v="1"/>
    <n v="2955"/>
    <x v="96"/>
    <x v="3"/>
    <s v="Cosme Zambujal"/>
    <s v="Bke Edorphine"/>
  </r>
  <r>
    <n v="99"/>
    <n v="7"/>
    <n v="5"/>
    <n v="4"/>
    <n v="2955"/>
    <n v="2"/>
    <n v="5910"/>
    <x v="97"/>
    <x v="6"/>
    <s v="Davide Alcántara"/>
    <s v="Bke Edorphine"/>
  </r>
  <r>
    <n v="100"/>
    <n v="5"/>
    <n v="38"/>
    <n v="4"/>
    <n v="188"/>
    <n v="2"/>
    <n v="376"/>
    <x v="98"/>
    <x v="4"/>
    <s v="Anna Beça"/>
    <s v="Bke Edorphine"/>
  </r>
  <r>
    <n v="101"/>
    <n v="7"/>
    <n v="2"/>
    <n v="4"/>
    <n v="2955"/>
    <n v="2"/>
    <n v="5910"/>
    <x v="99"/>
    <x v="6"/>
    <s v="Greice Lameirinhas"/>
    <s v="Bke Edorphine"/>
  </r>
  <r>
    <n v="102"/>
    <n v="1"/>
    <n v="2"/>
    <n v="4"/>
    <n v="8852"/>
    <n v="2"/>
    <n v="17704"/>
    <x v="100"/>
    <x v="0"/>
    <s v="Greice Lameirinhas"/>
    <s v="Bke Edorphine"/>
  </r>
  <r>
    <n v="103"/>
    <n v="3"/>
    <n v="20"/>
    <n v="4"/>
    <n v="2955"/>
    <n v="1"/>
    <n v="2955"/>
    <x v="101"/>
    <x v="2"/>
    <s v="Joaquim Mieiro"/>
    <s v="Bke Edorphine"/>
  </r>
  <r>
    <n v="104"/>
    <n v="10"/>
    <n v="22"/>
    <n v="4"/>
    <n v="2955"/>
    <n v="1"/>
    <n v="2955"/>
    <x v="102"/>
    <x v="9"/>
    <s v="Brígida Gusmão"/>
    <s v="Bke Edorphine"/>
  </r>
  <r>
    <n v="105"/>
    <n v="10"/>
    <n v="2"/>
    <n v="4"/>
    <n v="2955"/>
    <n v="2"/>
    <n v="5910"/>
    <x v="103"/>
    <x v="9"/>
    <s v="Greice Lameirinhas"/>
    <s v="Bke Edorphine"/>
  </r>
  <r>
    <n v="106"/>
    <n v="2"/>
    <n v="9"/>
    <n v="4"/>
    <n v="155"/>
    <n v="1"/>
    <n v="155"/>
    <x v="104"/>
    <x v="1"/>
    <s v="Hermígio Villaverde"/>
    <s v="Bke Edorphine"/>
  </r>
  <r>
    <n v="107"/>
    <n v="10"/>
    <n v="9"/>
    <n v="4"/>
    <n v="2966"/>
    <n v="3"/>
    <n v="8898"/>
    <x v="105"/>
    <x v="9"/>
    <s v="Hermígio Villaverde"/>
    <s v="Bke Edorphine"/>
  </r>
  <r>
    <n v="108"/>
    <n v="7"/>
    <n v="20"/>
    <n v="4"/>
    <n v="2955"/>
    <n v="2"/>
    <n v="5910"/>
    <x v="106"/>
    <x v="6"/>
    <s v="Joaquim Mieiro"/>
    <s v="Bke Edorphine"/>
  </r>
  <r>
    <n v="109"/>
    <n v="5"/>
    <n v="1"/>
    <n v="4"/>
    <n v="2955"/>
    <n v="2"/>
    <n v="5910"/>
    <x v="47"/>
    <x v="4"/>
    <s v="Cosme Zambujal"/>
    <s v="Bke Edorphine"/>
  </r>
  <r>
    <n v="110"/>
    <n v="3"/>
    <n v="33"/>
    <n v="4"/>
    <n v="7658"/>
    <n v="2"/>
    <n v="15316"/>
    <x v="107"/>
    <x v="2"/>
    <s v="Florinda Assunção"/>
    <s v="Bke Edorphine"/>
  </r>
  <r>
    <n v="111"/>
    <n v="7"/>
    <n v="20"/>
    <n v="4"/>
    <n v="4255"/>
    <n v="1"/>
    <n v="4255"/>
    <x v="108"/>
    <x v="6"/>
    <s v="Joaquim Mieiro"/>
    <s v="Bke Edorphine"/>
  </r>
  <r>
    <n v="112"/>
    <n v="7"/>
    <n v="22"/>
    <n v="4"/>
    <n v="2955"/>
    <n v="1"/>
    <n v="2955"/>
    <x v="109"/>
    <x v="6"/>
    <s v="Brígida Gusmão"/>
    <s v="Bke Edorphine"/>
  </r>
  <r>
    <n v="113"/>
    <n v="1"/>
    <n v="2"/>
    <n v="4"/>
    <n v="2955"/>
    <n v="1"/>
    <n v="2955"/>
    <x v="110"/>
    <x v="0"/>
    <s v="Greice Lameirinhas"/>
    <s v="Bke Edorphine"/>
  </r>
  <r>
    <n v="114"/>
    <n v="5"/>
    <n v="39"/>
    <n v="4"/>
    <n v="2955"/>
    <n v="2"/>
    <n v="5910"/>
    <x v="111"/>
    <x v="4"/>
    <s v="Antónia Canhão"/>
    <s v="Bke Edorphine"/>
  </r>
  <r>
    <n v="115"/>
    <n v="1"/>
    <n v="18"/>
    <n v="4"/>
    <n v="4255"/>
    <n v="2"/>
    <n v="8510"/>
    <x v="112"/>
    <x v="0"/>
    <s v="Antão Corte-Real"/>
    <s v="Bke Edorphine"/>
  </r>
  <r>
    <n v="116"/>
    <n v="6"/>
    <n v="1"/>
    <n v="4"/>
    <n v="2955"/>
    <n v="2"/>
    <n v="5910"/>
    <x v="113"/>
    <x v="5"/>
    <s v="Cosme Zambujal"/>
    <s v="Bke Edorphine"/>
  </r>
  <r>
    <n v="117"/>
    <n v="2"/>
    <n v="9"/>
    <n v="4"/>
    <n v="9201"/>
    <n v="1"/>
    <n v="9201"/>
    <x v="114"/>
    <x v="1"/>
    <s v="Hermígio Villaverde"/>
    <s v="Bke Edorphine"/>
  </r>
  <r>
    <n v="118"/>
    <n v="7"/>
    <n v="21"/>
    <n v="4"/>
    <n v="2955"/>
    <n v="2"/>
    <n v="5910"/>
    <x v="115"/>
    <x v="6"/>
    <s v="Ilduara Chávez"/>
    <s v="Bke Edorphine"/>
  </r>
  <r>
    <n v="119"/>
    <n v="1"/>
    <n v="4"/>
    <n v="4"/>
    <n v="2955"/>
    <n v="1"/>
    <n v="2955"/>
    <x v="116"/>
    <x v="0"/>
    <s v="Gertrudes Hidalgo"/>
    <s v="Bke Edorphine"/>
  </r>
  <r>
    <n v="120"/>
    <n v="2"/>
    <n v="1"/>
    <n v="4"/>
    <n v="2955"/>
    <n v="2"/>
    <n v="5910"/>
    <x v="117"/>
    <x v="1"/>
    <s v="Cosme Zambujal"/>
    <s v="Bke Edorphine"/>
  </r>
  <r>
    <n v="121"/>
    <n v="9"/>
    <n v="40"/>
    <n v="4"/>
    <n v="2955"/>
    <n v="3"/>
    <n v="8865"/>
    <x v="118"/>
    <x v="8"/>
    <s v="Eloi Pereira"/>
    <s v="Bke Edorphine"/>
  </r>
  <r>
    <n v="122"/>
    <n v="9"/>
    <n v="41"/>
    <n v="4"/>
    <n v="2955"/>
    <n v="2"/>
    <n v="5910"/>
    <x v="119"/>
    <x v="8"/>
    <s v="Eduarda Madureira"/>
    <s v="Bke Edorphine"/>
  </r>
  <r>
    <n v="123"/>
    <n v="5"/>
    <n v="42"/>
    <n v="4"/>
    <n v="2955"/>
    <n v="1"/>
    <n v="2955"/>
    <x v="120"/>
    <x v="4"/>
    <s v="Carlos Murici"/>
    <s v="Bke Edorphine"/>
  </r>
  <r>
    <n v="124"/>
    <n v="5"/>
    <n v="43"/>
    <n v="4"/>
    <n v="4255"/>
    <n v="2"/>
    <n v="8510"/>
    <x v="121"/>
    <x v="4"/>
    <s v="Dulce Prado"/>
    <s v="Bke Edorphine"/>
  </r>
  <r>
    <n v="125"/>
    <n v="8"/>
    <n v="44"/>
    <n v="4"/>
    <n v="135"/>
    <n v="3"/>
    <n v="405"/>
    <x v="122"/>
    <x v="7"/>
    <s v="Iraci Alcoforado"/>
    <s v="Bke Edorphine"/>
  </r>
  <r>
    <n v="126"/>
    <n v="8"/>
    <n v="45"/>
    <n v="4"/>
    <n v="2955"/>
    <n v="2"/>
    <n v="5910"/>
    <x v="123"/>
    <x v="7"/>
    <s v="Ifigénia Pires"/>
    <s v="Bke Edorphine"/>
  </r>
  <r>
    <n v="127"/>
    <n v="10"/>
    <n v="2"/>
    <n v="4"/>
    <n v="2955"/>
    <n v="2"/>
    <n v="5910"/>
    <x v="124"/>
    <x v="9"/>
    <s v="Greice Lameirinhas"/>
    <s v="Bke Edorphine"/>
  </r>
  <r>
    <n v="128"/>
    <n v="2"/>
    <n v="46"/>
    <n v="4"/>
    <n v="2955"/>
    <n v="3"/>
    <n v="8865"/>
    <x v="125"/>
    <x v="1"/>
    <s v="Davide Fraga"/>
    <s v="Bke Edorphine"/>
  </r>
  <r>
    <n v="129"/>
    <n v="3"/>
    <n v="47"/>
    <n v="4"/>
    <n v="2955"/>
    <n v="1"/>
    <n v="2955"/>
    <x v="66"/>
    <x v="2"/>
    <s v="Amadeu Martinho"/>
    <s v="Bke Edorphine"/>
  </r>
  <r>
    <n v="130"/>
    <n v="1"/>
    <n v="48"/>
    <n v="4"/>
    <n v="155"/>
    <n v="3"/>
    <n v="465"/>
    <x v="126"/>
    <x v="0"/>
    <s v="Guilhermina Vilaça"/>
    <s v="Bke Edorphine"/>
  </r>
  <r>
    <n v="131"/>
    <n v="1"/>
    <n v="2"/>
    <n v="4"/>
    <n v="7658"/>
    <n v="1"/>
    <n v="7658"/>
    <x v="127"/>
    <x v="0"/>
    <s v="Greice Lameirinhas"/>
    <s v="Bke Edorphine"/>
  </r>
  <r>
    <n v="132"/>
    <n v="1"/>
    <n v="2"/>
    <n v="4"/>
    <n v="135"/>
    <n v="3"/>
    <n v="405"/>
    <x v="62"/>
    <x v="0"/>
    <s v="Greice Lameirinhas"/>
    <s v="Bke Edorphine"/>
  </r>
  <r>
    <n v="133"/>
    <n v="10"/>
    <n v="49"/>
    <n v="4"/>
    <n v="2955"/>
    <n v="3"/>
    <n v="8865"/>
    <x v="128"/>
    <x v="9"/>
    <s v="Estela Mattos"/>
    <s v="Bke Edorphine"/>
  </r>
  <r>
    <n v="134"/>
    <n v="1"/>
    <n v="1"/>
    <n v="4"/>
    <n v="9201"/>
    <n v="2"/>
    <n v="18402"/>
    <x v="129"/>
    <x v="0"/>
    <s v="Cosme Zambujal"/>
    <s v="Bke Edorphine"/>
  </r>
  <r>
    <n v="135"/>
    <n v="1"/>
    <n v="1"/>
    <n v="4"/>
    <n v="8852"/>
    <n v="1"/>
    <n v="8852"/>
    <x v="130"/>
    <x v="0"/>
    <s v="Cosme Zambujal"/>
    <s v="Bke Edorphine"/>
  </r>
  <r>
    <n v="136"/>
    <n v="5"/>
    <n v="1"/>
    <n v="4"/>
    <n v="9201"/>
    <n v="2"/>
    <n v="18402"/>
    <x v="131"/>
    <x v="4"/>
    <s v="Cosme Zambujal"/>
    <s v="Bke Edorphine"/>
  </r>
  <r>
    <n v="137"/>
    <n v="10"/>
    <n v="50"/>
    <n v="4"/>
    <n v="4255"/>
    <n v="2"/>
    <n v="8510"/>
    <x v="132"/>
    <x v="9"/>
    <s v="Cauê Parahyba"/>
    <s v="Bke Edorphine"/>
  </r>
  <r>
    <n v="138"/>
    <n v="6"/>
    <n v="51"/>
    <n v="4"/>
    <n v="2955"/>
    <n v="1"/>
    <n v="2955"/>
    <x v="133"/>
    <x v="5"/>
    <s v="Godofredo Quiroga"/>
    <s v="Bke Edorphine"/>
  </r>
  <r>
    <n v="139"/>
    <n v="1"/>
    <n v="52"/>
    <n v="4"/>
    <n v="2955"/>
    <n v="3"/>
    <n v="8865"/>
    <x v="22"/>
    <x v="0"/>
    <s v="Jacinto Dorneles"/>
    <s v="Bke Edorphine"/>
  </r>
  <r>
    <n v="140"/>
    <n v="9"/>
    <n v="43"/>
    <n v="4"/>
    <n v="2955"/>
    <n v="2"/>
    <n v="5910"/>
    <x v="134"/>
    <x v="8"/>
    <s v="Dulce Prado"/>
    <s v="Bke Edorphine"/>
  </r>
  <r>
    <n v="141"/>
    <n v="1"/>
    <n v="44"/>
    <n v="4"/>
    <n v="2955"/>
    <n v="1"/>
    <n v="2955"/>
    <x v="32"/>
    <x v="0"/>
    <s v="Iraci Alcoforado"/>
    <s v="Bke Edorphine"/>
  </r>
  <r>
    <n v="142"/>
    <n v="7"/>
    <n v="4"/>
    <n v="5"/>
    <n v="2966"/>
    <n v="2"/>
    <n v="5932"/>
    <x v="135"/>
    <x v="6"/>
    <s v="Gertrudes Hidalgo"/>
    <s v="Bike Gometws 7.3"/>
  </r>
  <r>
    <n v="143"/>
    <n v="10"/>
    <n v="53"/>
    <n v="5"/>
    <n v="2966"/>
    <n v="2"/>
    <n v="5932"/>
    <x v="136"/>
    <x v="9"/>
    <s v="Alexandra Tabares"/>
    <s v="Bike Gometws 7.3"/>
  </r>
  <r>
    <n v="144"/>
    <n v="1"/>
    <n v="1"/>
    <n v="5"/>
    <n v="2966"/>
    <n v="1"/>
    <n v="2966"/>
    <x v="137"/>
    <x v="0"/>
    <s v="Cosme Zambujal"/>
    <s v="Bike Gometws 7.3"/>
  </r>
  <r>
    <n v="145"/>
    <n v="4"/>
    <n v="39"/>
    <n v="5"/>
    <n v="2966"/>
    <n v="2"/>
    <n v="5932"/>
    <x v="10"/>
    <x v="3"/>
    <s v="Antónia Canhão"/>
    <s v="Bike Gometws 7.3"/>
  </r>
  <r>
    <n v="146"/>
    <n v="3"/>
    <n v="2"/>
    <n v="5"/>
    <n v="2966"/>
    <n v="2"/>
    <n v="5932"/>
    <x v="138"/>
    <x v="2"/>
    <s v="Greice Lameirinhas"/>
    <s v="Bike Gometws 7.3"/>
  </r>
  <r>
    <n v="147"/>
    <n v="3"/>
    <n v="19"/>
    <n v="5"/>
    <n v="2966"/>
    <n v="1"/>
    <n v="2966"/>
    <x v="139"/>
    <x v="2"/>
    <s v="Cecília Carlos"/>
    <s v="Bike Gometws 7.3"/>
  </r>
  <r>
    <n v="148"/>
    <n v="4"/>
    <n v="8"/>
    <n v="5"/>
    <n v="2966"/>
    <n v="3"/>
    <n v="8898"/>
    <x v="140"/>
    <x v="3"/>
    <s v="Gisela Bahia"/>
    <s v="Bike Gometws 7.3"/>
  </r>
  <r>
    <n v="149"/>
    <n v="1"/>
    <n v="5"/>
    <n v="5"/>
    <n v="2966"/>
    <n v="1"/>
    <n v="2966"/>
    <x v="131"/>
    <x v="0"/>
    <s v="Davide Alcántara"/>
    <s v="Bike Gometws 7.3"/>
  </r>
  <r>
    <n v="150"/>
    <n v="5"/>
    <n v="33"/>
    <n v="5"/>
    <n v="2966"/>
    <n v="1"/>
    <n v="2966"/>
    <x v="141"/>
    <x v="4"/>
    <s v="Florinda Assunção"/>
    <s v="Bike Gometws 7.3"/>
  </r>
  <r>
    <n v="151"/>
    <n v="7"/>
    <n v="1"/>
    <n v="5"/>
    <n v="2966"/>
    <n v="1"/>
    <n v="2966"/>
    <x v="142"/>
    <x v="6"/>
    <s v="Cosme Zambujal"/>
    <s v="Bike Gometws 7.3"/>
  </r>
  <r>
    <n v="152"/>
    <n v="7"/>
    <n v="38"/>
    <n v="5"/>
    <n v="2966"/>
    <n v="2"/>
    <n v="5932"/>
    <x v="143"/>
    <x v="6"/>
    <s v="Anna Beça"/>
    <s v="Bike Gometws 7.3"/>
  </r>
  <r>
    <n v="153"/>
    <n v="6"/>
    <n v="8"/>
    <n v="5"/>
    <n v="2966"/>
    <n v="3"/>
    <n v="8898"/>
    <x v="144"/>
    <x v="5"/>
    <s v="Gisela Bahia"/>
    <s v="Bike Gometws 7.3"/>
  </r>
  <r>
    <n v="154"/>
    <n v="10"/>
    <n v="18"/>
    <n v="5"/>
    <n v="2966"/>
    <n v="3"/>
    <n v="8898"/>
    <x v="145"/>
    <x v="9"/>
    <s v="Antão Corte-Real"/>
    <s v="Bike Gometws 7.3"/>
  </r>
  <r>
    <n v="155"/>
    <n v="2"/>
    <n v="5"/>
    <n v="5"/>
    <n v="2966"/>
    <n v="1"/>
    <n v="2966"/>
    <x v="146"/>
    <x v="1"/>
    <s v="Davide Alcántara"/>
    <s v="Bike Gometws 7.3"/>
  </r>
  <r>
    <n v="156"/>
    <n v="10"/>
    <n v="22"/>
    <n v="5"/>
    <n v="2966"/>
    <n v="1"/>
    <n v="2966"/>
    <x v="31"/>
    <x v="9"/>
    <s v="Brígida Gusmão"/>
    <s v="Bike Gometws 7.3"/>
  </r>
  <r>
    <n v="157"/>
    <n v="2"/>
    <n v="24"/>
    <n v="5"/>
    <n v="2966"/>
    <n v="1"/>
    <n v="2966"/>
    <x v="147"/>
    <x v="1"/>
    <s v="Diogo Simón"/>
    <s v="Bike Gometws 7.3"/>
  </r>
  <r>
    <n v="158"/>
    <n v="6"/>
    <n v="19"/>
    <n v="5"/>
    <n v="2966"/>
    <n v="2"/>
    <n v="5932"/>
    <x v="148"/>
    <x v="5"/>
    <s v="Cecília Carlos"/>
    <s v="Bike Gometws 7.3"/>
  </r>
  <r>
    <n v="159"/>
    <n v="1"/>
    <n v="24"/>
    <n v="5"/>
    <n v="2966"/>
    <n v="1"/>
    <n v="2966"/>
    <x v="149"/>
    <x v="0"/>
    <s v="Diogo Simón"/>
    <s v="Bike Gometws 7.3"/>
  </r>
  <r>
    <n v="160"/>
    <n v="4"/>
    <n v="23"/>
    <n v="5"/>
    <n v="2966"/>
    <n v="2"/>
    <n v="5932"/>
    <x v="150"/>
    <x v="3"/>
    <s v="Dinarte Marino"/>
    <s v="Bike Gometws 7.3"/>
  </r>
  <r>
    <n v="161"/>
    <n v="8"/>
    <n v="38"/>
    <n v="5"/>
    <n v="2966"/>
    <n v="3"/>
    <n v="8898"/>
    <x v="151"/>
    <x v="7"/>
    <s v="Anna Beça"/>
    <s v="Bike Gometws 7.3"/>
  </r>
  <r>
    <n v="162"/>
    <n v="5"/>
    <n v="6"/>
    <n v="5"/>
    <n v="2966"/>
    <n v="2"/>
    <n v="5932"/>
    <x v="152"/>
    <x v="4"/>
    <s v="Cosme Ipanema"/>
    <s v="Bike Gometws 7.3"/>
  </r>
  <r>
    <n v="163"/>
    <n v="1"/>
    <n v="18"/>
    <n v="5"/>
    <n v="2966"/>
    <n v="3"/>
    <n v="8898"/>
    <x v="153"/>
    <x v="0"/>
    <s v="Antão Corte-Real"/>
    <s v="Bike Gometws 7.3"/>
  </r>
  <r>
    <n v="164"/>
    <n v="1"/>
    <n v="8"/>
    <n v="5"/>
    <n v="2966"/>
    <n v="1"/>
    <n v="2966"/>
    <x v="154"/>
    <x v="0"/>
    <s v="Gisela Bahia"/>
    <s v="Bike Gometws 7.3"/>
  </r>
  <r>
    <n v="165"/>
    <n v="1"/>
    <n v="9"/>
    <n v="5"/>
    <n v="2966"/>
    <n v="3"/>
    <n v="8898"/>
    <x v="155"/>
    <x v="0"/>
    <s v="Hermígio Villaverde"/>
    <s v="Bike Gometws 7.3"/>
  </r>
  <r>
    <n v="166"/>
    <n v="1"/>
    <n v="9"/>
    <n v="5"/>
    <n v="2966"/>
    <n v="1"/>
    <n v="2966"/>
    <x v="156"/>
    <x v="0"/>
    <s v="Hermígio Villaverde"/>
    <s v="Bike Gometws 7.3"/>
  </r>
  <r>
    <n v="167"/>
    <n v="10"/>
    <n v="8"/>
    <n v="5"/>
    <n v="2966"/>
    <n v="3"/>
    <n v="8898"/>
    <x v="157"/>
    <x v="9"/>
    <s v="Gisela Bahia"/>
    <s v="Bike Gometws 7.3"/>
  </r>
  <r>
    <n v="168"/>
    <n v="5"/>
    <n v="2"/>
    <n v="5"/>
    <n v="2966"/>
    <n v="3"/>
    <n v="8898"/>
    <x v="158"/>
    <x v="4"/>
    <s v="Greice Lameirinhas"/>
    <s v="Bike Gometws 7.3"/>
  </r>
  <r>
    <n v="169"/>
    <n v="7"/>
    <n v="5"/>
    <n v="5"/>
    <n v="2966"/>
    <n v="1"/>
    <n v="2966"/>
    <x v="159"/>
    <x v="6"/>
    <s v="Davide Alcántara"/>
    <s v="Bike Gometws 7.3"/>
  </r>
  <r>
    <n v="170"/>
    <n v="6"/>
    <n v="2"/>
    <n v="5"/>
    <n v="2966"/>
    <n v="1"/>
    <n v="2966"/>
    <x v="160"/>
    <x v="5"/>
    <s v="Greice Lameirinhas"/>
    <s v="Bike Gometws 7.3"/>
  </r>
  <r>
    <n v="171"/>
    <n v="2"/>
    <n v="4"/>
    <n v="5"/>
    <n v="2966"/>
    <n v="2"/>
    <n v="5932"/>
    <x v="161"/>
    <x v="1"/>
    <s v="Gertrudes Hidalgo"/>
    <s v="Bike Gometws 7.3"/>
  </r>
  <r>
    <n v="172"/>
    <n v="3"/>
    <n v="2"/>
    <n v="5"/>
    <n v="2966"/>
    <n v="1"/>
    <n v="2966"/>
    <x v="162"/>
    <x v="2"/>
    <s v="Greice Lameirinhas"/>
    <s v="Bike Gometws 7.3"/>
  </r>
  <r>
    <n v="173"/>
    <n v="5"/>
    <n v="2"/>
    <n v="5"/>
    <n v="2966"/>
    <n v="3"/>
    <n v="8898"/>
    <x v="163"/>
    <x v="4"/>
    <s v="Greice Lameirinhas"/>
    <s v="Bike Gometws 7.3"/>
  </r>
  <r>
    <n v="174"/>
    <n v="1"/>
    <n v="53"/>
    <n v="5"/>
    <n v="2966"/>
    <n v="2"/>
    <n v="5932"/>
    <x v="164"/>
    <x v="0"/>
    <s v="Alexandra Tabares"/>
    <s v="Bike Gometws 7.3"/>
  </r>
  <r>
    <n v="175"/>
    <n v="1"/>
    <n v="23"/>
    <n v="5"/>
    <n v="2966"/>
    <n v="2"/>
    <n v="5932"/>
    <x v="165"/>
    <x v="0"/>
    <s v="Dinarte Marino"/>
    <s v="Bike Gometws 7.3"/>
  </r>
  <r>
    <n v="176"/>
    <n v="1"/>
    <n v="54"/>
    <n v="5"/>
    <n v="2966"/>
    <n v="2"/>
    <n v="5932"/>
    <x v="166"/>
    <x v="0"/>
    <s v="Alfredo Cotrim"/>
    <s v="Bike Gometws 7.3"/>
  </r>
  <r>
    <n v="177"/>
    <n v="1"/>
    <n v="1"/>
    <n v="5"/>
    <n v="2966"/>
    <n v="3"/>
    <n v="8898"/>
    <x v="167"/>
    <x v="0"/>
    <s v="Cosme Zambujal"/>
    <s v="Bike Gometws 7.3"/>
  </r>
  <r>
    <n v="178"/>
    <n v="10"/>
    <n v="1"/>
    <n v="5"/>
    <n v="2966"/>
    <n v="1"/>
    <n v="2966"/>
    <x v="168"/>
    <x v="9"/>
    <s v="Cosme Zambujal"/>
    <s v="Bike Gometws 7.3"/>
  </r>
  <r>
    <n v="179"/>
    <n v="1"/>
    <n v="1"/>
    <n v="5"/>
    <n v="2966"/>
    <n v="1"/>
    <n v="2966"/>
    <x v="169"/>
    <x v="0"/>
    <s v="Cosme Zambujal"/>
    <s v="Bike Gometws 7.3"/>
  </r>
  <r>
    <n v="180"/>
    <n v="1"/>
    <n v="1"/>
    <n v="5"/>
    <n v="2966"/>
    <n v="3"/>
    <n v="8898"/>
    <x v="170"/>
    <x v="0"/>
    <s v="Cosme Zambujal"/>
    <s v="Bike Gometws 7.3"/>
  </r>
  <r>
    <n v="181"/>
    <n v="2"/>
    <n v="1"/>
    <n v="5"/>
    <n v="2966"/>
    <n v="2"/>
    <n v="5932"/>
    <x v="171"/>
    <x v="1"/>
    <s v="Cosme Zambujal"/>
    <s v="Bike Gometws 7.3"/>
  </r>
  <r>
    <n v="182"/>
    <n v="8"/>
    <n v="24"/>
    <n v="5"/>
    <n v="2966"/>
    <n v="3"/>
    <n v="8898"/>
    <x v="172"/>
    <x v="7"/>
    <s v="Diogo Simón"/>
    <s v="Bike Gometws 7.3"/>
  </r>
  <r>
    <n v="183"/>
    <n v="6"/>
    <n v="1"/>
    <n v="5"/>
    <n v="2966"/>
    <n v="3"/>
    <n v="8898"/>
    <x v="173"/>
    <x v="5"/>
    <s v="Cosme Zambujal"/>
    <s v="Bike Gometws 7.3"/>
  </r>
  <r>
    <n v="184"/>
    <n v="10"/>
    <n v="33"/>
    <n v="5"/>
    <n v="2966"/>
    <n v="3"/>
    <n v="8898"/>
    <x v="174"/>
    <x v="9"/>
    <s v="Florinda Assunção"/>
    <s v="Bike Gometws 7.3"/>
  </r>
  <r>
    <n v="185"/>
    <n v="7"/>
    <n v="34"/>
    <n v="5"/>
    <n v="2966"/>
    <n v="1"/>
    <n v="2966"/>
    <x v="175"/>
    <x v="6"/>
    <s v="Elsa Barreto"/>
    <s v="Bike Gometws 7.3"/>
  </r>
  <r>
    <n v="186"/>
    <n v="3"/>
    <n v="21"/>
    <n v="5"/>
    <n v="2966"/>
    <n v="3"/>
    <n v="8898"/>
    <x v="176"/>
    <x v="2"/>
    <s v="Ilduara Chávez"/>
    <s v="Bike Gometws 7.3"/>
  </r>
  <r>
    <n v="187"/>
    <n v="10"/>
    <n v="39"/>
    <n v="5"/>
    <n v="2966"/>
    <n v="1"/>
    <n v="2966"/>
    <x v="125"/>
    <x v="9"/>
    <s v="Antónia Canhão"/>
    <s v="Bike Gometws 7.3"/>
  </r>
  <r>
    <n v="188"/>
    <n v="2"/>
    <n v="32"/>
    <n v="5"/>
    <n v="2966"/>
    <n v="2"/>
    <n v="5932"/>
    <x v="177"/>
    <x v="1"/>
    <s v="Belmira Colaço"/>
    <s v="Bike Gometws 7.3"/>
  </r>
  <r>
    <n v="189"/>
    <n v="3"/>
    <n v="24"/>
    <n v="5"/>
    <n v="2966"/>
    <n v="3"/>
    <n v="8898"/>
    <x v="178"/>
    <x v="2"/>
    <s v="Diogo Simón"/>
    <s v="Bike Gometws 7.3"/>
  </r>
  <r>
    <n v="190"/>
    <n v="9"/>
    <n v="23"/>
    <n v="5"/>
    <n v="2966"/>
    <n v="3"/>
    <n v="8898"/>
    <x v="179"/>
    <x v="8"/>
    <s v="Dinarte Marino"/>
    <s v="Bike Gometws 7.3"/>
  </r>
  <r>
    <n v="191"/>
    <n v="7"/>
    <n v="6"/>
    <n v="5"/>
    <n v="2966"/>
    <n v="3"/>
    <n v="8898"/>
    <x v="32"/>
    <x v="6"/>
    <s v="Cosme Ipanema"/>
    <s v="Bike Gometws 7.3"/>
  </r>
  <r>
    <n v="192"/>
    <n v="5"/>
    <n v="55"/>
    <n v="5"/>
    <n v="2966"/>
    <n v="1"/>
    <n v="2966"/>
    <x v="180"/>
    <x v="4"/>
    <s v="Cândida Silvestre"/>
    <s v="Bike Gometws 7.3"/>
  </r>
  <r>
    <n v="193"/>
    <n v="7"/>
    <n v="6"/>
    <n v="5"/>
    <n v="2966"/>
    <n v="1"/>
    <n v="2966"/>
    <x v="181"/>
    <x v="6"/>
    <s v="Cosme Ipanema"/>
    <s v="Bike Gometws 7.3"/>
  </r>
  <r>
    <n v="194"/>
    <n v="1"/>
    <n v="1"/>
    <n v="5"/>
    <n v="2966"/>
    <n v="1"/>
    <n v="2966"/>
    <x v="182"/>
    <x v="0"/>
    <s v="Cosme Zambujal"/>
    <s v="Bike Gometws 7.3"/>
  </r>
  <r>
    <n v="195"/>
    <n v="2"/>
    <n v="23"/>
    <n v="5"/>
    <n v="2966"/>
    <n v="2"/>
    <n v="5932"/>
    <x v="183"/>
    <x v="1"/>
    <s v="Dinarte Marino"/>
    <s v="Bike Gometws 7.3"/>
  </r>
  <r>
    <n v="196"/>
    <n v="3"/>
    <n v="26"/>
    <n v="5"/>
    <n v="2966"/>
    <n v="1"/>
    <n v="2966"/>
    <x v="184"/>
    <x v="2"/>
    <s v="Cidália Miera"/>
    <s v="Bike Gometws 7.3"/>
  </r>
  <r>
    <n v="197"/>
    <n v="10"/>
    <n v="21"/>
    <n v="5"/>
    <n v="2966"/>
    <n v="2"/>
    <n v="5932"/>
    <x v="59"/>
    <x v="9"/>
    <s v="Ilduara Chávez"/>
    <s v="Bike Gometws 7.3"/>
  </r>
  <r>
    <n v="198"/>
    <n v="1"/>
    <n v="25"/>
    <n v="5"/>
    <n v="2966"/>
    <n v="2"/>
    <n v="5932"/>
    <x v="185"/>
    <x v="0"/>
    <s v="Gisela Candeias"/>
    <s v="Bike Gometws 7.3"/>
  </r>
  <r>
    <n v="199"/>
    <n v="1"/>
    <n v="55"/>
    <n v="5"/>
    <n v="2966"/>
    <n v="2"/>
    <n v="5932"/>
    <x v="99"/>
    <x v="0"/>
    <s v="Cândida Silvestre"/>
    <s v="Bike Gometws 7.3"/>
  </r>
  <r>
    <n v="200"/>
    <n v="4"/>
    <n v="2"/>
    <n v="5"/>
    <n v="2966"/>
    <n v="1"/>
    <n v="2966"/>
    <x v="186"/>
    <x v="3"/>
    <s v="Greice Lameirinhas"/>
    <s v="Bike Gometws 7.3"/>
  </r>
  <r>
    <n v="201"/>
    <n v="10"/>
    <n v="4"/>
    <n v="5"/>
    <n v="2966"/>
    <n v="3"/>
    <n v="8898"/>
    <x v="55"/>
    <x v="9"/>
    <s v="Gertrudes Hidalgo"/>
    <s v="Bike Gometws 7.3"/>
  </r>
  <r>
    <n v="202"/>
    <n v="7"/>
    <n v="39"/>
    <n v="5"/>
    <n v="2966"/>
    <n v="2"/>
    <n v="5932"/>
    <x v="187"/>
    <x v="6"/>
    <s v="Antónia Canhão"/>
    <s v="Bike Gometws 7.3"/>
  </r>
  <r>
    <n v="203"/>
    <n v="5"/>
    <n v="1"/>
    <n v="5"/>
    <n v="2966"/>
    <n v="3"/>
    <n v="8898"/>
    <x v="188"/>
    <x v="4"/>
    <s v="Cosme Zambujal"/>
    <s v="Bike Gometws 7.3"/>
  </r>
  <r>
    <n v="204"/>
    <n v="7"/>
    <n v="1"/>
    <n v="5"/>
    <n v="2966"/>
    <n v="3"/>
    <n v="8898"/>
    <x v="189"/>
    <x v="6"/>
    <s v="Cosme Zambujal"/>
    <s v="Bike Gometws 7.3"/>
  </r>
  <r>
    <n v="205"/>
    <n v="9"/>
    <n v="56"/>
    <n v="5"/>
    <n v="2966"/>
    <n v="2"/>
    <n v="5932"/>
    <x v="57"/>
    <x v="8"/>
    <s v="Fabiano Bethancout"/>
    <s v="Bike Gometws 7.3"/>
  </r>
  <r>
    <n v="206"/>
    <n v="4"/>
    <n v="15"/>
    <n v="5"/>
    <n v="2966"/>
    <n v="3"/>
    <n v="8898"/>
    <x v="190"/>
    <x v="3"/>
    <s v="Adélio Lisboa"/>
    <s v="Bike Gometws 7.3"/>
  </r>
  <r>
    <n v="207"/>
    <n v="8"/>
    <n v="57"/>
    <n v="5"/>
    <n v="2966"/>
    <n v="2"/>
    <n v="5932"/>
    <x v="191"/>
    <x v="7"/>
    <s v="Godinho ou Godim Fogaça"/>
    <s v="Bike Gometws 7.3"/>
  </r>
  <r>
    <n v="208"/>
    <n v="3"/>
    <n v="58"/>
    <n v="5"/>
    <n v="2966"/>
    <n v="2"/>
    <n v="5932"/>
    <x v="192"/>
    <x v="2"/>
    <s v="Derli Lozada"/>
    <s v="Bike Gometws 7.3"/>
  </r>
  <r>
    <n v="209"/>
    <n v="2"/>
    <n v="59"/>
    <n v="5"/>
    <n v="2966"/>
    <n v="2"/>
    <n v="5932"/>
    <x v="193"/>
    <x v="1"/>
    <s v="Cláudio Jorge"/>
    <s v="Bike Gometws 7.3"/>
  </r>
  <r>
    <n v="210"/>
    <n v="10"/>
    <n v="60"/>
    <n v="5"/>
    <n v="2966"/>
    <n v="1"/>
    <n v="2966"/>
    <x v="194"/>
    <x v="9"/>
    <s v="Iracema Rodríguez"/>
    <s v="Bike Gometws 7.3"/>
  </r>
  <r>
    <n v="211"/>
    <n v="7"/>
    <n v="61"/>
    <n v="5"/>
    <n v="2966"/>
    <n v="1"/>
    <n v="2966"/>
    <x v="195"/>
    <x v="6"/>
    <s v="Bernardete Tavera"/>
    <s v="Bike Gometws 7.3"/>
  </r>
  <r>
    <n v="212"/>
    <n v="10"/>
    <n v="62"/>
    <n v="5"/>
    <n v="2966"/>
    <n v="2"/>
    <n v="5932"/>
    <x v="196"/>
    <x v="9"/>
    <s v="Epaminondas Sousa de Arronches"/>
    <s v="Bike Gometws 7.3"/>
  </r>
  <r>
    <n v="213"/>
    <n v="8"/>
    <n v="63"/>
    <n v="5"/>
    <n v="2966"/>
    <n v="2"/>
    <n v="5932"/>
    <x v="6"/>
    <x v="7"/>
    <s v="Evaristo Bahía"/>
    <s v="Bike Gometws 7.3"/>
  </r>
  <r>
    <n v="214"/>
    <n v="2"/>
    <n v="64"/>
    <n v="5"/>
    <n v="2966"/>
    <n v="2"/>
    <n v="5932"/>
    <x v="80"/>
    <x v="1"/>
    <s v="António Lousado"/>
    <s v="Bike Gometws 7.3"/>
  </r>
  <r>
    <n v="215"/>
    <n v="10"/>
    <n v="65"/>
    <n v="5"/>
    <n v="2966"/>
    <n v="3"/>
    <n v="8898"/>
    <x v="197"/>
    <x v="9"/>
    <s v="Aníbal Bastos"/>
    <s v="Bike Gometws 7.3"/>
  </r>
  <r>
    <n v="216"/>
    <n v="4"/>
    <n v="66"/>
    <n v="5"/>
    <n v="2966"/>
    <n v="3"/>
    <n v="8898"/>
    <x v="198"/>
    <x v="3"/>
    <s v="Dinarte Mangueira"/>
    <s v="Bike Gometws 7.3"/>
  </r>
  <r>
    <n v="217"/>
    <n v="8"/>
    <n v="67"/>
    <n v="5"/>
    <n v="2966"/>
    <n v="1"/>
    <n v="2966"/>
    <x v="199"/>
    <x v="7"/>
    <s v="Flávia Camacho"/>
    <s v="Bike Gometws 7.3"/>
  </r>
  <r>
    <n v="218"/>
    <n v="6"/>
    <n v="1"/>
    <n v="5"/>
    <n v="2966"/>
    <n v="2"/>
    <n v="5932"/>
    <x v="200"/>
    <x v="5"/>
    <s v="Cosme Zambujal"/>
    <s v="Bike Gometws 7.3"/>
  </r>
  <r>
    <n v="219"/>
    <n v="8"/>
    <n v="1"/>
    <n v="5"/>
    <n v="2966"/>
    <n v="2"/>
    <n v="5932"/>
    <x v="201"/>
    <x v="7"/>
    <s v="Cosme Zambujal"/>
    <s v="Bike Gometws 7.3"/>
  </r>
  <r>
    <n v="220"/>
    <n v="2"/>
    <n v="68"/>
    <n v="5"/>
    <n v="2966"/>
    <n v="1"/>
    <n v="2966"/>
    <x v="196"/>
    <x v="1"/>
    <s v="Carminda Dias"/>
    <s v="Bike Gometws 7.3"/>
  </r>
  <r>
    <n v="221"/>
    <n v="3"/>
    <n v="69"/>
    <n v="5"/>
    <n v="2966"/>
    <n v="2"/>
    <n v="5932"/>
    <x v="202"/>
    <x v="2"/>
    <s v="Eusébio Mata"/>
    <s v="Bike Gometws 7.3"/>
  </r>
  <r>
    <n v="222"/>
    <n v="1"/>
    <n v="37"/>
    <n v="5"/>
    <n v="2966"/>
    <n v="2"/>
    <n v="5932"/>
    <x v="203"/>
    <x v="0"/>
    <s v="Faustino Maranhão"/>
    <s v="Bike Gometws 7.3"/>
  </r>
  <r>
    <n v="223"/>
    <n v="1"/>
    <n v="70"/>
    <n v="5"/>
    <n v="2966"/>
    <n v="1"/>
    <n v="2966"/>
    <x v="204"/>
    <x v="0"/>
    <s v="Ana Homem"/>
    <s v="Bike Gometws 7.3"/>
  </r>
  <r>
    <n v="224"/>
    <n v="4"/>
    <n v="43"/>
    <n v="5"/>
    <n v="2966"/>
    <n v="3"/>
    <n v="8898"/>
    <x v="205"/>
    <x v="3"/>
    <s v="Dulce Prado"/>
    <s v="Bike Gometws 7.3"/>
  </r>
  <r>
    <n v="225"/>
    <n v="2"/>
    <n v="71"/>
    <n v="5"/>
    <n v="2966"/>
    <n v="2"/>
    <n v="5932"/>
    <x v="197"/>
    <x v="1"/>
    <s v="Cássia Guerra"/>
    <s v="Bike Gometws 7.3"/>
  </r>
  <r>
    <n v="226"/>
    <n v="10"/>
    <n v="72"/>
    <n v="5"/>
    <n v="2966"/>
    <n v="2"/>
    <n v="5932"/>
    <x v="206"/>
    <x v="9"/>
    <s v="Dinarte Tabalipa"/>
    <s v="Bike Gometws 7.3"/>
  </r>
  <r>
    <n v="227"/>
    <n v="8"/>
    <n v="73"/>
    <n v="5"/>
    <n v="2966"/>
    <n v="3"/>
    <n v="8898"/>
    <x v="207"/>
    <x v="7"/>
    <s v="Humberto Almeida"/>
    <s v="Bike Gometws 7.3"/>
  </r>
  <r>
    <n v="228"/>
    <n v="9"/>
    <n v="74"/>
    <n v="5"/>
    <n v="2966"/>
    <n v="1"/>
    <n v="2966"/>
    <x v="208"/>
    <x v="8"/>
    <s v="Floriano Orriça"/>
    <s v="Bike Gometws 7.3"/>
  </r>
  <r>
    <n v="229"/>
    <n v="7"/>
    <n v="75"/>
    <n v="5"/>
    <n v="2966"/>
    <n v="3"/>
    <n v="8898"/>
    <x v="209"/>
    <x v="6"/>
    <s v="Ibijara Botelho"/>
    <s v="Bike Gometws 7.3"/>
  </r>
  <r>
    <n v="230"/>
    <n v="10"/>
    <n v="76"/>
    <n v="5"/>
    <n v="2966"/>
    <n v="2"/>
    <n v="5932"/>
    <x v="210"/>
    <x v="9"/>
    <s v="Eládio Froes"/>
    <s v="Bike Gometws 7.3"/>
  </r>
  <r>
    <n v="231"/>
    <n v="7"/>
    <n v="77"/>
    <n v="5"/>
    <n v="2966"/>
    <n v="1"/>
    <n v="2966"/>
    <x v="211"/>
    <x v="6"/>
    <s v="Flávia Campos"/>
    <s v="Bike Gometws 7.3"/>
  </r>
  <r>
    <n v="232"/>
    <n v="8"/>
    <n v="78"/>
    <n v="5"/>
    <n v="2966"/>
    <n v="3"/>
    <n v="8898"/>
    <x v="212"/>
    <x v="7"/>
    <s v="Artur Macedo"/>
    <s v="Bike Gometws 7.3"/>
  </r>
  <r>
    <n v="233"/>
    <n v="7"/>
    <n v="79"/>
    <n v="5"/>
    <n v="2966"/>
    <n v="1"/>
    <n v="2966"/>
    <x v="213"/>
    <x v="6"/>
    <s v="Garibaldo Oleiro"/>
    <s v="Bike Gometws 7.3"/>
  </r>
  <r>
    <n v="234"/>
    <n v="7"/>
    <n v="72"/>
    <n v="5"/>
    <n v="2966"/>
    <n v="1"/>
    <n v="2966"/>
    <x v="214"/>
    <x v="6"/>
    <s v="Dinarte Tabalipa"/>
    <s v="Bike Gometws 7.3"/>
  </r>
  <r>
    <n v="235"/>
    <n v="2"/>
    <n v="80"/>
    <n v="5"/>
    <n v="2966"/>
    <n v="2"/>
    <n v="5932"/>
    <x v="215"/>
    <x v="1"/>
    <s v="Feliciano Franca"/>
    <s v="Bike Gometws 7.3"/>
  </r>
  <r>
    <n v="236"/>
    <n v="2"/>
    <n v="81"/>
    <n v="5"/>
    <n v="2966"/>
    <n v="1"/>
    <n v="2966"/>
    <x v="216"/>
    <x v="1"/>
    <s v="Deise Laureano"/>
    <s v="Bike Gometws 7.3"/>
  </r>
  <r>
    <n v="237"/>
    <n v="1"/>
    <n v="2"/>
    <n v="5"/>
    <n v="2966"/>
    <n v="3"/>
    <n v="8898"/>
    <x v="217"/>
    <x v="0"/>
    <s v="Greice Lameirinhas"/>
    <s v="Bike Gometws 7.3"/>
  </r>
  <r>
    <n v="238"/>
    <n v="9"/>
    <n v="82"/>
    <n v="5"/>
    <n v="2966"/>
    <n v="3"/>
    <n v="8898"/>
    <x v="218"/>
    <x v="8"/>
    <s v="Alarico Quinterno"/>
    <s v="Bike Gometws 7.3"/>
  </r>
  <r>
    <n v="239"/>
    <n v="9"/>
    <n v="2"/>
    <n v="5"/>
    <n v="2966"/>
    <n v="2"/>
    <n v="5932"/>
    <x v="219"/>
    <x v="8"/>
    <s v="Greice Lameirinhas"/>
    <s v="Bike Gometws 7.3"/>
  </r>
  <r>
    <n v="240"/>
    <n v="4"/>
    <n v="1"/>
    <n v="5"/>
    <n v="2966"/>
    <n v="2"/>
    <n v="5932"/>
    <x v="220"/>
    <x v="3"/>
    <s v="Cosme Zambujal"/>
    <s v="Bike Gometws 7.3"/>
  </r>
  <r>
    <n v="241"/>
    <n v="5"/>
    <n v="1"/>
    <n v="5"/>
    <n v="2966"/>
    <n v="2"/>
    <n v="5932"/>
    <x v="221"/>
    <x v="4"/>
    <s v="Cosme Zambujal"/>
    <s v="Bike Gometws 7.3"/>
  </r>
  <r>
    <n v="242"/>
    <n v="8"/>
    <n v="1"/>
    <n v="5"/>
    <n v="2966"/>
    <n v="3"/>
    <n v="8898"/>
    <x v="222"/>
    <x v="7"/>
    <s v="Cosme Zambujal"/>
    <s v="Bike Gometws 7.3"/>
  </r>
  <r>
    <n v="243"/>
    <n v="6"/>
    <n v="1"/>
    <n v="5"/>
    <n v="2966"/>
    <n v="1"/>
    <n v="2966"/>
    <x v="223"/>
    <x v="5"/>
    <s v="Cosme Zambujal"/>
    <s v="Bike Gometws 7.3"/>
  </r>
  <r>
    <n v="244"/>
    <n v="7"/>
    <n v="1"/>
    <n v="5"/>
    <n v="2966"/>
    <n v="3"/>
    <n v="8898"/>
    <x v="62"/>
    <x v="6"/>
    <s v="Cosme Zambujal"/>
    <s v="Bike Gometws 7.3"/>
  </r>
  <r>
    <n v="245"/>
    <n v="7"/>
    <n v="1"/>
    <n v="5"/>
    <n v="2966"/>
    <n v="1"/>
    <n v="2966"/>
    <x v="224"/>
    <x v="6"/>
    <s v="Cosme Zambujal"/>
    <s v="Bike Gometws 7.3"/>
  </r>
  <r>
    <n v="246"/>
    <n v="1"/>
    <n v="1"/>
    <n v="5"/>
    <n v="2966"/>
    <n v="1"/>
    <n v="2966"/>
    <x v="225"/>
    <x v="0"/>
    <s v="Cosme Zambujal"/>
    <s v="Bike Gometws 7.3"/>
  </r>
  <r>
    <n v="247"/>
    <n v="1"/>
    <n v="1"/>
    <n v="5"/>
    <n v="2966"/>
    <n v="3"/>
    <n v="8898"/>
    <x v="226"/>
    <x v="0"/>
    <s v="Cosme Zambujal"/>
    <s v="Bike Gometws 7.3"/>
  </r>
  <r>
    <n v="248"/>
    <n v="7"/>
    <n v="73"/>
    <n v="5"/>
    <n v="2966"/>
    <n v="3"/>
    <n v="8898"/>
    <x v="227"/>
    <x v="6"/>
    <s v="Humberto Almeida"/>
    <s v="Bike Gometws 7.3"/>
  </r>
  <r>
    <n v="249"/>
    <n v="1"/>
    <n v="7"/>
    <n v="6"/>
    <n v="4255"/>
    <n v="2"/>
    <n v="8510"/>
    <x v="167"/>
    <x v="0"/>
    <s v="Gertrudes Infante"/>
    <s v="Gts Advanced 1.0"/>
  </r>
  <r>
    <n v="250"/>
    <n v="2"/>
    <n v="1"/>
    <n v="6"/>
    <n v="4255"/>
    <n v="1"/>
    <n v="4255"/>
    <x v="228"/>
    <x v="1"/>
    <s v="Cosme Zambujal"/>
    <s v="Gts Advanced 1.0"/>
  </r>
  <r>
    <n v="251"/>
    <n v="1"/>
    <n v="33"/>
    <n v="7"/>
    <n v="4255"/>
    <n v="1"/>
    <n v="4255"/>
    <x v="229"/>
    <x v="0"/>
    <s v="Florinda Assunção"/>
    <s v="Gts Advanced 1.0"/>
  </r>
  <r>
    <n v="252"/>
    <n v="1"/>
    <n v="26"/>
    <n v="7"/>
    <n v="4255"/>
    <n v="3"/>
    <n v="12765"/>
    <x v="155"/>
    <x v="0"/>
    <s v="Cidália Miera"/>
    <s v="Gts Advanced 1.0"/>
  </r>
  <r>
    <n v="253"/>
    <n v="9"/>
    <n v="1"/>
    <n v="7"/>
    <n v="4255"/>
    <n v="1"/>
    <n v="4255"/>
    <x v="230"/>
    <x v="8"/>
    <s v="Cosme Zambujal"/>
    <s v="Gts Advanced 1.0"/>
  </r>
  <r>
    <n v="254"/>
    <n v="7"/>
    <n v="22"/>
    <n v="7"/>
    <n v="4255"/>
    <n v="3"/>
    <n v="12765"/>
    <x v="231"/>
    <x v="6"/>
    <s v="Brígida Gusmão"/>
    <s v="Gts Advanced 1.0"/>
  </r>
  <r>
    <n v="255"/>
    <n v="2"/>
    <n v="23"/>
    <n v="7"/>
    <n v="4255"/>
    <n v="3"/>
    <n v="12765"/>
    <x v="232"/>
    <x v="1"/>
    <s v="Dinarte Marino"/>
    <s v="Gts Advanced 1.0"/>
  </r>
  <r>
    <n v="256"/>
    <n v="6"/>
    <n v="34"/>
    <n v="7"/>
    <n v="4255"/>
    <n v="2"/>
    <n v="8510"/>
    <x v="62"/>
    <x v="5"/>
    <s v="Elsa Barreto"/>
    <s v="Gts Advanced 1.0"/>
  </r>
  <r>
    <n v="257"/>
    <n v="4"/>
    <n v="39"/>
    <n v="7"/>
    <n v="4255"/>
    <n v="2"/>
    <n v="8510"/>
    <x v="47"/>
    <x v="3"/>
    <s v="Antónia Canhão"/>
    <s v="Gts Advanced 1.0"/>
  </r>
  <r>
    <n v="258"/>
    <n v="8"/>
    <n v="25"/>
    <n v="7"/>
    <n v="4255"/>
    <n v="3"/>
    <n v="12765"/>
    <x v="233"/>
    <x v="7"/>
    <s v="Gisela Candeias"/>
    <s v="Gts Advanced 1.0"/>
  </r>
  <r>
    <n v="259"/>
    <n v="7"/>
    <n v="1"/>
    <n v="7"/>
    <n v="4255"/>
    <n v="3"/>
    <n v="12765"/>
    <x v="234"/>
    <x v="6"/>
    <s v="Cosme Zambujal"/>
    <s v="Gts Advanced 1.0"/>
  </r>
  <r>
    <n v="260"/>
    <n v="9"/>
    <n v="18"/>
    <n v="7"/>
    <n v="4255"/>
    <n v="2"/>
    <n v="8510"/>
    <x v="235"/>
    <x v="8"/>
    <s v="Antão Corte-Real"/>
    <s v="Gts Advanced 1.0"/>
  </r>
  <r>
    <n v="261"/>
    <n v="4"/>
    <n v="2"/>
    <n v="7"/>
    <n v="4255"/>
    <n v="1"/>
    <n v="4255"/>
    <x v="236"/>
    <x v="3"/>
    <s v="Greice Lameirinhas"/>
    <s v="Gts Advanced 1.0"/>
  </r>
  <r>
    <n v="262"/>
    <n v="9"/>
    <n v="6"/>
    <n v="7"/>
    <n v="4255"/>
    <n v="1"/>
    <n v="4255"/>
    <x v="204"/>
    <x v="8"/>
    <s v="Cosme Ipanema"/>
    <s v="Gts Advanced 1.0"/>
  </r>
  <r>
    <n v="263"/>
    <n v="7"/>
    <n v="19"/>
    <n v="7"/>
    <n v="4255"/>
    <n v="2"/>
    <n v="8510"/>
    <x v="58"/>
    <x v="6"/>
    <s v="Cecília Carlos"/>
    <s v="Gts Advanced 1.0"/>
  </r>
  <r>
    <n v="264"/>
    <n v="1"/>
    <n v="22"/>
    <n v="7"/>
    <n v="4255"/>
    <n v="3"/>
    <n v="12765"/>
    <x v="237"/>
    <x v="0"/>
    <s v="Brígida Gusmão"/>
    <s v="Gts Advanced 1.0"/>
  </r>
  <r>
    <n v="265"/>
    <n v="7"/>
    <n v="22"/>
    <n v="7"/>
    <n v="4255"/>
    <n v="2"/>
    <n v="8510"/>
    <x v="238"/>
    <x v="6"/>
    <s v="Brígida Gusmão"/>
    <s v="Gts Advanced 1.0"/>
  </r>
  <r>
    <n v="266"/>
    <n v="9"/>
    <n v="32"/>
    <n v="7"/>
    <n v="4255"/>
    <n v="3"/>
    <n v="12765"/>
    <x v="239"/>
    <x v="8"/>
    <s v="Belmira Colaço"/>
    <s v="Gts Advanced 1.0"/>
  </r>
  <r>
    <n v="267"/>
    <n v="3"/>
    <n v="8"/>
    <n v="7"/>
    <n v="4255"/>
    <n v="2"/>
    <n v="8510"/>
    <x v="240"/>
    <x v="2"/>
    <s v="Gisela Bahia"/>
    <s v="Gts Advanced 1.0"/>
  </r>
  <r>
    <n v="268"/>
    <n v="10"/>
    <n v="25"/>
    <n v="7"/>
    <n v="4255"/>
    <n v="3"/>
    <n v="12765"/>
    <x v="241"/>
    <x v="9"/>
    <s v="Gisela Candeias"/>
    <s v="Gts Advanced 1.0"/>
  </r>
  <r>
    <n v="269"/>
    <n v="5"/>
    <n v="2"/>
    <n v="7"/>
    <n v="4255"/>
    <n v="2"/>
    <n v="8510"/>
    <x v="242"/>
    <x v="4"/>
    <s v="Greice Lameirinhas"/>
    <s v="Gts Advanced 1.0"/>
  </r>
  <r>
    <n v="270"/>
    <n v="4"/>
    <n v="26"/>
    <n v="7"/>
    <n v="4255"/>
    <n v="1"/>
    <n v="4255"/>
    <x v="243"/>
    <x v="3"/>
    <s v="Cidália Miera"/>
    <s v="Gts Advanced 1.0"/>
  </r>
  <r>
    <n v="271"/>
    <n v="8"/>
    <n v="18"/>
    <n v="7"/>
    <n v="4255"/>
    <n v="1"/>
    <n v="4255"/>
    <x v="244"/>
    <x v="7"/>
    <s v="Antão Corte-Real"/>
    <s v="Gts Advanced 1.0"/>
  </r>
  <r>
    <n v="272"/>
    <n v="3"/>
    <n v="33"/>
    <n v="7"/>
    <n v="4255"/>
    <n v="1"/>
    <n v="4255"/>
    <x v="152"/>
    <x v="2"/>
    <s v="Florinda Assunção"/>
    <s v="Gts Advanced 1.0"/>
  </r>
  <r>
    <n v="273"/>
    <n v="2"/>
    <n v="83"/>
    <n v="7"/>
    <n v="4255"/>
    <n v="1"/>
    <n v="4255"/>
    <x v="245"/>
    <x v="1"/>
    <s v="Galindo Bettencourt"/>
    <s v="Gts Advanced 1.0"/>
  </r>
  <r>
    <n v="274"/>
    <n v="7"/>
    <n v="65"/>
    <n v="7"/>
    <n v="4255"/>
    <n v="3"/>
    <n v="12765"/>
    <x v="246"/>
    <x v="6"/>
    <s v="Aníbal Bastos"/>
    <s v="Gts Advanced 1.0"/>
  </r>
  <r>
    <n v="275"/>
    <n v="4"/>
    <n v="84"/>
    <n v="7"/>
    <n v="4255"/>
    <n v="2"/>
    <n v="8510"/>
    <x v="247"/>
    <x v="3"/>
    <s v="Basilio Soares"/>
    <s v="Gts Advanced 1.0"/>
  </r>
  <r>
    <n v="276"/>
    <n v="1"/>
    <n v="85"/>
    <n v="7"/>
    <n v="4255"/>
    <n v="2"/>
    <n v="8510"/>
    <x v="248"/>
    <x v="0"/>
    <s v="Armindo Castilhos"/>
    <s v="Gts Advanced 1.0"/>
  </r>
  <r>
    <n v="277"/>
    <n v="4"/>
    <n v="2"/>
    <n v="7"/>
    <n v="4255"/>
    <n v="1"/>
    <n v="4255"/>
    <x v="249"/>
    <x v="3"/>
    <s v="Greice Lameirinhas"/>
    <s v="Gts Advanced 1.0"/>
  </r>
  <r>
    <n v="278"/>
    <n v="8"/>
    <n v="86"/>
    <n v="7"/>
    <n v="4255"/>
    <n v="1"/>
    <n v="4255"/>
    <x v="250"/>
    <x v="7"/>
    <s v="Humberto Lemes"/>
    <s v="Gts Advanced 1.0"/>
  </r>
  <r>
    <n v="279"/>
    <n v="6"/>
    <n v="87"/>
    <n v="7"/>
    <n v="4255"/>
    <n v="2"/>
    <n v="8510"/>
    <x v="251"/>
    <x v="5"/>
    <s v="Guida Beiriz"/>
    <s v="Gts Advanced 1.0"/>
  </r>
  <r>
    <n v="280"/>
    <n v="3"/>
    <n v="19"/>
    <n v="8"/>
    <n v="7658"/>
    <n v="3"/>
    <n v="22974"/>
    <x v="252"/>
    <x v="2"/>
    <s v="Cecília Carlos"/>
    <s v="Bicicleta Trinc"/>
  </r>
  <r>
    <n v="281"/>
    <n v="7"/>
    <n v="6"/>
    <n v="8"/>
    <n v="7658"/>
    <n v="1"/>
    <n v="7658"/>
    <x v="199"/>
    <x v="6"/>
    <s v="Cosme Ipanema"/>
    <s v="Bicicleta Trinc"/>
  </r>
  <r>
    <n v="282"/>
    <n v="6"/>
    <n v="55"/>
    <n v="8"/>
    <n v="7658"/>
    <n v="1"/>
    <n v="7658"/>
    <x v="253"/>
    <x v="5"/>
    <s v="Cândida Silvestre"/>
    <s v="Bicicleta Trinc"/>
  </r>
  <r>
    <n v="283"/>
    <n v="9"/>
    <n v="3"/>
    <n v="8"/>
    <n v="7658"/>
    <n v="1"/>
    <n v="7658"/>
    <x v="254"/>
    <x v="8"/>
    <s v="Brenda Serralheiro"/>
    <s v="Bicicleta Trinc"/>
  </r>
  <r>
    <n v="284"/>
    <n v="7"/>
    <n v="21"/>
    <n v="8"/>
    <n v="7658"/>
    <n v="1"/>
    <n v="7658"/>
    <x v="61"/>
    <x v="6"/>
    <s v="Ilduara Chávez"/>
    <s v="Bicicleta Trinc"/>
  </r>
  <r>
    <n v="285"/>
    <n v="5"/>
    <n v="8"/>
    <n v="8"/>
    <n v="7658"/>
    <n v="2"/>
    <n v="15316"/>
    <x v="255"/>
    <x v="4"/>
    <s v="Gisela Bahia"/>
    <s v="Bicicleta Trinc"/>
  </r>
  <r>
    <n v="286"/>
    <n v="10"/>
    <n v="23"/>
    <n v="8"/>
    <n v="7658"/>
    <n v="1"/>
    <n v="7658"/>
    <x v="256"/>
    <x v="9"/>
    <s v="Dinarte Marino"/>
    <s v="Bicicleta Trinc"/>
  </r>
  <r>
    <n v="287"/>
    <n v="1"/>
    <n v="6"/>
    <n v="8"/>
    <n v="7658"/>
    <n v="2"/>
    <n v="15316"/>
    <x v="257"/>
    <x v="0"/>
    <s v="Cosme Ipanema"/>
    <s v="Bicicleta Trinc"/>
  </r>
  <r>
    <n v="288"/>
    <n v="7"/>
    <n v="2"/>
    <n v="8"/>
    <n v="7658"/>
    <n v="2"/>
    <n v="15316"/>
    <x v="258"/>
    <x v="6"/>
    <s v="Greice Lameirinhas"/>
    <s v="Bicicleta Trinc"/>
  </r>
  <r>
    <n v="289"/>
    <n v="8"/>
    <n v="23"/>
    <n v="8"/>
    <n v="7658"/>
    <n v="1"/>
    <n v="7658"/>
    <x v="259"/>
    <x v="7"/>
    <s v="Dinarte Marino"/>
    <s v="Bicicleta Trinc"/>
  </r>
  <r>
    <n v="290"/>
    <n v="1"/>
    <n v="19"/>
    <n v="8"/>
    <n v="7658"/>
    <n v="2"/>
    <n v="15316"/>
    <x v="260"/>
    <x v="0"/>
    <s v="Cecília Carlos"/>
    <s v="Bicicleta Trinc"/>
  </r>
  <r>
    <n v="291"/>
    <n v="2"/>
    <n v="18"/>
    <n v="8"/>
    <n v="7658"/>
    <n v="1"/>
    <n v="7658"/>
    <x v="261"/>
    <x v="1"/>
    <s v="Antão Corte-Real"/>
    <s v="Bicicleta Trinc"/>
  </r>
  <r>
    <n v="292"/>
    <n v="7"/>
    <n v="1"/>
    <n v="8"/>
    <n v="7658"/>
    <n v="1"/>
    <n v="7658"/>
    <x v="262"/>
    <x v="6"/>
    <s v="Cosme Zambujal"/>
    <s v="Bicicleta Trinc"/>
  </r>
  <r>
    <n v="293"/>
    <n v="1"/>
    <n v="59"/>
    <n v="8"/>
    <n v="7658"/>
    <n v="3"/>
    <n v="22974"/>
    <x v="263"/>
    <x v="0"/>
    <s v="Cláudio Jorge"/>
    <s v="Bicicleta Trinc"/>
  </r>
  <r>
    <n v="294"/>
    <n v="7"/>
    <n v="88"/>
    <n v="8"/>
    <n v="7658"/>
    <n v="3"/>
    <n v="22974"/>
    <x v="26"/>
    <x v="6"/>
    <s v="Humberto Vergueiro"/>
    <s v="Bicicleta Trinc"/>
  </r>
  <r>
    <n v="295"/>
    <n v="7"/>
    <n v="89"/>
    <n v="8"/>
    <n v="7658"/>
    <n v="1"/>
    <n v="7658"/>
    <x v="264"/>
    <x v="6"/>
    <s v="Antônio Sobral"/>
    <s v="Bicicleta Trinc"/>
  </r>
  <r>
    <n v="296"/>
    <n v="1"/>
    <n v="90"/>
    <n v="8"/>
    <n v="7658"/>
    <n v="1"/>
    <n v="7658"/>
    <x v="265"/>
    <x v="0"/>
    <s v="Eloi Vasques"/>
    <s v="Bicicleta Trinc"/>
  </r>
  <r>
    <n v="297"/>
    <n v="3"/>
    <n v="91"/>
    <n v="8"/>
    <n v="7658"/>
    <n v="1"/>
    <n v="7658"/>
    <x v="266"/>
    <x v="2"/>
    <s v="Guadalupe Rodrigues"/>
    <s v="Bicicleta Trinc"/>
  </r>
  <r>
    <n v="298"/>
    <n v="7"/>
    <n v="1"/>
    <n v="8"/>
    <n v="7658"/>
    <n v="1"/>
    <n v="7658"/>
    <x v="267"/>
    <x v="6"/>
    <s v="Cosme Zambujal"/>
    <s v="Bicicleta Trinc"/>
  </r>
  <r>
    <n v="299"/>
    <n v="10"/>
    <n v="62"/>
    <n v="8"/>
    <n v="7658"/>
    <n v="3"/>
    <n v="22974"/>
    <x v="268"/>
    <x v="9"/>
    <s v="Epaminondas Sousa de Arronches"/>
    <s v="Bicicleta Trinc"/>
  </r>
  <r>
    <n v="300"/>
    <n v="2"/>
    <n v="92"/>
    <n v="8"/>
    <n v="7658"/>
    <n v="2"/>
    <n v="15316"/>
    <x v="269"/>
    <x v="1"/>
    <s v="Cândido Sousa do Prado"/>
    <s v="Bicicleta Trinc"/>
  </r>
  <r>
    <n v="301"/>
    <n v="10"/>
    <n v="93"/>
    <n v="8"/>
    <n v="7658"/>
    <n v="2"/>
    <n v="15316"/>
    <x v="270"/>
    <x v="9"/>
    <s v="Floriano Siebra"/>
    <s v="Bicicleta Trinc"/>
  </r>
  <r>
    <n v="302"/>
    <n v="8"/>
    <n v="2"/>
    <n v="8"/>
    <n v="7658"/>
    <n v="1"/>
    <n v="7658"/>
    <x v="271"/>
    <x v="7"/>
    <s v="Greice Lameirinhas"/>
    <s v="Bicicleta Trinc"/>
  </r>
  <r>
    <n v="303"/>
    <n v="4"/>
    <n v="94"/>
    <n v="8"/>
    <n v="7658"/>
    <n v="2"/>
    <n v="15316"/>
    <x v="272"/>
    <x v="3"/>
    <s v="Celestino Pereira"/>
    <s v="Bicicleta Trinc"/>
  </r>
  <r>
    <n v="304"/>
    <n v="4"/>
    <n v="95"/>
    <n v="8"/>
    <n v="7658"/>
    <n v="2"/>
    <n v="15316"/>
    <x v="273"/>
    <x v="3"/>
    <s v="Adelina Buenaventura"/>
    <s v="Bicicleta Trinc"/>
  </r>
  <r>
    <n v="305"/>
    <n v="8"/>
    <n v="21"/>
    <n v="9"/>
    <n v="135"/>
    <n v="3"/>
    <n v="405"/>
    <x v="274"/>
    <x v="7"/>
    <s v="Ilduara Chávez"/>
    <s v="Camiseta 3Xu"/>
  </r>
  <r>
    <n v="306"/>
    <n v="1"/>
    <n v="20"/>
    <n v="9"/>
    <n v="135"/>
    <n v="1"/>
    <n v="135"/>
    <x v="275"/>
    <x v="0"/>
    <s v="Joaquim Mieiro"/>
    <s v="Camiseta 3Xu"/>
  </r>
  <r>
    <n v="307"/>
    <n v="1"/>
    <n v="4"/>
    <n v="9"/>
    <n v="135"/>
    <n v="1"/>
    <n v="135"/>
    <x v="272"/>
    <x v="0"/>
    <s v="Gertrudes Hidalgo"/>
    <s v="Camiseta 3Xu"/>
  </r>
  <r>
    <n v="308"/>
    <n v="8"/>
    <n v="7"/>
    <n v="9"/>
    <n v="135"/>
    <n v="3"/>
    <n v="405"/>
    <x v="276"/>
    <x v="7"/>
    <s v="Gertrudes Infante"/>
    <s v="Camiseta 3Xu"/>
  </r>
  <r>
    <n v="309"/>
    <n v="7"/>
    <n v="5"/>
    <n v="9"/>
    <n v="135"/>
    <n v="1"/>
    <n v="135"/>
    <x v="277"/>
    <x v="6"/>
    <s v="Davide Alcántara"/>
    <s v="Camiseta 3Xu"/>
  </r>
  <r>
    <n v="310"/>
    <n v="1"/>
    <n v="9"/>
    <n v="9"/>
    <n v="135"/>
    <n v="2"/>
    <n v="270"/>
    <x v="278"/>
    <x v="0"/>
    <s v="Hermígio Villaverde"/>
    <s v="Camiseta 3Xu"/>
  </r>
  <r>
    <n v="311"/>
    <n v="5"/>
    <n v="55"/>
    <n v="9"/>
    <n v="135"/>
    <n v="2"/>
    <n v="270"/>
    <x v="279"/>
    <x v="4"/>
    <s v="Cândida Silvestre"/>
    <s v="Camiseta 3Xu"/>
  </r>
  <r>
    <n v="312"/>
    <n v="3"/>
    <n v="5"/>
    <n v="9"/>
    <n v="135"/>
    <n v="3"/>
    <n v="405"/>
    <x v="280"/>
    <x v="2"/>
    <s v="Davide Alcántara"/>
    <s v="Camiseta 3Xu"/>
  </r>
  <r>
    <n v="313"/>
    <n v="1"/>
    <n v="3"/>
    <n v="9"/>
    <n v="135"/>
    <n v="1"/>
    <n v="135"/>
    <x v="281"/>
    <x v="0"/>
    <s v="Brenda Serralheiro"/>
    <s v="Camiseta 3Xu"/>
  </r>
  <r>
    <n v="314"/>
    <n v="2"/>
    <n v="55"/>
    <n v="9"/>
    <n v="135"/>
    <n v="1"/>
    <n v="135"/>
    <x v="282"/>
    <x v="1"/>
    <s v="Cândida Silvestre"/>
    <s v="Camiseta 3Xu"/>
  </r>
  <r>
    <n v="315"/>
    <n v="6"/>
    <n v="20"/>
    <n v="9"/>
    <n v="135"/>
    <n v="2"/>
    <n v="270"/>
    <x v="283"/>
    <x v="5"/>
    <s v="Joaquim Mieiro"/>
    <s v="Camiseta 3Xu"/>
  </r>
  <r>
    <n v="316"/>
    <n v="5"/>
    <n v="23"/>
    <n v="9"/>
    <n v="135"/>
    <n v="3"/>
    <n v="405"/>
    <x v="284"/>
    <x v="4"/>
    <s v="Dinarte Marino"/>
    <s v="Camiseta 3Xu"/>
  </r>
  <r>
    <n v="317"/>
    <n v="10"/>
    <n v="1"/>
    <n v="9"/>
    <n v="135"/>
    <n v="1"/>
    <n v="135"/>
    <x v="285"/>
    <x v="9"/>
    <s v="Cosme Zambujal"/>
    <s v="Camiseta 3Xu"/>
  </r>
  <r>
    <n v="318"/>
    <n v="7"/>
    <n v="3"/>
    <n v="9"/>
    <n v="135"/>
    <n v="1"/>
    <n v="135"/>
    <x v="214"/>
    <x v="6"/>
    <s v="Brenda Serralheiro"/>
    <s v="Camiseta 3Xu"/>
  </r>
  <r>
    <n v="319"/>
    <n v="1"/>
    <n v="4"/>
    <n v="9"/>
    <n v="135"/>
    <n v="3"/>
    <n v="405"/>
    <x v="286"/>
    <x v="0"/>
    <s v="Gertrudes Hidalgo"/>
    <s v="Camiseta 3Xu"/>
  </r>
  <r>
    <n v="320"/>
    <n v="3"/>
    <n v="55"/>
    <n v="9"/>
    <n v="135"/>
    <n v="3"/>
    <n v="405"/>
    <x v="287"/>
    <x v="2"/>
    <s v="Cândida Silvestre"/>
    <s v="Camiseta 3Xu"/>
  </r>
  <r>
    <n v="321"/>
    <n v="3"/>
    <n v="9"/>
    <n v="9"/>
    <n v="135"/>
    <n v="2"/>
    <n v="270"/>
    <x v="288"/>
    <x v="2"/>
    <s v="Hermígio Villaverde"/>
    <s v="Camiseta 3Xu"/>
  </r>
  <r>
    <n v="322"/>
    <n v="5"/>
    <n v="4"/>
    <n v="9"/>
    <n v="135"/>
    <n v="3"/>
    <n v="405"/>
    <x v="201"/>
    <x v="4"/>
    <s v="Gertrudes Hidalgo"/>
    <s v="Camiseta 3Xu"/>
  </r>
  <r>
    <n v="323"/>
    <n v="5"/>
    <n v="55"/>
    <n v="9"/>
    <n v="135"/>
    <n v="3"/>
    <n v="405"/>
    <x v="28"/>
    <x v="4"/>
    <s v="Cândida Silvestre"/>
    <s v="Camiseta 3Xu"/>
  </r>
  <r>
    <n v="324"/>
    <n v="1"/>
    <n v="4"/>
    <n v="9"/>
    <n v="135"/>
    <n v="1"/>
    <n v="135"/>
    <x v="289"/>
    <x v="0"/>
    <s v="Gertrudes Hidalgo"/>
    <s v="Camiseta 3Xu"/>
  </r>
  <r>
    <n v="325"/>
    <n v="10"/>
    <n v="54"/>
    <n v="9"/>
    <n v="135"/>
    <n v="1"/>
    <n v="135"/>
    <x v="80"/>
    <x v="9"/>
    <s v="Alfredo Cotrim"/>
    <s v="Camiseta 3Xu"/>
  </r>
  <r>
    <n v="326"/>
    <n v="7"/>
    <n v="23"/>
    <n v="9"/>
    <n v="135"/>
    <n v="3"/>
    <n v="405"/>
    <x v="280"/>
    <x v="6"/>
    <s v="Dinarte Marino"/>
    <s v="Camiseta 3Xu"/>
  </r>
  <r>
    <n v="327"/>
    <n v="1"/>
    <n v="96"/>
    <n v="9"/>
    <n v="135"/>
    <n v="2"/>
    <n v="270"/>
    <x v="290"/>
    <x v="0"/>
    <s v="Gertrudes Rabello"/>
    <s v="Camiseta 3Xu"/>
  </r>
  <r>
    <n v="328"/>
    <n v="1"/>
    <n v="97"/>
    <n v="9"/>
    <n v="135"/>
    <n v="1"/>
    <n v="135"/>
    <x v="291"/>
    <x v="0"/>
    <s v="Bruno Perdigão"/>
    <s v="Camiseta 3Xu"/>
  </r>
  <r>
    <n v="329"/>
    <n v="5"/>
    <n v="98"/>
    <n v="9"/>
    <n v="135"/>
    <n v="3"/>
    <n v="405"/>
    <x v="292"/>
    <x v="4"/>
    <s v="Estêvão Simão"/>
    <s v="Camiseta 3Xu"/>
  </r>
  <r>
    <n v="330"/>
    <n v="1"/>
    <n v="78"/>
    <n v="9"/>
    <n v="135"/>
    <n v="2"/>
    <n v="270"/>
    <x v="293"/>
    <x v="0"/>
    <s v="Artur Macedo"/>
    <s v="Camiseta 3Xu"/>
  </r>
  <r>
    <n v="331"/>
    <n v="4"/>
    <n v="94"/>
    <n v="9"/>
    <n v="135"/>
    <n v="1"/>
    <n v="135"/>
    <x v="294"/>
    <x v="3"/>
    <s v="Celestino Pereira"/>
    <s v="Camiseta 3Xu"/>
  </r>
  <r>
    <n v="332"/>
    <n v="1"/>
    <n v="99"/>
    <n v="9"/>
    <n v="135"/>
    <n v="1"/>
    <n v="135"/>
    <x v="295"/>
    <x v="0"/>
    <s v="Iolanda Rabello"/>
    <s v="Camiseta 3Xu"/>
  </r>
  <r>
    <n v="333"/>
    <n v="3"/>
    <n v="100"/>
    <n v="9"/>
    <n v="135"/>
    <n v="1"/>
    <n v="135"/>
    <x v="296"/>
    <x v="2"/>
    <s v="Cláudio Lopes"/>
    <s v="Camiseta 3Xu"/>
  </r>
  <r>
    <n v="334"/>
    <n v="9"/>
    <n v="1"/>
    <n v="9"/>
    <n v="135"/>
    <n v="3"/>
    <n v="405"/>
    <x v="297"/>
    <x v="8"/>
    <s v="Cosme Zambujal"/>
    <s v="Camiseta 3Xu"/>
  </r>
  <r>
    <n v="335"/>
    <n v="7"/>
    <n v="45"/>
    <n v="9"/>
    <n v="135"/>
    <n v="3"/>
    <n v="405"/>
    <x v="17"/>
    <x v="6"/>
    <s v="Ifigénia Pires"/>
    <s v="Camiseta 3Xu"/>
  </r>
  <r>
    <n v="336"/>
    <n v="9"/>
    <n v="101"/>
    <n v="9"/>
    <n v="135"/>
    <n v="2"/>
    <n v="270"/>
    <x v="298"/>
    <x v="8"/>
    <s v="Eusébio Bairros"/>
    <s v="Camiseta 3Xu"/>
  </r>
  <r>
    <n v="337"/>
    <n v="1"/>
    <n v="1"/>
    <n v="10"/>
    <n v="155"/>
    <n v="2"/>
    <n v="310"/>
    <x v="299"/>
    <x v="0"/>
    <s v="Cosme Zambujal"/>
    <s v="Capacete Gometws"/>
  </r>
  <r>
    <n v="338"/>
    <n v="9"/>
    <n v="24"/>
    <n v="10"/>
    <n v="155"/>
    <n v="1"/>
    <n v="155"/>
    <x v="108"/>
    <x v="8"/>
    <s v="Diogo Simón"/>
    <s v="Capacete Gometws"/>
  </r>
  <r>
    <n v="339"/>
    <n v="6"/>
    <n v="34"/>
    <n v="10"/>
    <n v="155"/>
    <n v="2"/>
    <n v="310"/>
    <x v="300"/>
    <x v="5"/>
    <s v="Elsa Barreto"/>
    <s v="Capacete Gometws"/>
  </r>
  <r>
    <n v="340"/>
    <n v="1"/>
    <n v="22"/>
    <n v="10"/>
    <n v="155"/>
    <n v="3"/>
    <n v="465"/>
    <x v="301"/>
    <x v="0"/>
    <s v="Brígida Gusmão"/>
    <s v="Capacete Gometws"/>
  </r>
  <r>
    <n v="341"/>
    <n v="6"/>
    <n v="19"/>
    <n v="10"/>
    <n v="155"/>
    <n v="2"/>
    <n v="310"/>
    <x v="302"/>
    <x v="5"/>
    <s v="Cecília Carlos"/>
    <s v="Capacete Gometws"/>
  </r>
  <r>
    <n v="342"/>
    <n v="1"/>
    <n v="1"/>
    <n v="10"/>
    <n v="155"/>
    <n v="2"/>
    <n v="310"/>
    <x v="179"/>
    <x v="0"/>
    <s v="Cosme Zambujal"/>
    <s v="Capacete Gometws"/>
  </r>
  <r>
    <n v="343"/>
    <n v="7"/>
    <n v="25"/>
    <n v="10"/>
    <n v="155"/>
    <n v="3"/>
    <n v="465"/>
    <x v="303"/>
    <x v="6"/>
    <s v="Gisela Candeias"/>
    <s v="Capacete Gometws"/>
  </r>
  <r>
    <n v="344"/>
    <n v="1"/>
    <n v="55"/>
    <n v="10"/>
    <n v="155"/>
    <n v="1"/>
    <n v="155"/>
    <x v="304"/>
    <x v="0"/>
    <s v="Cândida Silvestre"/>
    <s v="Capacete Gometws"/>
  </r>
  <r>
    <n v="345"/>
    <n v="3"/>
    <n v="1"/>
    <n v="10"/>
    <n v="155"/>
    <n v="1"/>
    <n v="155"/>
    <x v="305"/>
    <x v="2"/>
    <s v="Cosme Zambujal"/>
    <s v="Capacete Gometws"/>
  </r>
  <r>
    <n v="346"/>
    <n v="7"/>
    <n v="6"/>
    <n v="10"/>
    <n v="155"/>
    <n v="3"/>
    <n v="465"/>
    <x v="128"/>
    <x v="6"/>
    <s v="Cosme Ipanema"/>
    <s v="Capacete Gometws"/>
  </r>
  <r>
    <n v="347"/>
    <n v="8"/>
    <n v="55"/>
    <n v="10"/>
    <n v="155"/>
    <n v="1"/>
    <n v="155"/>
    <x v="306"/>
    <x v="7"/>
    <s v="Cândida Silvestre"/>
    <s v="Capacete Gometws"/>
  </r>
  <r>
    <n v="348"/>
    <n v="6"/>
    <n v="19"/>
    <n v="10"/>
    <n v="155"/>
    <n v="3"/>
    <n v="465"/>
    <x v="307"/>
    <x v="5"/>
    <s v="Cecília Carlos"/>
    <s v="Capacete Gometws"/>
  </r>
  <r>
    <n v="349"/>
    <n v="1"/>
    <n v="9"/>
    <n v="10"/>
    <n v="155"/>
    <n v="3"/>
    <n v="465"/>
    <x v="61"/>
    <x v="0"/>
    <s v="Hermígio Villaverde"/>
    <s v="Capacete Gometws"/>
  </r>
  <r>
    <n v="350"/>
    <n v="4"/>
    <n v="1"/>
    <n v="10"/>
    <n v="155"/>
    <n v="1"/>
    <n v="155"/>
    <x v="308"/>
    <x v="3"/>
    <s v="Cosme Zambujal"/>
    <s v="Capacete Gometws"/>
  </r>
  <r>
    <n v="351"/>
    <n v="2"/>
    <n v="20"/>
    <n v="10"/>
    <n v="155"/>
    <n v="1"/>
    <n v="155"/>
    <x v="309"/>
    <x v="1"/>
    <s v="Joaquim Mieiro"/>
    <s v="Capacete Gometws"/>
  </r>
  <r>
    <n v="352"/>
    <n v="2"/>
    <n v="1"/>
    <n v="10"/>
    <n v="155"/>
    <n v="1"/>
    <n v="155"/>
    <x v="310"/>
    <x v="1"/>
    <s v="Cosme Zambujal"/>
    <s v="Capacete Gometws"/>
  </r>
  <r>
    <n v="353"/>
    <n v="8"/>
    <n v="38"/>
    <n v="10"/>
    <n v="155"/>
    <n v="1"/>
    <n v="155"/>
    <x v="311"/>
    <x v="7"/>
    <s v="Anna Beça"/>
    <s v="Capacete Gometws"/>
  </r>
  <r>
    <n v="354"/>
    <n v="1"/>
    <n v="23"/>
    <n v="10"/>
    <n v="155"/>
    <n v="3"/>
    <n v="465"/>
    <x v="312"/>
    <x v="0"/>
    <s v="Dinarte Marino"/>
    <s v="Capacete Gometws"/>
  </r>
  <r>
    <n v="355"/>
    <n v="6"/>
    <n v="55"/>
    <n v="10"/>
    <n v="155"/>
    <n v="1"/>
    <n v="155"/>
    <x v="258"/>
    <x v="5"/>
    <s v="Cândida Silvestre"/>
    <s v="Capacete Gometws"/>
  </r>
  <r>
    <n v="356"/>
    <n v="1"/>
    <n v="39"/>
    <n v="10"/>
    <n v="155"/>
    <n v="1"/>
    <n v="155"/>
    <x v="235"/>
    <x v="0"/>
    <s v="Antónia Canhão"/>
    <s v="Capacete Gometws"/>
  </r>
  <r>
    <n v="357"/>
    <n v="2"/>
    <n v="1"/>
    <n v="10"/>
    <n v="155"/>
    <n v="2"/>
    <n v="310"/>
    <x v="313"/>
    <x v="1"/>
    <s v="Cosme Zambujal"/>
    <s v="Capacete Gometws"/>
  </r>
  <r>
    <n v="358"/>
    <n v="1"/>
    <n v="102"/>
    <n v="10"/>
    <n v="155"/>
    <n v="1"/>
    <n v="155"/>
    <x v="314"/>
    <x v="0"/>
    <s v="Cesário Raminhos"/>
    <s v="Capacete Gometws"/>
  </r>
  <r>
    <n v="359"/>
    <n v="1"/>
    <n v="103"/>
    <n v="10"/>
    <n v="155"/>
    <n v="1"/>
    <n v="155"/>
    <x v="315"/>
    <x v="0"/>
    <s v="Andreia Carvalhal"/>
    <s v="Capacete Gometws"/>
  </r>
  <r>
    <n v="360"/>
    <n v="10"/>
    <n v="84"/>
    <n v="10"/>
    <n v="155"/>
    <n v="2"/>
    <n v="310"/>
    <x v="316"/>
    <x v="9"/>
    <s v="Basilio Soares"/>
    <s v="Capacete Gometws"/>
  </r>
  <r>
    <n v="361"/>
    <n v="7"/>
    <n v="104"/>
    <n v="10"/>
    <n v="155"/>
    <n v="2"/>
    <n v="310"/>
    <x v="317"/>
    <x v="6"/>
    <s v="Isabel Meirelles"/>
    <s v="Capacete Gometws"/>
  </r>
  <r>
    <n v="362"/>
    <n v="5"/>
    <n v="94"/>
    <n v="10"/>
    <n v="155"/>
    <n v="3"/>
    <n v="465"/>
    <x v="318"/>
    <x v="4"/>
    <s v="Celestino Pereira"/>
    <s v="Capacete Gometws"/>
  </r>
  <r>
    <n v="363"/>
    <n v="8"/>
    <n v="1"/>
    <n v="10"/>
    <n v="155"/>
    <n v="3"/>
    <n v="465"/>
    <x v="319"/>
    <x v="7"/>
    <s v="Cosme Zambujal"/>
    <s v="Capacete Gometws"/>
  </r>
  <r>
    <n v="364"/>
    <n v="3"/>
    <n v="105"/>
    <n v="10"/>
    <n v="155"/>
    <n v="2"/>
    <n v="310"/>
    <x v="320"/>
    <x v="2"/>
    <s v="Cid Pardo"/>
    <s v="Capacete Gometws"/>
  </r>
  <r>
    <n v="365"/>
    <n v="8"/>
    <n v="1"/>
    <n v="10"/>
    <n v="155"/>
    <n v="2"/>
    <n v="310"/>
    <x v="321"/>
    <x v="7"/>
    <s v="Cosme Zambujal"/>
    <s v="Capacete Gometws"/>
  </r>
  <r>
    <n v="366"/>
    <n v="1"/>
    <n v="1"/>
    <n v="10"/>
    <n v="155"/>
    <n v="2"/>
    <n v="310"/>
    <x v="322"/>
    <x v="0"/>
    <s v="Cosme Zambujal"/>
    <s v="Capacete Gometws"/>
  </r>
  <r>
    <n v="367"/>
    <n v="3"/>
    <n v="106"/>
    <n v="10"/>
    <n v="155"/>
    <n v="2"/>
    <n v="310"/>
    <x v="323"/>
    <x v="2"/>
    <s v="Almeno Figueira"/>
    <s v="Capacete Gometws"/>
  </r>
  <r>
    <n v="368"/>
    <n v="1"/>
    <n v="61"/>
    <n v="10"/>
    <n v="155"/>
    <n v="3"/>
    <n v="465"/>
    <x v="221"/>
    <x v="0"/>
    <s v="Bernardete Tavera"/>
    <s v="Capacete Gometws"/>
  </r>
  <r>
    <n v="369"/>
    <n v="2"/>
    <n v="60"/>
    <n v="10"/>
    <n v="155"/>
    <n v="1"/>
    <n v="155"/>
    <x v="324"/>
    <x v="1"/>
    <s v="Iracema Rodríguez"/>
    <s v="Capacete Gometws"/>
  </r>
  <r>
    <n v="370"/>
    <n v="5"/>
    <n v="46"/>
    <n v="10"/>
    <n v="155"/>
    <n v="2"/>
    <n v="310"/>
    <x v="325"/>
    <x v="4"/>
    <s v="Davide Fraga"/>
    <s v="Capacete Gometws"/>
  </r>
  <r>
    <n v="371"/>
    <n v="1"/>
    <n v="107"/>
    <n v="10"/>
    <n v="155"/>
    <n v="1"/>
    <n v="155"/>
    <x v="326"/>
    <x v="0"/>
    <s v="Capitolina Ruela"/>
    <s v="Capacete Gometws"/>
  </r>
  <r>
    <n v="372"/>
    <n v="5"/>
    <n v="8"/>
    <n v="11"/>
    <n v="188"/>
    <n v="1"/>
    <n v="188"/>
    <x v="327"/>
    <x v="4"/>
    <s v="Gisela Bahia"/>
    <s v="Luva Gometws"/>
  </r>
  <r>
    <n v="373"/>
    <n v="3"/>
    <n v="1"/>
    <n v="11"/>
    <n v="188"/>
    <n v="3"/>
    <n v="564"/>
    <x v="328"/>
    <x v="2"/>
    <s v="Cosme Zambujal"/>
    <s v="Luva Gometws"/>
  </r>
  <r>
    <n v="374"/>
    <n v="2"/>
    <n v="24"/>
    <n v="11"/>
    <n v="188"/>
    <n v="1"/>
    <n v="188"/>
    <x v="329"/>
    <x v="1"/>
    <s v="Diogo Simón"/>
    <s v="Luva Gometws"/>
  </r>
  <r>
    <n v="375"/>
    <n v="1"/>
    <n v="2"/>
    <n v="11"/>
    <n v="188"/>
    <n v="2"/>
    <n v="376"/>
    <x v="330"/>
    <x v="0"/>
    <s v="Greice Lameirinhas"/>
    <s v="Luva Gometws"/>
  </r>
  <r>
    <n v="376"/>
    <n v="1"/>
    <n v="19"/>
    <n v="11"/>
    <n v="188"/>
    <n v="2"/>
    <n v="376"/>
    <x v="331"/>
    <x v="0"/>
    <s v="Cecília Carlos"/>
    <s v="Luva Gometws"/>
  </r>
  <r>
    <n v="377"/>
    <n v="8"/>
    <n v="26"/>
    <n v="11"/>
    <n v="188"/>
    <n v="3"/>
    <n v="564"/>
    <x v="332"/>
    <x v="7"/>
    <s v="Cidália Miera"/>
    <s v="Luva Gometws"/>
  </r>
  <r>
    <n v="378"/>
    <n v="7"/>
    <n v="4"/>
    <n v="11"/>
    <n v="188"/>
    <n v="3"/>
    <n v="564"/>
    <x v="333"/>
    <x v="6"/>
    <s v="Gertrudes Hidalgo"/>
    <s v="Luva Gometws"/>
  </r>
  <r>
    <n v="379"/>
    <n v="5"/>
    <n v="26"/>
    <n v="11"/>
    <n v="188"/>
    <n v="1"/>
    <n v="188"/>
    <x v="334"/>
    <x v="4"/>
    <s v="Cidália Miera"/>
    <s v="Luva Gometws"/>
  </r>
  <r>
    <n v="380"/>
    <n v="6"/>
    <n v="54"/>
    <n v="11"/>
    <n v="188"/>
    <n v="3"/>
    <n v="564"/>
    <x v="335"/>
    <x v="5"/>
    <s v="Alfredo Cotrim"/>
    <s v="Luva Gometws"/>
  </r>
  <r>
    <n v="381"/>
    <n v="7"/>
    <n v="1"/>
    <n v="11"/>
    <n v="188"/>
    <n v="1"/>
    <n v="188"/>
    <x v="336"/>
    <x v="6"/>
    <s v="Cosme Zambujal"/>
    <s v="Luva Gometws"/>
  </r>
  <r>
    <n v="382"/>
    <n v="2"/>
    <n v="32"/>
    <n v="11"/>
    <n v="188"/>
    <n v="3"/>
    <n v="564"/>
    <x v="337"/>
    <x v="1"/>
    <s v="Belmira Colaço"/>
    <s v="Luva Gometws"/>
  </r>
  <r>
    <n v="383"/>
    <n v="7"/>
    <n v="53"/>
    <n v="11"/>
    <n v="188"/>
    <n v="1"/>
    <n v="188"/>
    <x v="338"/>
    <x v="6"/>
    <s v="Alexandra Tabares"/>
    <s v="Luva Gometws"/>
  </r>
  <r>
    <n v="384"/>
    <n v="5"/>
    <n v="6"/>
    <n v="11"/>
    <n v="188"/>
    <n v="1"/>
    <n v="188"/>
    <x v="339"/>
    <x v="4"/>
    <s v="Cosme Ipanema"/>
    <s v="Luva Gometws"/>
  </r>
  <r>
    <n v="385"/>
    <n v="5"/>
    <n v="21"/>
    <n v="11"/>
    <n v="188"/>
    <n v="1"/>
    <n v="188"/>
    <x v="340"/>
    <x v="4"/>
    <s v="Ilduara Chávez"/>
    <s v="Luva Gometws"/>
  </r>
  <r>
    <n v="386"/>
    <n v="5"/>
    <n v="3"/>
    <n v="11"/>
    <n v="188"/>
    <n v="3"/>
    <n v="564"/>
    <x v="341"/>
    <x v="4"/>
    <s v="Brenda Serralheiro"/>
    <s v="Luva Gometws"/>
  </r>
  <r>
    <n v="387"/>
    <n v="8"/>
    <n v="26"/>
    <n v="11"/>
    <n v="188"/>
    <n v="3"/>
    <n v="564"/>
    <x v="197"/>
    <x v="7"/>
    <s v="Cidália Miera"/>
    <s v="Luva Gometws"/>
  </r>
  <r>
    <n v="388"/>
    <n v="4"/>
    <n v="21"/>
    <n v="11"/>
    <n v="188"/>
    <n v="2"/>
    <n v="376"/>
    <x v="342"/>
    <x v="3"/>
    <s v="Ilduara Chávez"/>
    <s v="Luva Gometws"/>
  </r>
  <r>
    <n v="389"/>
    <n v="2"/>
    <n v="4"/>
    <n v="11"/>
    <n v="188"/>
    <n v="1"/>
    <n v="188"/>
    <x v="343"/>
    <x v="1"/>
    <s v="Gertrudes Hidalgo"/>
    <s v="Luva Gometws"/>
  </r>
  <r>
    <n v="390"/>
    <n v="1"/>
    <n v="108"/>
    <n v="11"/>
    <n v="188"/>
    <n v="2"/>
    <n v="376"/>
    <x v="344"/>
    <x v="0"/>
    <s v="Emiliana Villalobos"/>
    <s v="Luva Gometws"/>
  </r>
  <r>
    <n v="391"/>
    <n v="1"/>
    <n v="1"/>
    <n v="11"/>
    <n v="188"/>
    <n v="3"/>
    <n v="564"/>
    <x v="345"/>
    <x v="0"/>
    <s v="Cosme Zambujal"/>
    <s v="Luva Gometws"/>
  </r>
  <r>
    <n v="392"/>
    <n v="6"/>
    <n v="109"/>
    <n v="11"/>
    <n v="188"/>
    <n v="2"/>
    <n v="376"/>
    <x v="32"/>
    <x v="5"/>
    <s v="Custódio Rolim"/>
    <s v="Luva Gometws"/>
  </r>
  <r>
    <n v="393"/>
    <n v="1"/>
    <n v="110"/>
    <n v="11"/>
    <n v="188"/>
    <n v="1"/>
    <n v="188"/>
    <x v="102"/>
    <x v="0"/>
    <s v="Anacleto Guterres"/>
    <s v="Luva Gometws"/>
  </r>
  <r>
    <n v="394"/>
    <n v="5"/>
    <n v="1"/>
    <n v="11"/>
    <n v="188"/>
    <n v="3"/>
    <n v="564"/>
    <x v="180"/>
    <x v="4"/>
    <s v="Cosme Zambujal"/>
    <s v="Luva Gometws"/>
  </r>
  <r>
    <n v="395"/>
    <n v="10"/>
    <n v="111"/>
    <n v="11"/>
    <n v="188"/>
    <n v="3"/>
    <n v="564"/>
    <x v="346"/>
    <x v="9"/>
    <s v="Adolfo Patrício"/>
    <s v="Luva Gometws"/>
  </r>
  <r>
    <n v="396"/>
    <n v="1"/>
    <n v="1"/>
    <n v="11"/>
    <n v="188"/>
    <n v="2"/>
    <n v="376"/>
    <x v="347"/>
    <x v="0"/>
    <s v="Cosme Zambujal"/>
    <s v="Luva Gometws"/>
  </r>
  <r>
    <n v="397"/>
    <n v="7"/>
    <n v="2"/>
    <n v="11"/>
    <n v="188"/>
    <n v="1"/>
    <n v="188"/>
    <x v="348"/>
    <x v="6"/>
    <s v="Greice Lameirinhas"/>
    <s v="Luva Gometws"/>
  </r>
  <r>
    <n v="398"/>
    <n v="3"/>
    <n v="92"/>
    <n v="11"/>
    <n v="188"/>
    <n v="1"/>
    <n v="188"/>
    <x v="349"/>
    <x v="2"/>
    <s v="Cândido Sousa do Prado"/>
    <s v="Luva Gometws"/>
  </r>
  <r>
    <n v="399"/>
    <n v="1"/>
    <n v="2"/>
    <n v="11"/>
    <n v="188"/>
    <n v="2"/>
    <n v="376"/>
    <x v="350"/>
    <x v="0"/>
    <s v="Greice Lameirinhas"/>
    <s v="Luva Gometws"/>
  </r>
  <r>
    <n v="400"/>
    <n v="10"/>
    <n v="112"/>
    <n v="11"/>
    <n v="188"/>
    <n v="2"/>
    <n v="376"/>
    <x v="351"/>
    <x v="9"/>
    <s v="Bárbara Magalhães"/>
    <s v="Luva Gometw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5713D-6F9D-4770-8ECA-24B9532E0D0A}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D3:E5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7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a de Total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D027B-F181-4FD8-AF44-F126AB5EB778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1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1">
        <item x="0"/>
        <item x="2"/>
        <item x="1"/>
        <item x="5"/>
        <item x="9"/>
        <item x="6"/>
        <item x="3"/>
        <item x="8"/>
        <item x="7"/>
        <item x="4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Total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5" xr16:uid="{AC672D41-D325-42F6-B5C8-20EBF89EA3B9}" autoFormatId="16" applyNumberFormats="0" applyBorderFormats="0" applyFontFormats="0" applyPatternFormats="0" applyAlignmentFormats="0" applyWidthHeightFormats="0">
  <queryTableRefresh nextId="3">
    <queryTableFields count="2">
      <queryTableField id="1" name="IDPRODUTO" tableColumnId="1"/>
      <queryTableField id="2" name="Produto" tableColumnId="2"/>
    </queryTableFields>
  </queryTableRefresh>
  <extLst>
    <ext xmlns:x15="http://schemas.microsoft.com/office/spreadsheetml/2010/11/main" uri="{883FBD77-0823-4a55-B5E3-86C4891E6966}">
      <x15:queryTable sourceDataName="Consulta - PRODUTO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6" xr16:uid="{EC1F663E-0CB5-446C-98F6-8ACCCEA18799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IDVENDAS" tableColumnId="1"/>
      <queryTableField id="2" name="IDVENDEDOR" tableColumnId="2"/>
      <queryTableField id="3" name="IDCLIENTE" tableColumnId="3"/>
      <queryTableField id="4" name="IDPRODUTO" tableColumnId="4"/>
      <queryTableField id="5" name="ValorUni" tableColumnId="5"/>
      <queryTableField id="6" name="Quantidade" tableColumnId="6"/>
      <queryTableField id="7" name="Total" tableColumnId="7"/>
      <queryTableField id="8" name="Data" tableColumnId="8"/>
      <queryTableField id="9" dataBound="0" tableColumnId="9"/>
      <queryTableField id="10" dataBound="0" tableColumnId="10"/>
      <queryTableField id="11" dataBound="0" tableColumnId="11"/>
    </queryTableFields>
  </queryTableRefresh>
  <extLst>
    <ext xmlns:x15="http://schemas.microsoft.com/office/spreadsheetml/2010/11/main" uri="{883FBD77-0823-4a55-B5E3-86C4891E6966}">
      <x15:queryTable sourceDataName="Consulta - VENDA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7" xr16:uid="{AE7EA61A-B18A-4153-8995-AA948AC3BF86}" autoFormatId="16" applyNumberFormats="0" applyBorderFormats="0" applyFontFormats="0" applyPatternFormats="0" applyAlignmentFormats="0" applyWidthHeightFormats="0">
  <queryTableRefresh nextId="3">
    <queryTableFields count="2">
      <queryTableField id="1" name="IDCLIENTE" tableColumnId="1"/>
      <queryTableField id="2" name="Cliente" tableColumnId="2"/>
    </queryTableFields>
  </queryTableRefresh>
  <extLst>
    <ext xmlns:x15="http://schemas.microsoft.com/office/spreadsheetml/2010/11/main" uri="{883FBD77-0823-4a55-B5E3-86C4891E6966}">
      <x15:queryTable sourceDataName="Consulta - CLIENTE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backgroundRefresh="0" connectionId="8" xr16:uid="{407C85BE-3F78-4DA6-9811-0B5D40752591}" autoFormatId="16" applyNumberFormats="0" applyBorderFormats="0" applyFontFormats="0" applyPatternFormats="0" applyAlignmentFormats="0" applyWidthHeightFormats="0">
  <queryTableRefresh nextId="3">
    <queryTableFields count="2">
      <queryTableField id="1" name="IDVendedor" tableColumnId="1"/>
      <queryTableField id="2" name="Vendedor" tableColumnId="2"/>
    </queryTableFields>
  </queryTableRefresh>
  <extLst>
    <ext xmlns:x15="http://schemas.microsoft.com/office/spreadsheetml/2010/11/main" uri="{883FBD77-0823-4a55-B5E3-86C4891E6966}">
      <x15:queryTable sourceDataName="Consulta - VENDEDOR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557C2-46F7-46FF-A54E-A01DFF649539}" name="PRODUTOS" displayName="PRODUTOS" ref="A1:B12" tableType="queryTable" totalsRowShown="0">
  <autoFilter ref="A1:B12" xr:uid="{B70D24AF-239C-4C06-B473-D86ACA9C62CB}"/>
  <tableColumns count="2">
    <tableColumn id="1" xr3:uid="{90E41B37-1A0D-4142-ADCA-F665D19FF872}" uniqueName="1" name="IDPRODUTO" queryTableFieldId="1"/>
    <tableColumn id="2" xr3:uid="{C63A4990-DA85-4A40-8C09-03F9CE20E49A}" uniqueName="2" name="Produto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DA3578-60AE-48A8-AEDE-72A897119D10}" name="VENDAS" displayName="VENDAS" ref="A1:K401" tableType="queryTable" totalsRowShown="0">
  <autoFilter ref="A1:K401" xr:uid="{CDE0A4EE-6257-43DC-92DB-2781F8CEE8BF}"/>
  <tableColumns count="11">
    <tableColumn id="1" xr3:uid="{8E1B5635-5037-4D79-B31C-260DA48F9911}" uniqueName="1" name="IDVENDAS" queryTableFieldId="1"/>
    <tableColumn id="2" xr3:uid="{06170155-29EB-41CA-B0F8-59A22A3469BD}" uniqueName="2" name="IDVENDEDOR" queryTableFieldId="2"/>
    <tableColumn id="3" xr3:uid="{90C383C2-6904-47A3-98B3-77FBB097CB12}" uniqueName="3" name="IDCLIENTE" queryTableFieldId="3"/>
    <tableColumn id="4" xr3:uid="{9579528E-94D3-470F-AB47-30A0F6226386}" uniqueName="4" name="IDPRODUTO" queryTableFieldId="4"/>
    <tableColumn id="5" xr3:uid="{E4A37D13-F73D-4202-8BD5-2B368F18449D}" uniqueName="5" name="ValorUni" queryTableFieldId="5"/>
    <tableColumn id="6" xr3:uid="{AAC38060-E498-4174-96E3-789FC98C0EF0}" uniqueName="6" name="Quantidade" queryTableFieldId="6"/>
    <tableColumn id="7" xr3:uid="{5CF0AD9A-B9F4-47FF-B943-2F6A47B74FB9}" uniqueName="7" name="Total" queryTableFieldId="7"/>
    <tableColumn id="8" xr3:uid="{DCB1EF5B-94A7-4774-8A5A-C67AA4866FBB}" uniqueName="8" name="Data" queryTableFieldId="8" dataDxfId="0"/>
    <tableColumn id="9" xr3:uid="{3A34D8D9-0223-4054-98D7-072890689A80}" uniqueName="9" name="VENDEDOR" queryTableFieldId="9" dataDxfId="4">
      <calculatedColumnFormula>_xlfn.XLOOKUP(VENDAS[[#This Row],[IDVENDEDOR]],VENDEDORES[IDVendedor],VENDEDORES[Vendedor])</calculatedColumnFormula>
    </tableColumn>
    <tableColumn id="10" xr3:uid="{324F244C-1CFD-408E-9E27-8A730011F9B9}" uniqueName="10" name="CLIENTE" queryTableFieldId="10" dataDxfId="3">
      <calculatedColumnFormula>_xlfn.XLOOKUP(VENDAS[[#This Row],[IDCLIENTE]],CLIENTES[IDCLIENTE],CLIENTES[Cliente])</calculatedColumnFormula>
    </tableColumn>
    <tableColumn id="11" xr3:uid="{60199667-838D-42CB-9C22-EA23E0A962D0}" uniqueName="11" name="PRODUTO" queryTableFieldId="11" dataDxfId="2">
      <calculatedColumnFormula>_xlfn.XLOOKUP(VENDAS[[#This Row],[IDPRODUTO]],PRODUTOS[IDPRODUTO],PRODUTOS[Produto])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C72559-DC9D-4A2D-92D2-105E87D407EB}" name="CLIENTES" displayName="CLIENTES" ref="A1:B113" tableType="queryTable" totalsRowShown="0">
  <autoFilter ref="A1:B113" xr:uid="{B65A4950-DF00-4411-8D49-D7EFC83138D5}"/>
  <tableColumns count="2">
    <tableColumn id="1" xr3:uid="{2BE2479F-200A-497B-B5CC-245108256E49}" uniqueName="1" name="IDCLIENTE" queryTableFieldId="1"/>
    <tableColumn id="2" xr3:uid="{8A86852C-C419-4F56-83C0-6FD878108450}" uniqueName="2" name="Cliente" queryTableFieldId="2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D3B7EF-988F-4434-9454-FAE6080D3748}" name="VENDEDORES" displayName="VENDEDORES" ref="A1:B12" tableType="queryTable" totalsRowShown="0">
  <autoFilter ref="A1:B12" xr:uid="{C8DB6111-AB6D-4D4A-9F9E-0C75120E1EA3}"/>
  <tableColumns count="2">
    <tableColumn id="1" xr3:uid="{578FD7BC-3D32-4CF1-9E04-0869A8944715}" uniqueName="1" name="IDVendedor" queryTableFieldId="1"/>
    <tableColumn id="2" xr3:uid="{C10CD975-EDDD-41C9-9058-D44322EC7778}" uniqueName="2" name="Vendedor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1EEF-C17F-423A-998E-8CB54419830C}">
  <dimension ref="A1"/>
  <sheetViews>
    <sheetView tabSelected="1" workbookViewId="0">
      <selection activeCell="K20" sqref="K20"/>
    </sheetView>
  </sheetViews>
  <sheetFormatPr defaultRowHeight="15" x14ac:dyDescent="0.25"/>
  <cols>
    <col min="1" max="16384" width="9.140625" style="3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781F-C5A8-4947-BDEB-B97E034C1B3E}">
  <dimension ref="A1:B12"/>
  <sheetViews>
    <sheetView workbookViewId="0">
      <selection sqref="A1:B12"/>
    </sheetView>
  </sheetViews>
  <sheetFormatPr defaultRowHeight="15" x14ac:dyDescent="0.25"/>
  <cols>
    <col min="1" max="1" width="14" bestFit="1" customWidth="1"/>
    <col min="2" max="2" width="1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 t="s">
        <v>2</v>
      </c>
    </row>
    <row r="3" spans="1:2" x14ac:dyDescent="0.25">
      <c r="A3">
        <v>2</v>
      </c>
      <c r="B3" s="1" t="s">
        <v>3</v>
      </c>
    </row>
    <row r="4" spans="1:2" x14ac:dyDescent="0.25">
      <c r="A4">
        <v>3</v>
      </c>
      <c r="B4" s="1" t="s">
        <v>4</v>
      </c>
    </row>
    <row r="5" spans="1:2" x14ac:dyDescent="0.25">
      <c r="A5">
        <v>4</v>
      </c>
      <c r="B5" s="1" t="s">
        <v>5</v>
      </c>
    </row>
    <row r="6" spans="1:2" x14ac:dyDescent="0.25">
      <c r="A6">
        <v>5</v>
      </c>
      <c r="B6" s="1" t="s">
        <v>6</v>
      </c>
    </row>
    <row r="7" spans="1:2" x14ac:dyDescent="0.25">
      <c r="A7">
        <v>6</v>
      </c>
      <c r="B7" s="1" t="s">
        <v>7</v>
      </c>
    </row>
    <row r="8" spans="1:2" x14ac:dyDescent="0.25">
      <c r="A8">
        <v>7</v>
      </c>
      <c r="B8" s="1" t="s">
        <v>7</v>
      </c>
    </row>
    <row r="9" spans="1:2" x14ac:dyDescent="0.25">
      <c r="A9">
        <v>8</v>
      </c>
      <c r="B9" s="1" t="s">
        <v>8</v>
      </c>
    </row>
    <row r="10" spans="1:2" x14ac:dyDescent="0.25">
      <c r="A10">
        <v>9</v>
      </c>
      <c r="B10" s="1" t="s">
        <v>9</v>
      </c>
    </row>
    <row r="11" spans="1:2" x14ac:dyDescent="0.25">
      <c r="A11">
        <v>10</v>
      </c>
      <c r="B11" s="1" t="s">
        <v>10</v>
      </c>
    </row>
    <row r="12" spans="1:2" x14ac:dyDescent="0.25">
      <c r="A12">
        <v>11</v>
      </c>
      <c r="B12" s="1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183E-198B-4A47-8BE9-E55155DB37A8}">
  <dimension ref="A3:E56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3.5703125" bestFit="1" customWidth="1"/>
    <col min="4" max="4" width="18" bestFit="1" customWidth="1"/>
    <col min="5" max="5" width="13.5703125" bestFit="1" customWidth="1"/>
  </cols>
  <sheetData>
    <row r="3" spans="1:5" x14ac:dyDescent="0.25">
      <c r="A3" s="4" t="s">
        <v>148</v>
      </c>
      <c r="B3" t="s">
        <v>150</v>
      </c>
      <c r="D3" s="4" t="s">
        <v>148</v>
      </c>
      <c r="E3" t="s">
        <v>150</v>
      </c>
    </row>
    <row r="4" spans="1:5" x14ac:dyDescent="0.25">
      <c r="A4" s="5" t="s">
        <v>134</v>
      </c>
      <c r="B4" s="1">
        <v>477897</v>
      </c>
      <c r="D4" s="5" t="s">
        <v>151</v>
      </c>
      <c r="E4" s="1">
        <v>564166</v>
      </c>
    </row>
    <row r="5" spans="1:5" x14ac:dyDescent="0.25">
      <c r="A5" s="5" t="s">
        <v>136</v>
      </c>
      <c r="B5" s="1">
        <v>232031</v>
      </c>
      <c r="D5" s="6" t="s">
        <v>152</v>
      </c>
      <c r="E5" s="1">
        <v>29710</v>
      </c>
    </row>
    <row r="6" spans="1:5" x14ac:dyDescent="0.25">
      <c r="A6" s="5" t="s">
        <v>135</v>
      </c>
      <c r="B6" s="1">
        <v>166593</v>
      </c>
      <c r="D6" s="6" t="s">
        <v>153</v>
      </c>
      <c r="E6" s="1">
        <v>28000</v>
      </c>
    </row>
    <row r="7" spans="1:5" x14ac:dyDescent="0.25">
      <c r="A7" s="5" t="s">
        <v>139</v>
      </c>
      <c r="B7" s="1">
        <v>108755</v>
      </c>
      <c r="D7" s="6" t="s">
        <v>154</v>
      </c>
      <c r="E7" s="1">
        <v>79649</v>
      </c>
    </row>
    <row r="8" spans="1:5" x14ac:dyDescent="0.25">
      <c r="A8" s="5" t="s">
        <v>143</v>
      </c>
      <c r="B8" s="1">
        <v>224632</v>
      </c>
      <c r="D8" s="6" t="s">
        <v>155</v>
      </c>
      <c r="E8" s="1">
        <v>59234</v>
      </c>
    </row>
    <row r="9" spans="1:5" x14ac:dyDescent="0.25">
      <c r="A9" s="5" t="s">
        <v>140</v>
      </c>
      <c r="B9" s="1">
        <v>467616</v>
      </c>
      <c r="D9" s="6" t="s">
        <v>156</v>
      </c>
      <c r="E9" s="1">
        <v>56012</v>
      </c>
    </row>
    <row r="10" spans="1:5" x14ac:dyDescent="0.25">
      <c r="A10" s="5" t="s">
        <v>137</v>
      </c>
      <c r="B10" s="1">
        <v>190255</v>
      </c>
      <c r="D10" s="6" t="s">
        <v>157</v>
      </c>
      <c r="E10" s="1">
        <v>53272</v>
      </c>
    </row>
    <row r="11" spans="1:5" x14ac:dyDescent="0.25">
      <c r="A11" s="5" t="s">
        <v>142</v>
      </c>
      <c r="B11" s="1">
        <v>154242</v>
      </c>
      <c r="D11" s="6" t="s">
        <v>158</v>
      </c>
      <c r="E11" s="1">
        <v>64420</v>
      </c>
    </row>
    <row r="12" spans="1:5" x14ac:dyDescent="0.25">
      <c r="A12" s="5" t="s">
        <v>141</v>
      </c>
      <c r="B12" s="1">
        <v>221240</v>
      </c>
      <c r="D12" s="6" t="s">
        <v>159</v>
      </c>
      <c r="E12" s="1">
        <v>56599</v>
      </c>
    </row>
    <row r="13" spans="1:5" x14ac:dyDescent="0.25">
      <c r="A13" s="5" t="s">
        <v>138</v>
      </c>
      <c r="B13" s="1">
        <v>195516</v>
      </c>
      <c r="D13" s="6" t="s">
        <v>160</v>
      </c>
      <c r="E13" s="1">
        <v>27200</v>
      </c>
    </row>
    <row r="14" spans="1:5" x14ac:dyDescent="0.25">
      <c r="A14" s="5" t="s">
        <v>149</v>
      </c>
      <c r="B14" s="1">
        <v>2438777</v>
      </c>
      <c r="D14" s="6" t="s">
        <v>161</v>
      </c>
      <c r="E14" s="1">
        <v>26231</v>
      </c>
    </row>
    <row r="15" spans="1:5" x14ac:dyDescent="0.25">
      <c r="D15" s="6" t="s">
        <v>162</v>
      </c>
      <c r="E15" s="1">
        <v>15222</v>
      </c>
    </row>
    <row r="16" spans="1:5" x14ac:dyDescent="0.25">
      <c r="D16" s="6" t="s">
        <v>163</v>
      </c>
      <c r="E16" s="1">
        <v>68617</v>
      </c>
    </row>
    <row r="17" spans="4:5" x14ac:dyDescent="0.25">
      <c r="D17" s="5" t="s">
        <v>164</v>
      </c>
      <c r="E17" s="1">
        <v>613240</v>
      </c>
    </row>
    <row r="18" spans="4:5" x14ac:dyDescent="0.25">
      <c r="D18" s="6" t="s">
        <v>152</v>
      </c>
      <c r="E18" s="1">
        <v>26056</v>
      </c>
    </row>
    <row r="19" spans="4:5" x14ac:dyDescent="0.25">
      <c r="D19" s="6" t="s">
        <v>153</v>
      </c>
      <c r="E19" s="1">
        <v>56514</v>
      </c>
    </row>
    <row r="20" spans="4:5" x14ac:dyDescent="0.25">
      <c r="D20" s="6" t="s">
        <v>154</v>
      </c>
      <c r="E20" s="1">
        <v>59436</v>
      </c>
    </row>
    <row r="21" spans="4:5" x14ac:dyDescent="0.25">
      <c r="D21" s="6" t="s">
        <v>155</v>
      </c>
      <c r="E21" s="1">
        <v>64771</v>
      </c>
    </row>
    <row r="22" spans="4:5" x14ac:dyDescent="0.25">
      <c r="D22" s="6" t="s">
        <v>156</v>
      </c>
      <c r="E22" s="1">
        <v>18606</v>
      </c>
    </row>
    <row r="23" spans="4:5" x14ac:dyDescent="0.25">
      <c r="D23" s="6" t="s">
        <v>157</v>
      </c>
      <c r="E23" s="1">
        <v>41201</v>
      </c>
    </row>
    <row r="24" spans="4:5" x14ac:dyDescent="0.25">
      <c r="D24" s="6" t="s">
        <v>158</v>
      </c>
      <c r="E24" s="1">
        <v>31100</v>
      </c>
    </row>
    <row r="25" spans="4:5" x14ac:dyDescent="0.25">
      <c r="D25" s="6" t="s">
        <v>159</v>
      </c>
      <c r="E25" s="1">
        <v>99259</v>
      </c>
    </row>
    <row r="26" spans="4:5" x14ac:dyDescent="0.25">
      <c r="D26" s="6" t="s">
        <v>160</v>
      </c>
      <c r="E26" s="1">
        <v>38636</v>
      </c>
    </row>
    <row r="27" spans="4:5" x14ac:dyDescent="0.25">
      <c r="D27" s="6" t="s">
        <v>161</v>
      </c>
      <c r="E27" s="1">
        <v>44764</v>
      </c>
    </row>
    <row r="28" spans="4:5" x14ac:dyDescent="0.25">
      <c r="D28" s="6" t="s">
        <v>162</v>
      </c>
      <c r="E28" s="1">
        <v>56426</v>
      </c>
    </row>
    <row r="29" spans="4:5" x14ac:dyDescent="0.25">
      <c r="D29" s="6" t="s">
        <v>163</v>
      </c>
      <c r="E29" s="1">
        <v>76471</v>
      </c>
    </row>
    <row r="30" spans="4:5" x14ac:dyDescent="0.25">
      <c r="D30" s="5" t="s">
        <v>165</v>
      </c>
      <c r="E30" s="1">
        <v>587706</v>
      </c>
    </row>
    <row r="31" spans="4:5" x14ac:dyDescent="0.25">
      <c r="D31" s="6" t="s">
        <v>152</v>
      </c>
      <c r="E31" s="1">
        <v>87768</v>
      </c>
    </row>
    <row r="32" spans="4:5" x14ac:dyDescent="0.25">
      <c r="D32" s="6" t="s">
        <v>153</v>
      </c>
      <c r="E32" s="1">
        <v>29797</v>
      </c>
    </row>
    <row r="33" spans="4:5" x14ac:dyDescent="0.25">
      <c r="D33" s="6" t="s">
        <v>154</v>
      </c>
      <c r="E33" s="1">
        <v>101325</v>
      </c>
    </row>
    <row r="34" spans="4:5" x14ac:dyDescent="0.25">
      <c r="D34" s="6" t="s">
        <v>155</v>
      </c>
      <c r="E34" s="1">
        <v>28458</v>
      </c>
    </row>
    <row r="35" spans="4:5" x14ac:dyDescent="0.25">
      <c r="D35" s="6" t="s">
        <v>156</v>
      </c>
      <c r="E35" s="1">
        <v>7277</v>
      </c>
    </row>
    <row r="36" spans="4:5" x14ac:dyDescent="0.25">
      <c r="D36" s="6" t="s">
        <v>157</v>
      </c>
      <c r="E36" s="1">
        <v>21692</v>
      </c>
    </row>
    <row r="37" spans="4:5" x14ac:dyDescent="0.25">
      <c r="D37" s="6" t="s">
        <v>158</v>
      </c>
      <c r="E37" s="1">
        <v>58325</v>
      </c>
    </row>
    <row r="38" spans="4:5" x14ac:dyDescent="0.25">
      <c r="D38" s="6" t="s">
        <v>159</v>
      </c>
      <c r="E38" s="1">
        <v>39300</v>
      </c>
    </row>
    <row r="39" spans="4:5" x14ac:dyDescent="0.25">
      <c r="D39" s="6" t="s">
        <v>160</v>
      </c>
      <c r="E39" s="1">
        <v>36668</v>
      </c>
    </row>
    <row r="40" spans="4:5" x14ac:dyDescent="0.25">
      <c r="D40" s="6" t="s">
        <v>161</v>
      </c>
      <c r="E40" s="1">
        <v>51475</v>
      </c>
    </row>
    <row r="41" spans="4:5" x14ac:dyDescent="0.25">
      <c r="D41" s="6" t="s">
        <v>162</v>
      </c>
      <c r="E41" s="1">
        <v>38815</v>
      </c>
    </row>
    <row r="42" spans="4:5" x14ac:dyDescent="0.25">
      <c r="D42" s="6" t="s">
        <v>163</v>
      </c>
      <c r="E42" s="1">
        <v>86806</v>
      </c>
    </row>
    <row r="43" spans="4:5" x14ac:dyDescent="0.25">
      <c r="D43" s="5" t="s">
        <v>166</v>
      </c>
      <c r="E43" s="1">
        <v>673665</v>
      </c>
    </row>
    <row r="44" spans="4:5" x14ac:dyDescent="0.25">
      <c r="D44" s="6" t="s">
        <v>152</v>
      </c>
      <c r="E44" s="1">
        <v>24235</v>
      </c>
    </row>
    <row r="45" spans="4:5" x14ac:dyDescent="0.25">
      <c r="D45" s="6" t="s">
        <v>153</v>
      </c>
      <c r="E45" s="1">
        <v>41662</v>
      </c>
    </row>
    <row r="46" spans="4:5" x14ac:dyDescent="0.25">
      <c r="D46" s="6" t="s">
        <v>154</v>
      </c>
      <c r="E46" s="1">
        <v>83639</v>
      </c>
    </row>
    <row r="47" spans="4:5" x14ac:dyDescent="0.25">
      <c r="D47" s="6" t="s">
        <v>155</v>
      </c>
      <c r="E47" s="1">
        <v>48455</v>
      </c>
    </row>
    <row r="48" spans="4:5" x14ac:dyDescent="0.25">
      <c r="D48" s="6" t="s">
        <v>156</v>
      </c>
      <c r="E48" s="1">
        <v>34918</v>
      </c>
    </row>
    <row r="49" spans="4:5" x14ac:dyDescent="0.25">
      <c r="D49" s="6" t="s">
        <v>157</v>
      </c>
      <c r="E49" s="1">
        <v>100863</v>
      </c>
    </row>
    <row r="50" spans="4:5" x14ac:dyDescent="0.25">
      <c r="D50" s="6" t="s">
        <v>158</v>
      </c>
      <c r="E50" s="1">
        <v>93103</v>
      </c>
    </row>
    <row r="51" spans="4:5" x14ac:dyDescent="0.25">
      <c r="D51" s="6" t="s">
        <v>159</v>
      </c>
      <c r="E51" s="1">
        <v>33636</v>
      </c>
    </row>
    <row r="52" spans="4:5" x14ac:dyDescent="0.25">
      <c r="D52" s="6" t="s">
        <v>160</v>
      </c>
      <c r="E52" s="1">
        <v>80110</v>
      </c>
    </row>
    <row r="53" spans="4:5" x14ac:dyDescent="0.25">
      <c r="D53" s="6" t="s">
        <v>161</v>
      </c>
      <c r="E53" s="1">
        <v>38647</v>
      </c>
    </row>
    <row r="54" spans="4:5" x14ac:dyDescent="0.25">
      <c r="D54" s="6" t="s">
        <v>162</v>
      </c>
      <c r="E54" s="1">
        <v>19468</v>
      </c>
    </row>
    <row r="55" spans="4:5" x14ac:dyDescent="0.25">
      <c r="D55" s="6" t="s">
        <v>163</v>
      </c>
      <c r="E55" s="1">
        <v>74929</v>
      </c>
    </row>
    <row r="56" spans="4:5" x14ac:dyDescent="0.25">
      <c r="D56" s="5" t="s">
        <v>149</v>
      </c>
      <c r="E56" s="1">
        <v>2438777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B4D6-9D32-4787-B44C-57DFAD06BCFB}">
  <dimension ref="A1:K401"/>
  <sheetViews>
    <sheetView topLeftCell="A2" workbookViewId="0">
      <selection activeCell="A2" sqref="A2:A401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12.140625" bestFit="1" customWidth="1"/>
    <col min="4" max="4" width="14" bestFit="1" customWidth="1"/>
    <col min="5" max="5" width="11.140625" bestFit="1" customWidth="1"/>
    <col min="6" max="6" width="13.7109375" bestFit="1" customWidth="1"/>
    <col min="7" max="7" width="7.7109375" bestFit="1" customWidth="1"/>
    <col min="8" max="8" width="10.7109375" style="2" bestFit="1" customWidth="1"/>
    <col min="9" max="9" width="17.42578125" bestFit="1" customWidth="1"/>
    <col min="10" max="10" width="31.28515625" bestFit="1" customWidth="1"/>
    <col min="11" max="11" width="18.28515625" bestFit="1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0</v>
      </c>
      <c r="E1" t="s">
        <v>15</v>
      </c>
      <c r="F1" t="s">
        <v>16</v>
      </c>
      <c r="G1" t="s">
        <v>17</v>
      </c>
      <c r="H1" s="2" t="s">
        <v>18</v>
      </c>
      <c r="I1" t="s">
        <v>144</v>
      </c>
      <c r="J1" t="s">
        <v>145</v>
      </c>
      <c r="K1" t="s">
        <v>146</v>
      </c>
    </row>
    <row r="2" spans="1:11" x14ac:dyDescent="0.25">
      <c r="A2">
        <v>1</v>
      </c>
      <c r="B2">
        <v>1</v>
      </c>
      <c r="C2">
        <v>1</v>
      </c>
      <c r="D2">
        <v>1</v>
      </c>
      <c r="E2">
        <v>115</v>
      </c>
      <c r="F2">
        <v>3</v>
      </c>
      <c r="G2">
        <v>345</v>
      </c>
      <c r="H2" s="2">
        <v>43932</v>
      </c>
      <c r="I2" t="str">
        <f>_xlfn.XLOOKUP(VENDAS[[#This Row],[IDVENDEDOR]],VENDEDORES[IDVendedor],VENDEDORES[Vendedor])</f>
        <v>Armando Lago</v>
      </c>
      <c r="J2" t="str">
        <f>_xlfn.XLOOKUP(VENDAS[[#This Row],[IDCLIENTE]],CLIENTES[IDCLIENTE],CLIENTES[Cliente])</f>
        <v>Cosme Zambujal</v>
      </c>
      <c r="K2" t="str">
        <f>_xlfn.XLOOKUP(VENDAS[[#This Row],[IDPRODUTO]],PRODUTOS[IDPRODUTO],PRODUTOS[Produto])</f>
        <v>Bermuda 3Xu Pro</v>
      </c>
    </row>
    <row r="3" spans="1:11" x14ac:dyDescent="0.25">
      <c r="A3">
        <v>2</v>
      </c>
      <c r="B3">
        <v>1</v>
      </c>
      <c r="C3">
        <v>2</v>
      </c>
      <c r="D3">
        <v>1</v>
      </c>
      <c r="E3">
        <v>115</v>
      </c>
      <c r="F3">
        <v>2</v>
      </c>
      <c r="G3">
        <v>230</v>
      </c>
      <c r="H3" s="2">
        <v>43235</v>
      </c>
      <c r="I3" t="str">
        <f>_xlfn.XLOOKUP(VENDAS[[#This Row],[IDVENDEDOR]],VENDEDORES[IDVendedor],VENDEDORES[Vendedor])</f>
        <v>Armando Lago</v>
      </c>
      <c r="J3" t="str">
        <f>_xlfn.XLOOKUP(VENDAS[[#This Row],[IDCLIENTE]],CLIENTES[IDCLIENTE],CLIENTES[Cliente])</f>
        <v>Greice Lameirinhas</v>
      </c>
      <c r="K3" t="str">
        <f>_xlfn.XLOOKUP(VENDAS[[#This Row],[IDPRODUTO]],PRODUTOS[IDPRODUTO],PRODUTOS[Produto])</f>
        <v>Bermuda 3Xu Pro</v>
      </c>
    </row>
    <row r="4" spans="1:11" x14ac:dyDescent="0.25">
      <c r="A4">
        <v>3</v>
      </c>
      <c r="B4">
        <v>2</v>
      </c>
      <c r="C4">
        <v>1</v>
      </c>
      <c r="D4">
        <v>1</v>
      </c>
      <c r="E4">
        <v>115</v>
      </c>
      <c r="F4">
        <v>2</v>
      </c>
      <c r="G4">
        <v>230</v>
      </c>
      <c r="H4" s="2">
        <v>44049</v>
      </c>
      <c r="I4" t="str">
        <f>_xlfn.XLOOKUP(VENDAS[[#This Row],[IDVENDEDOR]],VENDEDORES[IDVendedor],VENDEDORES[Vendedor])</f>
        <v>Daniel Pirajá</v>
      </c>
      <c r="J4" t="str">
        <f>_xlfn.XLOOKUP(VENDAS[[#This Row],[IDCLIENTE]],CLIENTES[IDCLIENTE],CLIENTES[Cliente])</f>
        <v>Cosme Zambujal</v>
      </c>
      <c r="K4" t="str">
        <f>_xlfn.XLOOKUP(VENDAS[[#This Row],[IDPRODUTO]],PRODUTOS[IDPRODUTO],PRODUTOS[Produto])</f>
        <v>Bermuda 3Xu Pro</v>
      </c>
    </row>
    <row r="5" spans="1:11" x14ac:dyDescent="0.25">
      <c r="A5">
        <v>4</v>
      </c>
      <c r="B5">
        <v>3</v>
      </c>
      <c r="C5">
        <v>3</v>
      </c>
      <c r="D5">
        <v>1</v>
      </c>
      <c r="E5">
        <v>115</v>
      </c>
      <c r="F5">
        <v>1</v>
      </c>
      <c r="G5">
        <v>115</v>
      </c>
      <c r="H5" s="2">
        <v>43222</v>
      </c>
      <c r="I5" t="str">
        <f>_xlfn.XLOOKUP(VENDAS[[#This Row],[IDVENDEDOR]],VENDEDORES[IDVendedor],VENDEDORES[Vendedor])</f>
        <v>Capitolino Bahía</v>
      </c>
      <c r="J5" t="str">
        <f>_xlfn.XLOOKUP(VENDAS[[#This Row],[IDCLIENTE]],CLIENTES[IDCLIENTE],CLIENTES[Cliente])</f>
        <v>Brenda Serralheiro</v>
      </c>
      <c r="K5" t="str">
        <f>_xlfn.XLOOKUP(VENDAS[[#This Row],[IDPRODUTO]],PRODUTOS[IDPRODUTO],PRODUTOS[Produto])</f>
        <v>Bermuda 3Xu Pro</v>
      </c>
    </row>
    <row r="6" spans="1:11" x14ac:dyDescent="0.25">
      <c r="A6">
        <v>5</v>
      </c>
      <c r="B6">
        <v>2</v>
      </c>
      <c r="C6">
        <v>1</v>
      </c>
      <c r="D6">
        <v>1</v>
      </c>
      <c r="E6">
        <v>115</v>
      </c>
      <c r="F6">
        <v>1</v>
      </c>
      <c r="G6">
        <v>115</v>
      </c>
      <c r="H6" s="2">
        <v>43294</v>
      </c>
      <c r="I6" t="str">
        <f>_xlfn.XLOOKUP(VENDAS[[#This Row],[IDVENDEDOR]],VENDEDORES[IDVendedor],VENDEDORES[Vendedor])</f>
        <v>Daniel Pirajá</v>
      </c>
      <c r="J6" t="str">
        <f>_xlfn.XLOOKUP(VENDAS[[#This Row],[IDCLIENTE]],CLIENTES[IDCLIENTE],CLIENTES[Cliente])</f>
        <v>Cosme Zambujal</v>
      </c>
      <c r="K6" t="str">
        <f>_xlfn.XLOOKUP(VENDAS[[#This Row],[IDPRODUTO]],PRODUTOS[IDPRODUTO],PRODUTOS[Produto])</f>
        <v>Bermuda 3Xu Pro</v>
      </c>
    </row>
    <row r="7" spans="1:11" x14ac:dyDescent="0.25">
      <c r="A7">
        <v>6</v>
      </c>
      <c r="B7">
        <v>4</v>
      </c>
      <c r="C7">
        <v>4</v>
      </c>
      <c r="D7">
        <v>1</v>
      </c>
      <c r="E7">
        <v>115</v>
      </c>
      <c r="F7">
        <v>3</v>
      </c>
      <c r="G7">
        <v>345</v>
      </c>
      <c r="H7" s="2">
        <v>43092</v>
      </c>
      <c r="I7" t="str">
        <f>_xlfn.XLOOKUP(VENDAS[[#This Row],[IDVENDEDOR]],VENDEDORES[IDVendedor],VENDEDORES[Vendedor])</f>
        <v>Jéssica Castelão</v>
      </c>
      <c r="J7" t="str">
        <f>_xlfn.XLOOKUP(VENDAS[[#This Row],[IDCLIENTE]],CLIENTES[IDCLIENTE],CLIENTES[Cliente])</f>
        <v>Gertrudes Hidalgo</v>
      </c>
      <c r="K7" t="str">
        <f>_xlfn.XLOOKUP(VENDAS[[#This Row],[IDPRODUTO]],PRODUTOS[IDPRODUTO],PRODUTOS[Produto])</f>
        <v>Bermuda 3Xu Pro</v>
      </c>
    </row>
    <row r="8" spans="1:11" x14ac:dyDescent="0.25">
      <c r="A8">
        <v>7</v>
      </c>
      <c r="B8">
        <v>1</v>
      </c>
      <c r="C8">
        <v>2</v>
      </c>
      <c r="D8">
        <v>1</v>
      </c>
      <c r="E8">
        <v>115</v>
      </c>
      <c r="F8">
        <v>3</v>
      </c>
      <c r="G8">
        <v>345</v>
      </c>
      <c r="H8" s="2">
        <v>44037</v>
      </c>
      <c r="I8" t="str">
        <f>_xlfn.XLOOKUP(VENDAS[[#This Row],[IDVENDEDOR]],VENDEDORES[IDVendedor],VENDEDORES[Vendedor])</f>
        <v>Armando Lago</v>
      </c>
      <c r="J8" t="str">
        <f>_xlfn.XLOOKUP(VENDAS[[#This Row],[IDCLIENTE]],CLIENTES[IDCLIENTE],CLIENTES[Cliente])</f>
        <v>Greice Lameirinhas</v>
      </c>
      <c r="K8" t="str">
        <f>_xlfn.XLOOKUP(VENDAS[[#This Row],[IDPRODUTO]],PRODUTOS[IDPRODUTO],PRODUTOS[Produto])</f>
        <v>Bermuda 3Xu Pro</v>
      </c>
    </row>
    <row r="9" spans="1:11" x14ac:dyDescent="0.25">
      <c r="A9">
        <v>8</v>
      </c>
      <c r="B9">
        <v>3</v>
      </c>
      <c r="C9">
        <v>5</v>
      </c>
      <c r="D9">
        <v>1</v>
      </c>
      <c r="E9">
        <v>115</v>
      </c>
      <c r="F9">
        <v>1</v>
      </c>
      <c r="G9">
        <v>115</v>
      </c>
      <c r="H9" s="2">
        <v>42997</v>
      </c>
      <c r="I9" t="str">
        <f>_xlfn.XLOOKUP(VENDAS[[#This Row],[IDVENDEDOR]],VENDEDORES[IDVendedor],VENDEDORES[Vendedor])</f>
        <v>Capitolino Bahía</v>
      </c>
      <c r="J9" t="str">
        <f>_xlfn.XLOOKUP(VENDAS[[#This Row],[IDCLIENTE]],CLIENTES[IDCLIENTE],CLIENTES[Cliente])</f>
        <v>Davide Alcántara</v>
      </c>
      <c r="K9" t="str">
        <f>_xlfn.XLOOKUP(VENDAS[[#This Row],[IDPRODUTO]],PRODUTOS[IDPRODUTO],PRODUTOS[Produto])</f>
        <v>Bermuda 3Xu Pro</v>
      </c>
    </row>
    <row r="10" spans="1:11" x14ac:dyDescent="0.25">
      <c r="A10">
        <v>9</v>
      </c>
      <c r="B10">
        <v>5</v>
      </c>
      <c r="C10">
        <v>1</v>
      </c>
      <c r="D10">
        <v>1</v>
      </c>
      <c r="E10">
        <v>115</v>
      </c>
      <c r="F10">
        <v>3</v>
      </c>
      <c r="G10">
        <v>345</v>
      </c>
      <c r="H10" s="2">
        <v>43870</v>
      </c>
      <c r="I10" t="str">
        <f>_xlfn.XLOOKUP(VENDAS[[#This Row],[IDVENDEDOR]],VENDEDORES[IDVendedor],VENDEDORES[Vendedor])</f>
        <v>Tobias Furtado</v>
      </c>
      <c r="J10" t="str">
        <f>_xlfn.XLOOKUP(VENDAS[[#This Row],[IDCLIENTE]],CLIENTES[IDCLIENTE],CLIENTES[Cliente])</f>
        <v>Cosme Zambujal</v>
      </c>
      <c r="K10" t="str">
        <f>_xlfn.XLOOKUP(VENDAS[[#This Row],[IDPRODUTO]],PRODUTOS[IDPRODUTO],PRODUTOS[Produto])</f>
        <v>Bermuda 3Xu Pro</v>
      </c>
    </row>
    <row r="11" spans="1:11" x14ac:dyDescent="0.25">
      <c r="A11">
        <v>10</v>
      </c>
      <c r="B11">
        <v>4</v>
      </c>
      <c r="C11">
        <v>1</v>
      </c>
      <c r="D11">
        <v>1</v>
      </c>
      <c r="E11">
        <v>115</v>
      </c>
      <c r="F11">
        <v>3</v>
      </c>
      <c r="G11">
        <v>345</v>
      </c>
      <c r="H11" s="2">
        <v>43045</v>
      </c>
      <c r="I11" t="str">
        <f>_xlfn.XLOOKUP(VENDAS[[#This Row],[IDVENDEDOR]],VENDEDORES[IDVendedor],VENDEDORES[Vendedor])</f>
        <v>Jéssica Castelão</v>
      </c>
      <c r="J11" t="str">
        <f>_xlfn.XLOOKUP(VENDAS[[#This Row],[IDCLIENTE]],CLIENTES[IDCLIENTE],CLIENTES[Cliente])</f>
        <v>Cosme Zambujal</v>
      </c>
      <c r="K11" t="str">
        <f>_xlfn.XLOOKUP(VENDAS[[#This Row],[IDPRODUTO]],PRODUTOS[IDPRODUTO],PRODUTOS[Produto])</f>
        <v>Bermuda 3Xu Pro</v>
      </c>
    </row>
    <row r="12" spans="1:11" x14ac:dyDescent="0.25">
      <c r="A12">
        <v>11</v>
      </c>
      <c r="B12">
        <v>3</v>
      </c>
      <c r="C12">
        <v>6</v>
      </c>
      <c r="D12">
        <v>1</v>
      </c>
      <c r="E12">
        <v>115</v>
      </c>
      <c r="F12">
        <v>3</v>
      </c>
      <c r="G12">
        <v>345</v>
      </c>
      <c r="H12" s="2">
        <v>43191</v>
      </c>
      <c r="I12" t="str">
        <f>_xlfn.XLOOKUP(VENDAS[[#This Row],[IDVENDEDOR]],VENDEDORES[IDVendedor],VENDEDORES[Vendedor])</f>
        <v>Capitolino Bahía</v>
      </c>
      <c r="J12" t="str">
        <f>_xlfn.XLOOKUP(VENDAS[[#This Row],[IDCLIENTE]],CLIENTES[IDCLIENTE],CLIENTES[Cliente])</f>
        <v>Cosme Ipanema</v>
      </c>
      <c r="K12" t="str">
        <f>_xlfn.XLOOKUP(VENDAS[[#This Row],[IDPRODUTO]],PRODUTOS[IDPRODUTO],PRODUTOS[Produto])</f>
        <v>Bermuda 3Xu Pro</v>
      </c>
    </row>
    <row r="13" spans="1:11" x14ac:dyDescent="0.25">
      <c r="A13">
        <v>12</v>
      </c>
      <c r="B13">
        <v>6</v>
      </c>
      <c r="C13">
        <v>1</v>
      </c>
      <c r="D13">
        <v>1</v>
      </c>
      <c r="E13">
        <v>115</v>
      </c>
      <c r="F13">
        <v>3</v>
      </c>
      <c r="G13">
        <v>345</v>
      </c>
      <c r="H13" s="2">
        <v>43258</v>
      </c>
      <c r="I13" t="str">
        <f>_xlfn.XLOOKUP(VENDAS[[#This Row],[IDVENDEDOR]],VENDEDORES[IDVendedor],VENDEDORES[Vendedor])</f>
        <v>Godo Capiperibe</v>
      </c>
      <c r="J13" t="str">
        <f>_xlfn.XLOOKUP(VENDAS[[#This Row],[IDCLIENTE]],CLIENTES[IDCLIENTE],CLIENTES[Cliente])</f>
        <v>Cosme Zambujal</v>
      </c>
      <c r="K13" t="str">
        <f>_xlfn.XLOOKUP(VENDAS[[#This Row],[IDPRODUTO]],PRODUTOS[IDPRODUTO],PRODUTOS[Produto])</f>
        <v>Bermuda 3Xu Pro</v>
      </c>
    </row>
    <row r="14" spans="1:11" x14ac:dyDescent="0.25">
      <c r="A14">
        <v>13</v>
      </c>
      <c r="B14">
        <v>7</v>
      </c>
      <c r="C14">
        <v>2</v>
      </c>
      <c r="D14">
        <v>1</v>
      </c>
      <c r="E14">
        <v>115</v>
      </c>
      <c r="F14">
        <v>2</v>
      </c>
      <c r="G14">
        <v>230</v>
      </c>
      <c r="H14" s="2">
        <v>43147</v>
      </c>
      <c r="I14" t="str">
        <f>_xlfn.XLOOKUP(VENDAS[[#This Row],[IDVENDEDOR]],VENDEDORES[IDVendedor],VENDEDORES[Vendedor])</f>
        <v>Iberê Lacerda</v>
      </c>
      <c r="J14" t="str">
        <f>_xlfn.XLOOKUP(VENDAS[[#This Row],[IDCLIENTE]],CLIENTES[IDCLIENTE],CLIENTES[Cliente])</f>
        <v>Greice Lameirinhas</v>
      </c>
      <c r="K14" t="str">
        <f>_xlfn.XLOOKUP(VENDAS[[#This Row],[IDPRODUTO]],PRODUTOS[IDPRODUTO],PRODUTOS[Produto])</f>
        <v>Bermuda 3Xu Pro</v>
      </c>
    </row>
    <row r="15" spans="1:11" x14ac:dyDescent="0.25">
      <c r="A15">
        <v>14</v>
      </c>
      <c r="B15">
        <v>3</v>
      </c>
      <c r="C15">
        <v>2</v>
      </c>
      <c r="D15">
        <v>1</v>
      </c>
      <c r="E15">
        <v>115</v>
      </c>
      <c r="F15">
        <v>2</v>
      </c>
      <c r="G15">
        <v>230</v>
      </c>
      <c r="H15" s="2">
        <v>43272</v>
      </c>
      <c r="I15" t="str">
        <f>_xlfn.XLOOKUP(VENDAS[[#This Row],[IDVENDEDOR]],VENDEDORES[IDVendedor],VENDEDORES[Vendedor])</f>
        <v>Capitolino Bahía</v>
      </c>
      <c r="J15" t="str">
        <f>_xlfn.XLOOKUP(VENDAS[[#This Row],[IDCLIENTE]],CLIENTES[IDCLIENTE],CLIENTES[Cliente])</f>
        <v>Greice Lameirinhas</v>
      </c>
      <c r="K15" t="str">
        <f>_xlfn.XLOOKUP(VENDAS[[#This Row],[IDPRODUTO]],PRODUTOS[IDPRODUTO],PRODUTOS[Produto])</f>
        <v>Bermuda 3Xu Pro</v>
      </c>
    </row>
    <row r="16" spans="1:11" x14ac:dyDescent="0.25">
      <c r="A16">
        <v>15</v>
      </c>
      <c r="B16">
        <v>3</v>
      </c>
      <c r="C16">
        <v>7</v>
      </c>
      <c r="D16">
        <v>1</v>
      </c>
      <c r="E16">
        <v>115</v>
      </c>
      <c r="F16">
        <v>1</v>
      </c>
      <c r="G16">
        <v>115</v>
      </c>
      <c r="H16" s="2">
        <v>42783</v>
      </c>
      <c r="I16" t="str">
        <f>_xlfn.XLOOKUP(VENDAS[[#This Row],[IDVENDEDOR]],VENDEDORES[IDVendedor],VENDEDORES[Vendedor])</f>
        <v>Capitolino Bahía</v>
      </c>
      <c r="J16" t="str">
        <f>_xlfn.XLOOKUP(VENDAS[[#This Row],[IDCLIENTE]],CLIENTES[IDCLIENTE],CLIENTES[Cliente])</f>
        <v>Gertrudes Infante</v>
      </c>
      <c r="K16" t="str">
        <f>_xlfn.XLOOKUP(VENDAS[[#This Row],[IDPRODUTO]],PRODUTOS[IDPRODUTO],PRODUTOS[Produto])</f>
        <v>Bermuda 3Xu Pro</v>
      </c>
    </row>
    <row r="17" spans="1:11" x14ac:dyDescent="0.25">
      <c r="A17">
        <v>16</v>
      </c>
      <c r="B17">
        <v>7</v>
      </c>
      <c r="C17">
        <v>4</v>
      </c>
      <c r="D17">
        <v>1</v>
      </c>
      <c r="E17">
        <v>115</v>
      </c>
      <c r="F17">
        <v>1</v>
      </c>
      <c r="G17">
        <v>115</v>
      </c>
      <c r="H17" s="2">
        <v>43021</v>
      </c>
      <c r="I17" t="str">
        <f>_xlfn.XLOOKUP(VENDAS[[#This Row],[IDVENDEDOR]],VENDEDORES[IDVendedor],VENDEDORES[Vendedor])</f>
        <v>Iberê Lacerda</v>
      </c>
      <c r="J17" t="str">
        <f>_xlfn.XLOOKUP(VENDAS[[#This Row],[IDCLIENTE]],CLIENTES[IDCLIENTE],CLIENTES[Cliente])</f>
        <v>Gertrudes Hidalgo</v>
      </c>
      <c r="K17" t="str">
        <f>_xlfn.XLOOKUP(VENDAS[[#This Row],[IDPRODUTO]],PRODUTOS[IDPRODUTO],PRODUTOS[Produto])</f>
        <v>Bermuda 3Xu Pro</v>
      </c>
    </row>
    <row r="18" spans="1:11" x14ac:dyDescent="0.25">
      <c r="A18">
        <v>17</v>
      </c>
      <c r="B18">
        <v>8</v>
      </c>
      <c r="C18">
        <v>1</v>
      </c>
      <c r="D18">
        <v>1</v>
      </c>
      <c r="E18">
        <v>115</v>
      </c>
      <c r="F18">
        <v>3</v>
      </c>
      <c r="G18">
        <v>345</v>
      </c>
      <c r="H18" s="2">
        <v>44053</v>
      </c>
      <c r="I18" t="str">
        <f>_xlfn.XLOOKUP(VENDAS[[#This Row],[IDVENDEDOR]],VENDEDORES[IDVendedor],VENDEDORES[Vendedor])</f>
        <v>Simão Rivero</v>
      </c>
      <c r="J18" t="str">
        <f>_xlfn.XLOOKUP(VENDAS[[#This Row],[IDCLIENTE]],CLIENTES[IDCLIENTE],CLIENTES[Cliente])</f>
        <v>Cosme Zambujal</v>
      </c>
      <c r="K18" t="str">
        <f>_xlfn.XLOOKUP(VENDAS[[#This Row],[IDPRODUTO]],PRODUTOS[IDPRODUTO],PRODUTOS[Produto])</f>
        <v>Bermuda 3Xu Pro</v>
      </c>
    </row>
    <row r="19" spans="1:11" x14ac:dyDescent="0.25">
      <c r="A19">
        <v>18</v>
      </c>
      <c r="B19">
        <v>1</v>
      </c>
      <c r="C19">
        <v>8</v>
      </c>
      <c r="D19">
        <v>1</v>
      </c>
      <c r="E19">
        <v>115</v>
      </c>
      <c r="F19">
        <v>1</v>
      </c>
      <c r="G19">
        <v>115</v>
      </c>
      <c r="H19" s="2">
        <v>44188</v>
      </c>
      <c r="I19" t="str">
        <f>_xlfn.XLOOKUP(VENDAS[[#This Row],[IDVENDEDOR]],VENDEDORES[IDVendedor],VENDEDORES[Vendedor])</f>
        <v>Armando Lago</v>
      </c>
      <c r="J19" t="str">
        <f>_xlfn.XLOOKUP(VENDAS[[#This Row],[IDCLIENTE]],CLIENTES[IDCLIENTE],CLIENTES[Cliente])</f>
        <v>Gisela Bahia</v>
      </c>
      <c r="K19" t="str">
        <f>_xlfn.XLOOKUP(VENDAS[[#This Row],[IDPRODUTO]],PRODUTOS[IDPRODUTO],PRODUTOS[Produto])</f>
        <v>Bermuda 3Xu Pro</v>
      </c>
    </row>
    <row r="20" spans="1:11" x14ac:dyDescent="0.25">
      <c r="A20">
        <v>19</v>
      </c>
      <c r="B20">
        <v>7</v>
      </c>
      <c r="C20">
        <v>1</v>
      </c>
      <c r="D20">
        <v>1</v>
      </c>
      <c r="E20">
        <v>115</v>
      </c>
      <c r="F20">
        <v>2</v>
      </c>
      <c r="G20">
        <v>230</v>
      </c>
      <c r="H20" s="2">
        <v>43542</v>
      </c>
      <c r="I20" t="str">
        <f>_xlfn.XLOOKUP(VENDAS[[#This Row],[IDVENDEDOR]],VENDEDORES[IDVendedor],VENDEDORES[Vendedor])</f>
        <v>Iberê Lacerda</v>
      </c>
      <c r="J20" t="str">
        <f>_xlfn.XLOOKUP(VENDAS[[#This Row],[IDCLIENTE]],CLIENTES[IDCLIENTE],CLIENTES[Cliente])</f>
        <v>Cosme Zambujal</v>
      </c>
      <c r="K20" t="str">
        <f>_xlfn.XLOOKUP(VENDAS[[#This Row],[IDPRODUTO]],PRODUTOS[IDPRODUTO],PRODUTOS[Produto])</f>
        <v>Bermuda 3Xu Pro</v>
      </c>
    </row>
    <row r="21" spans="1:11" x14ac:dyDescent="0.25">
      <c r="A21">
        <v>20</v>
      </c>
      <c r="B21">
        <v>4</v>
      </c>
      <c r="C21">
        <v>1</v>
      </c>
      <c r="D21">
        <v>1</v>
      </c>
      <c r="E21">
        <v>115</v>
      </c>
      <c r="F21">
        <v>2</v>
      </c>
      <c r="G21">
        <v>230</v>
      </c>
      <c r="H21" s="2">
        <v>42822</v>
      </c>
      <c r="I21" t="str">
        <f>_xlfn.XLOOKUP(VENDAS[[#This Row],[IDVENDEDOR]],VENDEDORES[IDVendedor],VENDEDORES[Vendedor])</f>
        <v>Jéssica Castelão</v>
      </c>
      <c r="J21" t="str">
        <f>_xlfn.XLOOKUP(VENDAS[[#This Row],[IDCLIENTE]],CLIENTES[IDCLIENTE],CLIENTES[Cliente])</f>
        <v>Cosme Zambujal</v>
      </c>
      <c r="K21" t="str">
        <f>_xlfn.XLOOKUP(VENDAS[[#This Row],[IDPRODUTO]],PRODUTOS[IDPRODUTO],PRODUTOS[Produto])</f>
        <v>Bermuda 3Xu Pro</v>
      </c>
    </row>
    <row r="22" spans="1:11" x14ac:dyDescent="0.25">
      <c r="A22">
        <v>21</v>
      </c>
      <c r="B22">
        <v>7</v>
      </c>
      <c r="C22">
        <v>1</v>
      </c>
      <c r="D22">
        <v>1</v>
      </c>
      <c r="E22">
        <v>115</v>
      </c>
      <c r="F22">
        <v>1</v>
      </c>
      <c r="G22">
        <v>115</v>
      </c>
      <c r="H22" s="2">
        <v>43750</v>
      </c>
      <c r="I22" t="str">
        <f>_xlfn.XLOOKUP(VENDAS[[#This Row],[IDVENDEDOR]],VENDEDORES[IDVendedor],VENDEDORES[Vendedor])</f>
        <v>Iberê Lacerda</v>
      </c>
      <c r="J22" t="str">
        <f>_xlfn.XLOOKUP(VENDAS[[#This Row],[IDCLIENTE]],CLIENTES[IDCLIENTE],CLIENTES[Cliente])</f>
        <v>Cosme Zambujal</v>
      </c>
      <c r="K22" t="str">
        <f>_xlfn.XLOOKUP(VENDAS[[#This Row],[IDPRODUTO]],PRODUTOS[IDPRODUTO],PRODUTOS[Produto])</f>
        <v>Bermuda 3Xu Pro</v>
      </c>
    </row>
    <row r="23" spans="1:11" x14ac:dyDescent="0.25">
      <c r="A23">
        <v>22</v>
      </c>
      <c r="B23">
        <v>9</v>
      </c>
      <c r="C23">
        <v>9</v>
      </c>
      <c r="D23">
        <v>1</v>
      </c>
      <c r="E23">
        <v>115</v>
      </c>
      <c r="F23">
        <v>3</v>
      </c>
      <c r="G23">
        <v>345</v>
      </c>
      <c r="H23" s="2">
        <v>42933</v>
      </c>
      <c r="I23" t="str">
        <f>_xlfn.XLOOKUP(VENDAS[[#This Row],[IDVENDEDOR]],VENDEDORES[IDVendedor],VENDEDORES[Vendedor])</f>
        <v>Napoleão Méndez</v>
      </c>
      <c r="J23" t="str">
        <f>_xlfn.XLOOKUP(VENDAS[[#This Row],[IDCLIENTE]],CLIENTES[IDCLIENTE],CLIENTES[Cliente])</f>
        <v>Hermígio Villaverde</v>
      </c>
      <c r="K23" t="str">
        <f>_xlfn.XLOOKUP(VENDAS[[#This Row],[IDPRODUTO]],PRODUTOS[IDPRODUTO],PRODUTOS[Produto])</f>
        <v>Bermuda 3Xu Pro</v>
      </c>
    </row>
    <row r="24" spans="1:11" x14ac:dyDescent="0.25">
      <c r="A24">
        <v>23</v>
      </c>
      <c r="B24">
        <v>6</v>
      </c>
      <c r="C24">
        <v>1</v>
      </c>
      <c r="D24">
        <v>1</v>
      </c>
      <c r="E24">
        <v>115</v>
      </c>
      <c r="F24">
        <v>2</v>
      </c>
      <c r="G24">
        <v>230</v>
      </c>
      <c r="H24" s="2">
        <v>43544</v>
      </c>
      <c r="I24" t="str">
        <f>_xlfn.XLOOKUP(VENDAS[[#This Row],[IDVENDEDOR]],VENDEDORES[IDVendedor],VENDEDORES[Vendedor])</f>
        <v>Godo Capiperibe</v>
      </c>
      <c r="J24" t="str">
        <f>_xlfn.XLOOKUP(VENDAS[[#This Row],[IDCLIENTE]],CLIENTES[IDCLIENTE],CLIENTES[Cliente])</f>
        <v>Cosme Zambujal</v>
      </c>
      <c r="K24" t="str">
        <f>_xlfn.XLOOKUP(VENDAS[[#This Row],[IDPRODUTO]],PRODUTOS[IDPRODUTO],PRODUTOS[Produto])</f>
        <v>Bermuda 3Xu Pro</v>
      </c>
    </row>
    <row r="25" spans="1:11" x14ac:dyDescent="0.25">
      <c r="A25">
        <v>24</v>
      </c>
      <c r="B25">
        <v>2</v>
      </c>
      <c r="C25">
        <v>1</v>
      </c>
      <c r="D25">
        <v>1</v>
      </c>
      <c r="E25">
        <v>115</v>
      </c>
      <c r="F25">
        <v>2</v>
      </c>
      <c r="G25">
        <v>230</v>
      </c>
      <c r="H25" s="2">
        <v>42900</v>
      </c>
      <c r="I25" t="str">
        <f>_xlfn.XLOOKUP(VENDAS[[#This Row],[IDVENDEDOR]],VENDEDORES[IDVendedor],VENDEDORES[Vendedor])</f>
        <v>Daniel Pirajá</v>
      </c>
      <c r="J25" t="str">
        <f>_xlfn.XLOOKUP(VENDAS[[#This Row],[IDCLIENTE]],CLIENTES[IDCLIENTE],CLIENTES[Cliente])</f>
        <v>Cosme Zambujal</v>
      </c>
      <c r="K25" t="str">
        <f>_xlfn.XLOOKUP(VENDAS[[#This Row],[IDPRODUTO]],PRODUTOS[IDPRODUTO],PRODUTOS[Produto])</f>
        <v>Bermuda 3Xu Pro</v>
      </c>
    </row>
    <row r="26" spans="1:11" x14ac:dyDescent="0.25">
      <c r="A26">
        <v>25</v>
      </c>
      <c r="B26">
        <v>1</v>
      </c>
      <c r="C26">
        <v>1</v>
      </c>
      <c r="D26">
        <v>1</v>
      </c>
      <c r="E26">
        <v>115</v>
      </c>
      <c r="F26">
        <v>1</v>
      </c>
      <c r="G26">
        <v>115</v>
      </c>
      <c r="H26" s="2">
        <v>44063</v>
      </c>
      <c r="I26" t="str">
        <f>_xlfn.XLOOKUP(VENDAS[[#This Row],[IDVENDEDOR]],VENDEDORES[IDVendedor],VENDEDORES[Vendedor])</f>
        <v>Armando Lago</v>
      </c>
      <c r="J26" t="str">
        <f>_xlfn.XLOOKUP(VENDAS[[#This Row],[IDCLIENTE]],CLIENTES[IDCLIENTE],CLIENTES[Cliente])</f>
        <v>Cosme Zambujal</v>
      </c>
      <c r="K26" t="str">
        <f>_xlfn.XLOOKUP(VENDAS[[#This Row],[IDPRODUTO]],PRODUTOS[IDPRODUTO],PRODUTOS[Produto])</f>
        <v>Bermuda 3Xu Pro</v>
      </c>
    </row>
    <row r="27" spans="1:11" x14ac:dyDescent="0.25">
      <c r="A27">
        <v>26</v>
      </c>
      <c r="B27">
        <v>3</v>
      </c>
      <c r="C27">
        <v>10</v>
      </c>
      <c r="D27">
        <v>1</v>
      </c>
      <c r="E27">
        <v>115</v>
      </c>
      <c r="F27">
        <v>3</v>
      </c>
      <c r="G27">
        <v>345</v>
      </c>
      <c r="H27" s="2">
        <v>43356</v>
      </c>
      <c r="I27" t="str">
        <f>_xlfn.XLOOKUP(VENDAS[[#This Row],[IDVENDEDOR]],VENDEDORES[IDVendedor],VENDEDORES[Vendedor])</f>
        <v>Capitolino Bahía</v>
      </c>
      <c r="J27" t="str">
        <f>_xlfn.XLOOKUP(VENDAS[[#This Row],[IDCLIENTE]],CLIENTES[IDCLIENTE],CLIENTES[Cliente])</f>
        <v>Francisco Medina</v>
      </c>
      <c r="K27" t="str">
        <f>_xlfn.XLOOKUP(VENDAS[[#This Row],[IDPRODUTO]],PRODUTOS[IDPRODUTO],PRODUTOS[Produto])</f>
        <v>Bermuda 3Xu Pro</v>
      </c>
    </row>
    <row r="28" spans="1:11" x14ac:dyDescent="0.25">
      <c r="A28">
        <v>27</v>
      </c>
      <c r="B28">
        <v>3</v>
      </c>
      <c r="C28">
        <v>11</v>
      </c>
      <c r="D28">
        <v>1</v>
      </c>
      <c r="E28">
        <v>115</v>
      </c>
      <c r="F28">
        <v>3</v>
      </c>
      <c r="G28">
        <v>345</v>
      </c>
      <c r="H28" s="2">
        <v>43451</v>
      </c>
      <c r="I28" t="str">
        <f>_xlfn.XLOOKUP(VENDAS[[#This Row],[IDVENDEDOR]],VENDEDORES[IDVendedor],VENDEDORES[Vendedor])</f>
        <v>Capitolino Bahía</v>
      </c>
      <c r="J28" t="str">
        <f>_xlfn.XLOOKUP(VENDAS[[#This Row],[IDCLIENTE]],CLIENTES[IDCLIENTE],CLIENTES[Cliente])</f>
        <v>Hermígio Cezar</v>
      </c>
      <c r="K28" t="str">
        <f>_xlfn.XLOOKUP(VENDAS[[#This Row],[IDPRODUTO]],PRODUTOS[IDPRODUTO],PRODUTOS[Produto])</f>
        <v>Bermuda 3Xu Pro</v>
      </c>
    </row>
    <row r="29" spans="1:11" x14ac:dyDescent="0.25">
      <c r="A29">
        <v>28</v>
      </c>
      <c r="B29">
        <v>1</v>
      </c>
      <c r="C29">
        <v>12</v>
      </c>
      <c r="D29">
        <v>1</v>
      </c>
      <c r="E29">
        <v>115</v>
      </c>
      <c r="F29">
        <v>2</v>
      </c>
      <c r="G29">
        <v>230</v>
      </c>
      <c r="H29" s="2">
        <v>43011</v>
      </c>
      <c r="I29" t="str">
        <f>_xlfn.XLOOKUP(VENDAS[[#This Row],[IDVENDEDOR]],VENDEDORES[IDVendedor],VENDEDORES[Vendedor])</f>
        <v>Armando Lago</v>
      </c>
      <c r="J29" t="str">
        <f>_xlfn.XLOOKUP(VENDAS[[#This Row],[IDCLIENTE]],CLIENTES[IDCLIENTE],CLIENTES[Cliente])</f>
        <v>Bernardete Querino</v>
      </c>
      <c r="K29" t="str">
        <f>_xlfn.XLOOKUP(VENDAS[[#This Row],[IDPRODUTO]],PRODUTOS[IDPRODUTO],PRODUTOS[Produto])</f>
        <v>Bermuda 3Xu Pro</v>
      </c>
    </row>
    <row r="30" spans="1:11" x14ac:dyDescent="0.25">
      <c r="A30">
        <v>29</v>
      </c>
      <c r="B30">
        <v>5</v>
      </c>
      <c r="C30">
        <v>13</v>
      </c>
      <c r="D30">
        <v>1</v>
      </c>
      <c r="E30">
        <v>115</v>
      </c>
      <c r="F30">
        <v>2</v>
      </c>
      <c r="G30">
        <v>230</v>
      </c>
      <c r="H30" s="2">
        <v>43106</v>
      </c>
      <c r="I30" t="str">
        <f>_xlfn.XLOOKUP(VENDAS[[#This Row],[IDVENDEDOR]],VENDEDORES[IDVendedor],VENDEDORES[Vendedor])</f>
        <v>Tobias Furtado</v>
      </c>
      <c r="J30" t="str">
        <f>_xlfn.XLOOKUP(VENDAS[[#This Row],[IDCLIENTE]],CLIENTES[IDCLIENTE],CLIENTES[Cliente])</f>
        <v>Antero Milheiro</v>
      </c>
      <c r="K30" t="str">
        <f>_xlfn.XLOOKUP(VENDAS[[#This Row],[IDPRODUTO]],PRODUTOS[IDPRODUTO],PRODUTOS[Produto])</f>
        <v>Bermuda 3Xu Pro</v>
      </c>
    </row>
    <row r="31" spans="1:11" x14ac:dyDescent="0.25">
      <c r="A31">
        <v>30</v>
      </c>
      <c r="B31">
        <v>1</v>
      </c>
      <c r="C31">
        <v>1</v>
      </c>
      <c r="D31">
        <v>1</v>
      </c>
      <c r="E31">
        <v>115</v>
      </c>
      <c r="F31">
        <v>2</v>
      </c>
      <c r="G31">
        <v>230</v>
      </c>
      <c r="H31" s="2">
        <v>43746</v>
      </c>
      <c r="I31" t="str">
        <f>_xlfn.XLOOKUP(VENDAS[[#This Row],[IDVENDEDOR]],VENDEDORES[IDVendedor],VENDEDORES[Vendedor])</f>
        <v>Armando Lago</v>
      </c>
      <c r="J31" t="str">
        <f>_xlfn.XLOOKUP(VENDAS[[#This Row],[IDCLIENTE]],CLIENTES[IDCLIENTE],CLIENTES[Cliente])</f>
        <v>Cosme Zambujal</v>
      </c>
      <c r="K31" t="str">
        <f>_xlfn.XLOOKUP(VENDAS[[#This Row],[IDPRODUTO]],PRODUTOS[IDPRODUTO],PRODUTOS[Produto])</f>
        <v>Bermuda 3Xu Pro</v>
      </c>
    </row>
    <row r="32" spans="1:11" x14ac:dyDescent="0.25">
      <c r="A32">
        <v>31</v>
      </c>
      <c r="B32">
        <v>6</v>
      </c>
      <c r="C32">
        <v>14</v>
      </c>
      <c r="D32">
        <v>1</v>
      </c>
      <c r="E32">
        <v>115</v>
      </c>
      <c r="F32">
        <v>3</v>
      </c>
      <c r="G32">
        <v>345</v>
      </c>
      <c r="H32" s="2">
        <v>43257</v>
      </c>
      <c r="I32" t="str">
        <f>_xlfn.XLOOKUP(VENDAS[[#This Row],[IDVENDEDOR]],VENDEDORES[IDVendedor],VENDEDORES[Vendedor])</f>
        <v>Godo Capiperibe</v>
      </c>
      <c r="J32" t="str">
        <f>_xlfn.XLOOKUP(VENDAS[[#This Row],[IDCLIENTE]],CLIENTES[IDCLIENTE],CLIENTES[Cliente])</f>
        <v>Dinarte Tabares</v>
      </c>
      <c r="K32" t="str">
        <f>_xlfn.XLOOKUP(VENDAS[[#This Row],[IDPRODUTO]],PRODUTOS[IDPRODUTO],PRODUTOS[Produto])</f>
        <v>Bermuda 3Xu Pro</v>
      </c>
    </row>
    <row r="33" spans="1:11" x14ac:dyDescent="0.25">
      <c r="A33">
        <v>32</v>
      </c>
      <c r="B33">
        <v>10</v>
      </c>
      <c r="C33">
        <v>15</v>
      </c>
      <c r="D33">
        <v>1</v>
      </c>
      <c r="E33">
        <v>115</v>
      </c>
      <c r="F33">
        <v>3</v>
      </c>
      <c r="G33">
        <v>345</v>
      </c>
      <c r="H33" s="2">
        <v>44080</v>
      </c>
      <c r="I33" t="str">
        <f>_xlfn.XLOOKUP(VENDAS[[#This Row],[IDVENDEDOR]],VENDEDORES[IDVendedor],VENDEDORES[Vendedor])</f>
        <v>Hélio Liberato</v>
      </c>
      <c r="J33" t="str">
        <f>_xlfn.XLOOKUP(VENDAS[[#This Row],[IDCLIENTE]],CLIENTES[IDCLIENTE],CLIENTES[Cliente])</f>
        <v>Adélio Lisboa</v>
      </c>
      <c r="K33" t="str">
        <f>_xlfn.XLOOKUP(VENDAS[[#This Row],[IDPRODUTO]],PRODUTOS[IDPRODUTO],PRODUTOS[Produto])</f>
        <v>Bermuda 3Xu Pro</v>
      </c>
    </row>
    <row r="34" spans="1:11" x14ac:dyDescent="0.25">
      <c r="A34">
        <v>33</v>
      </c>
      <c r="B34">
        <v>6</v>
      </c>
      <c r="C34">
        <v>16</v>
      </c>
      <c r="D34">
        <v>1</v>
      </c>
      <c r="E34">
        <v>115</v>
      </c>
      <c r="F34">
        <v>3</v>
      </c>
      <c r="G34">
        <v>345</v>
      </c>
      <c r="H34" s="2">
        <v>43807</v>
      </c>
      <c r="I34" t="str">
        <f>_xlfn.XLOOKUP(VENDAS[[#This Row],[IDVENDEDOR]],VENDEDORES[IDVendedor],VENDEDORES[Vendedor])</f>
        <v>Godo Capiperibe</v>
      </c>
      <c r="J34" t="str">
        <f>_xlfn.XLOOKUP(VENDAS[[#This Row],[IDCLIENTE]],CLIENTES[IDCLIENTE],CLIENTES[Cliente])</f>
        <v>Israel Canela</v>
      </c>
      <c r="K34" t="str">
        <f>_xlfn.XLOOKUP(VENDAS[[#This Row],[IDPRODUTO]],PRODUTOS[IDPRODUTO],PRODUTOS[Produto])</f>
        <v>Bermuda 3Xu Pro</v>
      </c>
    </row>
    <row r="35" spans="1:11" x14ac:dyDescent="0.25">
      <c r="A35">
        <v>34</v>
      </c>
      <c r="B35">
        <v>1</v>
      </c>
      <c r="C35">
        <v>17</v>
      </c>
      <c r="D35">
        <v>1</v>
      </c>
      <c r="E35">
        <v>115</v>
      </c>
      <c r="F35">
        <v>3</v>
      </c>
      <c r="G35">
        <v>345</v>
      </c>
      <c r="H35" s="2">
        <v>43070</v>
      </c>
      <c r="I35" t="str">
        <f>_xlfn.XLOOKUP(VENDAS[[#This Row],[IDVENDEDOR]],VENDEDORES[IDVendedor],VENDEDORES[Vendedor])</f>
        <v>Armando Lago</v>
      </c>
      <c r="J35" t="str">
        <f>_xlfn.XLOOKUP(VENDAS[[#This Row],[IDCLIENTE]],CLIENTES[IDCLIENTE],CLIENTES[Cliente])</f>
        <v>Carminda Alcaide</v>
      </c>
      <c r="K35" t="str">
        <f>_xlfn.XLOOKUP(VENDAS[[#This Row],[IDPRODUTO]],PRODUTOS[IDPRODUTO],PRODUTOS[Produto])</f>
        <v>Bermuda 3Xu Pro</v>
      </c>
    </row>
    <row r="36" spans="1:11" x14ac:dyDescent="0.25">
      <c r="A36">
        <v>35</v>
      </c>
      <c r="B36">
        <v>4</v>
      </c>
      <c r="C36">
        <v>18</v>
      </c>
      <c r="D36">
        <v>2</v>
      </c>
      <c r="E36">
        <v>9201</v>
      </c>
      <c r="F36">
        <v>2</v>
      </c>
      <c r="G36">
        <v>18402</v>
      </c>
      <c r="H36" s="2">
        <v>44003</v>
      </c>
      <c r="I36" t="str">
        <f>_xlfn.XLOOKUP(VENDAS[[#This Row],[IDVENDEDOR]],VENDEDORES[IDVendedor],VENDEDORES[Vendedor])</f>
        <v>Jéssica Castelão</v>
      </c>
      <c r="J36" t="str">
        <f>_xlfn.XLOOKUP(VENDAS[[#This Row],[IDCLIENTE]],CLIENTES[IDCLIENTE],CLIENTES[Cliente])</f>
        <v>Antão Corte-Real</v>
      </c>
      <c r="K36" t="str">
        <f>_xlfn.XLOOKUP(VENDAS[[#This Row],[IDPRODUTO]],PRODUTOS[IDPRODUTO],PRODUTOS[Produto])</f>
        <v>Bike Altools</v>
      </c>
    </row>
    <row r="37" spans="1:11" x14ac:dyDescent="0.25">
      <c r="A37">
        <v>36</v>
      </c>
      <c r="B37">
        <v>8</v>
      </c>
      <c r="C37">
        <v>19</v>
      </c>
      <c r="D37">
        <v>2</v>
      </c>
      <c r="E37">
        <v>9201</v>
      </c>
      <c r="F37">
        <v>3</v>
      </c>
      <c r="G37">
        <v>27603</v>
      </c>
      <c r="H37" s="2">
        <v>42857</v>
      </c>
      <c r="I37" t="str">
        <f>_xlfn.XLOOKUP(VENDAS[[#This Row],[IDVENDEDOR]],VENDEDORES[IDVendedor],VENDEDORES[Vendedor])</f>
        <v>Simão Rivero</v>
      </c>
      <c r="J37" t="str">
        <f>_xlfn.XLOOKUP(VENDAS[[#This Row],[IDCLIENTE]],CLIENTES[IDCLIENTE],CLIENTES[Cliente])</f>
        <v>Cecília Carlos</v>
      </c>
      <c r="K37" t="str">
        <f>_xlfn.XLOOKUP(VENDAS[[#This Row],[IDPRODUTO]],PRODUTOS[IDPRODUTO],PRODUTOS[Produto])</f>
        <v>Bike Altools</v>
      </c>
    </row>
    <row r="38" spans="1:11" x14ac:dyDescent="0.25">
      <c r="A38">
        <v>37</v>
      </c>
      <c r="B38">
        <v>8</v>
      </c>
      <c r="C38">
        <v>9</v>
      </c>
      <c r="D38">
        <v>2</v>
      </c>
      <c r="E38">
        <v>9201</v>
      </c>
      <c r="F38">
        <v>3</v>
      </c>
      <c r="G38">
        <v>27603</v>
      </c>
      <c r="H38" s="2">
        <v>42939</v>
      </c>
      <c r="I38" t="str">
        <f>_xlfn.XLOOKUP(VENDAS[[#This Row],[IDVENDEDOR]],VENDEDORES[IDVendedor],VENDEDORES[Vendedor])</f>
        <v>Simão Rivero</v>
      </c>
      <c r="J38" t="str">
        <f>_xlfn.XLOOKUP(VENDAS[[#This Row],[IDCLIENTE]],CLIENTES[IDCLIENTE],CLIENTES[Cliente])</f>
        <v>Hermígio Villaverde</v>
      </c>
      <c r="K38" t="str">
        <f>_xlfn.XLOOKUP(VENDAS[[#This Row],[IDPRODUTO]],PRODUTOS[IDPRODUTO],PRODUTOS[Produto])</f>
        <v>Bike Altools</v>
      </c>
    </row>
    <row r="39" spans="1:11" x14ac:dyDescent="0.25">
      <c r="A39">
        <v>38</v>
      </c>
      <c r="B39">
        <v>1</v>
      </c>
      <c r="C39">
        <v>1</v>
      </c>
      <c r="D39">
        <v>2</v>
      </c>
      <c r="E39">
        <v>9201</v>
      </c>
      <c r="F39">
        <v>1</v>
      </c>
      <c r="G39">
        <v>9201</v>
      </c>
      <c r="H39" s="2">
        <v>43842</v>
      </c>
      <c r="I39" t="str">
        <f>_xlfn.XLOOKUP(VENDAS[[#This Row],[IDVENDEDOR]],VENDEDORES[IDVendedor],VENDEDORES[Vendedor])</f>
        <v>Armando Lago</v>
      </c>
      <c r="J39" t="str">
        <f>_xlfn.XLOOKUP(VENDAS[[#This Row],[IDCLIENTE]],CLIENTES[IDCLIENTE],CLIENTES[Cliente])</f>
        <v>Cosme Zambujal</v>
      </c>
      <c r="K39" t="str">
        <f>_xlfn.XLOOKUP(VENDAS[[#This Row],[IDPRODUTO]],PRODUTOS[IDPRODUTO],PRODUTOS[Produto])</f>
        <v>Bike Altools</v>
      </c>
    </row>
    <row r="40" spans="1:11" x14ac:dyDescent="0.25">
      <c r="A40">
        <v>39</v>
      </c>
      <c r="B40">
        <v>1</v>
      </c>
      <c r="C40">
        <v>1</v>
      </c>
      <c r="D40">
        <v>2</v>
      </c>
      <c r="E40">
        <v>9201</v>
      </c>
      <c r="F40">
        <v>1</v>
      </c>
      <c r="G40">
        <v>9201</v>
      </c>
      <c r="H40" s="2">
        <v>43809</v>
      </c>
      <c r="I40" t="str">
        <f>_xlfn.XLOOKUP(VENDAS[[#This Row],[IDVENDEDOR]],VENDEDORES[IDVendedor],VENDEDORES[Vendedor])</f>
        <v>Armando Lago</v>
      </c>
      <c r="J40" t="str">
        <f>_xlfn.XLOOKUP(VENDAS[[#This Row],[IDCLIENTE]],CLIENTES[IDCLIENTE],CLIENTES[Cliente])</f>
        <v>Cosme Zambujal</v>
      </c>
      <c r="K40" t="str">
        <f>_xlfn.XLOOKUP(VENDAS[[#This Row],[IDPRODUTO]],PRODUTOS[IDPRODUTO],PRODUTOS[Produto])</f>
        <v>Bike Altools</v>
      </c>
    </row>
    <row r="41" spans="1:11" x14ac:dyDescent="0.25">
      <c r="A41">
        <v>40</v>
      </c>
      <c r="B41">
        <v>7</v>
      </c>
      <c r="C41">
        <v>20</v>
      </c>
      <c r="D41">
        <v>2</v>
      </c>
      <c r="E41">
        <v>9201</v>
      </c>
      <c r="F41">
        <v>1</v>
      </c>
      <c r="G41">
        <v>9201</v>
      </c>
      <c r="H41" s="2">
        <v>42893</v>
      </c>
      <c r="I41" t="str">
        <f>_xlfn.XLOOKUP(VENDAS[[#This Row],[IDVENDEDOR]],VENDEDORES[IDVendedor],VENDEDORES[Vendedor])</f>
        <v>Iberê Lacerda</v>
      </c>
      <c r="J41" t="str">
        <f>_xlfn.XLOOKUP(VENDAS[[#This Row],[IDCLIENTE]],CLIENTES[IDCLIENTE],CLIENTES[Cliente])</f>
        <v>Joaquim Mieiro</v>
      </c>
      <c r="K41" t="str">
        <f>_xlfn.XLOOKUP(VENDAS[[#This Row],[IDPRODUTO]],PRODUTOS[IDPRODUTO],PRODUTOS[Produto])</f>
        <v>Bike Altools</v>
      </c>
    </row>
    <row r="42" spans="1:11" x14ac:dyDescent="0.25">
      <c r="A42">
        <v>41</v>
      </c>
      <c r="B42">
        <v>5</v>
      </c>
      <c r="C42">
        <v>1</v>
      </c>
      <c r="D42">
        <v>2</v>
      </c>
      <c r="E42">
        <v>9201</v>
      </c>
      <c r="F42">
        <v>1</v>
      </c>
      <c r="G42">
        <v>9201</v>
      </c>
      <c r="H42" s="2">
        <v>42818</v>
      </c>
      <c r="I42" t="str">
        <f>_xlfn.XLOOKUP(VENDAS[[#This Row],[IDVENDEDOR]],VENDEDORES[IDVendedor],VENDEDORES[Vendedor])</f>
        <v>Tobias Furtado</v>
      </c>
      <c r="J42" t="str">
        <f>_xlfn.XLOOKUP(VENDAS[[#This Row],[IDCLIENTE]],CLIENTES[IDCLIENTE],CLIENTES[Cliente])</f>
        <v>Cosme Zambujal</v>
      </c>
      <c r="K42" t="str">
        <f>_xlfn.XLOOKUP(VENDAS[[#This Row],[IDPRODUTO]],PRODUTOS[IDPRODUTO],PRODUTOS[Produto])</f>
        <v>Bike Altools</v>
      </c>
    </row>
    <row r="43" spans="1:11" x14ac:dyDescent="0.25">
      <c r="A43">
        <v>42</v>
      </c>
      <c r="B43">
        <v>10</v>
      </c>
      <c r="C43">
        <v>21</v>
      </c>
      <c r="D43">
        <v>2</v>
      </c>
      <c r="E43">
        <v>9201</v>
      </c>
      <c r="F43">
        <v>1</v>
      </c>
      <c r="G43">
        <v>9201</v>
      </c>
      <c r="H43" s="2">
        <v>43755</v>
      </c>
      <c r="I43" t="str">
        <f>_xlfn.XLOOKUP(VENDAS[[#This Row],[IDVENDEDOR]],VENDEDORES[IDVendedor],VENDEDORES[Vendedor])</f>
        <v>Hélio Liberato</v>
      </c>
      <c r="J43" t="str">
        <f>_xlfn.XLOOKUP(VENDAS[[#This Row],[IDCLIENTE]],CLIENTES[IDCLIENTE],CLIENTES[Cliente])</f>
        <v>Ilduara Chávez</v>
      </c>
      <c r="K43" t="str">
        <f>_xlfn.XLOOKUP(VENDAS[[#This Row],[IDPRODUTO]],PRODUTOS[IDPRODUTO],PRODUTOS[Produto])</f>
        <v>Bike Altools</v>
      </c>
    </row>
    <row r="44" spans="1:11" x14ac:dyDescent="0.25">
      <c r="A44">
        <v>43</v>
      </c>
      <c r="B44">
        <v>6</v>
      </c>
      <c r="C44">
        <v>1</v>
      </c>
      <c r="D44">
        <v>2</v>
      </c>
      <c r="E44">
        <v>9201</v>
      </c>
      <c r="F44">
        <v>1</v>
      </c>
      <c r="G44">
        <v>9201</v>
      </c>
      <c r="H44" s="2">
        <v>42755</v>
      </c>
      <c r="I44" t="str">
        <f>_xlfn.XLOOKUP(VENDAS[[#This Row],[IDVENDEDOR]],VENDEDORES[IDVendedor],VENDEDORES[Vendedor])</f>
        <v>Godo Capiperibe</v>
      </c>
      <c r="J44" t="str">
        <f>_xlfn.XLOOKUP(VENDAS[[#This Row],[IDCLIENTE]],CLIENTES[IDCLIENTE],CLIENTES[Cliente])</f>
        <v>Cosme Zambujal</v>
      </c>
      <c r="K44" t="str">
        <f>_xlfn.XLOOKUP(VENDAS[[#This Row],[IDPRODUTO]],PRODUTOS[IDPRODUTO],PRODUTOS[Produto])</f>
        <v>Bike Altools</v>
      </c>
    </row>
    <row r="45" spans="1:11" x14ac:dyDescent="0.25">
      <c r="A45">
        <v>44</v>
      </c>
      <c r="B45">
        <v>8</v>
      </c>
      <c r="C45">
        <v>22</v>
      </c>
      <c r="D45">
        <v>2</v>
      </c>
      <c r="E45">
        <v>9201</v>
      </c>
      <c r="F45">
        <v>3</v>
      </c>
      <c r="G45">
        <v>27603</v>
      </c>
      <c r="H45" s="2">
        <v>42952</v>
      </c>
      <c r="I45" t="str">
        <f>_xlfn.XLOOKUP(VENDAS[[#This Row],[IDVENDEDOR]],VENDEDORES[IDVendedor],VENDEDORES[Vendedor])</f>
        <v>Simão Rivero</v>
      </c>
      <c r="J45" t="str">
        <f>_xlfn.XLOOKUP(VENDAS[[#This Row],[IDCLIENTE]],CLIENTES[IDCLIENTE],CLIENTES[Cliente])</f>
        <v>Brígida Gusmão</v>
      </c>
      <c r="K45" t="str">
        <f>_xlfn.XLOOKUP(VENDAS[[#This Row],[IDPRODUTO]],PRODUTOS[IDPRODUTO],PRODUTOS[Produto])</f>
        <v>Bike Altools</v>
      </c>
    </row>
    <row r="46" spans="1:11" x14ac:dyDescent="0.25">
      <c r="A46">
        <v>45</v>
      </c>
      <c r="B46">
        <v>1</v>
      </c>
      <c r="C46">
        <v>9</v>
      </c>
      <c r="D46">
        <v>2</v>
      </c>
      <c r="E46">
        <v>9201</v>
      </c>
      <c r="F46">
        <v>1</v>
      </c>
      <c r="G46">
        <v>9201</v>
      </c>
      <c r="H46" s="2">
        <v>43127</v>
      </c>
      <c r="I46" t="str">
        <f>_xlfn.XLOOKUP(VENDAS[[#This Row],[IDVENDEDOR]],VENDEDORES[IDVendedor],VENDEDORES[Vendedor])</f>
        <v>Armando Lago</v>
      </c>
      <c r="J46" t="str">
        <f>_xlfn.XLOOKUP(VENDAS[[#This Row],[IDCLIENTE]],CLIENTES[IDCLIENTE],CLIENTES[Cliente])</f>
        <v>Hermígio Villaverde</v>
      </c>
      <c r="K46" t="str">
        <f>_xlfn.XLOOKUP(VENDAS[[#This Row],[IDPRODUTO]],PRODUTOS[IDPRODUTO],PRODUTOS[Produto])</f>
        <v>Bike Altools</v>
      </c>
    </row>
    <row r="47" spans="1:11" x14ac:dyDescent="0.25">
      <c r="A47">
        <v>46</v>
      </c>
      <c r="B47">
        <v>10</v>
      </c>
      <c r="C47">
        <v>8</v>
      </c>
      <c r="D47">
        <v>2</v>
      </c>
      <c r="E47">
        <v>9201</v>
      </c>
      <c r="F47">
        <v>1</v>
      </c>
      <c r="G47">
        <v>9201</v>
      </c>
      <c r="H47" s="2">
        <v>43325</v>
      </c>
      <c r="I47" t="str">
        <f>_xlfn.XLOOKUP(VENDAS[[#This Row],[IDVENDEDOR]],VENDEDORES[IDVendedor],VENDEDORES[Vendedor])</f>
        <v>Hélio Liberato</v>
      </c>
      <c r="J47" t="str">
        <f>_xlfn.XLOOKUP(VENDAS[[#This Row],[IDCLIENTE]],CLIENTES[IDCLIENTE],CLIENTES[Cliente])</f>
        <v>Gisela Bahia</v>
      </c>
      <c r="K47" t="str">
        <f>_xlfn.XLOOKUP(VENDAS[[#This Row],[IDPRODUTO]],PRODUTOS[IDPRODUTO],PRODUTOS[Produto])</f>
        <v>Bike Altools</v>
      </c>
    </row>
    <row r="48" spans="1:11" x14ac:dyDescent="0.25">
      <c r="A48">
        <v>47</v>
      </c>
      <c r="B48">
        <v>7</v>
      </c>
      <c r="C48">
        <v>23</v>
      </c>
      <c r="D48">
        <v>2</v>
      </c>
      <c r="E48">
        <v>9201</v>
      </c>
      <c r="F48">
        <v>2</v>
      </c>
      <c r="G48">
        <v>18402</v>
      </c>
      <c r="H48" s="2">
        <v>43480</v>
      </c>
      <c r="I48" t="str">
        <f>_xlfn.XLOOKUP(VENDAS[[#This Row],[IDVENDEDOR]],VENDEDORES[IDVendedor],VENDEDORES[Vendedor])</f>
        <v>Iberê Lacerda</v>
      </c>
      <c r="J48" t="str">
        <f>_xlfn.XLOOKUP(VENDAS[[#This Row],[IDCLIENTE]],CLIENTES[IDCLIENTE],CLIENTES[Cliente])</f>
        <v>Dinarte Marino</v>
      </c>
      <c r="K48" t="str">
        <f>_xlfn.XLOOKUP(VENDAS[[#This Row],[IDPRODUTO]],PRODUTOS[IDPRODUTO],PRODUTOS[Produto])</f>
        <v>Bike Altools</v>
      </c>
    </row>
    <row r="49" spans="1:11" x14ac:dyDescent="0.25">
      <c r="A49">
        <v>48</v>
      </c>
      <c r="B49">
        <v>8</v>
      </c>
      <c r="C49">
        <v>6</v>
      </c>
      <c r="D49">
        <v>2</v>
      </c>
      <c r="E49">
        <v>9201</v>
      </c>
      <c r="F49">
        <v>1</v>
      </c>
      <c r="G49">
        <v>9201</v>
      </c>
      <c r="H49" s="2">
        <v>42841</v>
      </c>
      <c r="I49" t="str">
        <f>_xlfn.XLOOKUP(VENDAS[[#This Row],[IDVENDEDOR]],VENDEDORES[IDVendedor],VENDEDORES[Vendedor])</f>
        <v>Simão Rivero</v>
      </c>
      <c r="J49" t="str">
        <f>_xlfn.XLOOKUP(VENDAS[[#This Row],[IDCLIENTE]],CLIENTES[IDCLIENTE],CLIENTES[Cliente])</f>
        <v>Cosme Ipanema</v>
      </c>
      <c r="K49" t="str">
        <f>_xlfn.XLOOKUP(VENDAS[[#This Row],[IDPRODUTO]],PRODUTOS[IDPRODUTO],PRODUTOS[Produto])</f>
        <v>Bike Altools</v>
      </c>
    </row>
    <row r="50" spans="1:11" x14ac:dyDescent="0.25">
      <c r="A50">
        <v>49</v>
      </c>
      <c r="B50">
        <v>3</v>
      </c>
      <c r="C50">
        <v>24</v>
      </c>
      <c r="D50">
        <v>2</v>
      </c>
      <c r="E50">
        <v>9201</v>
      </c>
      <c r="F50">
        <v>3</v>
      </c>
      <c r="G50">
        <v>27603</v>
      </c>
      <c r="H50" s="2">
        <v>43944</v>
      </c>
      <c r="I50" t="str">
        <f>_xlfn.XLOOKUP(VENDAS[[#This Row],[IDVENDEDOR]],VENDEDORES[IDVendedor],VENDEDORES[Vendedor])</f>
        <v>Capitolino Bahía</v>
      </c>
      <c r="J50" t="str">
        <f>_xlfn.XLOOKUP(VENDAS[[#This Row],[IDCLIENTE]],CLIENTES[IDCLIENTE],CLIENTES[Cliente])</f>
        <v>Diogo Simón</v>
      </c>
      <c r="K50" t="str">
        <f>_xlfn.XLOOKUP(VENDAS[[#This Row],[IDPRODUTO]],PRODUTOS[IDPRODUTO],PRODUTOS[Produto])</f>
        <v>Bike Altools</v>
      </c>
    </row>
    <row r="51" spans="1:11" x14ac:dyDescent="0.25">
      <c r="A51">
        <v>50</v>
      </c>
      <c r="B51">
        <v>1</v>
      </c>
      <c r="C51">
        <v>25</v>
      </c>
      <c r="D51">
        <v>2</v>
      </c>
      <c r="E51">
        <v>9201</v>
      </c>
      <c r="F51">
        <v>3</v>
      </c>
      <c r="G51">
        <v>27603</v>
      </c>
      <c r="H51" s="2">
        <v>43317</v>
      </c>
      <c r="I51" t="str">
        <f>_xlfn.XLOOKUP(VENDAS[[#This Row],[IDVENDEDOR]],VENDEDORES[IDVendedor],VENDEDORES[Vendedor])</f>
        <v>Armando Lago</v>
      </c>
      <c r="J51" t="str">
        <f>_xlfn.XLOOKUP(VENDAS[[#This Row],[IDCLIENTE]],CLIENTES[IDCLIENTE],CLIENTES[Cliente])</f>
        <v>Gisela Candeias</v>
      </c>
      <c r="K51" t="str">
        <f>_xlfn.XLOOKUP(VENDAS[[#This Row],[IDPRODUTO]],PRODUTOS[IDPRODUTO],PRODUTOS[Produto])</f>
        <v>Bike Altools</v>
      </c>
    </row>
    <row r="52" spans="1:11" x14ac:dyDescent="0.25">
      <c r="A52">
        <v>51</v>
      </c>
      <c r="B52">
        <v>3</v>
      </c>
      <c r="C52">
        <v>2</v>
      </c>
      <c r="D52">
        <v>2</v>
      </c>
      <c r="E52">
        <v>9201</v>
      </c>
      <c r="F52">
        <v>2</v>
      </c>
      <c r="G52">
        <v>18402</v>
      </c>
      <c r="H52" s="2">
        <v>43816</v>
      </c>
      <c r="I52" t="str">
        <f>_xlfn.XLOOKUP(VENDAS[[#This Row],[IDVENDEDOR]],VENDEDORES[IDVendedor],VENDEDORES[Vendedor])</f>
        <v>Capitolino Bahía</v>
      </c>
      <c r="J52" t="str">
        <f>_xlfn.XLOOKUP(VENDAS[[#This Row],[IDCLIENTE]],CLIENTES[IDCLIENTE],CLIENTES[Cliente])</f>
        <v>Greice Lameirinhas</v>
      </c>
      <c r="K52" t="str">
        <f>_xlfn.XLOOKUP(VENDAS[[#This Row],[IDPRODUTO]],PRODUTOS[IDPRODUTO],PRODUTOS[Produto])</f>
        <v>Bike Altools</v>
      </c>
    </row>
    <row r="53" spans="1:11" x14ac:dyDescent="0.25">
      <c r="A53">
        <v>52</v>
      </c>
      <c r="B53">
        <v>1</v>
      </c>
      <c r="C53">
        <v>2</v>
      </c>
      <c r="D53">
        <v>2</v>
      </c>
      <c r="E53">
        <v>9201</v>
      </c>
      <c r="F53">
        <v>1</v>
      </c>
      <c r="G53">
        <v>9201</v>
      </c>
      <c r="H53" s="2">
        <v>43484</v>
      </c>
      <c r="I53" t="str">
        <f>_xlfn.XLOOKUP(VENDAS[[#This Row],[IDVENDEDOR]],VENDEDORES[IDVendedor],VENDEDORES[Vendedor])</f>
        <v>Armando Lago</v>
      </c>
      <c r="J53" t="str">
        <f>_xlfn.XLOOKUP(VENDAS[[#This Row],[IDCLIENTE]],CLIENTES[IDCLIENTE],CLIENTES[Cliente])</f>
        <v>Greice Lameirinhas</v>
      </c>
      <c r="K53" t="str">
        <f>_xlfn.XLOOKUP(VENDAS[[#This Row],[IDPRODUTO]],PRODUTOS[IDPRODUTO],PRODUTOS[Produto])</f>
        <v>Bike Altools</v>
      </c>
    </row>
    <row r="54" spans="1:11" x14ac:dyDescent="0.25">
      <c r="A54">
        <v>53</v>
      </c>
      <c r="B54">
        <v>7</v>
      </c>
      <c r="C54">
        <v>2</v>
      </c>
      <c r="D54">
        <v>2</v>
      </c>
      <c r="E54">
        <v>9201</v>
      </c>
      <c r="F54">
        <v>2</v>
      </c>
      <c r="G54">
        <v>18402</v>
      </c>
      <c r="H54" s="2">
        <v>43136</v>
      </c>
      <c r="I54" t="str">
        <f>_xlfn.XLOOKUP(VENDAS[[#This Row],[IDVENDEDOR]],VENDEDORES[IDVendedor],VENDEDORES[Vendedor])</f>
        <v>Iberê Lacerda</v>
      </c>
      <c r="J54" t="str">
        <f>_xlfn.XLOOKUP(VENDAS[[#This Row],[IDCLIENTE]],CLIENTES[IDCLIENTE],CLIENTES[Cliente])</f>
        <v>Greice Lameirinhas</v>
      </c>
      <c r="K54" t="str">
        <f>_xlfn.XLOOKUP(VENDAS[[#This Row],[IDPRODUTO]],PRODUTOS[IDPRODUTO],PRODUTOS[Produto])</f>
        <v>Bike Altools</v>
      </c>
    </row>
    <row r="55" spans="1:11" x14ac:dyDescent="0.25">
      <c r="A55">
        <v>54</v>
      </c>
      <c r="B55">
        <v>3</v>
      </c>
      <c r="C55">
        <v>4</v>
      </c>
      <c r="D55">
        <v>2</v>
      </c>
      <c r="E55">
        <v>9201</v>
      </c>
      <c r="F55">
        <v>2</v>
      </c>
      <c r="G55">
        <v>18402</v>
      </c>
      <c r="H55" s="2">
        <v>42808</v>
      </c>
      <c r="I55" t="str">
        <f>_xlfn.XLOOKUP(VENDAS[[#This Row],[IDVENDEDOR]],VENDEDORES[IDVendedor],VENDEDORES[Vendedor])</f>
        <v>Capitolino Bahía</v>
      </c>
      <c r="J55" t="str">
        <f>_xlfn.XLOOKUP(VENDAS[[#This Row],[IDCLIENTE]],CLIENTES[IDCLIENTE],CLIENTES[Cliente])</f>
        <v>Gertrudes Hidalgo</v>
      </c>
      <c r="K55" t="str">
        <f>_xlfn.XLOOKUP(VENDAS[[#This Row],[IDPRODUTO]],PRODUTOS[IDPRODUTO],PRODUTOS[Produto])</f>
        <v>Bike Altools</v>
      </c>
    </row>
    <row r="56" spans="1:11" x14ac:dyDescent="0.25">
      <c r="A56">
        <v>55</v>
      </c>
      <c r="B56">
        <v>7</v>
      </c>
      <c r="C56">
        <v>21</v>
      </c>
      <c r="D56">
        <v>2</v>
      </c>
      <c r="E56">
        <v>9201</v>
      </c>
      <c r="F56">
        <v>3</v>
      </c>
      <c r="G56">
        <v>27603</v>
      </c>
      <c r="H56" s="2">
        <v>42815</v>
      </c>
      <c r="I56" t="str">
        <f>_xlfn.XLOOKUP(VENDAS[[#This Row],[IDVENDEDOR]],VENDEDORES[IDVendedor],VENDEDORES[Vendedor])</f>
        <v>Iberê Lacerda</v>
      </c>
      <c r="J56" t="str">
        <f>_xlfn.XLOOKUP(VENDAS[[#This Row],[IDCLIENTE]],CLIENTES[IDCLIENTE],CLIENTES[Cliente])</f>
        <v>Ilduara Chávez</v>
      </c>
      <c r="K56" t="str">
        <f>_xlfn.XLOOKUP(VENDAS[[#This Row],[IDPRODUTO]],PRODUTOS[IDPRODUTO],PRODUTOS[Produto])</f>
        <v>Bike Altools</v>
      </c>
    </row>
    <row r="57" spans="1:11" x14ac:dyDescent="0.25">
      <c r="A57">
        <v>56</v>
      </c>
      <c r="B57">
        <v>1</v>
      </c>
      <c r="C57">
        <v>26</v>
      </c>
      <c r="D57">
        <v>2</v>
      </c>
      <c r="E57">
        <v>9201</v>
      </c>
      <c r="F57">
        <v>1</v>
      </c>
      <c r="G57">
        <v>9201</v>
      </c>
      <c r="H57" s="2">
        <v>44045</v>
      </c>
      <c r="I57" t="str">
        <f>_xlfn.XLOOKUP(VENDAS[[#This Row],[IDVENDEDOR]],VENDEDORES[IDVendedor],VENDEDORES[Vendedor])</f>
        <v>Armando Lago</v>
      </c>
      <c r="J57" t="str">
        <f>_xlfn.XLOOKUP(VENDAS[[#This Row],[IDCLIENTE]],CLIENTES[IDCLIENTE],CLIENTES[Cliente])</f>
        <v>Cidália Miera</v>
      </c>
      <c r="K57" t="str">
        <f>_xlfn.XLOOKUP(VENDAS[[#This Row],[IDPRODUTO]],PRODUTOS[IDPRODUTO],PRODUTOS[Produto])</f>
        <v>Bike Altools</v>
      </c>
    </row>
    <row r="58" spans="1:11" x14ac:dyDescent="0.25">
      <c r="A58">
        <v>57</v>
      </c>
      <c r="B58">
        <v>1</v>
      </c>
      <c r="C58">
        <v>1</v>
      </c>
      <c r="D58">
        <v>2</v>
      </c>
      <c r="E58">
        <v>9201</v>
      </c>
      <c r="F58">
        <v>2</v>
      </c>
      <c r="G58">
        <v>18402</v>
      </c>
      <c r="H58" s="2">
        <v>43664</v>
      </c>
      <c r="I58" t="str">
        <f>_xlfn.XLOOKUP(VENDAS[[#This Row],[IDVENDEDOR]],VENDEDORES[IDVendedor],VENDEDORES[Vendedor])</f>
        <v>Armando Lago</v>
      </c>
      <c r="J58" t="str">
        <f>_xlfn.XLOOKUP(VENDAS[[#This Row],[IDCLIENTE]],CLIENTES[IDCLIENTE],CLIENTES[Cliente])</f>
        <v>Cosme Zambujal</v>
      </c>
      <c r="K58" t="str">
        <f>_xlfn.XLOOKUP(VENDAS[[#This Row],[IDPRODUTO]],PRODUTOS[IDPRODUTO],PRODUTOS[Produto])</f>
        <v>Bike Altools</v>
      </c>
    </row>
    <row r="59" spans="1:11" x14ac:dyDescent="0.25">
      <c r="A59">
        <v>58</v>
      </c>
      <c r="B59">
        <v>9</v>
      </c>
      <c r="C59">
        <v>27</v>
      </c>
      <c r="D59">
        <v>2</v>
      </c>
      <c r="E59">
        <v>9201</v>
      </c>
      <c r="F59">
        <v>1</v>
      </c>
      <c r="G59">
        <v>9201</v>
      </c>
      <c r="H59" s="2">
        <v>43793</v>
      </c>
      <c r="I59" t="str">
        <f>_xlfn.XLOOKUP(VENDAS[[#This Row],[IDVENDEDOR]],VENDEDORES[IDVendedor],VENDEDORES[Vendedor])</f>
        <v>Napoleão Méndez</v>
      </c>
      <c r="J59" t="str">
        <f>_xlfn.XLOOKUP(VENDAS[[#This Row],[IDCLIENTE]],CLIENTES[IDCLIENTE],CLIENTES[Cliente])</f>
        <v>Bernardete Águeda</v>
      </c>
      <c r="K59" t="str">
        <f>_xlfn.XLOOKUP(VENDAS[[#This Row],[IDPRODUTO]],PRODUTOS[IDPRODUTO],PRODUTOS[Produto])</f>
        <v>Bike Altools</v>
      </c>
    </row>
    <row r="60" spans="1:11" x14ac:dyDescent="0.25">
      <c r="A60">
        <v>59</v>
      </c>
      <c r="B60">
        <v>2</v>
      </c>
      <c r="C60">
        <v>28</v>
      </c>
      <c r="D60">
        <v>2</v>
      </c>
      <c r="E60">
        <v>9201</v>
      </c>
      <c r="F60">
        <v>1</v>
      </c>
      <c r="G60">
        <v>9201</v>
      </c>
      <c r="H60" s="2">
        <v>44000</v>
      </c>
      <c r="I60" t="str">
        <f>_xlfn.XLOOKUP(VENDAS[[#This Row],[IDVENDEDOR]],VENDEDORES[IDVendedor],VENDEDORES[Vendedor])</f>
        <v>Daniel Pirajá</v>
      </c>
      <c r="J60" t="str">
        <f>_xlfn.XLOOKUP(VENDAS[[#This Row],[IDCLIENTE]],CLIENTES[IDCLIENTE],CLIENTES[Cliente])</f>
        <v>Deise Farias</v>
      </c>
      <c r="K60" t="str">
        <f>_xlfn.XLOOKUP(VENDAS[[#This Row],[IDPRODUTO]],PRODUTOS[IDPRODUTO],PRODUTOS[Produto])</f>
        <v>Bike Altools</v>
      </c>
    </row>
    <row r="61" spans="1:11" x14ac:dyDescent="0.25">
      <c r="A61">
        <v>60</v>
      </c>
      <c r="B61">
        <v>7</v>
      </c>
      <c r="C61">
        <v>29</v>
      </c>
      <c r="D61">
        <v>2</v>
      </c>
      <c r="E61">
        <v>9201</v>
      </c>
      <c r="F61">
        <v>2</v>
      </c>
      <c r="G61">
        <v>18402</v>
      </c>
      <c r="H61" s="2">
        <v>42904</v>
      </c>
      <c r="I61" t="str">
        <f>_xlfn.XLOOKUP(VENDAS[[#This Row],[IDVENDEDOR]],VENDEDORES[IDVendedor],VENDEDORES[Vendedor])</f>
        <v>Iberê Lacerda</v>
      </c>
      <c r="J61" t="str">
        <f>_xlfn.XLOOKUP(VENDAS[[#This Row],[IDCLIENTE]],CLIENTES[IDCLIENTE],CLIENTES[Cliente])</f>
        <v>Arcidres Murici</v>
      </c>
      <c r="K61" t="str">
        <f>_xlfn.XLOOKUP(VENDAS[[#This Row],[IDPRODUTO]],PRODUTOS[IDPRODUTO],PRODUTOS[Produto])</f>
        <v>Bike Altools</v>
      </c>
    </row>
    <row r="62" spans="1:11" x14ac:dyDescent="0.25">
      <c r="A62">
        <v>61</v>
      </c>
      <c r="B62">
        <v>1</v>
      </c>
      <c r="C62">
        <v>30</v>
      </c>
      <c r="D62">
        <v>2</v>
      </c>
      <c r="E62">
        <v>9201</v>
      </c>
      <c r="F62">
        <v>3</v>
      </c>
      <c r="G62">
        <v>27603</v>
      </c>
      <c r="H62" s="2">
        <v>43531</v>
      </c>
      <c r="I62" t="str">
        <f>_xlfn.XLOOKUP(VENDAS[[#This Row],[IDVENDEDOR]],VENDEDORES[IDVendedor],VENDEDORES[Vendedor])</f>
        <v>Armando Lago</v>
      </c>
      <c r="J62" t="str">
        <f>_xlfn.XLOOKUP(VENDAS[[#This Row],[IDCLIENTE]],CLIENTES[IDCLIENTE],CLIENTES[Cliente])</f>
        <v>Ester Castanho</v>
      </c>
      <c r="K62" t="str">
        <f>_xlfn.XLOOKUP(VENDAS[[#This Row],[IDPRODUTO]],PRODUTOS[IDPRODUTO],PRODUTOS[Produto])</f>
        <v>Bike Altools</v>
      </c>
    </row>
    <row r="63" spans="1:11" x14ac:dyDescent="0.25">
      <c r="A63">
        <v>62</v>
      </c>
      <c r="B63">
        <v>10</v>
      </c>
      <c r="C63">
        <v>31</v>
      </c>
      <c r="D63">
        <v>2</v>
      </c>
      <c r="E63">
        <v>9201</v>
      </c>
      <c r="F63">
        <v>2</v>
      </c>
      <c r="G63">
        <v>18402</v>
      </c>
      <c r="H63" s="2">
        <v>44029</v>
      </c>
      <c r="I63" t="str">
        <f>_xlfn.XLOOKUP(VENDAS[[#This Row],[IDVENDEDOR]],VENDEDORES[IDVendedor],VENDEDORES[Vendedor])</f>
        <v>Hélio Liberato</v>
      </c>
      <c r="J63" t="str">
        <f>_xlfn.XLOOKUP(VENDAS[[#This Row],[IDCLIENTE]],CLIENTES[IDCLIENTE],CLIENTES[Cliente])</f>
        <v>Ermelinda Casquero</v>
      </c>
      <c r="K63" t="str">
        <f>_xlfn.XLOOKUP(VENDAS[[#This Row],[IDPRODUTO]],PRODUTOS[IDPRODUTO],PRODUTOS[Produto])</f>
        <v>Bike Altools</v>
      </c>
    </row>
    <row r="64" spans="1:11" x14ac:dyDescent="0.25">
      <c r="A64">
        <v>63</v>
      </c>
      <c r="B64">
        <v>2</v>
      </c>
      <c r="C64">
        <v>2</v>
      </c>
      <c r="D64">
        <v>2</v>
      </c>
      <c r="E64">
        <v>9201</v>
      </c>
      <c r="F64">
        <v>2</v>
      </c>
      <c r="G64">
        <v>18402</v>
      </c>
      <c r="H64" s="2">
        <v>44007</v>
      </c>
      <c r="I64" t="str">
        <f>_xlfn.XLOOKUP(VENDAS[[#This Row],[IDVENDEDOR]],VENDEDORES[IDVendedor],VENDEDORES[Vendedor])</f>
        <v>Daniel Pirajá</v>
      </c>
      <c r="J64" t="str">
        <f>_xlfn.XLOOKUP(VENDAS[[#This Row],[IDCLIENTE]],CLIENTES[IDCLIENTE],CLIENTES[Cliente])</f>
        <v>Greice Lameirinhas</v>
      </c>
      <c r="K64" t="str">
        <f>_xlfn.XLOOKUP(VENDAS[[#This Row],[IDPRODUTO]],PRODUTOS[IDPRODUTO],PRODUTOS[Produto])</f>
        <v>Bike Altools</v>
      </c>
    </row>
    <row r="65" spans="1:11" x14ac:dyDescent="0.25">
      <c r="A65">
        <v>64</v>
      </c>
      <c r="B65">
        <v>7</v>
      </c>
      <c r="C65">
        <v>13</v>
      </c>
      <c r="D65">
        <v>2</v>
      </c>
      <c r="E65">
        <v>9201</v>
      </c>
      <c r="F65">
        <v>1</v>
      </c>
      <c r="G65">
        <v>9201</v>
      </c>
      <c r="H65" s="2">
        <v>44119</v>
      </c>
      <c r="I65" t="str">
        <f>_xlfn.XLOOKUP(VENDAS[[#This Row],[IDVENDEDOR]],VENDEDORES[IDVendedor],VENDEDORES[Vendedor])</f>
        <v>Iberê Lacerda</v>
      </c>
      <c r="J65" t="str">
        <f>_xlfn.XLOOKUP(VENDAS[[#This Row],[IDCLIENTE]],CLIENTES[IDCLIENTE],CLIENTES[Cliente])</f>
        <v>Antero Milheiro</v>
      </c>
      <c r="K65" t="str">
        <f>_xlfn.XLOOKUP(VENDAS[[#This Row],[IDPRODUTO]],PRODUTOS[IDPRODUTO],PRODUTOS[Produto])</f>
        <v>Bike Altools</v>
      </c>
    </row>
    <row r="66" spans="1:11" x14ac:dyDescent="0.25">
      <c r="A66">
        <v>65</v>
      </c>
      <c r="B66">
        <v>4</v>
      </c>
      <c r="C66">
        <v>2</v>
      </c>
      <c r="D66">
        <v>2</v>
      </c>
      <c r="E66">
        <v>9201</v>
      </c>
      <c r="F66">
        <v>1</v>
      </c>
      <c r="G66">
        <v>9201</v>
      </c>
      <c r="H66" s="2">
        <v>43716</v>
      </c>
      <c r="I66" t="str">
        <f>_xlfn.XLOOKUP(VENDAS[[#This Row],[IDVENDEDOR]],VENDEDORES[IDVendedor],VENDEDORES[Vendedor])</f>
        <v>Jéssica Castelão</v>
      </c>
      <c r="J66" t="str">
        <f>_xlfn.XLOOKUP(VENDAS[[#This Row],[IDCLIENTE]],CLIENTES[IDCLIENTE],CLIENTES[Cliente])</f>
        <v>Greice Lameirinhas</v>
      </c>
      <c r="K66" t="str">
        <f>_xlfn.XLOOKUP(VENDAS[[#This Row],[IDPRODUTO]],PRODUTOS[IDPRODUTO],PRODUTOS[Produto])</f>
        <v>Bike Altools</v>
      </c>
    </row>
    <row r="67" spans="1:11" x14ac:dyDescent="0.25">
      <c r="A67">
        <v>66</v>
      </c>
      <c r="B67">
        <v>5</v>
      </c>
      <c r="C67">
        <v>1</v>
      </c>
      <c r="D67">
        <v>3</v>
      </c>
      <c r="E67">
        <v>8852</v>
      </c>
      <c r="F67">
        <v>2</v>
      </c>
      <c r="G67">
        <v>17704</v>
      </c>
      <c r="H67" s="2">
        <v>44028</v>
      </c>
      <c r="I67" t="str">
        <f>_xlfn.XLOOKUP(VENDAS[[#This Row],[IDVENDEDOR]],VENDEDORES[IDVendedor],VENDEDORES[Vendedor])</f>
        <v>Tobias Furtado</v>
      </c>
      <c r="J67" t="str">
        <f>_xlfn.XLOOKUP(VENDAS[[#This Row],[IDCLIENTE]],CLIENTES[IDCLIENTE],CLIENTES[Cliente])</f>
        <v>Cosme Zambujal</v>
      </c>
      <c r="K67" t="str">
        <f>_xlfn.XLOOKUP(VENDAS[[#This Row],[IDPRODUTO]],PRODUTOS[IDPRODUTO],PRODUTOS[Produto])</f>
        <v>Bike Aro 29</v>
      </c>
    </row>
    <row r="68" spans="1:11" x14ac:dyDescent="0.25">
      <c r="A68">
        <v>67</v>
      </c>
      <c r="B68">
        <v>5</v>
      </c>
      <c r="C68">
        <v>2</v>
      </c>
      <c r="D68">
        <v>3</v>
      </c>
      <c r="E68">
        <v>8852</v>
      </c>
      <c r="F68">
        <v>3</v>
      </c>
      <c r="G68">
        <v>26556</v>
      </c>
      <c r="H68" s="2">
        <v>44169</v>
      </c>
      <c r="I68" t="str">
        <f>_xlfn.XLOOKUP(VENDAS[[#This Row],[IDVENDEDOR]],VENDEDORES[IDVendedor],VENDEDORES[Vendedor])</f>
        <v>Tobias Furtado</v>
      </c>
      <c r="J68" t="str">
        <f>_xlfn.XLOOKUP(VENDAS[[#This Row],[IDCLIENTE]],CLIENTES[IDCLIENTE],CLIENTES[Cliente])</f>
        <v>Greice Lameirinhas</v>
      </c>
      <c r="K68" t="str">
        <f>_xlfn.XLOOKUP(VENDAS[[#This Row],[IDPRODUTO]],PRODUTOS[IDPRODUTO],PRODUTOS[Produto])</f>
        <v>Bike Aro 29</v>
      </c>
    </row>
    <row r="69" spans="1:11" x14ac:dyDescent="0.25">
      <c r="A69">
        <v>68</v>
      </c>
      <c r="B69">
        <v>6</v>
      </c>
      <c r="C69">
        <v>1</v>
      </c>
      <c r="D69">
        <v>3</v>
      </c>
      <c r="E69">
        <v>8852</v>
      </c>
      <c r="F69">
        <v>2</v>
      </c>
      <c r="G69">
        <v>17704</v>
      </c>
      <c r="H69" s="2">
        <v>43484</v>
      </c>
      <c r="I69" t="str">
        <f>_xlfn.XLOOKUP(VENDAS[[#This Row],[IDVENDEDOR]],VENDEDORES[IDVendedor],VENDEDORES[Vendedor])</f>
        <v>Godo Capiperibe</v>
      </c>
      <c r="J69" t="str">
        <f>_xlfn.XLOOKUP(VENDAS[[#This Row],[IDCLIENTE]],CLIENTES[IDCLIENTE],CLIENTES[Cliente])</f>
        <v>Cosme Zambujal</v>
      </c>
      <c r="K69" t="str">
        <f>_xlfn.XLOOKUP(VENDAS[[#This Row],[IDPRODUTO]],PRODUTOS[IDPRODUTO],PRODUTOS[Produto])</f>
        <v>Bike Aro 29</v>
      </c>
    </row>
    <row r="70" spans="1:11" x14ac:dyDescent="0.25">
      <c r="A70">
        <v>69</v>
      </c>
      <c r="B70">
        <v>7</v>
      </c>
      <c r="C70">
        <v>24</v>
      </c>
      <c r="D70">
        <v>3</v>
      </c>
      <c r="E70">
        <v>8852</v>
      </c>
      <c r="F70">
        <v>1</v>
      </c>
      <c r="G70">
        <v>8852</v>
      </c>
      <c r="H70" s="2">
        <v>43794</v>
      </c>
      <c r="I70" t="str">
        <f>_xlfn.XLOOKUP(VENDAS[[#This Row],[IDVENDEDOR]],VENDEDORES[IDVendedor],VENDEDORES[Vendedor])</f>
        <v>Iberê Lacerda</v>
      </c>
      <c r="J70" t="str">
        <f>_xlfn.XLOOKUP(VENDAS[[#This Row],[IDCLIENTE]],CLIENTES[IDCLIENTE],CLIENTES[Cliente])</f>
        <v>Diogo Simón</v>
      </c>
      <c r="K70" t="str">
        <f>_xlfn.XLOOKUP(VENDAS[[#This Row],[IDPRODUTO]],PRODUTOS[IDPRODUTO],PRODUTOS[Produto])</f>
        <v>Bike Aro 29</v>
      </c>
    </row>
    <row r="71" spans="1:11" x14ac:dyDescent="0.25">
      <c r="A71">
        <v>70</v>
      </c>
      <c r="B71">
        <v>7</v>
      </c>
      <c r="C71">
        <v>32</v>
      </c>
      <c r="D71">
        <v>3</v>
      </c>
      <c r="E71">
        <v>8852</v>
      </c>
      <c r="F71">
        <v>2</v>
      </c>
      <c r="G71">
        <v>17704</v>
      </c>
      <c r="H71" s="2">
        <v>43685</v>
      </c>
      <c r="I71" t="str">
        <f>_xlfn.XLOOKUP(VENDAS[[#This Row],[IDVENDEDOR]],VENDEDORES[IDVendedor],VENDEDORES[Vendedor])</f>
        <v>Iberê Lacerda</v>
      </c>
      <c r="J71" t="str">
        <f>_xlfn.XLOOKUP(VENDAS[[#This Row],[IDCLIENTE]],CLIENTES[IDCLIENTE],CLIENTES[Cliente])</f>
        <v>Belmira Colaço</v>
      </c>
      <c r="K71" t="str">
        <f>_xlfn.XLOOKUP(VENDAS[[#This Row],[IDPRODUTO]],PRODUTOS[IDPRODUTO],PRODUTOS[Produto])</f>
        <v>Bike Aro 29</v>
      </c>
    </row>
    <row r="72" spans="1:11" x14ac:dyDescent="0.25">
      <c r="A72">
        <v>71</v>
      </c>
      <c r="B72">
        <v>4</v>
      </c>
      <c r="C72">
        <v>32</v>
      </c>
      <c r="D72">
        <v>3</v>
      </c>
      <c r="E72">
        <v>8852</v>
      </c>
      <c r="F72">
        <v>3</v>
      </c>
      <c r="G72">
        <v>26556</v>
      </c>
      <c r="H72" s="2">
        <v>43090</v>
      </c>
      <c r="I72" t="str">
        <f>_xlfn.XLOOKUP(VENDAS[[#This Row],[IDVENDEDOR]],VENDEDORES[IDVendedor],VENDEDORES[Vendedor])</f>
        <v>Jéssica Castelão</v>
      </c>
      <c r="J72" t="str">
        <f>_xlfn.XLOOKUP(VENDAS[[#This Row],[IDCLIENTE]],CLIENTES[IDCLIENTE],CLIENTES[Cliente])</f>
        <v>Belmira Colaço</v>
      </c>
      <c r="K72" t="str">
        <f>_xlfn.XLOOKUP(VENDAS[[#This Row],[IDPRODUTO]],PRODUTOS[IDPRODUTO],PRODUTOS[Produto])</f>
        <v>Bike Aro 29</v>
      </c>
    </row>
    <row r="73" spans="1:11" x14ac:dyDescent="0.25">
      <c r="A73">
        <v>72</v>
      </c>
      <c r="B73">
        <v>1</v>
      </c>
      <c r="C73">
        <v>33</v>
      </c>
      <c r="D73">
        <v>3</v>
      </c>
      <c r="E73">
        <v>8852</v>
      </c>
      <c r="F73">
        <v>1</v>
      </c>
      <c r="G73">
        <v>8852</v>
      </c>
      <c r="H73" s="2">
        <v>42961</v>
      </c>
      <c r="I73" t="str">
        <f>_xlfn.XLOOKUP(VENDAS[[#This Row],[IDVENDEDOR]],VENDEDORES[IDVendedor],VENDEDORES[Vendedor])</f>
        <v>Armando Lago</v>
      </c>
      <c r="J73" t="str">
        <f>_xlfn.XLOOKUP(VENDAS[[#This Row],[IDCLIENTE]],CLIENTES[IDCLIENTE],CLIENTES[Cliente])</f>
        <v>Florinda Assunção</v>
      </c>
      <c r="K73" t="str">
        <f>_xlfn.XLOOKUP(VENDAS[[#This Row],[IDPRODUTO]],PRODUTOS[IDPRODUTO],PRODUTOS[Produto])</f>
        <v>Bike Aro 29</v>
      </c>
    </row>
    <row r="74" spans="1:11" x14ac:dyDescent="0.25">
      <c r="A74">
        <v>73</v>
      </c>
      <c r="B74">
        <v>9</v>
      </c>
      <c r="C74">
        <v>5</v>
      </c>
      <c r="D74">
        <v>3</v>
      </c>
      <c r="E74">
        <v>8852</v>
      </c>
      <c r="F74">
        <v>3</v>
      </c>
      <c r="G74">
        <v>26556</v>
      </c>
      <c r="H74" s="2">
        <v>43548</v>
      </c>
      <c r="I74" t="str">
        <f>_xlfn.XLOOKUP(VENDAS[[#This Row],[IDVENDEDOR]],VENDEDORES[IDVendedor],VENDEDORES[Vendedor])</f>
        <v>Napoleão Méndez</v>
      </c>
      <c r="J74" t="str">
        <f>_xlfn.XLOOKUP(VENDAS[[#This Row],[IDCLIENTE]],CLIENTES[IDCLIENTE],CLIENTES[Cliente])</f>
        <v>Davide Alcántara</v>
      </c>
      <c r="K74" t="str">
        <f>_xlfn.XLOOKUP(VENDAS[[#This Row],[IDPRODUTO]],PRODUTOS[IDPRODUTO],PRODUTOS[Produto])</f>
        <v>Bike Aro 29</v>
      </c>
    </row>
    <row r="75" spans="1:11" x14ac:dyDescent="0.25">
      <c r="A75">
        <v>74</v>
      </c>
      <c r="B75">
        <v>1</v>
      </c>
      <c r="C75">
        <v>34</v>
      </c>
      <c r="D75">
        <v>3</v>
      </c>
      <c r="E75">
        <v>8852</v>
      </c>
      <c r="F75">
        <v>3</v>
      </c>
      <c r="G75">
        <v>26556</v>
      </c>
      <c r="H75" s="2">
        <v>43899</v>
      </c>
      <c r="I75" t="str">
        <f>_xlfn.XLOOKUP(VENDAS[[#This Row],[IDVENDEDOR]],VENDEDORES[IDVendedor],VENDEDORES[Vendedor])</f>
        <v>Armando Lago</v>
      </c>
      <c r="J75" t="str">
        <f>_xlfn.XLOOKUP(VENDAS[[#This Row],[IDCLIENTE]],CLIENTES[IDCLIENTE],CLIENTES[Cliente])</f>
        <v>Elsa Barreto</v>
      </c>
      <c r="K75" t="str">
        <f>_xlfn.XLOOKUP(VENDAS[[#This Row],[IDPRODUTO]],PRODUTOS[IDPRODUTO],PRODUTOS[Produto])</f>
        <v>Bike Aro 29</v>
      </c>
    </row>
    <row r="76" spans="1:11" x14ac:dyDescent="0.25">
      <c r="A76">
        <v>75</v>
      </c>
      <c r="B76">
        <v>5</v>
      </c>
      <c r="C76">
        <v>2</v>
      </c>
      <c r="D76">
        <v>3</v>
      </c>
      <c r="E76">
        <v>8852</v>
      </c>
      <c r="F76">
        <v>1</v>
      </c>
      <c r="G76">
        <v>8852</v>
      </c>
      <c r="H76" s="2">
        <v>44190</v>
      </c>
      <c r="I76" t="str">
        <f>_xlfn.XLOOKUP(VENDAS[[#This Row],[IDVENDEDOR]],VENDEDORES[IDVendedor],VENDEDORES[Vendedor])</f>
        <v>Tobias Furtado</v>
      </c>
      <c r="J76" t="str">
        <f>_xlfn.XLOOKUP(VENDAS[[#This Row],[IDCLIENTE]],CLIENTES[IDCLIENTE],CLIENTES[Cliente])</f>
        <v>Greice Lameirinhas</v>
      </c>
      <c r="K76" t="str">
        <f>_xlfn.XLOOKUP(VENDAS[[#This Row],[IDPRODUTO]],PRODUTOS[IDPRODUTO],PRODUTOS[Produto])</f>
        <v>Bike Aro 29</v>
      </c>
    </row>
    <row r="77" spans="1:11" x14ac:dyDescent="0.25">
      <c r="A77">
        <v>76</v>
      </c>
      <c r="B77">
        <v>7</v>
      </c>
      <c r="C77">
        <v>1</v>
      </c>
      <c r="D77">
        <v>3</v>
      </c>
      <c r="E77">
        <v>8852</v>
      </c>
      <c r="F77">
        <v>2</v>
      </c>
      <c r="G77">
        <v>17704</v>
      </c>
      <c r="H77" s="2">
        <v>43271</v>
      </c>
      <c r="I77" t="str">
        <f>_xlfn.XLOOKUP(VENDAS[[#This Row],[IDVENDEDOR]],VENDEDORES[IDVendedor],VENDEDORES[Vendedor])</f>
        <v>Iberê Lacerda</v>
      </c>
      <c r="J77" t="str">
        <f>_xlfn.XLOOKUP(VENDAS[[#This Row],[IDCLIENTE]],CLIENTES[IDCLIENTE],CLIENTES[Cliente])</f>
        <v>Cosme Zambujal</v>
      </c>
      <c r="K77" t="str">
        <f>_xlfn.XLOOKUP(VENDAS[[#This Row],[IDPRODUTO]],PRODUTOS[IDPRODUTO],PRODUTOS[Produto])</f>
        <v>Bike Aro 29</v>
      </c>
    </row>
    <row r="78" spans="1:11" x14ac:dyDescent="0.25">
      <c r="A78">
        <v>77</v>
      </c>
      <c r="B78">
        <v>5</v>
      </c>
      <c r="C78">
        <v>1</v>
      </c>
      <c r="D78">
        <v>3</v>
      </c>
      <c r="E78">
        <v>8852</v>
      </c>
      <c r="F78">
        <v>2</v>
      </c>
      <c r="G78">
        <v>17704</v>
      </c>
      <c r="H78" s="2">
        <v>43547</v>
      </c>
      <c r="I78" t="str">
        <f>_xlfn.XLOOKUP(VENDAS[[#This Row],[IDVENDEDOR]],VENDEDORES[IDVendedor],VENDEDORES[Vendedor])</f>
        <v>Tobias Furtado</v>
      </c>
      <c r="J78" t="str">
        <f>_xlfn.XLOOKUP(VENDAS[[#This Row],[IDCLIENTE]],CLIENTES[IDCLIENTE],CLIENTES[Cliente])</f>
        <v>Cosme Zambujal</v>
      </c>
      <c r="K78" t="str">
        <f>_xlfn.XLOOKUP(VENDAS[[#This Row],[IDPRODUTO]],PRODUTOS[IDPRODUTO],PRODUTOS[Produto])</f>
        <v>Bike Aro 29</v>
      </c>
    </row>
    <row r="79" spans="1:11" x14ac:dyDescent="0.25">
      <c r="A79">
        <v>78</v>
      </c>
      <c r="B79">
        <v>8</v>
      </c>
      <c r="C79">
        <v>35</v>
      </c>
      <c r="D79">
        <v>3</v>
      </c>
      <c r="E79">
        <v>8852</v>
      </c>
      <c r="F79">
        <v>1</v>
      </c>
      <c r="G79">
        <v>8852</v>
      </c>
      <c r="H79" s="2">
        <v>43263</v>
      </c>
      <c r="I79" t="str">
        <f>_xlfn.XLOOKUP(VENDAS[[#This Row],[IDVENDEDOR]],VENDEDORES[IDVendedor],VENDEDORES[Vendedor])</f>
        <v>Simão Rivero</v>
      </c>
      <c r="J79" t="str">
        <f>_xlfn.XLOOKUP(VENDAS[[#This Row],[IDCLIENTE]],CLIENTES[IDCLIENTE],CLIENTES[Cliente])</f>
        <v>Irani Jaguariúna</v>
      </c>
      <c r="K79" t="str">
        <f>_xlfn.XLOOKUP(VENDAS[[#This Row],[IDPRODUTO]],PRODUTOS[IDPRODUTO],PRODUTOS[Produto])</f>
        <v>Bike Aro 29</v>
      </c>
    </row>
    <row r="80" spans="1:11" x14ac:dyDescent="0.25">
      <c r="A80">
        <v>79</v>
      </c>
      <c r="B80">
        <v>8</v>
      </c>
      <c r="C80">
        <v>1</v>
      </c>
      <c r="D80">
        <v>3</v>
      </c>
      <c r="E80">
        <v>8852</v>
      </c>
      <c r="F80">
        <v>1</v>
      </c>
      <c r="G80">
        <v>8852</v>
      </c>
      <c r="H80" s="2">
        <v>43416</v>
      </c>
      <c r="I80" t="str">
        <f>_xlfn.XLOOKUP(VENDAS[[#This Row],[IDVENDEDOR]],VENDEDORES[IDVendedor],VENDEDORES[Vendedor])</f>
        <v>Simão Rivero</v>
      </c>
      <c r="J80" t="str">
        <f>_xlfn.XLOOKUP(VENDAS[[#This Row],[IDCLIENTE]],CLIENTES[IDCLIENTE],CLIENTES[Cliente])</f>
        <v>Cosme Zambujal</v>
      </c>
      <c r="K80" t="str">
        <f>_xlfn.XLOOKUP(VENDAS[[#This Row],[IDPRODUTO]],PRODUTOS[IDPRODUTO],PRODUTOS[Produto])</f>
        <v>Bike Aro 29</v>
      </c>
    </row>
    <row r="81" spans="1:11" x14ac:dyDescent="0.25">
      <c r="A81">
        <v>80</v>
      </c>
      <c r="B81">
        <v>7</v>
      </c>
      <c r="C81">
        <v>36</v>
      </c>
      <c r="D81">
        <v>3</v>
      </c>
      <c r="E81">
        <v>8852</v>
      </c>
      <c r="F81">
        <v>3</v>
      </c>
      <c r="G81">
        <v>26556</v>
      </c>
      <c r="H81" s="2">
        <v>43163</v>
      </c>
      <c r="I81" t="str">
        <f>_xlfn.XLOOKUP(VENDAS[[#This Row],[IDVENDEDOR]],VENDEDORES[IDVendedor],VENDEDORES[Vendedor])</f>
        <v>Iberê Lacerda</v>
      </c>
      <c r="J81" t="str">
        <f>_xlfn.XLOOKUP(VENDAS[[#This Row],[IDCLIENTE]],CLIENTES[IDCLIENTE],CLIENTES[Cliente])</f>
        <v>Irene Villanueva</v>
      </c>
      <c r="K81" t="str">
        <f>_xlfn.XLOOKUP(VENDAS[[#This Row],[IDPRODUTO]],PRODUTOS[IDPRODUTO],PRODUTOS[Produto])</f>
        <v>Bike Aro 29</v>
      </c>
    </row>
    <row r="82" spans="1:11" x14ac:dyDescent="0.25">
      <c r="A82">
        <v>81</v>
      </c>
      <c r="B82">
        <v>4</v>
      </c>
      <c r="C82">
        <v>2</v>
      </c>
      <c r="D82">
        <v>3</v>
      </c>
      <c r="E82">
        <v>8852</v>
      </c>
      <c r="F82">
        <v>1</v>
      </c>
      <c r="G82">
        <v>8852</v>
      </c>
      <c r="H82" s="2">
        <v>43215</v>
      </c>
      <c r="I82" t="str">
        <f>_xlfn.XLOOKUP(VENDAS[[#This Row],[IDVENDEDOR]],VENDEDORES[IDVendedor],VENDEDORES[Vendedor])</f>
        <v>Jéssica Castelão</v>
      </c>
      <c r="J82" t="str">
        <f>_xlfn.XLOOKUP(VENDAS[[#This Row],[IDCLIENTE]],CLIENTES[IDCLIENTE],CLIENTES[Cliente])</f>
        <v>Greice Lameirinhas</v>
      </c>
      <c r="K82" t="str">
        <f>_xlfn.XLOOKUP(VENDAS[[#This Row],[IDPRODUTO]],PRODUTOS[IDPRODUTO],PRODUTOS[Produto])</f>
        <v>Bike Aro 29</v>
      </c>
    </row>
    <row r="83" spans="1:11" x14ac:dyDescent="0.25">
      <c r="A83">
        <v>82</v>
      </c>
      <c r="B83">
        <v>9</v>
      </c>
      <c r="C83">
        <v>37</v>
      </c>
      <c r="D83">
        <v>3</v>
      </c>
      <c r="E83">
        <v>8852</v>
      </c>
      <c r="F83">
        <v>3</v>
      </c>
      <c r="G83">
        <v>26556</v>
      </c>
      <c r="H83" s="2">
        <v>43450</v>
      </c>
      <c r="I83" t="str">
        <f>_xlfn.XLOOKUP(VENDAS[[#This Row],[IDVENDEDOR]],VENDEDORES[IDVendedor],VENDEDORES[Vendedor])</f>
        <v>Napoleão Méndez</v>
      </c>
      <c r="J83" t="str">
        <f>_xlfn.XLOOKUP(VENDAS[[#This Row],[IDCLIENTE]],CLIENTES[IDCLIENTE],CLIENTES[Cliente])</f>
        <v>Faustino Maranhão</v>
      </c>
      <c r="K83" t="str">
        <f>_xlfn.XLOOKUP(VENDAS[[#This Row],[IDPRODUTO]],PRODUTOS[IDPRODUTO],PRODUTOS[Produto])</f>
        <v>Bike Aro 29</v>
      </c>
    </row>
    <row r="84" spans="1:11" x14ac:dyDescent="0.25">
      <c r="A84">
        <v>83</v>
      </c>
      <c r="B84">
        <v>1</v>
      </c>
      <c r="C84">
        <v>22</v>
      </c>
      <c r="D84">
        <v>4</v>
      </c>
      <c r="E84">
        <v>2955</v>
      </c>
      <c r="F84">
        <v>2</v>
      </c>
      <c r="G84">
        <v>5910</v>
      </c>
      <c r="H84" s="2">
        <v>43328</v>
      </c>
      <c r="I84" t="str">
        <f>_xlfn.XLOOKUP(VENDAS[[#This Row],[IDVENDEDOR]],VENDEDORES[IDVendedor],VENDEDORES[Vendedor])</f>
        <v>Armando Lago</v>
      </c>
      <c r="J84" t="str">
        <f>_xlfn.XLOOKUP(VENDAS[[#This Row],[IDCLIENTE]],CLIENTES[IDCLIENTE],CLIENTES[Cliente])</f>
        <v>Brígida Gusmão</v>
      </c>
      <c r="K84" t="str">
        <f>_xlfn.XLOOKUP(VENDAS[[#This Row],[IDPRODUTO]],PRODUTOS[IDPRODUTO],PRODUTOS[Produto])</f>
        <v>Bke Edorphine</v>
      </c>
    </row>
    <row r="85" spans="1:11" x14ac:dyDescent="0.25">
      <c r="A85">
        <v>84</v>
      </c>
      <c r="B85">
        <v>6</v>
      </c>
      <c r="C85">
        <v>20</v>
      </c>
      <c r="D85">
        <v>4</v>
      </c>
      <c r="E85">
        <v>135</v>
      </c>
      <c r="F85">
        <v>1</v>
      </c>
      <c r="G85">
        <v>135</v>
      </c>
      <c r="H85" s="2">
        <v>43049</v>
      </c>
      <c r="I85" t="str">
        <f>_xlfn.XLOOKUP(VENDAS[[#This Row],[IDVENDEDOR]],VENDEDORES[IDVendedor],VENDEDORES[Vendedor])</f>
        <v>Godo Capiperibe</v>
      </c>
      <c r="J85" t="str">
        <f>_xlfn.XLOOKUP(VENDAS[[#This Row],[IDCLIENTE]],CLIENTES[IDCLIENTE],CLIENTES[Cliente])</f>
        <v>Joaquim Mieiro</v>
      </c>
      <c r="K85" t="str">
        <f>_xlfn.XLOOKUP(VENDAS[[#This Row],[IDPRODUTO]],PRODUTOS[IDPRODUTO],PRODUTOS[Produto])</f>
        <v>Bke Edorphine</v>
      </c>
    </row>
    <row r="86" spans="1:11" x14ac:dyDescent="0.25">
      <c r="A86">
        <v>85</v>
      </c>
      <c r="B86">
        <v>4</v>
      </c>
      <c r="C86">
        <v>25</v>
      </c>
      <c r="D86">
        <v>4</v>
      </c>
      <c r="E86">
        <v>2966</v>
      </c>
      <c r="F86">
        <v>2</v>
      </c>
      <c r="G86">
        <v>5932</v>
      </c>
      <c r="H86" s="2">
        <v>44087</v>
      </c>
      <c r="I86" t="str">
        <f>_xlfn.XLOOKUP(VENDAS[[#This Row],[IDVENDEDOR]],VENDEDORES[IDVendedor],VENDEDORES[Vendedor])</f>
        <v>Jéssica Castelão</v>
      </c>
      <c r="J86" t="str">
        <f>_xlfn.XLOOKUP(VENDAS[[#This Row],[IDCLIENTE]],CLIENTES[IDCLIENTE],CLIENTES[Cliente])</f>
        <v>Gisela Candeias</v>
      </c>
      <c r="K86" t="str">
        <f>_xlfn.XLOOKUP(VENDAS[[#This Row],[IDPRODUTO]],PRODUTOS[IDPRODUTO],PRODUTOS[Produto])</f>
        <v>Bke Edorphine</v>
      </c>
    </row>
    <row r="87" spans="1:11" x14ac:dyDescent="0.25">
      <c r="A87">
        <v>86</v>
      </c>
      <c r="B87">
        <v>7</v>
      </c>
      <c r="C87">
        <v>26</v>
      </c>
      <c r="D87">
        <v>4</v>
      </c>
      <c r="E87">
        <v>8852</v>
      </c>
      <c r="F87">
        <v>3</v>
      </c>
      <c r="G87">
        <v>26556</v>
      </c>
      <c r="H87" s="2">
        <v>43906</v>
      </c>
      <c r="I87" t="str">
        <f>_xlfn.XLOOKUP(VENDAS[[#This Row],[IDVENDEDOR]],VENDEDORES[IDVendedor],VENDEDORES[Vendedor])</f>
        <v>Iberê Lacerda</v>
      </c>
      <c r="J87" t="str">
        <f>_xlfn.XLOOKUP(VENDAS[[#This Row],[IDCLIENTE]],CLIENTES[IDCLIENTE],CLIENTES[Cliente])</f>
        <v>Cidália Miera</v>
      </c>
      <c r="K87" t="str">
        <f>_xlfn.XLOOKUP(VENDAS[[#This Row],[IDPRODUTO]],PRODUTOS[IDPRODUTO],PRODUTOS[Produto])</f>
        <v>Bke Edorphine</v>
      </c>
    </row>
    <row r="88" spans="1:11" x14ac:dyDescent="0.25">
      <c r="A88">
        <v>87</v>
      </c>
      <c r="B88">
        <v>7</v>
      </c>
      <c r="C88">
        <v>2</v>
      </c>
      <c r="D88">
        <v>4</v>
      </c>
      <c r="E88">
        <v>4255</v>
      </c>
      <c r="F88">
        <v>3</v>
      </c>
      <c r="G88">
        <v>12765</v>
      </c>
      <c r="H88" s="2">
        <v>43972</v>
      </c>
      <c r="I88" t="str">
        <f>_xlfn.XLOOKUP(VENDAS[[#This Row],[IDVENDEDOR]],VENDEDORES[IDVendedor],VENDEDORES[Vendedor])</f>
        <v>Iberê Lacerda</v>
      </c>
      <c r="J88" t="str">
        <f>_xlfn.XLOOKUP(VENDAS[[#This Row],[IDCLIENTE]],CLIENTES[IDCLIENTE],CLIENTES[Cliente])</f>
        <v>Greice Lameirinhas</v>
      </c>
      <c r="K88" t="str">
        <f>_xlfn.XLOOKUP(VENDAS[[#This Row],[IDPRODUTO]],PRODUTOS[IDPRODUTO],PRODUTOS[Produto])</f>
        <v>Bke Edorphine</v>
      </c>
    </row>
    <row r="89" spans="1:11" x14ac:dyDescent="0.25">
      <c r="A89">
        <v>88</v>
      </c>
      <c r="B89">
        <v>6</v>
      </c>
      <c r="C89">
        <v>2</v>
      </c>
      <c r="D89">
        <v>4</v>
      </c>
      <c r="E89">
        <v>2955</v>
      </c>
      <c r="F89">
        <v>2</v>
      </c>
      <c r="G89">
        <v>5910</v>
      </c>
      <c r="H89" s="2">
        <v>43378</v>
      </c>
      <c r="I89" t="str">
        <f>_xlfn.XLOOKUP(VENDAS[[#This Row],[IDVENDEDOR]],VENDEDORES[IDVendedor],VENDEDORES[Vendedor])</f>
        <v>Godo Capiperibe</v>
      </c>
      <c r="J89" t="str">
        <f>_xlfn.XLOOKUP(VENDAS[[#This Row],[IDCLIENTE]],CLIENTES[IDCLIENTE],CLIENTES[Cliente])</f>
        <v>Greice Lameirinhas</v>
      </c>
      <c r="K89" t="str">
        <f>_xlfn.XLOOKUP(VENDAS[[#This Row],[IDPRODUTO]],PRODUTOS[IDPRODUTO],PRODUTOS[Produto])</f>
        <v>Bke Edorphine</v>
      </c>
    </row>
    <row r="90" spans="1:11" x14ac:dyDescent="0.25">
      <c r="A90">
        <v>89</v>
      </c>
      <c r="B90">
        <v>3</v>
      </c>
      <c r="C90">
        <v>1</v>
      </c>
      <c r="D90">
        <v>4</v>
      </c>
      <c r="E90">
        <v>8852</v>
      </c>
      <c r="F90">
        <v>3</v>
      </c>
      <c r="G90">
        <v>26556</v>
      </c>
      <c r="H90" s="2">
        <v>44024</v>
      </c>
      <c r="I90" t="str">
        <f>_xlfn.XLOOKUP(VENDAS[[#This Row],[IDVENDEDOR]],VENDEDORES[IDVendedor],VENDEDORES[Vendedor])</f>
        <v>Capitolino Bahía</v>
      </c>
      <c r="J90" t="str">
        <f>_xlfn.XLOOKUP(VENDAS[[#This Row],[IDCLIENTE]],CLIENTES[IDCLIENTE],CLIENTES[Cliente])</f>
        <v>Cosme Zambujal</v>
      </c>
      <c r="K90" t="str">
        <f>_xlfn.XLOOKUP(VENDAS[[#This Row],[IDPRODUTO]],PRODUTOS[IDPRODUTO],PRODUTOS[Produto])</f>
        <v>Bke Edorphine</v>
      </c>
    </row>
    <row r="91" spans="1:11" x14ac:dyDescent="0.25">
      <c r="A91">
        <v>90</v>
      </c>
      <c r="B91">
        <v>7</v>
      </c>
      <c r="C91">
        <v>21</v>
      </c>
      <c r="D91">
        <v>4</v>
      </c>
      <c r="E91">
        <v>135</v>
      </c>
      <c r="F91">
        <v>3</v>
      </c>
      <c r="G91">
        <v>405</v>
      </c>
      <c r="H91" s="2">
        <v>43051</v>
      </c>
      <c r="I91" t="str">
        <f>_xlfn.XLOOKUP(VENDAS[[#This Row],[IDVENDEDOR]],VENDEDORES[IDVendedor],VENDEDORES[Vendedor])</f>
        <v>Iberê Lacerda</v>
      </c>
      <c r="J91" t="str">
        <f>_xlfn.XLOOKUP(VENDAS[[#This Row],[IDCLIENTE]],CLIENTES[IDCLIENTE],CLIENTES[Cliente])</f>
        <v>Ilduara Chávez</v>
      </c>
      <c r="K91" t="str">
        <f>_xlfn.XLOOKUP(VENDAS[[#This Row],[IDPRODUTO]],PRODUTOS[IDPRODUTO],PRODUTOS[Produto])</f>
        <v>Bke Edorphine</v>
      </c>
    </row>
    <row r="92" spans="1:11" x14ac:dyDescent="0.25">
      <c r="A92">
        <v>91</v>
      </c>
      <c r="B92">
        <v>10</v>
      </c>
      <c r="C92">
        <v>18</v>
      </c>
      <c r="D92">
        <v>4</v>
      </c>
      <c r="E92">
        <v>188</v>
      </c>
      <c r="F92">
        <v>1</v>
      </c>
      <c r="G92">
        <v>188</v>
      </c>
      <c r="H92" s="2">
        <v>44009</v>
      </c>
      <c r="I92" t="str">
        <f>_xlfn.XLOOKUP(VENDAS[[#This Row],[IDVENDEDOR]],VENDEDORES[IDVendedor],VENDEDORES[Vendedor])</f>
        <v>Hélio Liberato</v>
      </c>
      <c r="J92" t="str">
        <f>_xlfn.XLOOKUP(VENDAS[[#This Row],[IDCLIENTE]],CLIENTES[IDCLIENTE],CLIENTES[Cliente])</f>
        <v>Antão Corte-Real</v>
      </c>
      <c r="K92" t="str">
        <f>_xlfn.XLOOKUP(VENDAS[[#This Row],[IDPRODUTO]],PRODUTOS[IDPRODUTO],PRODUTOS[Produto])</f>
        <v>Bke Edorphine</v>
      </c>
    </row>
    <row r="93" spans="1:11" x14ac:dyDescent="0.25">
      <c r="A93">
        <v>92</v>
      </c>
      <c r="B93">
        <v>3</v>
      </c>
      <c r="C93">
        <v>20</v>
      </c>
      <c r="D93">
        <v>4</v>
      </c>
      <c r="E93">
        <v>9201</v>
      </c>
      <c r="F93">
        <v>3</v>
      </c>
      <c r="G93">
        <v>27603</v>
      </c>
      <c r="H93" s="2">
        <v>44079</v>
      </c>
      <c r="I93" t="str">
        <f>_xlfn.XLOOKUP(VENDAS[[#This Row],[IDVENDEDOR]],VENDEDORES[IDVendedor],VENDEDORES[Vendedor])</f>
        <v>Capitolino Bahía</v>
      </c>
      <c r="J93" t="str">
        <f>_xlfn.XLOOKUP(VENDAS[[#This Row],[IDCLIENTE]],CLIENTES[IDCLIENTE],CLIENTES[Cliente])</f>
        <v>Joaquim Mieiro</v>
      </c>
      <c r="K93" t="str">
        <f>_xlfn.XLOOKUP(VENDAS[[#This Row],[IDPRODUTO]],PRODUTOS[IDPRODUTO],PRODUTOS[Produto])</f>
        <v>Bke Edorphine</v>
      </c>
    </row>
    <row r="94" spans="1:11" x14ac:dyDescent="0.25">
      <c r="A94">
        <v>93</v>
      </c>
      <c r="B94">
        <v>6</v>
      </c>
      <c r="C94">
        <v>5</v>
      </c>
      <c r="D94">
        <v>4</v>
      </c>
      <c r="E94">
        <v>2955</v>
      </c>
      <c r="F94">
        <v>1</v>
      </c>
      <c r="G94">
        <v>2955</v>
      </c>
      <c r="H94" s="2">
        <v>44168</v>
      </c>
      <c r="I94" t="str">
        <f>_xlfn.XLOOKUP(VENDAS[[#This Row],[IDVENDEDOR]],VENDEDORES[IDVendedor],VENDEDORES[Vendedor])</f>
        <v>Godo Capiperibe</v>
      </c>
      <c r="J94" t="str">
        <f>_xlfn.XLOOKUP(VENDAS[[#This Row],[IDCLIENTE]],CLIENTES[IDCLIENTE],CLIENTES[Cliente])</f>
        <v>Davide Alcántara</v>
      </c>
      <c r="K94" t="str">
        <f>_xlfn.XLOOKUP(VENDAS[[#This Row],[IDPRODUTO]],PRODUTOS[IDPRODUTO],PRODUTOS[Produto])</f>
        <v>Bke Edorphine</v>
      </c>
    </row>
    <row r="95" spans="1:11" x14ac:dyDescent="0.25">
      <c r="A95">
        <v>94</v>
      </c>
      <c r="B95">
        <v>1</v>
      </c>
      <c r="C95">
        <v>2</v>
      </c>
      <c r="D95">
        <v>4</v>
      </c>
      <c r="E95">
        <v>2955</v>
      </c>
      <c r="F95">
        <v>1</v>
      </c>
      <c r="G95">
        <v>2955</v>
      </c>
      <c r="H95" s="2">
        <v>43580</v>
      </c>
      <c r="I95" t="str">
        <f>_xlfn.XLOOKUP(VENDAS[[#This Row],[IDVENDEDOR]],VENDEDORES[IDVendedor],VENDEDORES[Vendedor])</f>
        <v>Armando Lago</v>
      </c>
      <c r="J95" t="str">
        <f>_xlfn.XLOOKUP(VENDAS[[#This Row],[IDCLIENTE]],CLIENTES[IDCLIENTE],CLIENTES[Cliente])</f>
        <v>Greice Lameirinhas</v>
      </c>
      <c r="K95" t="str">
        <f>_xlfn.XLOOKUP(VENDAS[[#This Row],[IDPRODUTO]],PRODUTOS[IDPRODUTO],PRODUTOS[Produto])</f>
        <v>Bke Edorphine</v>
      </c>
    </row>
    <row r="96" spans="1:11" x14ac:dyDescent="0.25">
      <c r="A96">
        <v>95</v>
      </c>
      <c r="B96">
        <v>2</v>
      </c>
      <c r="C96">
        <v>6</v>
      </c>
      <c r="D96">
        <v>4</v>
      </c>
      <c r="E96">
        <v>2955</v>
      </c>
      <c r="F96">
        <v>3</v>
      </c>
      <c r="G96">
        <v>8865</v>
      </c>
      <c r="H96" s="2">
        <v>42812</v>
      </c>
      <c r="I96" t="str">
        <f>_xlfn.XLOOKUP(VENDAS[[#This Row],[IDVENDEDOR]],VENDEDORES[IDVendedor],VENDEDORES[Vendedor])</f>
        <v>Daniel Pirajá</v>
      </c>
      <c r="J96" t="str">
        <f>_xlfn.XLOOKUP(VENDAS[[#This Row],[IDCLIENTE]],CLIENTES[IDCLIENTE],CLIENTES[Cliente])</f>
        <v>Cosme Ipanema</v>
      </c>
      <c r="K96" t="str">
        <f>_xlfn.XLOOKUP(VENDAS[[#This Row],[IDPRODUTO]],PRODUTOS[IDPRODUTO],PRODUTOS[Produto])</f>
        <v>Bke Edorphine</v>
      </c>
    </row>
    <row r="97" spans="1:11" x14ac:dyDescent="0.25">
      <c r="A97">
        <v>96</v>
      </c>
      <c r="B97">
        <v>1</v>
      </c>
      <c r="C97">
        <v>3</v>
      </c>
      <c r="D97">
        <v>4</v>
      </c>
      <c r="E97">
        <v>115</v>
      </c>
      <c r="F97">
        <v>2</v>
      </c>
      <c r="G97">
        <v>230</v>
      </c>
      <c r="H97" s="2">
        <v>43915</v>
      </c>
      <c r="I97" t="str">
        <f>_xlfn.XLOOKUP(VENDAS[[#This Row],[IDVENDEDOR]],VENDEDORES[IDVendedor],VENDEDORES[Vendedor])</f>
        <v>Armando Lago</v>
      </c>
      <c r="J97" t="str">
        <f>_xlfn.XLOOKUP(VENDAS[[#This Row],[IDCLIENTE]],CLIENTES[IDCLIENTE],CLIENTES[Cliente])</f>
        <v>Brenda Serralheiro</v>
      </c>
      <c r="K97" t="str">
        <f>_xlfn.XLOOKUP(VENDAS[[#This Row],[IDPRODUTO]],PRODUTOS[IDPRODUTO],PRODUTOS[Produto])</f>
        <v>Bke Edorphine</v>
      </c>
    </row>
    <row r="98" spans="1:11" x14ac:dyDescent="0.25">
      <c r="A98">
        <v>97</v>
      </c>
      <c r="B98">
        <v>1</v>
      </c>
      <c r="C98">
        <v>22</v>
      </c>
      <c r="D98">
        <v>4</v>
      </c>
      <c r="E98">
        <v>135</v>
      </c>
      <c r="F98">
        <v>1</v>
      </c>
      <c r="G98">
        <v>135</v>
      </c>
      <c r="H98" s="2">
        <v>42964</v>
      </c>
      <c r="I98" t="str">
        <f>_xlfn.XLOOKUP(VENDAS[[#This Row],[IDVENDEDOR]],VENDEDORES[IDVendedor],VENDEDORES[Vendedor])</f>
        <v>Armando Lago</v>
      </c>
      <c r="J98" t="str">
        <f>_xlfn.XLOOKUP(VENDAS[[#This Row],[IDCLIENTE]],CLIENTES[IDCLIENTE],CLIENTES[Cliente])</f>
        <v>Brígida Gusmão</v>
      </c>
      <c r="K98" t="str">
        <f>_xlfn.XLOOKUP(VENDAS[[#This Row],[IDPRODUTO]],PRODUTOS[IDPRODUTO],PRODUTOS[Produto])</f>
        <v>Bke Edorphine</v>
      </c>
    </row>
    <row r="99" spans="1:11" x14ac:dyDescent="0.25">
      <c r="A99">
        <v>98</v>
      </c>
      <c r="B99">
        <v>4</v>
      </c>
      <c r="C99">
        <v>1</v>
      </c>
      <c r="D99">
        <v>4</v>
      </c>
      <c r="E99">
        <v>2955</v>
      </c>
      <c r="F99">
        <v>1</v>
      </c>
      <c r="G99">
        <v>2955</v>
      </c>
      <c r="H99" s="2">
        <v>43162</v>
      </c>
      <c r="I99" t="str">
        <f>_xlfn.XLOOKUP(VENDAS[[#This Row],[IDVENDEDOR]],VENDEDORES[IDVendedor],VENDEDORES[Vendedor])</f>
        <v>Jéssica Castelão</v>
      </c>
      <c r="J99" t="str">
        <f>_xlfn.XLOOKUP(VENDAS[[#This Row],[IDCLIENTE]],CLIENTES[IDCLIENTE],CLIENTES[Cliente])</f>
        <v>Cosme Zambujal</v>
      </c>
      <c r="K99" t="str">
        <f>_xlfn.XLOOKUP(VENDAS[[#This Row],[IDPRODUTO]],PRODUTOS[IDPRODUTO],PRODUTOS[Produto])</f>
        <v>Bke Edorphine</v>
      </c>
    </row>
    <row r="100" spans="1:11" x14ac:dyDescent="0.25">
      <c r="A100">
        <v>99</v>
      </c>
      <c r="B100">
        <v>7</v>
      </c>
      <c r="C100">
        <v>5</v>
      </c>
      <c r="D100">
        <v>4</v>
      </c>
      <c r="E100">
        <v>2955</v>
      </c>
      <c r="F100">
        <v>2</v>
      </c>
      <c r="G100">
        <v>5910</v>
      </c>
      <c r="H100" s="2">
        <v>43929</v>
      </c>
      <c r="I100" t="str">
        <f>_xlfn.XLOOKUP(VENDAS[[#This Row],[IDVENDEDOR]],VENDEDORES[IDVendedor],VENDEDORES[Vendedor])</f>
        <v>Iberê Lacerda</v>
      </c>
      <c r="J100" t="str">
        <f>_xlfn.XLOOKUP(VENDAS[[#This Row],[IDCLIENTE]],CLIENTES[IDCLIENTE],CLIENTES[Cliente])</f>
        <v>Davide Alcántara</v>
      </c>
      <c r="K100" t="str">
        <f>_xlfn.XLOOKUP(VENDAS[[#This Row],[IDPRODUTO]],PRODUTOS[IDPRODUTO],PRODUTOS[Produto])</f>
        <v>Bke Edorphine</v>
      </c>
    </row>
    <row r="101" spans="1:11" x14ac:dyDescent="0.25">
      <c r="A101">
        <v>100</v>
      </c>
      <c r="B101">
        <v>5</v>
      </c>
      <c r="C101">
        <v>38</v>
      </c>
      <c r="D101">
        <v>4</v>
      </c>
      <c r="E101">
        <v>188</v>
      </c>
      <c r="F101">
        <v>2</v>
      </c>
      <c r="G101">
        <v>376</v>
      </c>
      <c r="H101" s="2">
        <v>43726</v>
      </c>
      <c r="I101" t="str">
        <f>_xlfn.XLOOKUP(VENDAS[[#This Row],[IDVENDEDOR]],VENDEDORES[IDVendedor],VENDEDORES[Vendedor])</f>
        <v>Tobias Furtado</v>
      </c>
      <c r="J101" t="str">
        <f>_xlfn.XLOOKUP(VENDAS[[#This Row],[IDCLIENTE]],CLIENTES[IDCLIENTE],CLIENTES[Cliente])</f>
        <v>Anna Beça</v>
      </c>
      <c r="K101" t="str">
        <f>_xlfn.XLOOKUP(VENDAS[[#This Row],[IDPRODUTO]],PRODUTOS[IDPRODUTO],PRODUTOS[Produto])</f>
        <v>Bke Edorphine</v>
      </c>
    </row>
    <row r="102" spans="1:11" x14ac:dyDescent="0.25">
      <c r="A102">
        <v>101</v>
      </c>
      <c r="B102">
        <v>7</v>
      </c>
      <c r="C102">
        <v>2</v>
      </c>
      <c r="D102">
        <v>4</v>
      </c>
      <c r="E102">
        <v>2955</v>
      </c>
      <c r="F102">
        <v>2</v>
      </c>
      <c r="G102">
        <v>5910</v>
      </c>
      <c r="H102" s="2">
        <v>42980</v>
      </c>
      <c r="I102" t="str">
        <f>_xlfn.XLOOKUP(VENDAS[[#This Row],[IDVENDEDOR]],VENDEDORES[IDVendedor],VENDEDORES[Vendedor])</f>
        <v>Iberê Lacerda</v>
      </c>
      <c r="J102" t="str">
        <f>_xlfn.XLOOKUP(VENDAS[[#This Row],[IDCLIENTE]],CLIENTES[IDCLIENTE],CLIENTES[Cliente])</f>
        <v>Greice Lameirinhas</v>
      </c>
      <c r="K102" t="str">
        <f>_xlfn.XLOOKUP(VENDAS[[#This Row],[IDPRODUTO]],PRODUTOS[IDPRODUTO],PRODUTOS[Produto])</f>
        <v>Bke Edorphine</v>
      </c>
    </row>
    <row r="103" spans="1:11" x14ac:dyDescent="0.25">
      <c r="A103">
        <v>102</v>
      </c>
      <c r="B103">
        <v>1</v>
      </c>
      <c r="C103">
        <v>2</v>
      </c>
      <c r="D103">
        <v>4</v>
      </c>
      <c r="E103">
        <v>8852</v>
      </c>
      <c r="F103">
        <v>2</v>
      </c>
      <c r="G103">
        <v>17704</v>
      </c>
      <c r="H103" s="2">
        <v>43316</v>
      </c>
      <c r="I103" t="str">
        <f>_xlfn.XLOOKUP(VENDAS[[#This Row],[IDVENDEDOR]],VENDEDORES[IDVendedor],VENDEDORES[Vendedor])</f>
        <v>Armando Lago</v>
      </c>
      <c r="J103" t="str">
        <f>_xlfn.XLOOKUP(VENDAS[[#This Row],[IDCLIENTE]],CLIENTES[IDCLIENTE],CLIENTES[Cliente])</f>
        <v>Greice Lameirinhas</v>
      </c>
      <c r="K103" t="str">
        <f>_xlfn.XLOOKUP(VENDAS[[#This Row],[IDPRODUTO]],PRODUTOS[IDPRODUTO],PRODUTOS[Produto])</f>
        <v>Bke Edorphine</v>
      </c>
    </row>
    <row r="104" spans="1:11" x14ac:dyDescent="0.25">
      <c r="A104">
        <v>103</v>
      </c>
      <c r="B104">
        <v>3</v>
      </c>
      <c r="C104">
        <v>20</v>
      </c>
      <c r="D104">
        <v>4</v>
      </c>
      <c r="E104">
        <v>2955</v>
      </c>
      <c r="F104">
        <v>1</v>
      </c>
      <c r="G104">
        <v>2955</v>
      </c>
      <c r="H104" s="2">
        <v>43122</v>
      </c>
      <c r="I104" t="str">
        <f>_xlfn.XLOOKUP(VENDAS[[#This Row],[IDVENDEDOR]],VENDEDORES[IDVendedor],VENDEDORES[Vendedor])</f>
        <v>Capitolino Bahía</v>
      </c>
      <c r="J104" t="str">
        <f>_xlfn.XLOOKUP(VENDAS[[#This Row],[IDCLIENTE]],CLIENTES[IDCLIENTE],CLIENTES[Cliente])</f>
        <v>Joaquim Mieiro</v>
      </c>
      <c r="K104" t="str">
        <f>_xlfn.XLOOKUP(VENDAS[[#This Row],[IDPRODUTO]],PRODUTOS[IDPRODUTO],PRODUTOS[Produto])</f>
        <v>Bke Edorphine</v>
      </c>
    </row>
    <row r="105" spans="1:11" x14ac:dyDescent="0.25">
      <c r="A105">
        <v>104</v>
      </c>
      <c r="B105">
        <v>10</v>
      </c>
      <c r="C105">
        <v>22</v>
      </c>
      <c r="D105">
        <v>4</v>
      </c>
      <c r="E105">
        <v>2955</v>
      </c>
      <c r="F105">
        <v>1</v>
      </c>
      <c r="G105">
        <v>2955</v>
      </c>
      <c r="H105" s="2">
        <v>43535</v>
      </c>
      <c r="I105" t="str">
        <f>_xlfn.XLOOKUP(VENDAS[[#This Row],[IDVENDEDOR]],VENDEDORES[IDVendedor],VENDEDORES[Vendedor])</f>
        <v>Hélio Liberato</v>
      </c>
      <c r="J105" t="str">
        <f>_xlfn.XLOOKUP(VENDAS[[#This Row],[IDCLIENTE]],CLIENTES[IDCLIENTE],CLIENTES[Cliente])</f>
        <v>Brígida Gusmão</v>
      </c>
      <c r="K105" t="str">
        <f>_xlfn.XLOOKUP(VENDAS[[#This Row],[IDPRODUTO]],PRODUTOS[IDPRODUTO],PRODUTOS[Produto])</f>
        <v>Bke Edorphine</v>
      </c>
    </row>
    <row r="106" spans="1:11" x14ac:dyDescent="0.25">
      <c r="A106">
        <v>105</v>
      </c>
      <c r="B106">
        <v>10</v>
      </c>
      <c r="C106">
        <v>2</v>
      </c>
      <c r="D106">
        <v>4</v>
      </c>
      <c r="E106">
        <v>2955</v>
      </c>
      <c r="F106">
        <v>2</v>
      </c>
      <c r="G106">
        <v>5910</v>
      </c>
      <c r="H106" s="2">
        <v>43331</v>
      </c>
      <c r="I106" t="str">
        <f>_xlfn.XLOOKUP(VENDAS[[#This Row],[IDVENDEDOR]],VENDEDORES[IDVendedor],VENDEDORES[Vendedor])</f>
        <v>Hélio Liberato</v>
      </c>
      <c r="J106" t="str">
        <f>_xlfn.XLOOKUP(VENDAS[[#This Row],[IDCLIENTE]],CLIENTES[IDCLIENTE],CLIENTES[Cliente])</f>
        <v>Greice Lameirinhas</v>
      </c>
      <c r="K106" t="str">
        <f>_xlfn.XLOOKUP(VENDAS[[#This Row],[IDPRODUTO]],PRODUTOS[IDPRODUTO],PRODUTOS[Produto])</f>
        <v>Bke Edorphine</v>
      </c>
    </row>
    <row r="107" spans="1:11" x14ac:dyDescent="0.25">
      <c r="A107">
        <v>106</v>
      </c>
      <c r="B107">
        <v>2</v>
      </c>
      <c r="C107">
        <v>9</v>
      </c>
      <c r="D107">
        <v>4</v>
      </c>
      <c r="E107">
        <v>155</v>
      </c>
      <c r="F107">
        <v>1</v>
      </c>
      <c r="G107">
        <v>155</v>
      </c>
      <c r="H107" s="2">
        <v>43624</v>
      </c>
      <c r="I107" t="str">
        <f>_xlfn.XLOOKUP(VENDAS[[#This Row],[IDVENDEDOR]],VENDEDORES[IDVendedor],VENDEDORES[Vendedor])</f>
        <v>Daniel Pirajá</v>
      </c>
      <c r="J107" t="str">
        <f>_xlfn.XLOOKUP(VENDAS[[#This Row],[IDCLIENTE]],CLIENTES[IDCLIENTE],CLIENTES[Cliente])</f>
        <v>Hermígio Villaverde</v>
      </c>
      <c r="K107" t="str">
        <f>_xlfn.XLOOKUP(VENDAS[[#This Row],[IDPRODUTO]],PRODUTOS[IDPRODUTO],PRODUTOS[Produto])</f>
        <v>Bke Edorphine</v>
      </c>
    </row>
    <row r="108" spans="1:11" x14ac:dyDescent="0.25">
      <c r="A108">
        <v>107</v>
      </c>
      <c r="B108">
        <v>10</v>
      </c>
      <c r="C108">
        <v>9</v>
      </c>
      <c r="D108">
        <v>4</v>
      </c>
      <c r="E108">
        <v>2966</v>
      </c>
      <c r="F108">
        <v>3</v>
      </c>
      <c r="G108">
        <v>8898</v>
      </c>
      <c r="H108" s="2">
        <v>42960</v>
      </c>
      <c r="I108" t="str">
        <f>_xlfn.XLOOKUP(VENDAS[[#This Row],[IDVENDEDOR]],VENDEDORES[IDVendedor],VENDEDORES[Vendedor])</f>
        <v>Hélio Liberato</v>
      </c>
      <c r="J108" t="str">
        <f>_xlfn.XLOOKUP(VENDAS[[#This Row],[IDCLIENTE]],CLIENTES[IDCLIENTE],CLIENTES[Cliente])</f>
        <v>Hermígio Villaverde</v>
      </c>
      <c r="K108" t="str">
        <f>_xlfn.XLOOKUP(VENDAS[[#This Row],[IDPRODUTO]],PRODUTOS[IDPRODUTO],PRODUTOS[Produto])</f>
        <v>Bke Edorphine</v>
      </c>
    </row>
    <row r="109" spans="1:11" x14ac:dyDescent="0.25">
      <c r="A109">
        <v>108</v>
      </c>
      <c r="B109">
        <v>7</v>
      </c>
      <c r="C109">
        <v>20</v>
      </c>
      <c r="D109">
        <v>4</v>
      </c>
      <c r="E109">
        <v>2955</v>
      </c>
      <c r="F109">
        <v>2</v>
      </c>
      <c r="G109">
        <v>5910</v>
      </c>
      <c r="H109" s="2">
        <v>43735</v>
      </c>
      <c r="I109" t="str">
        <f>_xlfn.XLOOKUP(VENDAS[[#This Row],[IDVENDEDOR]],VENDEDORES[IDVendedor],VENDEDORES[Vendedor])</f>
        <v>Iberê Lacerda</v>
      </c>
      <c r="J109" t="str">
        <f>_xlfn.XLOOKUP(VENDAS[[#This Row],[IDCLIENTE]],CLIENTES[IDCLIENTE],CLIENTES[Cliente])</f>
        <v>Joaquim Mieiro</v>
      </c>
      <c r="K109" t="str">
        <f>_xlfn.XLOOKUP(VENDAS[[#This Row],[IDPRODUTO]],PRODUTOS[IDPRODUTO],PRODUTOS[Produto])</f>
        <v>Bke Edorphine</v>
      </c>
    </row>
    <row r="110" spans="1:11" x14ac:dyDescent="0.25">
      <c r="A110">
        <v>109</v>
      </c>
      <c r="B110">
        <v>5</v>
      </c>
      <c r="C110">
        <v>1</v>
      </c>
      <c r="D110">
        <v>4</v>
      </c>
      <c r="E110">
        <v>2955</v>
      </c>
      <c r="F110">
        <v>2</v>
      </c>
      <c r="G110">
        <v>5910</v>
      </c>
      <c r="H110" s="2">
        <v>42841</v>
      </c>
      <c r="I110" t="str">
        <f>_xlfn.XLOOKUP(VENDAS[[#This Row],[IDVENDEDOR]],VENDEDORES[IDVendedor],VENDEDORES[Vendedor])</f>
        <v>Tobias Furtado</v>
      </c>
      <c r="J110" t="str">
        <f>_xlfn.XLOOKUP(VENDAS[[#This Row],[IDCLIENTE]],CLIENTES[IDCLIENTE],CLIENTES[Cliente])</f>
        <v>Cosme Zambujal</v>
      </c>
      <c r="K110" t="str">
        <f>_xlfn.XLOOKUP(VENDAS[[#This Row],[IDPRODUTO]],PRODUTOS[IDPRODUTO],PRODUTOS[Produto])</f>
        <v>Bke Edorphine</v>
      </c>
    </row>
    <row r="111" spans="1:11" x14ac:dyDescent="0.25">
      <c r="A111">
        <v>110</v>
      </c>
      <c r="B111">
        <v>3</v>
      </c>
      <c r="C111">
        <v>33</v>
      </c>
      <c r="D111">
        <v>4</v>
      </c>
      <c r="E111">
        <v>7658</v>
      </c>
      <c r="F111">
        <v>2</v>
      </c>
      <c r="G111">
        <v>15316</v>
      </c>
      <c r="H111" s="2">
        <v>43195</v>
      </c>
      <c r="I111" t="str">
        <f>_xlfn.XLOOKUP(VENDAS[[#This Row],[IDVENDEDOR]],VENDEDORES[IDVendedor],VENDEDORES[Vendedor])</f>
        <v>Capitolino Bahía</v>
      </c>
      <c r="J111" t="str">
        <f>_xlfn.XLOOKUP(VENDAS[[#This Row],[IDCLIENTE]],CLIENTES[IDCLIENTE],CLIENTES[Cliente])</f>
        <v>Florinda Assunção</v>
      </c>
      <c r="K111" t="str">
        <f>_xlfn.XLOOKUP(VENDAS[[#This Row],[IDPRODUTO]],PRODUTOS[IDPRODUTO],PRODUTOS[Produto])</f>
        <v>Bke Edorphine</v>
      </c>
    </row>
    <row r="112" spans="1:11" x14ac:dyDescent="0.25">
      <c r="A112">
        <v>111</v>
      </c>
      <c r="B112">
        <v>7</v>
      </c>
      <c r="C112">
        <v>20</v>
      </c>
      <c r="D112">
        <v>4</v>
      </c>
      <c r="E112">
        <v>4255</v>
      </c>
      <c r="F112">
        <v>1</v>
      </c>
      <c r="G112">
        <v>4255</v>
      </c>
      <c r="H112" s="2">
        <v>43844</v>
      </c>
      <c r="I112" t="str">
        <f>_xlfn.XLOOKUP(VENDAS[[#This Row],[IDVENDEDOR]],VENDEDORES[IDVendedor],VENDEDORES[Vendedor])</f>
        <v>Iberê Lacerda</v>
      </c>
      <c r="J112" t="str">
        <f>_xlfn.XLOOKUP(VENDAS[[#This Row],[IDCLIENTE]],CLIENTES[IDCLIENTE],CLIENTES[Cliente])</f>
        <v>Joaquim Mieiro</v>
      </c>
      <c r="K112" t="str">
        <f>_xlfn.XLOOKUP(VENDAS[[#This Row],[IDPRODUTO]],PRODUTOS[IDPRODUTO],PRODUTOS[Produto])</f>
        <v>Bke Edorphine</v>
      </c>
    </row>
    <row r="113" spans="1:11" x14ac:dyDescent="0.25">
      <c r="A113">
        <v>112</v>
      </c>
      <c r="B113">
        <v>7</v>
      </c>
      <c r="C113">
        <v>22</v>
      </c>
      <c r="D113">
        <v>4</v>
      </c>
      <c r="E113">
        <v>2955</v>
      </c>
      <c r="F113">
        <v>1</v>
      </c>
      <c r="G113">
        <v>2955</v>
      </c>
      <c r="H113" s="2">
        <v>42927</v>
      </c>
      <c r="I113" t="str">
        <f>_xlfn.XLOOKUP(VENDAS[[#This Row],[IDVENDEDOR]],VENDEDORES[IDVendedor],VENDEDORES[Vendedor])</f>
        <v>Iberê Lacerda</v>
      </c>
      <c r="J113" t="str">
        <f>_xlfn.XLOOKUP(VENDAS[[#This Row],[IDCLIENTE]],CLIENTES[IDCLIENTE],CLIENTES[Cliente])</f>
        <v>Brígida Gusmão</v>
      </c>
      <c r="K113" t="str">
        <f>_xlfn.XLOOKUP(VENDAS[[#This Row],[IDPRODUTO]],PRODUTOS[IDPRODUTO],PRODUTOS[Produto])</f>
        <v>Bke Edorphine</v>
      </c>
    </row>
    <row r="114" spans="1:11" x14ac:dyDescent="0.25">
      <c r="A114">
        <v>113</v>
      </c>
      <c r="B114">
        <v>1</v>
      </c>
      <c r="C114">
        <v>2</v>
      </c>
      <c r="D114">
        <v>4</v>
      </c>
      <c r="E114">
        <v>2955</v>
      </c>
      <c r="F114">
        <v>1</v>
      </c>
      <c r="G114">
        <v>2955</v>
      </c>
      <c r="H114" s="2">
        <v>44101</v>
      </c>
      <c r="I114" t="str">
        <f>_xlfn.XLOOKUP(VENDAS[[#This Row],[IDVENDEDOR]],VENDEDORES[IDVendedor],VENDEDORES[Vendedor])</f>
        <v>Armando Lago</v>
      </c>
      <c r="J114" t="str">
        <f>_xlfn.XLOOKUP(VENDAS[[#This Row],[IDCLIENTE]],CLIENTES[IDCLIENTE],CLIENTES[Cliente])</f>
        <v>Greice Lameirinhas</v>
      </c>
      <c r="K114" t="str">
        <f>_xlfn.XLOOKUP(VENDAS[[#This Row],[IDPRODUTO]],PRODUTOS[IDPRODUTO],PRODUTOS[Produto])</f>
        <v>Bke Edorphine</v>
      </c>
    </row>
    <row r="115" spans="1:11" x14ac:dyDescent="0.25">
      <c r="A115">
        <v>114</v>
      </c>
      <c r="B115">
        <v>5</v>
      </c>
      <c r="C115">
        <v>39</v>
      </c>
      <c r="D115">
        <v>4</v>
      </c>
      <c r="E115">
        <v>2955</v>
      </c>
      <c r="F115">
        <v>2</v>
      </c>
      <c r="G115">
        <v>5910</v>
      </c>
      <c r="H115" s="2">
        <v>43908</v>
      </c>
      <c r="I115" t="str">
        <f>_xlfn.XLOOKUP(VENDAS[[#This Row],[IDVENDEDOR]],VENDEDORES[IDVendedor],VENDEDORES[Vendedor])</f>
        <v>Tobias Furtado</v>
      </c>
      <c r="J115" t="str">
        <f>_xlfn.XLOOKUP(VENDAS[[#This Row],[IDCLIENTE]],CLIENTES[IDCLIENTE],CLIENTES[Cliente])</f>
        <v>Antónia Canhão</v>
      </c>
      <c r="K115" t="str">
        <f>_xlfn.XLOOKUP(VENDAS[[#This Row],[IDPRODUTO]],PRODUTOS[IDPRODUTO],PRODUTOS[Produto])</f>
        <v>Bke Edorphine</v>
      </c>
    </row>
    <row r="116" spans="1:11" x14ac:dyDescent="0.25">
      <c r="A116">
        <v>115</v>
      </c>
      <c r="B116">
        <v>1</v>
      </c>
      <c r="C116">
        <v>18</v>
      </c>
      <c r="D116">
        <v>4</v>
      </c>
      <c r="E116">
        <v>4255</v>
      </c>
      <c r="F116">
        <v>2</v>
      </c>
      <c r="G116">
        <v>8510</v>
      </c>
      <c r="H116" s="2">
        <v>42757</v>
      </c>
      <c r="I116" t="str">
        <f>_xlfn.XLOOKUP(VENDAS[[#This Row],[IDVENDEDOR]],VENDEDORES[IDVendedor],VENDEDORES[Vendedor])</f>
        <v>Armando Lago</v>
      </c>
      <c r="J116" t="str">
        <f>_xlfn.XLOOKUP(VENDAS[[#This Row],[IDCLIENTE]],CLIENTES[IDCLIENTE],CLIENTES[Cliente])</f>
        <v>Antão Corte-Real</v>
      </c>
      <c r="K116" t="str">
        <f>_xlfn.XLOOKUP(VENDAS[[#This Row],[IDPRODUTO]],PRODUTOS[IDPRODUTO],PRODUTOS[Produto])</f>
        <v>Bke Edorphine</v>
      </c>
    </row>
    <row r="117" spans="1:11" x14ac:dyDescent="0.25">
      <c r="A117">
        <v>116</v>
      </c>
      <c r="B117">
        <v>6</v>
      </c>
      <c r="C117">
        <v>1</v>
      </c>
      <c r="D117">
        <v>4</v>
      </c>
      <c r="E117">
        <v>2955</v>
      </c>
      <c r="F117">
        <v>2</v>
      </c>
      <c r="G117">
        <v>5910</v>
      </c>
      <c r="H117" s="2">
        <v>44157</v>
      </c>
      <c r="I117" t="str">
        <f>_xlfn.XLOOKUP(VENDAS[[#This Row],[IDVENDEDOR]],VENDEDORES[IDVendedor],VENDEDORES[Vendedor])</f>
        <v>Godo Capiperibe</v>
      </c>
      <c r="J117" t="str">
        <f>_xlfn.XLOOKUP(VENDAS[[#This Row],[IDCLIENTE]],CLIENTES[IDCLIENTE],CLIENTES[Cliente])</f>
        <v>Cosme Zambujal</v>
      </c>
      <c r="K117" t="str">
        <f>_xlfn.XLOOKUP(VENDAS[[#This Row],[IDPRODUTO]],PRODUTOS[IDPRODUTO],PRODUTOS[Produto])</f>
        <v>Bke Edorphine</v>
      </c>
    </row>
    <row r="118" spans="1:11" x14ac:dyDescent="0.25">
      <c r="A118">
        <v>117</v>
      </c>
      <c r="B118">
        <v>2</v>
      </c>
      <c r="C118">
        <v>9</v>
      </c>
      <c r="D118">
        <v>4</v>
      </c>
      <c r="E118">
        <v>9201</v>
      </c>
      <c r="F118">
        <v>1</v>
      </c>
      <c r="G118">
        <v>9201</v>
      </c>
      <c r="H118" s="2">
        <v>43089</v>
      </c>
      <c r="I118" t="str">
        <f>_xlfn.XLOOKUP(VENDAS[[#This Row],[IDVENDEDOR]],VENDEDORES[IDVendedor],VENDEDORES[Vendedor])</f>
        <v>Daniel Pirajá</v>
      </c>
      <c r="J118" t="str">
        <f>_xlfn.XLOOKUP(VENDAS[[#This Row],[IDCLIENTE]],CLIENTES[IDCLIENTE],CLIENTES[Cliente])</f>
        <v>Hermígio Villaverde</v>
      </c>
      <c r="K118" t="str">
        <f>_xlfn.XLOOKUP(VENDAS[[#This Row],[IDPRODUTO]],PRODUTOS[IDPRODUTO],PRODUTOS[Produto])</f>
        <v>Bke Edorphine</v>
      </c>
    </row>
    <row r="119" spans="1:11" x14ac:dyDescent="0.25">
      <c r="A119">
        <v>118</v>
      </c>
      <c r="B119">
        <v>7</v>
      </c>
      <c r="C119">
        <v>21</v>
      </c>
      <c r="D119">
        <v>4</v>
      </c>
      <c r="E119">
        <v>2955</v>
      </c>
      <c r="F119">
        <v>2</v>
      </c>
      <c r="G119">
        <v>5910</v>
      </c>
      <c r="H119" s="2">
        <v>43366</v>
      </c>
      <c r="I119" t="str">
        <f>_xlfn.XLOOKUP(VENDAS[[#This Row],[IDVENDEDOR]],VENDEDORES[IDVendedor],VENDEDORES[Vendedor])</f>
        <v>Iberê Lacerda</v>
      </c>
      <c r="J119" t="str">
        <f>_xlfn.XLOOKUP(VENDAS[[#This Row],[IDCLIENTE]],CLIENTES[IDCLIENTE],CLIENTES[Cliente])</f>
        <v>Ilduara Chávez</v>
      </c>
      <c r="K119" t="str">
        <f>_xlfn.XLOOKUP(VENDAS[[#This Row],[IDPRODUTO]],PRODUTOS[IDPRODUTO],PRODUTOS[Produto])</f>
        <v>Bke Edorphine</v>
      </c>
    </row>
    <row r="120" spans="1:11" x14ac:dyDescent="0.25">
      <c r="A120">
        <v>119</v>
      </c>
      <c r="B120">
        <v>1</v>
      </c>
      <c r="C120">
        <v>4</v>
      </c>
      <c r="D120">
        <v>4</v>
      </c>
      <c r="E120">
        <v>2955</v>
      </c>
      <c r="F120">
        <v>1</v>
      </c>
      <c r="G120">
        <v>2955</v>
      </c>
      <c r="H120" s="2">
        <v>42865</v>
      </c>
      <c r="I120" t="str">
        <f>_xlfn.XLOOKUP(VENDAS[[#This Row],[IDVENDEDOR]],VENDEDORES[IDVendedor],VENDEDORES[Vendedor])</f>
        <v>Armando Lago</v>
      </c>
      <c r="J120" t="str">
        <f>_xlfn.XLOOKUP(VENDAS[[#This Row],[IDCLIENTE]],CLIENTES[IDCLIENTE],CLIENTES[Cliente])</f>
        <v>Gertrudes Hidalgo</v>
      </c>
      <c r="K120" t="str">
        <f>_xlfn.XLOOKUP(VENDAS[[#This Row],[IDPRODUTO]],PRODUTOS[IDPRODUTO],PRODUTOS[Produto])</f>
        <v>Bke Edorphine</v>
      </c>
    </row>
    <row r="121" spans="1:11" x14ac:dyDescent="0.25">
      <c r="A121">
        <v>120</v>
      </c>
      <c r="B121">
        <v>2</v>
      </c>
      <c r="C121">
        <v>1</v>
      </c>
      <c r="D121">
        <v>4</v>
      </c>
      <c r="E121">
        <v>2955</v>
      </c>
      <c r="F121">
        <v>2</v>
      </c>
      <c r="G121">
        <v>5910</v>
      </c>
      <c r="H121" s="2">
        <v>42810</v>
      </c>
      <c r="I121" t="str">
        <f>_xlfn.XLOOKUP(VENDAS[[#This Row],[IDVENDEDOR]],VENDEDORES[IDVendedor],VENDEDORES[Vendedor])</f>
        <v>Daniel Pirajá</v>
      </c>
      <c r="J121" t="str">
        <f>_xlfn.XLOOKUP(VENDAS[[#This Row],[IDCLIENTE]],CLIENTES[IDCLIENTE],CLIENTES[Cliente])</f>
        <v>Cosme Zambujal</v>
      </c>
      <c r="K121" t="str">
        <f>_xlfn.XLOOKUP(VENDAS[[#This Row],[IDPRODUTO]],PRODUTOS[IDPRODUTO],PRODUTOS[Produto])</f>
        <v>Bke Edorphine</v>
      </c>
    </row>
    <row r="122" spans="1:11" x14ac:dyDescent="0.25">
      <c r="A122">
        <v>121</v>
      </c>
      <c r="B122">
        <v>9</v>
      </c>
      <c r="C122">
        <v>40</v>
      </c>
      <c r="D122">
        <v>4</v>
      </c>
      <c r="E122">
        <v>2955</v>
      </c>
      <c r="F122">
        <v>3</v>
      </c>
      <c r="G122">
        <v>8865</v>
      </c>
      <c r="H122" s="2">
        <v>43034</v>
      </c>
      <c r="I122" t="str">
        <f>_xlfn.XLOOKUP(VENDAS[[#This Row],[IDVENDEDOR]],VENDEDORES[IDVendedor],VENDEDORES[Vendedor])</f>
        <v>Napoleão Méndez</v>
      </c>
      <c r="J122" t="str">
        <f>_xlfn.XLOOKUP(VENDAS[[#This Row],[IDCLIENTE]],CLIENTES[IDCLIENTE],CLIENTES[Cliente])</f>
        <v>Eloi Pereira</v>
      </c>
      <c r="K122" t="str">
        <f>_xlfn.XLOOKUP(VENDAS[[#This Row],[IDPRODUTO]],PRODUTOS[IDPRODUTO],PRODUTOS[Produto])</f>
        <v>Bke Edorphine</v>
      </c>
    </row>
    <row r="123" spans="1:11" x14ac:dyDescent="0.25">
      <c r="A123">
        <v>122</v>
      </c>
      <c r="B123">
        <v>9</v>
      </c>
      <c r="C123">
        <v>41</v>
      </c>
      <c r="D123">
        <v>4</v>
      </c>
      <c r="E123">
        <v>2955</v>
      </c>
      <c r="F123">
        <v>2</v>
      </c>
      <c r="G123">
        <v>5910</v>
      </c>
      <c r="H123" s="2">
        <v>43497</v>
      </c>
      <c r="I123" t="str">
        <f>_xlfn.XLOOKUP(VENDAS[[#This Row],[IDVENDEDOR]],VENDEDORES[IDVendedor],VENDEDORES[Vendedor])</f>
        <v>Napoleão Méndez</v>
      </c>
      <c r="J123" t="str">
        <f>_xlfn.XLOOKUP(VENDAS[[#This Row],[IDCLIENTE]],CLIENTES[IDCLIENTE],CLIENTES[Cliente])</f>
        <v>Eduarda Madureira</v>
      </c>
      <c r="K123" t="str">
        <f>_xlfn.XLOOKUP(VENDAS[[#This Row],[IDPRODUTO]],PRODUTOS[IDPRODUTO],PRODUTOS[Produto])</f>
        <v>Bke Edorphine</v>
      </c>
    </row>
    <row r="124" spans="1:11" x14ac:dyDescent="0.25">
      <c r="A124">
        <v>123</v>
      </c>
      <c r="B124">
        <v>5</v>
      </c>
      <c r="C124">
        <v>42</v>
      </c>
      <c r="D124">
        <v>4</v>
      </c>
      <c r="E124">
        <v>2955</v>
      </c>
      <c r="F124">
        <v>1</v>
      </c>
      <c r="G124">
        <v>2955</v>
      </c>
      <c r="H124" s="2">
        <v>42948</v>
      </c>
      <c r="I124" t="str">
        <f>_xlfn.XLOOKUP(VENDAS[[#This Row],[IDVENDEDOR]],VENDEDORES[IDVendedor],VENDEDORES[Vendedor])</f>
        <v>Tobias Furtado</v>
      </c>
      <c r="J124" t="str">
        <f>_xlfn.XLOOKUP(VENDAS[[#This Row],[IDCLIENTE]],CLIENTES[IDCLIENTE],CLIENTES[Cliente])</f>
        <v>Carlos Murici</v>
      </c>
      <c r="K124" t="str">
        <f>_xlfn.XLOOKUP(VENDAS[[#This Row],[IDPRODUTO]],PRODUTOS[IDPRODUTO],PRODUTOS[Produto])</f>
        <v>Bke Edorphine</v>
      </c>
    </row>
    <row r="125" spans="1:11" x14ac:dyDescent="0.25">
      <c r="A125">
        <v>124</v>
      </c>
      <c r="B125">
        <v>5</v>
      </c>
      <c r="C125">
        <v>43</v>
      </c>
      <c r="D125">
        <v>4</v>
      </c>
      <c r="E125">
        <v>4255</v>
      </c>
      <c r="F125">
        <v>2</v>
      </c>
      <c r="G125">
        <v>8510</v>
      </c>
      <c r="H125" s="2">
        <v>43527</v>
      </c>
      <c r="I125" t="str">
        <f>_xlfn.XLOOKUP(VENDAS[[#This Row],[IDVENDEDOR]],VENDEDORES[IDVendedor],VENDEDORES[Vendedor])</f>
        <v>Tobias Furtado</v>
      </c>
      <c r="J125" t="str">
        <f>_xlfn.XLOOKUP(VENDAS[[#This Row],[IDCLIENTE]],CLIENTES[IDCLIENTE],CLIENTES[Cliente])</f>
        <v>Dulce Prado</v>
      </c>
      <c r="K125" t="str">
        <f>_xlfn.XLOOKUP(VENDAS[[#This Row],[IDPRODUTO]],PRODUTOS[IDPRODUTO],PRODUTOS[Produto])</f>
        <v>Bke Edorphine</v>
      </c>
    </row>
    <row r="126" spans="1:11" x14ac:dyDescent="0.25">
      <c r="A126">
        <v>125</v>
      </c>
      <c r="B126">
        <v>8</v>
      </c>
      <c r="C126">
        <v>44</v>
      </c>
      <c r="D126">
        <v>4</v>
      </c>
      <c r="E126">
        <v>135</v>
      </c>
      <c r="F126">
        <v>3</v>
      </c>
      <c r="G126">
        <v>405</v>
      </c>
      <c r="H126" s="2">
        <v>44111</v>
      </c>
      <c r="I126" t="str">
        <f>_xlfn.XLOOKUP(VENDAS[[#This Row],[IDVENDEDOR]],VENDEDORES[IDVendedor],VENDEDORES[Vendedor])</f>
        <v>Simão Rivero</v>
      </c>
      <c r="J126" t="str">
        <f>_xlfn.XLOOKUP(VENDAS[[#This Row],[IDCLIENTE]],CLIENTES[IDCLIENTE],CLIENTES[Cliente])</f>
        <v>Iraci Alcoforado</v>
      </c>
      <c r="K126" t="str">
        <f>_xlfn.XLOOKUP(VENDAS[[#This Row],[IDPRODUTO]],PRODUTOS[IDPRODUTO],PRODUTOS[Produto])</f>
        <v>Bke Edorphine</v>
      </c>
    </row>
    <row r="127" spans="1:11" x14ac:dyDescent="0.25">
      <c r="A127">
        <v>126</v>
      </c>
      <c r="B127">
        <v>8</v>
      </c>
      <c r="C127">
        <v>45</v>
      </c>
      <c r="D127">
        <v>4</v>
      </c>
      <c r="E127">
        <v>2955</v>
      </c>
      <c r="F127">
        <v>2</v>
      </c>
      <c r="G127">
        <v>5910</v>
      </c>
      <c r="H127" s="2">
        <v>43658</v>
      </c>
      <c r="I127" t="str">
        <f>_xlfn.XLOOKUP(VENDAS[[#This Row],[IDVENDEDOR]],VENDEDORES[IDVendedor],VENDEDORES[Vendedor])</f>
        <v>Simão Rivero</v>
      </c>
      <c r="J127" t="str">
        <f>_xlfn.XLOOKUP(VENDAS[[#This Row],[IDCLIENTE]],CLIENTES[IDCLIENTE],CLIENTES[Cliente])</f>
        <v>Ifigénia Pires</v>
      </c>
      <c r="K127" t="str">
        <f>_xlfn.XLOOKUP(VENDAS[[#This Row],[IDPRODUTO]],PRODUTOS[IDPRODUTO],PRODUTOS[Produto])</f>
        <v>Bke Edorphine</v>
      </c>
    </row>
    <row r="128" spans="1:11" x14ac:dyDescent="0.25">
      <c r="A128">
        <v>127</v>
      </c>
      <c r="B128">
        <v>10</v>
      </c>
      <c r="C128">
        <v>2</v>
      </c>
      <c r="D128">
        <v>4</v>
      </c>
      <c r="E128">
        <v>2955</v>
      </c>
      <c r="F128">
        <v>2</v>
      </c>
      <c r="G128">
        <v>5910</v>
      </c>
      <c r="H128" s="2">
        <v>43318</v>
      </c>
      <c r="I128" t="str">
        <f>_xlfn.XLOOKUP(VENDAS[[#This Row],[IDVENDEDOR]],VENDEDORES[IDVendedor],VENDEDORES[Vendedor])</f>
        <v>Hélio Liberato</v>
      </c>
      <c r="J128" t="str">
        <f>_xlfn.XLOOKUP(VENDAS[[#This Row],[IDCLIENTE]],CLIENTES[IDCLIENTE],CLIENTES[Cliente])</f>
        <v>Greice Lameirinhas</v>
      </c>
      <c r="K128" t="str">
        <f>_xlfn.XLOOKUP(VENDAS[[#This Row],[IDPRODUTO]],PRODUTOS[IDPRODUTO],PRODUTOS[Produto])</f>
        <v>Bke Edorphine</v>
      </c>
    </row>
    <row r="129" spans="1:11" x14ac:dyDescent="0.25">
      <c r="A129">
        <v>128</v>
      </c>
      <c r="B129">
        <v>2</v>
      </c>
      <c r="C129">
        <v>46</v>
      </c>
      <c r="D129">
        <v>4</v>
      </c>
      <c r="E129">
        <v>2955</v>
      </c>
      <c r="F129">
        <v>3</v>
      </c>
      <c r="G129">
        <v>8865</v>
      </c>
      <c r="H129" s="2">
        <v>43973</v>
      </c>
      <c r="I129" t="str">
        <f>_xlfn.XLOOKUP(VENDAS[[#This Row],[IDVENDEDOR]],VENDEDORES[IDVendedor],VENDEDORES[Vendedor])</f>
        <v>Daniel Pirajá</v>
      </c>
      <c r="J129" t="str">
        <f>_xlfn.XLOOKUP(VENDAS[[#This Row],[IDCLIENTE]],CLIENTES[IDCLIENTE],CLIENTES[Cliente])</f>
        <v>Davide Fraga</v>
      </c>
      <c r="K129" t="str">
        <f>_xlfn.XLOOKUP(VENDAS[[#This Row],[IDPRODUTO]],PRODUTOS[IDPRODUTO],PRODUTOS[Produto])</f>
        <v>Bke Edorphine</v>
      </c>
    </row>
    <row r="130" spans="1:11" x14ac:dyDescent="0.25">
      <c r="A130">
        <v>129</v>
      </c>
      <c r="B130">
        <v>3</v>
      </c>
      <c r="C130">
        <v>47</v>
      </c>
      <c r="D130">
        <v>4</v>
      </c>
      <c r="E130">
        <v>2955</v>
      </c>
      <c r="F130">
        <v>1</v>
      </c>
      <c r="G130">
        <v>2955</v>
      </c>
      <c r="H130" s="2">
        <v>44169</v>
      </c>
      <c r="I130" t="str">
        <f>_xlfn.XLOOKUP(VENDAS[[#This Row],[IDVENDEDOR]],VENDEDORES[IDVendedor],VENDEDORES[Vendedor])</f>
        <v>Capitolino Bahía</v>
      </c>
      <c r="J130" t="str">
        <f>_xlfn.XLOOKUP(VENDAS[[#This Row],[IDCLIENTE]],CLIENTES[IDCLIENTE],CLIENTES[Cliente])</f>
        <v>Amadeu Martinho</v>
      </c>
      <c r="K130" t="str">
        <f>_xlfn.XLOOKUP(VENDAS[[#This Row],[IDPRODUTO]],PRODUTOS[IDPRODUTO],PRODUTOS[Produto])</f>
        <v>Bke Edorphine</v>
      </c>
    </row>
    <row r="131" spans="1:11" x14ac:dyDescent="0.25">
      <c r="A131">
        <v>130</v>
      </c>
      <c r="B131">
        <v>1</v>
      </c>
      <c r="C131">
        <v>48</v>
      </c>
      <c r="D131">
        <v>4</v>
      </c>
      <c r="E131">
        <v>155</v>
      </c>
      <c r="F131">
        <v>3</v>
      </c>
      <c r="G131">
        <v>465</v>
      </c>
      <c r="H131" s="2">
        <v>43180</v>
      </c>
      <c r="I131" t="str">
        <f>_xlfn.XLOOKUP(VENDAS[[#This Row],[IDVENDEDOR]],VENDEDORES[IDVendedor],VENDEDORES[Vendedor])</f>
        <v>Armando Lago</v>
      </c>
      <c r="J131" t="str">
        <f>_xlfn.XLOOKUP(VENDAS[[#This Row],[IDCLIENTE]],CLIENTES[IDCLIENTE],CLIENTES[Cliente])</f>
        <v>Guilhermina Vilaça</v>
      </c>
      <c r="K131" t="str">
        <f>_xlfn.XLOOKUP(VENDAS[[#This Row],[IDPRODUTO]],PRODUTOS[IDPRODUTO],PRODUTOS[Produto])</f>
        <v>Bke Edorphine</v>
      </c>
    </row>
    <row r="132" spans="1:11" x14ac:dyDescent="0.25">
      <c r="A132">
        <v>131</v>
      </c>
      <c r="B132">
        <v>1</v>
      </c>
      <c r="C132">
        <v>2</v>
      </c>
      <c r="D132">
        <v>4</v>
      </c>
      <c r="E132">
        <v>7658</v>
      </c>
      <c r="F132">
        <v>1</v>
      </c>
      <c r="G132">
        <v>7658</v>
      </c>
      <c r="H132" s="2">
        <v>43078</v>
      </c>
      <c r="I132" t="str">
        <f>_xlfn.XLOOKUP(VENDAS[[#This Row],[IDVENDEDOR]],VENDEDORES[IDVendedor],VENDEDORES[Vendedor])</f>
        <v>Armando Lago</v>
      </c>
      <c r="J132" t="str">
        <f>_xlfn.XLOOKUP(VENDAS[[#This Row],[IDCLIENTE]],CLIENTES[IDCLIENTE],CLIENTES[Cliente])</f>
        <v>Greice Lameirinhas</v>
      </c>
      <c r="K132" t="str">
        <f>_xlfn.XLOOKUP(VENDAS[[#This Row],[IDPRODUTO]],PRODUTOS[IDPRODUTO],PRODUTOS[Produto])</f>
        <v>Bke Edorphine</v>
      </c>
    </row>
    <row r="133" spans="1:11" x14ac:dyDescent="0.25">
      <c r="A133">
        <v>132</v>
      </c>
      <c r="B133">
        <v>1</v>
      </c>
      <c r="C133">
        <v>2</v>
      </c>
      <c r="D133">
        <v>4</v>
      </c>
      <c r="E133">
        <v>135</v>
      </c>
      <c r="F133">
        <v>3</v>
      </c>
      <c r="G133">
        <v>405</v>
      </c>
      <c r="H133" s="2">
        <v>44007</v>
      </c>
      <c r="I133" t="str">
        <f>_xlfn.XLOOKUP(VENDAS[[#This Row],[IDVENDEDOR]],VENDEDORES[IDVendedor],VENDEDORES[Vendedor])</f>
        <v>Armando Lago</v>
      </c>
      <c r="J133" t="str">
        <f>_xlfn.XLOOKUP(VENDAS[[#This Row],[IDCLIENTE]],CLIENTES[IDCLIENTE],CLIENTES[Cliente])</f>
        <v>Greice Lameirinhas</v>
      </c>
      <c r="K133" t="str">
        <f>_xlfn.XLOOKUP(VENDAS[[#This Row],[IDPRODUTO]],PRODUTOS[IDPRODUTO],PRODUTOS[Produto])</f>
        <v>Bke Edorphine</v>
      </c>
    </row>
    <row r="134" spans="1:11" x14ac:dyDescent="0.25">
      <c r="A134">
        <v>133</v>
      </c>
      <c r="B134">
        <v>10</v>
      </c>
      <c r="C134">
        <v>49</v>
      </c>
      <c r="D134">
        <v>4</v>
      </c>
      <c r="E134">
        <v>2955</v>
      </c>
      <c r="F134">
        <v>3</v>
      </c>
      <c r="G134">
        <v>8865</v>
      </c>
      <c r="H134" s="2">
        <v>42913</v>
      </c>
      <c r="I134" t="str">
        <f>_xlfn.XLOOKUP(VENDAS[[#This Row],[IDVENDEDOR]],VENDEDORES[IDVendedor],VENDEDORES[Vendedor])</f>
        <v>Hélio Liberato</v>
      </c>
      <c r="J134" t="str">
        <f>_xlfn.XLOOKUP(VENDAS[[#This Row],[IDCLIENTE]],CLIENTES[IDCLIENTE],CLIENTES[Cliente])</f>
        <v>Estela Mattos</v>
      </c>
      <c r="K134" t="str">
        <f>_xlfn.XLOOKUP(VENDAS[[#This Row],[IDPRODUTO]],PRODUTOS[IDPRODUTO],PRODUTOS[Produto])</f>
        <v>Bke Edorphine</v>
      </c>
    </row>
    <row r="135" spans="1:11" x14ac:dyDescent="0.25">
      <c r="A135">
        <v>134</v>
      </c>
      <c r="B135">
        <v>1</v>
      </c>
      <c r="C135">
        <v>1</v>
      </c>
      <c r="D135">
        <v>4</v>
      </c>
      <c r="E135">
        <v>9201</v>
      </c>
      <c r="F135">
        <v>2</v>
      </c>
      <c r="G135">
        <v>18402</v>
      </c>
      <c r="H135" s="2">
        <v>43287</v>
      </c>
      <c r="I135" t="str">
        <f>_xlfn.XLOOKUP(VENDAS[[#This Row],[IDVENDEDOR]],VENDEDORES[IDVendedor],VENDEDORES[Vendedor])</f>
        <v>Armando Lago</v>
      </c>
      <c r="J135" t="str">
        <f>_xlfn.XLOOKUP(VENDAS[[#This Row],[IDCLIENTE]],CLIENTES[IDCLIENTE],CLIENTES[Cliente])</f>
        <v>Cosme Zambujal</v>
      </c>
      <c r="K135" t="str">
        <f>_xlfn.XLOOKUP(VENDAS[[#This Row],[IDPRODUTO]],PRODUTOS[IDPRODUTO],PRODUTOS[Produto])</f>
        <v>Bke Edorphine</v>
      </c>
    </row>
    <row r="136" spans="1:11" x14ac:dyDescent="0.25">
      <c r="A136">
        <v>135</v>
      </c>
      <c r="B136">
        <v>1</v>
      </c>
      <c r="C136">
        <v>1</v>
      </c>
      <c r="D136">
        <v>4</v>
      </c>
      <c r="E136">
        <v>8852</v>
      </c>
      <c r="F136">
        <v>1</v>
      </c>
      <c r="G136">
        <v>8852</v>
      </c>
      <c r="H136" s="2">
        <v>43724</v>
      </c>
      <c r="I136" t="str">
        <f>_xlfn.XLOOKUP(VENDAS[[#This Row],[IDVENDEDOR]],VENDEDORES[IDVendedor],VENDEDORES[Vendedor])</f>
        <v>Armando Lago</v>
      </c>
      <c r="J136" t="str">
        <f>_xlfn.XLOOKUP(VENDAS[[#This Row],[IDCLIENTE]],CLIENTES[IDCLIENTE],CLIENTES[Cliente])</f>
        <v>Cosme Zambujal</v>
      </c>
      <c r="K136" t="str">
        <f>_xlfn.XLOOKUP(VENDAS[[#This Row],[IDPRODUTO]],PRODUTOS[IDPRODUTO],PRODUTOS[Produto])</f>
        <v>Bke Edorphine</v>
      </c>
    </row>
    <row r="137" spans="1:11" x14ac:dyDescent="0.25">
      <c r="A137">
        <v>136</v>
      </c>
      <c r="B137">
        <v>5</v>
      </c>
      <c r="C137">
        <v>1</v>
      </c>
      <c r="D137">
        <v>4</v>
      </c>
      <c r="E137">
        <v>9201</v>
      </c>
      <c r="F137">
        <v>2</v>
      </c>
      <c r="G137">
        <v>18402</v>
      </c>
      <c r="H137" s="2">
        <v>43420</v>
      </c>
      <c r="I137" t="str">
        <f>_xlfn.XLOOKUP(VENDAS[[#This Row],[IDVENDEDOR]],VENDEDORES[IDVendedor],VENDEDORES[Vendedor])</f>
        <v>Tobias Furtado</v>
      </c>
      <c r="J137" t="str">
        <f>_xlfn.XLOOKUP(VENDAS[[#This Row],[IDCLIENTE]],CLIENTES[IDCLIENTE],CLIENTES[Cliente])</f>
        <v>Cosme Zambujal</v>
      </c>
      <c r="K137" t="str">
        <f>_xlfn.XLOOKUP(VENDAS[[#This Row],[IDPRODUTO]],PRODUTOS[IDPRODUTO],PRODUTOS[Produto])</f>
        <v>Bke Edorphine</v>
      </c>
    </row>
    <row r="138" spans="1:11" x14ac:dyDescent="0.25">
      <c r="A138">
        <v>137</v>
      </c>
      <c r="B138">
        <v>10</v>
      </c>
      <c r="C138">
        <v>50</v>
      </c>
      <c r="D138">
        <v>4</v>
      </c>
      <c r="E138">
        <v>4255</v>
      </c>
      <c r="F138">
        <v>2</v>
      </c>
      <c r="G138">
        <v>8510</v>
      </c>
      <c r="H138" s="2">
        <v>44075</v>
      </c>
      <c r="I138" t="str">
        <f>_xlfn.XLOOKUP(VENDAS[[#This Row],[IDVENDEDOR]],VENDEDORES[IDVendedor],VENDEDORES[Vendedor])</f>
        <v>Hélio Liberato</v>
      </c>
      <c r="J138" t="str">
        <f>_xlfn.XLOOKUP(VENDAS[[#This Row],[IDCLIENTE]],CLIENTES[IDCLIENTE],CLIENTES[Cliente])</f>
        <v>Cauê Parahyba</v>
      </c>
      <c r="K138" t="str">
        <f>_xlfn.XLOOKUP(VENDAS[[#This Row],[IDPRODUTO]],PRODUTOS[IDPRODUTO],PRODUTOS[Produto])</f>
        <v>Bke Edorphine</v>
      </c>
    </row>
    <row r="139" spans="1:11" x14ac:dyDescent="0.25">
      <c r="A139">
        <v>138</v>
      </c>
      <c r="B139">
        <v>6</v>
      </c>
      <c r="C139">
        <v>51</v>
      </c>
      <c r="D139">
        <v>4</v>
      </c>
      <c r="E139">
        <v>2955</v>
      </c>
      <c r="F139">
        <v>1</v>
      </c>
      <c r="G139">
        <v>2955</v>
      </c>
      <c r="H139" s="2">
        <v>43483</v>
      </c>
      <c r="I139" t="str">
        <f>_xlfn.XLOOKUP(VENDAS[[#This Row],[IDVENDEDOR]],VENDEDORES[IDVendedor],VENDEDORES[Vendedor])</f>
        <v>Godo Capiperibe</v>
      </c>
      <c r="J139" t="str">
        <f>_xlfn.XLOOKUP(VENDAS[[#This Row],[IDCLIENTE]],CLIENTES[IDCLIENTE],CLIENTES[Cliente])</f>
        <v>Godofredo Quiroga</v>
      </c>
      <c r="K139" t="str">
        <f>_xlfn.XLOOKUP(VENDAS[[#This Row],[IDPRODUTO]],PRODUTOS[IDPRODUTO],PRODUTOS[Produto])</f>
        <v>Bke Edorphine</v>
      </c>
    </row>
    <row r="140" spans="1:11" x14ac:dyDescent="0.25">
      <c r="A140">
        <v>139</v>
      </c>
      <c r="B140">
        <v>1</v>
      </c>
      <c r="C140">
        <v>52</v>
      </c>
      <c r="D140">
        <v>4</v>
      </c>
      <c r="E140">
        <v>2955</v>
      </c>
      <c r="F140">
        <v>3</v>
      </c>
      <c r="G140">
        <v>8865</v>
      </c>
      <c r="H140" s="2">
        <v>43544</v>
      </c>
      <c r="I140" t="str">
        <f>_xlfn.XLOOKUP(VENDAS[[#This Row],[IDVENDEDOR]],VENDEDORES[IDVendedor],VENDEDORES[Vendedor])</f>
        <v>Armando Lago</v>
      </c>
      <c r="J140" t="str">
        <f>_xlfn.XLOOKUP(VENDAS[[#This Row],[IDCLIENTE]],CLIENTES[IDCLIENTE],CLIENTES[Cliente])</f>
        <v>Jacinto Dorneles</v>
      </c>
      <c r="K140" t="str">
        <f>_xlfn.XLOOKUP(VENDAS[[#This Row],[IDPRODUTO]],PRODUTOS[IDPRODUTO],PRODUTOS[Produto])</f>
        <v>Bke Edorphine</v>
      </c>
    </row>
    <row r="141" spans="1:11" x14ac:dyDescent="0.25">
      <c r="A141">
        <v>140</v>
      </c>
      <c r="B141">
        <v>9</v>
      </c>
      <c r="C141">
        <v>43</v>
      </c>
      <c r="D141">
        <v>4</v>
      </c>
      <c r="E141">
        <v>2955</v>
      </c>
      <c r="F141">
        <v>2</v>
      </c>
      <c r="G141">
        <v>5910</v>
      </c>
      <c r="H141" s="2">
        <v>43424</v>
      </c>
      <c r="I141" t="str">
        <f>_xlfn.XLOOKUP(VENDAS[[#This Row],[IDVENDEDOR]],VENDEDORES[IDVendedor],VENDEDORES[Vendedor])</f>
        <v>Napoleão Méndez</v>
      </c>
      <c r="J141" t="str">
        <f>_xlfn.XLOOKUP(VENDAS[[#This Row],[IDCLIENTE]],CLIENTES[IDCLIENTE],CLIENTES[Cliente])</f>
        <v>Dulce Prado</v>
      </c>
      <c r="K141" t="str">
        <f>_xlfn.XLOOKUP(VENDAS[[#This Row],[IDPRODUTO]],PRODUTOS[IDPRODUTO],PRODUTOS[Produto])</f>
        <v>Bke Edorphine</v>
      </c>
    </row>
    <row r="142" spans="1:11" x14ac:dyDescent="0.25">
      <c r="A142">
        <v>141</v>
      </c>
      <c r="B142">
        <v>1</v>
      </c>
      <c r="C142">
        <v>44</v>
      </c>
      <c r="D142">
        <v>4</v>
      </c>
      <c r="E142">
        <v>2955</v>
      </c>
      <c r="F142">
        <v>1</v>
      </c>
      <c r="G142">
        <v>2955</v>
      </c>
      <c r="H142" s="2">
        <v>43807</v>
      </c>
      <c r="I142" t="str">
        <f>_xlfn.XLOOKUP(VENDAS[[#This Row],[IDVENDEDOR]],VENDEDORES[IDVendedor],VENDEDORES[Vendedor])</f>
        <v>Armando Lago</v>
      </c>
      <c r="J142" t="str">
        <f>_xlfn.XLOOKUP(VENDAS[[#This Row],[IDCLIENTE]],CLIENTES[IDCLIENTE],CLIENTES[Cliente])</f>
        <v>Iraci Alcoforado</v>
      </c>
      <c r="K142" t="str">
        <f>_xlfn.XLOOKUP(VENDAS[[#This Row],[IDPRODUTO]],PRODUTOS[IDPRODUTO],PRODUTOS[Produto])</f>
        <v>Bke Edorphine</v>
      </c>
    </row>
    <row r="143" spans="1:11" x14ac:dyDescent="0.25">
      <c r="A143">
        <v>142</v>
      </c>
      <c r="B143">
        <v>7</v>
      </c>
      <c r="C143">
        <v>4</v>
      </c>
      <c r="D143">
        <v>5</v>
      </c>
      <c r="E143">
        <v>2966</v>
      </c>
      <c r="F143">
        <v>2</v>
      </c>
      <c r="G143">
        <v>5932</v>
      </c>
      <c r="H143" s="2">
        <v>44171</v>
      </c>
      <c r="I143" t="str">
        <f>_xlfn.XLOOKUP(VENDAS[[#This Row],[IDVENDEDOR]],VENDEDORES[IDVendedor],VENDEDORES[Vendedor])</f>
        <v>Iberê Lacerda</v>
      </c>
      <c r="J143" t="str">
        <f>_xlfn.XLOOKUP(VENDAS[[#This Row],[IDCLIENTE]],CLIENTES[IDCLIENTE],CLIENTES[Cliente])</f>
        <v>Gertrudes Hidalgo</v>
      </c>
      <c r="K143" t="str">
        <f>_xlfn.XLOOKUP(VENDAS[[#This Row],[IDPRODUTO]],PRODUTOS[IDPRODUTO],PRODUTOS[Produto])</f>
        <v>Bike Gometws 7.3</v>
      </c>
    </row>
    <row r="144" spans="1:11" x14ac:dyDescent="0.25">
      <c r="A144">
        <v>143</v>
      </c>
      <c r="B144">
        <v>10</v>
      </c>
      <c r="C144">
        <v>53</v>
      </c>
      <c r="D144">
        <v>5</v>
      </c>
      <c r="E144">
        <v>2966</v>
      </c>
      <c r="F144">
        <v>2</v>
      </c>
      <c r="G144">
        <v>5932</v>
      </c>
      <c r="H144" s="2">
        <v>43354</v>
      </c>
      <c r="I144" t="str">
        <f>_xlfn.XLOOKUP(VENDAS[[#This Row],[IDVENDEDOR]],VENDEDORES[IDVendedor],VENDEDORES[Vendedor])</f>
        <v>Hélio Liberato</v>
      </c>
      <c r="J144" t="str">
        <f>_xlfn.XLOOKUP(VENDAS[[#This Row],[IDCLIENTE]],CLIENTES[IDCLIENTE],CLIENTES[Cliente])</f>
        <v>Alexandra Tabares</v>
      </c>
      <c r="K144" t="str">
        <f>_xlfn.XLOOKUP(VENDAS[[#This Row],[IDPRODUTO]],PRODUTOS[IDPRODUTO],PRODUTOS[Produto])</f>
        <v>Bike Gometws 7.3</v>
      </c>
    </row>
    <row r="145" spans="1:11" x14ac:dyDescent="0.25">
      <c r="A145">
        <v>144</v>
      </c>
      <c r="B145">
        <v>1</v>
      </c>
      <c r="C145">
        <v>1</v>
      </c>
      <c r="D145">
        <v>5</v>
      </c>
      <c r="E145">
        <v>2966</v>
      </c>
      <c r="F145">
        <v>1</v>
      </c>
      <c r="G145">
        <v>2966</v>
      </c>
      <c r="H145" s="2">
        <v>43151</v>
      </c>
      <c r="I145" t="str">
        <f>_xlfn.XLOOKUP(VENDAS[[#This Row],[IDVENDEDOR]],VENDEDORES[IDVendedor],VENDEDORES[Vendedor])</f>
        <v>Armando Lago</v>
      </c>
      <c r="J145" t="str">
        <f>_xlfn.XLOOKUP(VENDAS[[#This Row],[IDCLIENTE]],CLIENTES[IDCLIENTE],CLIENTES[Cliente])</f>
        <v>Cosme Zambujal</v>
      </c>
      <c r="K145" t="str">
        <f>_xlfn.XLOOKUP(VENDAS[[#This Row],[IDPRODUTO]],PRODUTOS[IDPRODUTO],PRODUTOS[Produto])</f>
        <v>Bike Gometws 7.3</v>
      </c>
    </row>
    <row r="146" spans="1:11" x14ac:dyDescent="0.25">
      <c r="A146">
        <v>145</v>
      </c>
      <c r="B146">
        <v>4</v>
      </c>
      <c r="C146">
        <v>39</v>
      </c>
      <c r="D146">
        <v>5</v>
      </c>
      <c r="E146">
        <v>2966</v>
      </c>
      <c r="F146">
        <v>2</v>
      </c>
      <c r="G146">
        <v>5932</v>
      </c>
      <c r="H146" s="2">
        <v>43191</v>
      </c>
      <c r="I146" t="str">
        <f>_xlfn.XLOOKUP(VENDAS[[#This Row],[IDVENDEDOR]],VENDEDORES[IDVendedor],VENDEDORES[Vendedor])</f>
        <v>Jéssica Castelão</v>
      </c>
      <c r="J146" t="str">
        <f>_xlfn.XLOOKUP(VENDAS[[#This Row],[IDCLIENTE]],CLIENTES[IDCLIENTE],CLIENTES[Cliente])</f>
        <v>Antónia Canhão</v>
      </c>
      <c r="K146" t="str">
        <f>_xlfn.XLOOKUP(VENDAS[[#This Row],[IDPRODUTO]],PRODUTOS[IDPRODUTO],PRODUTOS[Produto])</f>
        <v>Bike Gometws 7.3</v>
      </c>
    </row>
    <row r="147" spans="1:11" x14ac:dyDescent="0.25">
      <c r="A147">
        <v>146</v>
      </c>
      <c r="B147">
        <v>3</v>
      </c>
      <c r="C147">
        <v>2</v>
      </c>
      <c r="D147">
        <v>5</v>
      </c>
      <c r="E147">
        <v>2966</v>
      </c>
      <c r="F147">
        <v>2</v>
      </c>
      <c r="G147">
        <v>5932</v>
      </c>
      <c r="H147" s="2">
        <v>43701</v>
      </c>
      <c r="I147" t="str">
        <f>_xlfn.XLOOKUP(VENDAS[[#This Row],[IDVENDEDOR]],VENDEDORES[IDVendedor],VENDEDORES[Vendedor])</f>
        <v>Capitolino Bahía</v>
      </c>
      <c r="J147" t="str">
        <f>_xlfn.XLOOKUP(VENDAS[[#This Row],[IDCLIENTE]],CLIENTES[IDCLIENTE],CLIENTES[Cliente])</f>
        <v>Greice Lameirinhas</v>
      </c>
      <c r="K147" t="str">
        <f>_xlfn.XLOOKUP(VENDAS[[#This Row],[IDPRODUTO]],PRODUTOS[IDPRODUTO],PRODUTOS[Produto])</f>
        <v>Bike Gometws 7.3</v>
      </c>
    </row>
    <row r="148" spans="1:11" x14ac:dyDescent="0.25">
      <c r="A148">
        <v>147</v>
      </c>
      <c r="B148">
        <v>3</v>
      </c>
      <c r="C148">
        <v>19</v>
      </c>
      <c r="D148">
        <v>5</v>
      </c>
      <c r="E148">
        <v>2966</v>
      </c>
      <c r="F148">
        <v>1</v>
      </c>
      <c r="G148">
        <v>2966</v>
      </c>
      <c r="H148" s="2">
        <v>42859</v>
      </c>
      <c r="I148" t="str">
        <f>_xlfn.XLOOKUP(VENDAS[[#This Row],[IDVENDEDOR]],VENDEDORES[IDVendedor],VENDEDORES[Vendedor])</f>
        <v>Capitolino Bahía</v>
      </c>
      <c r="J148" t="str">
        <f>_xlfn.XLOOKUP(VENDAS[[#This Row],[IDCLIENTE]],CLIENTES[IDCLIENTE],CLIENTES[Cliente])</f>
        <v>Cecília Carlos</v>
      </c>
      <c r="K148" t="str">
        <f>_xlfn.XLOOKUP(VENDAS[[#This Row],[IDPRODUTO]],PRODUTOS[IDPRODUTO],PRODUTOS[Produto])</f>
        <v>Bike Gometws 7.3</v>
      </c>
    </row>
    <row r="149" spans="1:11" x14ac:dyDescent="0.25">
      <c r="A149">
        <v>148</v>
      </c>
      <c r="B149">
        <v>4</v>
      </c>
      <c r="C149">
        <v>8</v>
      </c>
      <c r="D149">
        <v>5</v>
      </c>
      <c r="E149">
        <v>2966</v>
      </c>
      <c r="F149">
        <v>3</v>
      </c>
      <c r="G149">
        <v>8898</v>
      </c>
      <c r="H149" s="2">
        <v>43284</v>
      </c>
      <c r="I149" t="str">
        <f>_xlfn.XLOOKUP(VENDAS[[#This Row],[IDVENDEDOR]],VENDEDORES[IDVendedor],VENDEDORES[Vendedor])</f>
        <v>Jéssica Castelão</v>
      </c>
      <c r="J149" t="str">
        <f>_xlfn.XLOOKUP(VENDAS[[#This Row],[IDCLIENTE]],CLIENTES[IDCLIENTE],CLIENTES[Cliente])</f>
        <v>Gisela Bahia</v>
      </c>
      <c r="K149" t="str">
        <f>_xlfn.XLOOKUP(VENDAS[[#This Row],[IDPRODUTO]],PRODUTOS[IDPRODUTO],PRODUTOS[Produto])</f>
        <v>Bike Gometws 7.3</v>
      </c>
    </row>
    <row r="150" spans="1:11" x14ac:dyDescent="0.25">
      <c r="A150">
        <v>149</v>
      </c>
      <c r="B150">
        <v>1</v>
      </c>
      <c r="C150">
        <v>5</v>
      </c>
      <c r="D150">
        <v>5</v>
      </c>
      <c r="E150">
        <v>2966</v>
      </c>
      <c r="F150">
        <v>1</v>
      </c>
      <c r="G150">
        <v>2966</v>
      </c>
      <c r="H150" s="2">
        <v>43420</v>
      </c>
      <c r="I150" t="str">
        <f>_xlfn.XLOOKUP(VENDAS[[#This Row],[IDVENDEDOR]],VENDEDORES[IDVendedor],VENDEDORES[Vendedor])</f>
        <v>Armando Lago</v>
      </c>
      <c r="J150" t="str">
        <f>_xlfn.XLOOKUP(VENDAS[[#This Row],[IDCLIENTE]],CLIENTES[IDCLIENTE],CLIENTES[Cliente])</f>
        <v>Davide Alcántara</v>
      </c>
      <c r="K150" t="str">
        <f>_xlfn.XLOOKUP(VENDAS[[#This Row],[IDPRODUTO]],PRODUTOS[IDPRODUTO],PRODUTOS[Produto])</f>
        <v>Bike Gometws 7.3</v>
      </c>
    </row>
    <row r="151" spans="1:11" x14ac:dyDescent="0.25">
      <c r="A151">
        <v>150</v>
      </c>
      <c r="B151">
        <v>5</v>
      </c>
      <c r="C151">
        <v>33</v>
      </c>
      <c r="D151">
        <v>5</v>
      </c>
      <c r="E151">
        <v>2966</v>
      </c>
      <c r="F151">
        <v>1</v>
      </c>
      <c r="G151">
        <v>2966</v>
      </c>
      <c r="H151" s="2">
        <v>44030</v>
      </c>
      <c r="I151" t="str">
        <f>_xlfn.XLOOKUP(VENDAS[[#This Row],[IDVENDEDOR]],VENDEDORES[IDVendedor],VENDEDORES[Vendedor])</f>
        <v>Tobias Furtado</v>
      </c>
      <c r="J151" t="str">
        <f>_xlfn.XLOOKUP(VENDAS[[#This Row],[IDCLIENTE]],CLIENTES[IDCLIENTE],CLIENTES[Cliente])</f>
        <v>Florinda Assunção</v>
      </c>
      <c r="K151" t="str">
        <f>_xlfn.XLOOKUP(VENDAS[[#This Row],[IDPRODUTO]],PRODUTOS[IDPRODUTO],PRODUTOS[Produto])</f>
        <v>Bike Gometws 7.3</v>
      </c>
    </row>
    <row r="152" spans="1:11" x14ac:dyDescent="0.25">
      <c r="A152">
        <v>151</v>
      </c>
      <c r="B152">
        <v>7</v>
      </c>
      <c r="C152">
        <v>1</v>
      </c>
      <c r="D152">
        <v>5</v>
      </c>
      <c r="E152">
        <v>2966</v>
      </c>
      <c r="F152">
        <v>1</v>
      </c>
      <c r="G152">
        <v>2966</v>
      </c>
      <c r="H152" s="2">
        <v>42936</v>
      </c>
      <c r="I152" t="str">
        <f>_xlfn.XLOOKUP(VENDAS[[#This Row],[IDVENDEDOR]],VENDEDORES[IDVendedor],VENDEDORES[Vendedor])</f>
        <v>Iberê Lacerda</v>
      </c>
      <c r="J152" t="str">
        <f>_xlfn.XLOOKUP(VENDAS[[#This Row],[IDCLIENTE]],CLIENTES[IDCLIENTE],CLIENTES[Cliente])</f>
        <v>Cosme Zambujal</v>
      </c>
      <c r="K152" t="str">
        <f>_xlfn.XLOOKUP(VENDAS[[#This Row],[IDPRODUTO]],PRODUTOS[IDPRODUTO],PRODUTOS[Produto])</f>
        <v>Bike Gometws 7.3</v>
      </c>
    </row>
    <row r="153" spans="1:11" x14ac:dyDescent="0.25">
      <c r="A153">
        <v>152</v>
      </c>
      <c r="B153">
        <v>7</v>
      </c>
      <c r="C153">
        <v>38</v>
      </c>
      <c r="D153">
        <v>5</v>
      </c>
      <c r="E153">
        <v>2966</v>
      </c>
      <c r="F153">
        <v>2</v>
      </c>
      <c r="G153">
        <v>5932</v>
      </c>
      <c r="H153" s="2">
        <v>42999</v>
      </c>
      <c r="I153" t="str">
        <f>_xlfn.XLOOKUP(VENDAS[[#This Row],[IDVENDEDOR]],VENDEDORES[IDVendedor],VENDEDORES[Vendedor])</f>
        <v>Iberê Lacerda</v>
      </c>
      <c r="J153" t="str">
        <f>_xlfn.XLOOKUP(VENDAS[[#This Row],[IDCLIENTE]],CLIENTES[IDCLIENTE],CLIENTES[Cliente])</f>
        <v>Anna Beça</v>
      </c>
      <c r="K153" t="str">
        <f>_xlfn.XLOOKUP(VENDAS[[#This Row],[IDPRODUTO]],PRODUTOS[IDPRODUTO],PRODUTOS[Produto])</f>
        <v>Bike Gometws 7.3</v>
      </c>
    </row>
    <row r="154" spans="1:11" x14ac:dyDescent="0.25">
      <c r="A154">
        <v>153</v>
      </c>
      <c r="B154">
        <v>6</v>
      </c>
      <c r="C154">
        <v>8</v>
      </c>
      <c r="D154">
        <v>5</v>
      </c>
      <c r="E154">
        <v>2966</v>
      </c>
      <c r="F154">
        <v>3</v>
      </c>
      <c r="G154">
        <v>8898</v>
      </c>
      <c r="H154" s="2">
        <v>43682</v>
      </c>
      <c r="I154" t="str">
        <f>_xlfn.XLOOKUP(VENDAS[[#This Row],[IDVENDEDOR]],VENDEDORES[IDVendedor],VENDEDORES[Vendedor])</f>
        <v>Godo Capiperibe</v>
      </c>
      <c r="J154" t="str">
        <f>_xlfn.XLOOKUP(VENDAS[[#This Row],[IDCLIENTE]],CLIENTES[IDCLIENTE],CLIENTES[Cliente])</f>
        <v>Gisela Bahia</v>
      </c>
      <c r="K154" t="str">
        <f>_xlfn.XLOOKUP(VENDAS[[#This Row],[IDPRODUTO]],PRODUTOS[IDPRODUTO],PRODUTOS[Produto])</f>
        <v>Bike Gometws 7.3</v>
      </c>
    </row>
    <row r="155" spans="1:11" x14ac:dyDescent="0.25">
      <c r="A155">
        <v>154</v>
      </c>
      <c r="B155">
        <v>10</v>
      </c>
      <c r="C155">
        <v>18</v>
      </c>
      <c r="D155">
        <v>5</v>
      </c>
      <c r="E155">
        <v>2966</v>
      </c>
      <c r="F155">
        <v>3</v>
      </c>
      <c r="G155">
        <v>8898</v>
      </c>
      <c r="H155" s="2">
        <v>44102</v>
      </c>
      <c r="I155" t="str">
        <f>_xlfn.XLOOKUP(VENDAS[[#This Row],[IDVENDEDOR]],VENDEDORES[IDVendedor],VENDEDORES[Vendedor])</f>
        <v>Hélio Liberato</v>
      </c>
      <c r="J155" t="str">
        <f>_xlfn.XLOOKUP(VENDAS[[#This Row],[IDCLIENTE]],CLIENTES[IDCLIENTE],CLIENTES[Cliente])</f>
        <v>Antão Corte-Real</v>
      </c>
      <c r="K155" t="str">
        <f>_xlfn.XLOOKUP(VENDAS[[#This Row],[IDPRODUTO]],PRODUTOS[IDPRODUTO],PRODUTOS[Produto])</f>
        <v>Bike Gometws 7.3</v>
      </c>
    </row>
    <row r="156" spans="1:11" x14ac:dyDescent="0.25">
      <c r="A156">
        <v>155</v>
      </c>
      <c r="B156">
        <v>2</v>
      </c>
      <c r="C156">
        <v>5</v>
      </c>
      <c r="D156">
        <v>5</v>
      </c>
      <c r="E156">
        <v>2966</v>
      </c>
      <c r="F156">
        <v>1</v>
      </c>
      <c r="G156">
        <v>2966</v>
      </c>
      <c r="H156" s="2">
        <v>43288</v>
      </c>
      <c r="I156" t="str">
        <f>_xlfn.XLOOKUP(VENDAS[[#This Row],[IDVENDEDOR]],VENDEDORES[IDVendedor],VENDEDORES[Vendedor])</f>
        <v>Daniel Pirajá</v>
      </c>
      <c r="J156" t="str">
        <f>_xlfn.XLOOKUP(VENDAS[[#This Row],[IDCLIENTE]],CLIENTES[IDCLIENTE],CLIENTES[Cliente])</f>
        <v>Davide Alcántara</v>
      </c>
      <c r="K156" t="str">
        <f>_xlfn.XLOOKUP(VENDAS[[#This Row],[IDPRODUTO]],PRODUTOS[IDPRODUTO],PRODUTOS[Produto])</f>
        <v>Bike Gometws 7.3</v>
      </c>
    </row>
    <row r="157" spans="1:11" x14ac:dyDescent="0.25">
      <c r="A157">
        <v>156</v>
      </c>
      <c r="B157">
        <v>10</v>
      </c>
      <c r="C157">
        <v>22</v>
      </c>
      <c r="D157">
        <v>5</v>
      </c>
      <c r="E157">
        <v>2966</v>
      </c>
      <c r="F157">
        <v>1</v>
      </c>
      <c r="G157">
        <v>2966</v>
      </c>
      <c r="H157" s="2">
        <v>44080</v>
      </c>
      <c r="I157" t="str">
        <f>_xlfn.XLOOKUP(VENDAS[[#This Row],[IDVENDEDOR]],VENDEDORES[IDVendedor],VENDEDORES[Vendedor])</f>
        <v>Hélio Liberato</v>
      </c>
      <c r="J157" t="str">
        <f>_xlfn.XLOOKUP(VENDAS[[#This Row],[IDCLIENTE]],CLIENTES[IDCLIENTE],CLIENTES[Cliente])</f>
        <v>Brígida Gusmão</v>
      </c>
      <c r="K157" t="str">
        <f>_xlfn.XLOOKUP(VENDAS[[#This Row],[IDPRODUTO]],PRODUTOS[IDPRODUTO],PRODUTOS[Produto])</f>
        <v>Bike Gometws 7.3</v>
      </c>
    </row>
    <row r="158" spans="1:11" x14ac:dyDescent="0.25">
      <c r="A158">
        <v>157</v>
      </c>
      <c r="B158">
        <v>2</v>
      </c>
      <c r="C158">
        <v>24</v>
      </c>
      <c r="D158">
        <v>5</v>
      </c>
      <c r="E158">
        <v>2966</v>
      </c>
      <c r="F158">
        <v>1</v>
      </c>
      <c r="G158">
        <v>2966</v>
      </c>
      <c r="H158" s="2">
        <v>43313</v>
      </c>
      <c r="I158" t="str">
        <f>_xlfn.XLOOKUP(VENDAS[[#This Row],[IDVENDEDOR]],VENDEDORES[IDVendedor],VENDEDORES[Vendedor])</f>
        <v>Daniel Pirajá</v>
      </c>
      <c r="J158" t="str">
        <f>_xlfn.XLOOKUP(VENDAS[[#This Row],[IDCLIENTE]],CLIENTES[IDCLIENTE],CLIENTES[Cliente])</f>
        <v>Diogo Simón</v>
      </c>
      <c r="K158" t="str">
        <f>_xlfn.XLOOKUP(VENDAS[[#This Row],[IDPRODUTO]],PRODUTOS[IDPRODUTO],PRODUTOS[Produto])</f>
        <v>Bike Gometws 7.3</v>
      </c>
    </row>
    <row r="159" spans="1:11" x14ac:dyDescent="0.25">
      <c r="A159">
        <v>158</v>
      </c>
      <c r="B159">
        <v>6</v>
      </c>
      <c r="C159">
        <v>19</v>
      </c>
      <c r="D159">
        <v>5</v>
      </c>
      <c r="E159">
        <v>2966</v>
      </c>
      <c r="F159">
        <v>2</v>
      </c>
      <c r="G159">
        <v>5932</v>
      </c>
      <c r="H159" s="2">
        <v>42839</v>
      </c>
      <c r="I159" t="str">
        <f>_xlfn.XLOOKUP(VENDAS[[#This Row],[IDVENDEDOR]],VENDEDORES[IDVendedor],VENDEDORES[Vendedor])</f>
        <v>Godo Capiperibe</v>
      </c>
      <c r="J159" t="str">
        <f>_xlfn.XLOOKUP(VENDAS[[#This Row],[IDCLIENTE]],CLIENTES[IDCLIENTE],CLIENTES[Cliente])</f>
        <v>Cecília Carlos</v>
      </c>
      <c r="K159" t="str">
        <f>_xlfn.XLOOKUP(VENDAS[[#This Row],[IDPRODUTO]],PRODUTOS[IDPRODUTO],PRODUTOS[Produto])</f>
        <v>Bike Gometws 7.3</v>
      </c>
    </row>
    <row r="160" spans="1:11" x14ac:dyDescent="0.25">
      <c r="A160">
        <v>159</v>
      </c>
      <c r="B160">
        <v>1</v>
      </c>
      <c r="C160">
        <v>24</v>
      </c>
      <c r="D160">
        <v>5</v>
      </c>
      <c r="E160">
        <v>2966</v>
      </c>
      <c r="F160">
        <v>1</v>
      </c>
      <c r="G160">
        <v>2966</v>
      </c>
      <c r="H160" s="2">
        <v>43479</v>
      </c>
      <c r="I160" t="str">
        <f>_xlfn.XLOOKUP(VENDAS[[#This Row],[IDVENDEDOR]],VENDEDORES[IDVendedor],VENDEDORES[Vendedor])</f>
        <v>Armando Lago</v>
      </c>
      <c r="J160" t="str">
        <f>_xlfn.XLOOKUP(VENDAS[[#This Row],[IDCLIENTE]],CLIENTES[IDCLIENTE],CLIENTES[Cliente])</f>
        <v>Diogo Simón</v>
      </c>
      <c r="K160" t="str">
        <f>_xlfn.XLOOKUP(VENDAS[[#This Row],[IDPRODUTO]],PRODUTOS[IDPRODUTO],PRODUTOS[Produto])</f>
        <v>Bike Gometws 7.3</v>
      </c>
    </row>
    <row r="161" spans="1:11" x14ac:dyDescent="0.25">
      <c r="A161">
        <v>160</v>
      </c>
      <c r="B161">
        <v>4</v>
      </c>
      <c r="C161">
        <v>23</v>
      </c>
      <c r="D161">
        <v>5</v>
      </c>
      <c r="E161">
        <v>2966</v>
      </c>
      <c r="F161">
        <v>2</v>
      </c>
      <c r="G161">
        <v>5932</v>
      </c>
      <c r="H161" s="2">
        <v>43623</v>
      </c>
      <c r="I161" t="str">
        <f>_xlfn.XLOOKUP(VENDAS[[#This Row],[IDVENDEDOR]],VENDEDORES[IDVendedor],VENDEDORES[Vendedor])</f>
        <v>Jéssica Castelão</v>
      </c>
      <c r="J161" t="str">
        <f>_xlfn.XLOOKUP(VENDAS[[#This Row],[IDCLIENTE]],CLIENTES[IDCLIENTE],CLIENTES[Cliente])</f>
        <v>Dinarte Marino</v>
      </c>
      <c r="K161" t="str">
        <f>_xlfn.XLOOKUP(VENDAS[[#This Row],[IDPRODUTO]],PRODUTOS[IDPRODUTO],PRODUTOS[Produto])</f>
        <v>Bike Gometws 7.3</v>
      </c>
    </row>
    <row r="162" spans="1:11" x14ac:dyDescent="0.25">
      <c r="A162">
        <v>161</v>
      </c>
      <c r="B162">
        <v>8</v>
      </c>
      <c r="C162">
        <v>38</v>
      </c>
      <c r="D162">
        <v>5</v>
      </c>
      <c r="E162">
        <v>2966</v>
      </c>
      <c r="F162">
        <v>3</v>
      </c>
      <c r="G162">
        <v>8898</v>
      </c>
      <c r="H162" s="2">
        <v>44179</v>
      </c>
      <c r="I162" t="str">
        <f>_xlfn.XLOOKUP(VENDAS[[#This Row],[IDVENDEDOR]],VENDEDORES[IDVendedor],VENDEDORES[Vendedor])</f>
        <v>Simão Rivero</v>
      </c>
      <c r="J162" t="str">
        <f>_xlfn.XLOOKUP(VENDAS[[#This Row],[IDCLIENTE]],CLIENTES[IDCLIENTE],CLIENTES[Cliente])</f>
        <v>Anna Beça</v>
      </c>
      <c r="K162" t="str">
        <f>_xlfn.XLOOKUP(VENDAS[[#This Row],[IDPRODUTO]],PRODUTOS[IDPRODUTO],PRODUTOS[Produto])</f>
        <v>Bike Gometws 7.3</v>
      </c>
    </row>
    <row r="163" spans="1:11" x14ac:dyDescent="0.25">
      <c r="A163">
        <v>162</v>
      </c>
      <c r="B163">
        <v>5</v>
      </c>
      <c r="C163">
        <v>6</v>
      </c>
      <c r="D163">
        <v>5</v>
      </c>
      <c r="E163">
        <v>2966</v>
      </c>
      <c r="F163">
        <v>2</v>
      </c>
      <c r="G163">
        <v>5932</v>
      </c>
      <c r="H163" s="2">
        <v>43959</v>
      </c>
      <c r="I163" t="str">
        <f>_xlfn.XLOOKUP(VENDAS[[#This Row],[IDVENDEDOR]],VENDEDORES[IDVendedor],VENDEDORES[Vendedor])</f>
        <v>Tobias Furtado</v>
      </c>
      <c r="J163" t="str">
        <f>_xlfn.XLOOKUP(VENDAS[[#This Row],[IDCLIENTE]],CLIENTES[IDCLIENTE],CLIENTES[Cliente])</f>
        <v>Cosme Ipanema</v>
      </c>
      <c r="K163" t="str">
        <f>_xlfn.XLOOKUP(VENDAS[[#This Row],[IDPRODUTO]],PRODUTOS[IDPRODUTO],PRODUTOS[Produto])</f>
        <v>Bike Gometws 7.3</v>
      </c>
    </row>
    <row r="164" spans="1:11" x14ac:dyDescent="0.25">
      <c r="A164">
        <v>163</v>
      </c>
      <c r="B164">
        <v>1</v>
      </c>
      <c r="C164">
        <v>18</v>
      </c>
      <c r="D164">
        <v>5</v>
      </c>
      <c r="E164">
        <v>2966</v>
      </c>
      <c r="F164">
        <v>3</v>
      </c>
      <c r="G164">
        <v>8898</v>
      </c>
      <c r="H164" s="2">
        <v>43760</v>
      </c>
      <c r="I164" t="str">
        <f>_xlfn.XLOOKUP(VENDAS[[#This Row],[IDVENDEDOR]],VENDEDORES[IDVendedor],VENDEDORES[Vendedor])</f>
        <v>Armando Lago</v>
      </c>
      <c r="J164" t="str">
        <f>_xlfn.XLOOKUP(VENDAS[[#This Row],[IDCLIENTE]],CLIENTES[IDCLIENTE],CLIENTES[Cliente])</f>
        <v>Antão Corte-Real</v>
      </c>
      <c r="K164" t="str">
        <f>_xlfn.XLOOKUP(VENDAS[[#This Row],[IDPRODUTO]],PRODUTOS[IDPRODUTO],PRODUTOS[Produto])</f>
        <v>Bike Gometws 7.3</v>
      </c>
    </row>
    <row r="165" spans="1:11" x14ac:dyDescent="0.25">
      <c r="A165">
        <v>164</v>
      </c>
      <c r="B165">
        <v>1</v>
      </c>
      <c r="C165">
        <v>8</v>
      </c>
      <c r="D165">
        <v>5</v>
      </c>
      <c r="E165">
        <v>2966</v>
      </c>
      <c r="F165">
        <v>1</v>
      </c>
      <c r="G165">
        <v>2966</v>
      </c>
      <c r="H165" s="2">
        <v>43834</v>
      </c>
      <c r="I165" t="str">
        <f>_xlfn.XLOOKUP(VENDAS[[#This Row],[IDVENDEDOR]],VENDEDORES[IDVendedor],VENDEDORES[Vendedor])</f>
        <v>Armando Lago</v>
      </c>
      <c r="J165" t="str">
        <f>_xlfn.XLOOKUP(VENDAS[[#This Row],[IDCLIENTE]],CLIENTES[IDCLIENTE],CLIENTES[Cliente])</f>
        <v>Gisela Bahia</v>
      </c>
      <c r="K165" t="str">
        <f>_xlfn.XLOOKUP(VENDAS[[#This Row],[IDPRODUTO]],PRODUTOS[IDPRODUTO],PRODUTOS[Produto])</f>
        <v>Bike Gometws 7.3</v>
      </c>
    </row>
    <row r="166" spans="1:11" x14ac:dyDescent="0.25">
      <c r="A166">
        <v>165</v>
      </c>
      <c r="B166">
        <v>1</v>
      </c>
      <c r="C166">
        <v>9</v>
      </c>
      <c r="D166">
        <v>5</v>
      </c>
      <c r="E166">
        <v>2966</v>
      </c>
      <c r="F166">
        <v>3</v>
      </c>
      <c r="G166">
        <v>8898</v>
      </c>
      <c r="H166" s="2">
        <v>43353</v>
      </c>
      <c r="I166" t="str">
        <f>_xlfn.XLOOKUP(VENDAS[[#This Row],[IDVENDEDOR]],VENDEDORES[IDVendedor],VENDEDORES[Vendedor])</f>
        <v>Armando Lago</v>
      </c>
      <c r="J166" t="str">
        <f>_xlfn.XLOOKUP(VENDAS[[#This Row],[IDCLIENTE]],CLIENTES[IDCLIENTE],CLIENTES[Cliente])</f>
        <v>Hermígio Villaverde</v>
      </c>
      <c r="K166" t="str">
        <f>_xlfn.XLOOKUP(VENDAS[[#This Row],[IDPRODUTO]],PRODUTOS[IDPRODUTO],PRODUTOS[Produto])</f>
        <v>Bike Gometws 7.3</v>
      </c>
    </row>
    <row r="167" spans="1:11" x14ac:dyDescent="0.25">
      <c r="A167">
        <v>166</v>
      </c>
      <c r="B167">
        <v>1</v>
      </c>
      <c r="C167">
        <v>9</v>
      </c>
      <c r="D167">
        <v>5</v>
      </c>
      <c r="E167">
        <v>2966</v>
      </c>
      <c r="F167">
        <v>1</v>
      </c>
      <c r="G167">
        <v>2966</v>
      </c>
      <c r="H167" s="2">
        <v>42789</v>
      </c>
      <c r="I167" t="str">
        <f>_xlfn.XLOOKUP(VENDAS[[#This Row],[IDVENDEDOR]],VENDEDORES[IDVendedor],VENDEDORES[Vendedor])</f>
        <v>Armando Lago</v>
      </c>
      <c r="J167" t="str">
        <f>_xlfn.XLOOKUP(VENDAS[[#This Row],[IDCLIENTE]],CLIENTES[IDCLIENTE],CLIENTES[Cliente])</f>
        <v>Hermígio Villaverde</v>
      </c>
      <c r="K167" t="str">
        <f>_xlfn.XLOOKUP(VENDAS[[#This Row],[IDPRODUTO]],PRODUTOS[IDPRODUTO],PRODUTOS[Produto])</f>
        <v>Bike Gometws 7.3</v>
      </c>
    </row>
    <row r="168" spans="1:11" x14ac:dyDescent="0.25">
      <c r="A168">
        <v>167</v>
      </c>
      <c r="B168">
        <v>10</v>
      </c>
      <c r="C168">
        <v>8</v>
      </c>
      <c r="D168">
        <v>5</v>
      </c>
      <c r="E168">
        <v>2966</v>
      </c>
      <c r="F168">
        <v>3</v>
      </c>
      <c r="G168">
        <v>8898</v>
      </c>
      <c r="H168" s="2">
        <v>44076</v>
      </c>
      <c r="I168" t="str">
        <f>_xlfn.XLOOKUP(VENDAS[[#This Row],[IDVENDEDOR]],VENDEDORES[IDVendedor],VENDEDORES[Vendedor])</f>
        <v>Hélio Liberato</v>
      </c>
      <c r="J168" t="str">
        <f>_xlfn.XLOOKUP(VENDAS[[#This Row],[IDCLIENTE]],CLIENTES[IDCLIENTE],CLIENTES[Cliente])</f>
        <v>Gisela Bahia</v>
      </c>
      <c r="K168" t="str">
        <f>_xlfn.XLOOKUP(VENDAS[[#This Row],[IDPRODUTO]],PRODUTOS[IDPRODUTO],PRODUTOS[Produto])</f>
        <v>Bike Gometws 7.3</v>
      </c>
    </row>
    <row r="169" spans="1:11" x14ac:dyDescent="0.25">
      <c r="A169">
        <v>168</v>
      </c>
      <c r="B169">
        <v>5</v>
      </c>
      <c r="C169">
        <v>2</v>
      </c>
      <c r="D169">
        <v>5</v>
      </c>
      <c r="E169">
        <v>2966</v>
      </c>
      <c r="F169">
        <v>3</v>
      </c>
      <c r="G169">
        <v>8898</v>
      </c>
      <c r="H169" s="2">
        <v>43632</v>
      </c>
      <c r="I169" t="str">
        <f>_xlfn.XLOOKUP(VENDAS[[#This Row],[IDVENDEDOR]],VENDEDORES[IDVendedor],VENDEDORES[Vendedor])</f>
        <v>Tobias Furtado</v>
      </c>
      <c r="J169" t="str">
        <f>_xlfn.XLOOKUP(VENDAS[[#This Row],[IDCLIENTE]],CLIENTES[IDCLIENTE],CLIENTES[Cliente])</f>
        <v>Greice Lameirinhas</v>
      </c>
      <c r="K169" t="str">
        <f>_xlfn.XLOOKUP(VENDAS[[#This Row],[IDPRODUTO]],PRODUTOS[IDPRODUTO],PRODUTOS[Produto])</f>
        <v>Bike Gometws 7.3</v>
      </c>
    </row>
    <row r="170" spans="1:11" x14ac:dyDescent="0.25">
      <c r="A170">
        <v>169</v>
      </c>
      <c r="B170">
        <v>7</v>
      </c>
      <c r="C170">
        <v>5</v>
      </c>
      <c r="D170">
        <v>5</v>
      </c>
      <c r="E170">
        <v>2966</v>
      </c>
      <c r="F170">
        <v>1</v>
      </c>
      <c r="G170">
        <v>2966</v>
      </c>
      <c r="H170" s="2">
        <v>43627</v>
      </c>
      <c r="I170" t="str">
        <f>_xlfn.XLOOKUP(VENDAS[[#This Row],[IDVENDEDOR]],VENDEDORES[IDVendedor],VENDEDORES[Vendedor])</f>
        <v>Iberê Lacerda</v>
      </c>
      <c r="J170" t="str">
        <f>_xlfn.XLOOKUP(VENDAS[[#This Row],[IDCLIENTE]],CLIENTES[IDCLIENTE],CLIENTES[Cliente])</f>
        <v>Davide Alcántara</v>
      </c>
      <c r="K170" t="str">
        <f>_xlfn.XLOOKUP(VENDAS[[#This Row],[IDPRODUTO]],PRODUTOS[IDPRODUTO],PRODUTOS[Produto])</f>
        <v>Bike Gometws 7.3</v>
      </c>
    </row>
    <row r="171" spans="1:11" x14ac:dyDescent="0.25">
      <c r="A171">
        <v>170</v>
      </c>
      <c r="B171">
        <v>6</v>
      </c>
      <c r="C171">
        <v>2</v>
      </c>
      <c r="D171">
        <v>5</v>
      </c>
      <c r="E171">
        <v>2966</v>
      </c>
      <c r="F171">
        <v>1</v>
      </c>
      <c r="G171">
        <v>2966</v>
      </c>
      <c r="H171" s="2">
        <v>42762</v>
      </c>
      <c r="I171" t="str">
        <f>_xlfn.XLOOKUP(VENDAS[[#This Row],[IDVENDEDOR]],VENDEDORES[IDVendedor],VENDEDORES[Vendedor])</f>
        <v>Godo Capiperibe</v>
      </c>
      <c r="J171" t="str">
        <f>_xlfn.XLOOKUP(VENDAS[[#This Row],[IDCLIENTE]],CLIENTES[IDCLIENTE],CLIENTES[Cliente])</f>
        <v>Greice Lameirinhas</v>
      </c>
      <c r="K171" t="str">
        <f>_xlfn.XLOOKUP(VENDAS[[#This Row],[IDPRODUTO]],PRODUTOS[IDPRODUTO],PRODUTOS[Produto])</f>
        <v>Bike Gometws 7.3</v>
      </c>
    </row>
    <row r="172" spans="1:11" x14ac:dyDescent="0.25">
      <c r="A172">
        <v>171</v>
      </c>
      <c r="B172">
        <v>2</v>
      </c>
      <c r="C172">
        <v>4</v>
      </c>
      <c r="D172">
        <v>5</v>
      </c>
      <c r="E172">
        <v>2966</v>
      </c>
      <c r="F172">
        <v>2</v>
      </c>
      <c r="G172">
        <v>5932</v>
      </c>
      <c r="H172" s="2">
        <v>42856</v>
      </c>
      <c r="I172" t="str">
        <f>_xlfn.XLOOKUP(VENDAS[[#This Row],[IDVENDEDOR]],VENDEDORES[IDVendedor],VENDEDORES[Vendedor])</f>
        <v>Daniel Pirajá</v>
      </c>
      <c r="J172" t="str">
        <f>_xlfn.XLOOKUP(VENDAS[[#This Row],[IDCLIENTE]],CLIENTES[IDCLIENTE],CLIENTES[Cliente])</f>
        <v>Gertrudes Hidalgo</v>
      </c>
      <c r="K172" t="str">
        <f>_xlfn.XLOOKUP(VENDAS[[#This Row],[IDPRODUTO]],PRODUTOS[IDPRODUTO],PRODUTOS[Produto])</f>
        <v>Bike Gometws 7.3</v>
      </c>
    </row>
    <row r="173" spans="1:11" x14ac:dyDescent="0.25">
      <c r="A173">
        <v>172</v>
      </c>
      <c r="B173">
        <v>3</v>
      </c>
      <c r="C173">
        <v>2</v>
      </c>
      <c r="D173">
        <v>5</v>
      </c>
      <c r="E173">
        <v>2966</v>
      </c>
      <c r="F173">
        <v>1</v>
      </c>
      <c r="G173">
        <v>2966</v>
      </c>
      <c r="H173" s="2">
        <v>44118</v>
      </c>
      <c r="I173" t="str">
        <f>_xlfn.XLOOKUP(VENDAS[[#This Row],[IDVENDEDOR]],VENDEDORES[IDVendedor],VENDEDORES[Vendedor])</f>
        <v>Capitolino Bahía</v>
      </c>
      <c r="J173" t="str">
        <f>_xlfn.XLOOKUP(VENDAS[[#This Row],[IDCLIENTE]],CLIENTES[IDCLIENTE],CLIENTES[Cliente])</f>
        <v>Greice Lameirinhas</v>
      </c>
      <c r="K173" t="str">
        <f>_xlfn.XLOOKUP(VENDAS[[#This Row],[IDPRODUTO]],PRODUTOS[IDPRODUTO],PRODUTOS[Produto])</f>
        <v>Bike Gometws 7.3</v>
      </c>
    </row>
    <row r="174" spans="1:11" x14ac:dyDescent="0.25">
      <c r="A174">
        <v>173</v>
      </c>
      <c r="B174">
        <v>5</v>
      </c>
      <c r="C174">
        <v>2</v>
      </c>
      <c r="D174">
        <v>5</v>
      </c>
      <c r="E174">
        <v>2966</v>
      </c>
      <c r="F174">
        <v>3</v>
      </c>
      <c r="G174">
        <v>8898</v>
      </c>
      <c r="H174" s="2">
        <v>43173</v>
      </c>
      <c r="I174" t="str">
        <f>_xlfn.XLOOKUP(VENDAS[[#This Row],[IDVENDEDOR]],VENDEDORES[IDVendedor],VENDEDORES[Vendedor])</f>
        <v>Tobias Furtado</v>
      </c>
      <c r="J174" t="str">
        <f>_xlfn.XLOOKUP(VENDAS[[#This Row],[IDCLIENTE]],CLIENTES[IDCLIENTE],CLIENTES[Cliente])</f>
        <v>Greice Lameirinhas</v>
      </c>
      <c r="K174" t="str">
        <f>_xlfn.XLOOKUP(VENDAS[[#This Row],[IDPRODUTO]],PRODUTOS[IDPRODUTO],PRODUTOS[Produto])</f>
        <v>Bike Gometws 7.3</v>
      </c>
    </row>
    <row r="175" spans="1:11" x14ac:dyDescent="0.25">
      <c r="A175">
        <v>174</v>
      </c>
      <c r="B175">
        <v>1</v>
      </c>
      <c r="C175">
        <v>53</v>
      </c>
      <c r="D175">
        <v>5</v>
      </c>
      <c r="E175">
        <v>2966</v>
      </c>
      <c r="F175">
        <v>2</v>
      </c>
      <c r="G175">
        <v>5932</v>
      </c>
      <c r="H175" s="2">
        <v>42925</v>
      </c>
      <c r="I175" t="str">
        <f>_xlfn.XLOOKUP(VENDAS[[#This Row],[IDVENDEDOR]],VENDEDORES[IDVendedor],VENDEDORES[Vendedor])</f>
        <v>Armando Lago</v>
      </c>
      <c r="J175" t="str">
        <f>_xlfn.XLOOKUP(VENDAS[[#This Row],[IDCLIENTE]],CLIENTES[IDCLIENTE],CLIENTES[Cliente])</f>
        <v>Alexandra Tabares</v>
      </c>
      <c r="K175" t="str">
        <f>_xlfn.XLOOKUP(VENDAS[[#This Row],[IDPRODUTO]],PRODUTOS[IDPRODUTO],PRODUTOS[Produto])</f>
        <v>Bike Gometws 7.3</v>
      </c>
    </row>
    <row r="176" spans="1:11" x14ac:dyDescent="0.25">
      <c r="A176">
        <v>175</v>
      </c>
      <c r="B176">
        <v>1</v>
      </c>
      <c r="C176">
        <v>23</v>
      </c>
      <c r="D176">
        <v>5</v>
      </c>
      <c r="E176">
        <v>2966</v>
      </c>
      <c r="F176">
        <v>2</v>
      </c>
      <c r="G176">
        <v>5932</v>
      </c>
      <c r="H176" s="2">
        <v>44069</v>
      </c>
      <c r="I176" t="str">
        <f>_xlfn.XLOOKUP(VENDAS[[#This Row],[IDVENDEDOR]],VENDEDORES[IDVendedor],VENDEDORES[Vendedor])</f>
        <v>Armando Lago</v>
      </c>
      <c r="J176" t="str">
        <f>_xlfn.XLOOKUP(VENDAS[[#This Row],[IDCLIENTE]],CLIENTES[IDCLIENTE],CLIENTES[Cliente])</f>
        <v>Dinarte Marino</v>
      </c>
      <c r="K176" t="str">
        <f>_xlfn.XLOOKUP(VENDAS[[#This Row],[IDPRODUTO]],PRODUTOS[IDPRODUTO],PRODUTOS[Produto])</f>
        <v>Bike Gometws 7.3</v>
      </c>
    </row>
    <row r="177" spans="1:11" x14ac:dyDescent="0.25">
      <c r="A177">
        <v>176</v>
      </c>
      <c r="B177">
        <v>1</v>
      </c>
      <c r="C177">
        <v>54</v>
      </c>
      <c r="D177">
        <v>5</v>
      </c>
      <c r="E177">
        <v>2966</v>
      </c>
      <c r="F177">
        <v>2</v>
      </c>
      <c r="G177">
        <v>5932</v>
      </c>
      <c r="H177" s="2">
        <v>43086</v>
      </c>
      <c r="I177" t="str">
        <f>_xlfn.XLOOKUP(VENDAS[[#This Row],[IDVENDEDOR]],VENDEDORES[IDVendedor],VENDEDORES[Vendedor])</f>
        <v>Armando Lago</v>
      </c>
      <c r="J177" t="str">
        <f>_xlfn.XLOOKUP(VENDAS[[#This Row],[IDCLIENTE]],CLIENTES[IDCLIENTE],CLIENTES[Cliente])</f>
        <v>Alfredo Cotrim</v>
      </c>
      <c r="K177" t="str">
        <f>_xlfn.XLOOKUP(VENDAS[[#This Row],[IDPRODUTO]],PRODUTOS[IDPRODUTO],PRODUTOS[Produto])</f>
        <v>Bike Gometws 7.3</v>
      </c>
    </row>
    <row r="178" spans="1:11" x14ac:dyDescent="0.25">
      <c r="A178">
        <v>177</v>
      </c>
      <c r="B178">
        <v>1</v>
      </c>
      <c r="C178">
        <v>1</v>
      </c>
      <c r="D178">
        <v>5</v>
      </c>
      <c r="E178">
        <v>2966</v>
      </c>
      <c r="F178">
        <v>3</v>
      </c>
      <c r="G178">
        <v>8898</v>
      </c>
      <c r="H178" s="2">
        <v>43437</v>
      </c>
      <c r="I178" t="str">
        <f>_xlfn.XLOOKUP(VENDAS[[#This Row],[IDVENDEDOR]],VENDEDORES[IDVendedor],VENDEDORES[Vendedor])</f>
        <v>Armando Lago</v>
      </c>
      <c r="J178" t="str">
        <f>_xlfn.XLOOKUP(VENDAS[[#This Row],[IDCLIENTE]],CLIENTES[IDCLIENTE],CLIENTES[Cliente])</f>
        <v>Cosme Zambujal</v>
      </c>
      <c r="K178" t="str">
        <f>_xlfn.XLOOKUP(VENDAS[[#This Row],[IDPRODUTO]],PRODUTOS[IDPRODUTO],PRODUTOS[Produto])</f>
        <v>Bike Gometws 7.3</v>
      </c>
    </row>
    <row r="179" spans="1:11" x14ac:dyDescent="0.25">
      <c r="A179">
        <v>178</v>
      </c>
      <c r="B179">
        <v>10</v>
      </c>
      <c r="C179">
        <v>1</v>
      </c>
      <c r="D179">
        <v>5</v>
      </c>
      <c r="E179">
        <v>2966</v>
      </c>
      <c r="F179">
        <v>1</v>
      </c>
      <c r="G179">
        <v>2966</v>
      </c>
      <c r="H179" s="2">
        <v>43115</v>
      </c>
      <c r="I179" t="str">
        <f>_xlfn.XLOOKUP(VENDAS[[#This Row],[IDVENDEDOR]],VENDEDORES[IDVendedor],VENDEDORES[Vendedor])</f>
        <v>Hélio Liberato</v>
      </c>
      <c r="J179" t="str">
        <f>_xlfn.XLOOKUP(VENDAS[[#This Row],[IDCLIENTE]],CLIENTES[IDCLIENTE],CLIENTES[Cliente])</f>
        <v>Cosme Zambujal</v>
      </c>
      <c r="K179" t="str">
        <f>_xlfn.XLOOKUP(VENDAS[[#This Row],[IDPRODUTO]],PRODUTOS[IDPRODUTO],PRODUTOS[Produto])</f>
        <v>Bike Gometws 7.3</v>
      </c>
    </row>
    <row r="180" spans="1:11" x14ac:dyDescent="0.25">
      <c r="A180">
        <v>179</v>
      </c>
      <c r="B180">
        <v>1</v>
      </c>
      <c r="C180">
        <v>1</v>
      </c>
      <c r="D180">
        <v>5</v>
      </c>
      <c r="E180">
        <v>2966</v>
      </c>
      <c r="F180">
        <v>1</v>
      </c>
      <c r="G180">
        <v>2966</v>
      </c>
      <c r="H180" s="2">
        <v>43811</v>
      </c>
      <c r="I180" t="str">
        <f>_xlfn.XLOOKUP(VENDAS[[#This Row],[IDVENDEDOR]],VENDEDORES[IDVendedor],VENDEDORES[Vendedor])</f>
        <v>Armando Lago</v>
      </c>
      <c r="J180" t="str">
        <f>_xlfn.XLOOKUP(VENDAS[[#This Row],[IDCLIENTE]],CLIENTES[IDCLIENTE],CLIENTES[Cliente])</f>
        <v>Cosme Zambujal</v>
      </c>
      <c r="K180" t="str">
        <f>_xlfn.XLOOKUP(VENDAS[[#This Row],[IDPRODUTO]],PRODUTOS[IDPRODUTO],PRODUTOS[Produto])</f>
        <v>Bike Gometws 7.3</v>
      </c>
    </row>
    <row r="181" spans="1:11" x14ac:dyDescent="0.25">
      <c r="A181">
        <v>180</v>
      </c>
      <c r="B181">
        <v>1</v>
      </c>
      <c r="C181">
        <v>1</v>
      </c>
      <c r="D181">
        <v>5</v>
      </c>
      <c r="E181">
        <v>2966</v>
      </c>
      <c r="F181">
        <v>3</v>
      </c>
      <c r="G181">
        <v>8898</v>
      </c>
      <c r="H181" s="2">
        <v>43179</v>
      </c>
      <c r="I181" t="str">
        <f>_xlfn.XLOOKUP(VENDAS[[#This Row],[IDVENDEDOR]],VENDEDORES[IDVendedor],VENDEDORES[Vendedor])</f>
        <v>Armando Lago</v>
      </c>
      <c r="J181" t="str">
        <f>_xlfn.XLOOKUP(VENDAS[[#This Row],[IDCLIENTE]],CLIENTES[IDCLIENTE],CLIENTES[Cliente])</f>
        <v>Cosme Zambujal</v>
      </c>
      <c r="K181" t="str">
        <f>_xlfn.XLOOKUP(VENDAS[[#This Row],[IDPRODUTO]],PRODUTOS[IDPRODUTO],PRODUTOS[Produto])</f>
        <v>Bike Gometws 7.3</v>
      </c>
    </row>
    <row r="182" spans="1:11" x14ac:dyDescent="0.25">
      <c r="A182">
        <v>181</v>
      </c>
      <c r="B182">
        <v>2</v>
      </c>
      <c r="C182">
        <v>1</v>
      </c>
      <c r="D182">
        <v>5</v>
      </c>
      <c r="E182">
        <v>2966</v>
      </c>
      <c r="F182">
        <v>2</v>
      </c>
      <c r="G182">
        <v>5932</v>
      </c>
      <c r="H182" s="2">
        <v>43242</v>
      </c>
      <c r="I182" t="str">
        <f>_xlfn.XLOOKUP(VENDAS[[#This Row],[IDVENDEDOR]],VENDEDORES[IDVendedor],VENDEDORES[Vendedor])</f>
        <v>Daniel Pirajá</v>
      </c>
      <c r="J182" t="str">
        <f>_xlfn.XLOOKUP(VENDAS[[#This Row],[IDCLIENTE]],CLIENTES[IDCLIENTE],CLIENTES[Cliente])</f>
        <v>Cosme Zambujal</v>
      </c>
      <c r="K182" t="str">
        <f>_xlfn.XLOOKUP(VENDAS[[#This Row],[IDPRODUTO]],PRODUTOS[IDPRODUTO],PRODUTOS[Produto])</f>
        <v>Bike Gometws 7.3</v>
      </c>
    </row>
    <row r="183" spans="1:11" x14ac:dyDescent="0.25">
      <c r="A183">
        <v>182</v>
      </c>
      <c r="B183">
        <v>8</v>
      </c>
      <c r="C183">
        <v>24</v>
      </c>
      <c r="D183">
        <v>5</v>
      </c>
      <c r="E183">
        <v>2966</v>
      </c>
      <c r="F183">
        <v>3</v>
      </c>
      <c r="G183">
        <v>8898</v>
      </c>
      <c r="H183" s="2">
        <v>43777</v>
      </c>
      <c r="I183" t="str">
        <f>_xlfn.XLOOKUP(VENDAS[[#This Row],[IDVENDEDOR]],VENDEDORES[IDVendedor],VENDEDORES[Vendedor])</f>
        <v>Simão Rivero</v>
      </c>
      <c r="J183" t="str">
        <f>_xlfn.XLOOKUP(VENDAS[[#This Row],[IDCLIENTE]],CLIENTES[IDCLIENTE],CLIENTES[Cliente])</f>
        <v>Diogo Simón</v>
      </c>
      <c r="K183" t="str">
        <f>_xlfn.XLOOKUP(VENDAS[[#This Row],[IDPRODUTO]],PRODUTOS[IDPRODUTO],PRODUTOS[Produto])</f>
        <v>Bike Gometws 7.3</v>
      </c>
    </row>
    <row r="184" spans="1:11" x14ac:dyDescent="0.25">
      <c r="A184">
        <v>183</v>
      </c>
      <c r="B184">
        <v>6</v>
      </c>
      <c r="C184">
        <v>1</v>
      </c>
      <c r="D184">
        <v>5</v>
      </c>
      <c r="E184">
        <v>2966</v>
      </c>
      <c r="F184">
        <v>3</v>
      </c>
      <c r="G184">
        <v>8898</v>
      </c>
      <c r="H184" s="2">
        <v>43156</v>
      </c>
      <c r="I184" t="str">
        <f>_xlfn.XLOOKUP(VENDAS[[#This Row],[IDVENDEDOR]],VENDEDORES[IDVendedor],VENDEDORES[Vendedor])</f>
        <v>Godo Capiperibe</v>
      </c>
      <c r="J184" t="str">
        <f>_xlfn.XLOOKUP(VENDAS[[#This Row],[IDCLIENTE]],CLIENTES[IDCLIENTE],CLIENTES[Cliente])</f>
        <v>Cosme Zambujal</v>
      </c>
      <c r="K184" t="str">
        <f>_xlfn.XLOOKUP(VENDAS[[#This Row],[IDPRODUTO]],PRODUTOS[IDPRODUTO],PRODUTOS[Produto])</f>
        <v>Bike Gometws 7.3</v>
      </c>
    </row>
    <row r="185" spans="1:11" x14ac:dyDescent="0.25">
      <c r="A185">
        <v>184</v>
      </c>
      <c r="B185">
        <v>10</v>
      </c>
      <c r="C185">
        <v>33</v>
      </c>
      <c r="D185">
        <v>5</v>
      </c>
      <c r="E185">
        <v>2966</v>
      </c>
      <c r="F185">
        <v>3</v>
      </c>
      <c r="G185">
        <v>8898</v>
      </c>
      <c r="H185" s="2">
        <v>44089</v>
      </c>
      <c r="I185" t="str">
        <f>_xlfn.XLOOKUP(VENDAS[[#This Row],[IDVENDEDOR]],VENDEDORES[IDVendedor],VENDEDORES[Vendedor])</f>
        <v>Hélio Liberato</v>
      </c>
      <c r="J185" t="str">
        <f>_xlfn.XLOOKUP(VENDAS[[#This Row],[IDCLIENTE]],CLIENTES[IDCLIENTE],CLIENTES[Cliente])</f>
        <v>Florinda Assunção</v>
      </c>
      <c r="K185" t="str">
        <f>_xlfn.XLOOKUP(VENDAS[[#This Row],[IDPRODUTO]],PRODUTOS[IDPRODUTO],PRODUTOS[Produto])</f>
        <v>Bike Gometws 7.3</v>
      </c>
    </row>
    <row r="186" spans="1:11" x14ac:dyDescent="0.25">
      <c r="A186">
        <v>185</v>
      </c>
      <c r="B186">
        <v>7</v>
      </c>
      <c r="C186">
        <v>34</v>
      </c>
      <c r="D186">
        <v>5</v>
      </c>
      <c r="E186">
        <v>2966</v>
      </c>
      <c r="F186">
        <v>1</v>
      </c>
      <c r="G186">
        <v>2966</v>
      </c>
      <c r="H186" s="2">
        <v>43712</v>
      </c>
      <c r="I186" t="str">
        <f>_xlfn.XLOOKUP(VENDAS[[#This Row],[IDVENDEDOR]],VENDEDORES[IDVendedor],VENDEDORES[Vendedor])</f>
        <v>Iberê Lacerda</v>
      </c>
      <c r="J186" t="str">
        <f>_xlfn.XLOOKUP(VENDAS[[#This Row],[IDCLIENTE]],CLIENTES[IDCLIENTE],CLIENTES[Cliente])</f>
        <v>Elsa Barreto</v>
      </c>
      <c r="K186" t="str">
        <f>_xlfn.XLOOKUP(VENDAS[[#This Row],[IDPRODUTO]],PRODUTOS[IDPRODUTO],PRODUTOS[Produto])</f>
        <v>Bike Gometws 7.3</v>
      </c>
    </row>
    <row r="187" spans="1:11" x14ac:dyDescent="0.25">
      <c r="A187">
        <v>186</v>
      </c>
      <c r="B187">
        <v>3</v>
      </c>
      <c r="C187">
        <v>21</v>
      </c>
      <c r="D187">
        <v>5</v>
      </c>
      <c r="E187">
        <v>2966</v>
      </c>
      <c r="F187">
        <v>3</v>
      </c>
      <c r="G187">
        <v>8898</v>
      </c>
      <c r="H187" s="2">
        <v>43050</v>
      </c>
      <c r="I187" t="str">
        <f>_xlfn.XLOOKUP(VENDAS[[#This Row],[IDVENDEDOR]],VENDEDORES[IDVendedor],VENDEDORES[Vendedor])</f>
        <v>Capitolino Bahía</v>
      </c>
      <c r="J187" t="str">
        <f>_xlfn.XLOOKUP(VENDAS[[#This Row],[IDCLIENTE]],CLIENTES[IDCLIENTE],CLIENTES[Cliente])</f>
        <v>Ilduara Chávez</v>
      </c>
      <c r="K187" t="str">
        <f>_xlfn.XLOOKUP(VENDAS[[#This Row],[IDPRODUTO]],PRODUTOS[IDPRODUTO],PRODUTOS[Produto])</f>
        <v>Bike Gometws 7.3</v>
      </c>
    </row>
    <row r="188" spans="1:11" x14ac:dyDescent="0.25">
      <c r="A188">
        <v>187</v>
      </c>
      <c r="B188">
        <v>10</v>
      </c>
      <c r="C188">
        <v>39</v>
      </c>
      <c r="D188">
        <v>5</v>
      </c>
      <c r="E188">
        <v>2966</v>
      </c>
      <c r="F188">
        <v>1</v>
      </c>
      <c r="G188">
        <v>2966</v>
      </c>
      <c r="H188" s="2">
        <v>43973</v>
      </c>
      <c r="I188" t="str">
        <f>_xlfn.XLOOKUP(VENDAS[[#This Row],[IDVENDEDOR]],VENDEDORES[IDVendedor],VENDEDORES[Vendedor])</f>
        <v>Hélio Liberato</v>
      </c>
      <c r="J188" t="str">
        <f>_xlfn.XLOOKUP(VENDAS[[#This Row],[IDCLIENTE]],CLIENTES[IDCLIENTE],CLIENTES[Cliente])</f>
        <v>Antónia Canhão</v>
      </c>
      <c r="K188" t="str">
        <f>_xlfn.XLOOKUP(VENDAS[[#This Row],[IDPRODUTO]],PRODUTOS[IDPRODUTO],PRODUTOS[Produto])</f>
        <v>Bike Gometws 7.3</v>
      </c>
    </row>
    <row r="189" spans="1:11" x14ac:dyDescent="0.25">
      <c r="A189">
        <v>188</v>
      </c>
      <c r="B189">
        <v>2</v>
      </c>
      <c r="C189">
        <v>32</v>
      </c>
      <c r="D189">
        <v>5</v>
      </c>
      <c r="E189">
        <v>2966</v>
      </c>
      <c r="F189">
        <v>2</v>
      </c>
      <c r="G189">
        <v>5932</v>
      </c>
      <c r="H189" s="2">
        <v>44146</v>
      </c>
      <c r="I189" t="str">
        <f>_xlfn.XLOOKUP(VENDAS[[#This Row],[IDVENDEDOR]],VENDEDORES[IDVendedor],VENDEDORES[Vendedor])</f>
        <v>Daniel Pirajá</v>
      </c>
      <c r="J189" t="str">
        <f>_xlfn.XLOOKUP(VENDAS[[#This Row],[IDCLIENTE]],CLIENTES[IDCLIENTE],CLIENTES[Cliente])</f>
        <v>Belmira Colaço</v>
      </c>
      <c r="K189" t="str">
        <f>_xlfn.XLOOKUP(VENDAS[[#This Row],[IDPRODUTO]],PRODUTOS[IDPRODUTO],PRODUTOS[Produto])</f>
        <v>Bike Gometws 7.3</v>
      </c>
    </row>
    <row r="190" spans="1:11" x14ac:dyDescent="0.25">
      <c r="A190">
        <v>189</v>
      </c>
      <c r="B190">
        <v>3</v>
      </c>
      <c r="C190">
        <v>24</v>
      </c>
      <c r="D190">
        <v>5</v>
      </c>
      <c r="E190">
        <v>2966</v>
      </c>
      <c r="F190">
        <v>3</v>
      </c>
      <c r="G190">
        <v>8898</v>
      </c>
      <c r="H190" s="2">
        <v>44176</v>
      </c>
      <c r="I190" t="str">
        <f>_xlfn.XLOOKUP(VENDAS[[#This Row],[IDVENDEDOR]],VENDEDORES[IDVendedor],VENDEDORES[Vendedor])</f>
        <v>Capitolino Bahía</v>
      </c>
      <c r="J190" t="str">
        <f>_xlfn.XLOOKUP(VENDAS[[#This Row],[IDCLIENTE]],CLIENTES[IDCLIENTE],CLIENTES[Cliente])</f>
        <v>Diogo Simón</v>
      </c>
      <c r="K190" t="str">
        <f>_xlfn.XLOOKUP(VENDAS[[#This Row],[IDPRODUTO]],PRODUTOS[IDPRODUTO],PRODUTOS[Produto])</f>
        <v>Bike Gometws 7.3</v>
      </c>
    </row>
    <row r="191" spans="1:11" x14ac:dyDescent="0.25">
      <c r="A191">
        <v>190</v>
      </c>
      <c r="B191">
        <v>9</v>
      </c>
      <c r="C191">
        <v>23</v>
      </c>
      <c r="D191">
        <v>5</v>
      </c>
      <c r="E191">
        <v>2966</v>
      </c>
      <c r="F191">
        <v>3</v>
      </c>
      <c r="G191">
        <v>8898</v>
      </c>
      <c r="H191" s="2">
        <v>43320</v>
      </c>
      <c r="I191" t="str">
        <f>_xlfn.XLOOKUP(VENDAS[[#This Row],[IDVENDEDOR]],VENDEDORES[IDVendedor],VENDEDORES[Vendedor])</f>
        <v>Napoleão Méndez</v>
      </c>
      <c r="J191" t="str">
        <f>_xlfn.XLOOKUP(VENDAS[[#This Row],[IDCLIENTE]],CLIENTES[IDCLIENTE],CLIENTES[Cliente])</f>
        <v>Dinarte Marino</v>
      </c>
      <c r="K191" t="str">
        <f>_xlfn.XLOOKUP(VENDAS[[#This Row],[IDPRODUTO]],PRODUTOS[IDPRODUTO],PRODUTOS[Produto])</f>
        <v>Bike Gometws 7.3</v>
      </c>
    </row>
    <row r="192" spans="1:11" x14ac:dyDescent="0.25">
      <c r="A192">
        <v>191</v>
      </c>
      <c r="B192">
        <v>7</v>
      </c>
      <c r="C192">
        <v>6</v>
      </c>
      <c r="D192">
        <v>5</v>
      </c>
      <c r="E192">
        <v>2966</v>
      </c>
      <c r="F192">
        <v>3</v>
      </c>
      <c r="G192">
        <v>8898</v>
      </c>
      <c r="H192" s="2">
        <v>43807</v>
      </c>
      <c r="I192" t="str">
        <f>_xlfn.XLOOKUP(VENDAS[[#This Row],[IDVENDEDOR]],VENDEDORES[IDVendedor],VENDEDORES[Vendedor])</f>
        <v>Iberê Lacerda</v>
      </c>
      <c r="J192" t="str">
        <f>_xlfn.XLOOKUP(VENDAS[[#This Row],[IDCLIENTE]],CLIENTES[IDCLIENTE],CLIENTES[Cliente])</f>
        <v>Cosme Ipanema</v>
      </c>
      <c r="K192" t="str">
        <f>_xlfn.XLOOKUP(VENDAS[[#This Row],[IDPRODUTO]],PRODUTOS[IDPRODUTO],PRODUTOS[Produto])</f>
        <v>Bike Gometws 7.3</v>
      </c>
    </row>
    <row r="193" spans="1:11" x14ac:dyDescent="0.25">
      <c r="A193">
        <v>192</v>
      </c>
      <c r="B193">
        <v>5</v>
      </c>
      <c r="C193">
        <v>55</v>
      </c>
      <c r="D193">
        <v>5</v>
      </c>
      <c r="E193">
        <v>2966</v>
      </c>
      <c r="F193">
        <v>1</v>
      </c>
      <c r="G193">
        <v>2966</v>
      </c>
      <c r="H193" s="2">
        <v>43551</v>
      </c>
      <c r="I193" t="str">
        <f>_xlfn.XLOOKUP(VENDAS[[#This Row],[IDVENDEDOR]],VENDEDORES[IDVendedor],VENDEDORES[Vendedor])</f>
        <v>Tobias Furtado</v>
      </c>
      <c r="J193" t="str">
        <f>_xlfn.XLOOKUP(VENDAS[[#This Row],[IDCLIENTE]],CLIENTES[IDCLIENTE],CLIENTES[Cliente])</f>
        <v>Cândida Silvestre</v>
      </c>
      <c r="K193" t="str">
        <f>_xlfn.XLOOKUP(VENDAS[[#This Row],[IDPRODUTO]],PRODUTOS[IDPRODUTO],PRODUTOS[Produto])</f>
        <v>Bike Gometws 7.3</v>
      </c>
    </row>
    <row r="194" spans="1:11" x14ac:dyDescent="0.25">
      <c r="A194">
        <v>193</v>
      </c>
      <c r="B194">
        <v>7</v>
      </c>
      <c r="C194">
        <v>6</v>
      </c>
      <c r="D194">
        <v>5</v>
      </c>
      <c r="E194">
        <v>2966</v>
      </c>
      <c r="F194">
        <v>1</v>
      </c>
      <c r="G194">
        <v>2966</v>
      </c>
      <c r="H194" s="2">
        <v>42866</v>
      </c>
      <c r="I194" t="str">
        <f>_xlfn.XLOOKUP(VENDAS[[#This Row],[IDVENDEDOR]],VENDEDORES[IDVendedor],VENDEDORES[Vendedor])</f>
        <v>Iberê Lacerda</v>
      </c>
      <c r="J194" t="str">
        <f>_xlfn.XLOOKUP(VENDAS[[#This Row],[IDCLIENTE]],CLIENTES[IDCLIENTE],CLIENTES[Cliente])</f>
        <v>Cosme Ipanema</v>
      </c>
      <c r="K194" t="str">
        <f>_xlfn.XLOOKUP(VENDAS[[#This Row],[IDPRODUTO]],PRODUTOS[IDPRODUTO],PRODUTOS[Produto])</f>
        <v>Bike Gometws 7.3</v>
      </c>
    </row>
    <row r="195" spans="1:11" x14ac:dyDescent="0.25">
      <c r="A195">
        <v>194</v>
      </c>
      <c r="B195">
        <v>1</v>
      </c>
      <c r="C195">
        <v>1</v>
      </c>
      <c r="D195">
        <v>5</v>
      </c>
      <c r="E195">
        <v>2966</v>
      </c>
      <c r="F195">
        <v>1</v>
      </c>
      <c r="G195">
        <v>2966</v>
      </c>
      <c r="H195" s="2">
        <v>43436</v>
      </c>
      <c r="I195" t="str">
        <f>_xlfn.XLOOKUP(VENDAS[[#This Row],[IDVENDEDOR]],VENDEDORES[IDVendedor],VENDEDORES[Vendedor])</f>
        <v>Armando Lago</v>
      </c>
      <c r="J195" t="str">
        <f>_xlfn.XLOOKUP(VENDAS[[#This Row],[IDCLIENTE]],CLIENTES[IDCLIENTE],CLIENTES[Cliente])</f>
        <v>Cosme Zambujal</v>
      </c>
      <c r="K195" t="str">
        <f>_xlfn.XLOOKUP(VENDAS[[#This Row],[IDPRODUTO]],PRODUTOS[IDPRODUTO],PRODUTOS[Produto])</f>
        <v>Bike Gometws 7.3</v>
      </c>
    </row>
    <row r="196" spans="1:11" x14ac:dyDescent="0.25">
      <c r="A196">
        <v>195</v>
      </c>
      <c r="B196">
        <v>2</v>
      </c>
      <c r="C196">
        <v>23</v>
      </c>
      <c r="D196">
        <v>5</v>
      </c>
      <c r="E196">
        <v>2966</v>
      </c>
      <c r="F196">
        <v>2</v>
      </c>
      <c r="G196">
        <v>5932</v>
      </c>
      <c r="H196" s="2">
        <v>43607</v>
      </c>
      <c r="I196" t="str">
        <f>_xlfn.XLOOKUP(VENDAS[[#This Row],[IDVENDEDOR]],VENDEDORES[IDVendedor],VENDEDORES[Vendedor])</f>
        <v>Daniel Pirajá</v>
      </c>
      <c r="J196" t="str">
        <f>_xlfn.XLOOKUP(VENDAS[[#This Row],[IDCLIENTE]],CLIENTES[IDCLIENTE],CLIENTES[Cliente])</f>
        <v>Dinarte Marino</v>
      </c>
      <c r="K196" t="str">
        <f>_xlfn.XLOOKUP(VENDAS[[#This Row],[IDPRODUTO]],PRODUTOS[IDPRODUTO],PRODUTOS[Produto])</f>
        <v>Bike Gometws 7.3</v>
      </c>
    </row>
    <row r="197" spans="1:11" x14ac:dyDescent="0.25">
      <c r="A197">
        <v>196</v>
      </c>
      <c r="B197">
        <v>3</v>
      </c>
      <c r="C197">
        <v>26</v>
      </c>
      <c r="D197">
        <v>5</v>
      </c>
      <c r="E197">
        <v>2966</v>
      </c>
      <c r="F197">
        <v>1</v>
      </c>
      <c r="G197">
        <v>2966</v>
      </c>
      <c r="H197" s="2">
        <v>44137</v>
      </c>
      <c r="I197" t="str">
        <f>_xlfn.XLOOKUP(VENDAS[[#This Row],[IDVENDEDOR]],VENDEDORES[IDVendedor],VENDEDORES[Vendedor])</f>
        <v>Capitolino Bahía</v>
      </c>
      <c r="J197" t="str">
        <f>_xlfn.XLOOKUP(VENDAS[[#This Row],[IDCLIENTE]],CLIENTES[IDCLIENTE],CLIENTES[Cliente])</f>
        <v>Cidália Miera</v>
      </c>
      <c r="K197" t="str">
        <f>_xlfn.XLOOKUP(VENDAS[[#This Row],[IDPRODUTO]],PRODUTOS[IDPRODUTO],PRODUTOS[Produto])</f>
        <v>Bike Gometws 7.3</v>
      </c>
    </row>
    <row r="198" spans="1:11" x14ac:dyDescent="0.25">
      <c r="A198">
        <v>197</v>
      </c>
      <c r="B198">
        <v>10</v>
      </c>
      <c r="C198">
        <v>21</v>
      </c>
      <c r="D198">
        <v>5</v>
      </c>
      <c r="E198">
        <v>2966</v>
      </c>
      <c r="F198">
        <v>2</v>
      </c>
      <c r="G198">
        <v>5932</v>
      </c>
      <c r="H198" s="2">
        <v>42904</v>
      </c>
      <c r="I198" t="str">
        <f>_xlfn.XLOOKUP(VENDAS[[#This Row],[IDVENDEDOR]],VENDEDORES[IDVendedor],VENDEDORES[Vendedor])</f>
        <v>Hélio Liberato</v>
      </c>
      <c r="J198" t="str">
        <f>_xlfn.XLOOKUP(VENDAS[[#This Row],[IDCLIENTE]],CLIENTES[IDCLIENTE],CLIENTES[Cliente])</f>
        <v>Ilduara Chávez</v>
      </c>
      <c r="K198" t="str">
        <f>_xlfn.XLOOKUP(VENDAS[[#This Row],[IDPRODUTO]],PRODUTOS[IDPRODUTO],PRODUTOS[Produto])</f>
        <v>Bike Gometws 7.3</v>
      </c>
    </row>
    <row r="199" spans="1:11" x14ac:dyDescent="0.25">
      <c r="A199">
        <v>198</v>
      </c>
      <c r="B199">
        <v>1</v>
      </c>
      <c r="C199">
        <v>25</v>
      </c>
      <c r="D199">
        <v>5</v>
      </c>
      <c r="E199">
        <v>2966</v>
      </c>
      <c r="F199">
        <v>2</v>
      </c>
      <c r="G199">
        <v>5932</v>
      </c>
      <c r="H199" s="2">
        <v>43563</v>
      </c>
      <c r="I199" t="str">
        <f>_xlfn.XLOOKUP(VENDAS[[#This Row],[IDVENDEDOR]],VENDEDORES[IDVendedor],VENDEDORES[Vendedor])</f>
        <v>Armando Lago</v>
      </c>
      <c r="J199" t="str">
        <f>_xlfn.XLOOKUP(VENDAS[[#This Row],[IDCLIENTE]],CLIENTES[IDCLIENTE],CLIENTES[Cliente])</f>
        <v>Gisela Candeias</v>
      </c>
      <c r="K199" t="str">
        <f>_xlfn.XLOOKUP(VENDAS[[#This Row],[IDPRODUTO]],PRODUTOS[IDPRODUTO],PRODUTOS[Produto])</f>
        <v>Bike Gometws 7.3</v>
      </c>
    </row>
    <row r="200" spans="1:11" x14ac:dyDescent="0.25">
      <c r="A200">
        <v>199</v>
      </c>
      <c r="B200">
        <v>1</v>
      </c>
      <c r="C200">
        <v>55</v>
      </c>
      <c r="D200">
        <v>5</v>
      </c>
      <c r="E200">
        <v>2966</v>
      </c>
      <c r="F200">
        <v>2</v>
      </c>
      <c r="G200">
        <v>5932</v>
      </c>
      <c r="H200" s="2">
        <v>42980</v>
      </c>
      <c r="I200" t="str">
        <f>_xlfn.XLOOKUP(VENDAS[[#This Row],[IDVENDEDOR]],VENDEDORES[IDVendedor],VENDEDORES[Vendedor])</f>
        <v>Armando Lago</v>
      </c>
      <c r="J200" t="str">
        <f>_xlfn.XLOOKUP(VENDAS[[#This Row],[IDCLIENTE]],CLIENTES[IDCLIENTE],CLIENTES[Cliente])</f>
        <v>Cândida Silvestre</v>
      </c>
      <c r="K200" t="str">
        <f>_xlfn.XLOOKUP(VENDAS[[#This Row],[IDPRODUTO]],PRODUTOS[IDPRODUTO],PRODUTOS[Produto])</f>
        <v>Bike Gometws 7.3</v>
      </c>
    </row>
    <row r="201" spans="1:11" x14ac:dyDescent="0.25">
      <c r="A201">
        <v>200</v>
      </c>
      <c r="B201">
        <v>4</v>
      </c>
      <c r="C201">
        <v>2</v>
      </c>
      <c r="D201">
        <v>5</v>
      </c>
      <c r="E201">
        <v>2966</v>
      </c>
      <c r="F201">
        <v>1</v>
      </c>
      <c r="G201">
        <v>2966</v>
      </c>
      <c r="H201" s="2">
        <v>43246</v>
      </c>
      <c r="I201" t="str">
        <f>_xlfn.XLOOKUP(VENDAS[[#This Row],[IDVENDEDOR]],VENDEDORES[IDVendedor],VENDEDORES[Vendedor])</f>
        <v>Jéssica Castelão</v>
      </c>
      <c r="J201" t="str">
        <f>_xlfn.XLOOKUP(VENDAS[[#This Row],[IDCLIENTE]],CLIENTES[IDCLIENTE],CLIENTES[Cliente])</f>
        <v>Greice Lameirinhas</v>
      </c>
      <c r="K201" t="str">
        <f>_xlfn.XLOOKUP(VENDAS[[#This Row],[IDPRODUTO]],PRODUTOS[IDPRODUTO],PRODUTOS[Produto])</f>
        <v>Bike Gometws 7.3</v>
      </c>
    </row>
    <row r="202" spans="1:11" x14ac:dyDescent="0.25">
      <c r="A202">
        <v>201</v>
      </c>
      <c r="B202">
        <v>10</v>
      </c>
      <c r="C202">
        <v>4</v>
      </c>
      <c r="D202">
        <v>5</v>
      </c>
      <c r="E202">
        <v>2966</v>
      </c>
      <c r="F202">
        <v>3</v>
      </c>
      <c r="G202">
        <v>8898</v>
      </c>
      <c r="H202" s="2">
        <v>44045</v>
      </c>
      <c r="I202" t="str">
        <f>_xlfn.XLOOKUP(VENDAS[[#This Row],[IDVENDEDOR]],VENDEDORES[IDVendedor],VENDEDORES[Vendedor])</f>
        <v>Hélio Liberato</v>
      </c>
      <c r="J202" t="str">
        <f>_xlfn.XLOOKUP(VENDAS[[#This Row],[IDCLIENTE]],CLIENTES[IDCLIENTE],CLIENTES[Cliente])</f>
        <v>Gertrudes Hidalgo</v>
      </c>
      <c r="K202" t="str">
        <f>_xlfn.XLOOKUP(VENDAS[[#This Row],[IDPRODUTO]],PRODUTOS[IDPRODUTO],PRODUTOS[Produto])</f>
        <v>Bike Gometws 7.3</v>
      </c>
    </row>
    <row r="203" spans="1:11" x14ac:dyDescent="0.25">
      <c r="A203">
        <v>202</v>
      </c>
      <c r="B203">
        <v>7</v>
      </c>
      <c r="C203">
        <v>39</v>
      </c>
      <c r="D203">
        <v>5</v>
      </c>
      <c r="E203">
        <v>2966</v>
      </c>
      <c r="F203">
        <v>2</v>
      </c>
      <c r="G203">
        <v>5932</v>
      </c>
      <c r="H203" s="2">
        <v>43254</v>
      </c>
      <c r="I203" t="str">
        <f>_xlfn.XLOOKUP(VENDAS[[#This Row],[IDVENDEDOR]],VENDEDORES[IDVendedor],VENDEDORES[Vendedor])</f>
        <v>Iberê Lacerda</v>
      </c>
      <c r="J203" t="str">
        <f>_xlfn.XLOOKUP(VENDAS[[#This Row],[IDCLIENTE]],CLIENTES[IDCLIENTE],CLIENTES[Cliente])</f>
        <v>Antónia Canhão</v>
      </c>
      <c r="K203" t="str">
        <f>_xlfn.XLOOKUP(VENDAS[[#This Row],[IDPRODUTO]],PRODUTOS[IDPRODUTO],PRODUTOS[Produto])</f>
        <v>Bike Gometws 7.3</v>
      </c>
    </row>
    <row r="204" spans="1:11" x14ac:dyDescent="0.25">
      <c r="A204">
        <v>203</v>
      </c>
      <c r="B204">
        <v>5</v>
      </c>
      <c r="C204">
        <v>1</v>
      </c>
      <c r="D204">
        <v>5</v>
      </c>
      <c r="E204">
        <v>2966</v>
      </c>
      <c r="F204">
        <v>3</v>
      </c>
      <c r="G204">
        <v>8898</v>
      </c>
      <c r="H204" s="2">
        <v>43135</v>
      </c>
      <c r="I204" t="str">
        <f>_xlfn.XLOOKUP(VENDAS[[#This Row],[IDVENDEDOR]],VENDEDORES[IDVendedor],VENDEDORES[Vendedor])</f>
        <v>Tobias Furtado</v>
      </c>
      <c r="J204" t="str">
        <f>_xlfn.XLOOKUP(VENDAS[[#This Row],[IDCLIENTE]],CLIENTES[IDCLIENTE],CLIENTES[Cliente])</f>
        <v>Cosme Zambujal</v>
      </c>
      <c r="K204" t="str">
        <f>_xlfn.XLOOKUP(VENDAS[[#This Row],[IDPRODUTO]],PRODUTOS[IDPRODUTO],PRODUTOS[Produto])</f>
        <v>Bike Gometws 7.3</v>
      </c>
    </row>
    <row r="205" spans="1:11" x14ac:dyDescent="0.25">
      <c r="A205">
        <v>204</v>
      </c>
      <c r="B205">
        <v>7</v>
      </c>
      <c r="C205">
        <v>1</v>
      </c>
      <c r="D205">
        <v>5</v>
      </c>
      <c r="E205">
        <v>2966</v>
      </c>
      <c r="F205">
        <v>3</v>
      </c>
      <c r="G205">
        <v>8898</v>
      </c>
      <c r="H205" s="2">
        <v>44167</v>
      </c>
      <c r="I205" t="str">
        <f>_xlfn.XLOOKUP(VENDAS[[#This Row],[IDVENDEDOR]],VENDEDORES[IDVendedor],VENDEDORES[Vendedor])</f>
        <v>Iberê Lacerda</v>
      </c>
      <c r="J205" t="str">
        <f>_xlfn.XLOOKUP(VENDAS[[#This Row],[IDCLIENTE]],CLIENTES[IDCLIENTE],CLIENTES[Cliente])</f>
        <v>Cosme Zambujal</v>
      </c>
      <c r="K205" t="str">
        <f>_xlfn.XLOOKUP(VENDAS[[#This Row],[IDPRODUTO]],PRODUTOS[IDPRODUTO],PRODUTOS[Produto])</f>
        <v>Bike Gometws 7.3</v>
      </c>
    </row>
    <row r="206" spans="1:11" x14ac:dyDescent="0.25">
      <c r="A206">
        <v>205</v>
      </c>
      <c r="B206">
        <v>9</v>
      </c>
      <c r="C206">
        <v>56</v>
      </c>
      <c r="D206">
        <v>5</v>
      </c>
      <c r="E206">
        <v>2966</v>
      </c>
      <c r="F206">
        <v>2</v>
      </c>
      <c r="G206">
        <v>5932</v>
      </c>
      <c r="H206" s="2">
        <v>43793</v>
      </c>
      <c r="I206" t="str">
        <f>_xlfn.XLOOKUP(VENDAS[[#This Row],[IDVENDEDOR]],VENDEDORES[IDVendedor],VENDEDORES[Vendedor])</f>
        <v>Napoleão Méndez</v>
      </c>
      <c r="J206" t="str">
        <f>_xlfn.XLOOKUP(VENDAS[[#This Row],[IDCLIENTE]],CLIENTES[IDCLIENTE],CLIENTES[Cliente])</f>
        <v>Fabiano Bethancout</v>
      </c>
      <c r="K206" t="str">
        <f>_xlfn.XLOOKUP(VENDAS[[#This Row],[IDPRODUTO]],PRODUTOS[IDPRODUTO],PRODUTOS[Produto])</f>
        <v>Bike Gometws 7.3</v>
      </c>
    </row>
    <row r="207" spans="1:11" x14ac:dyDescent="0.25">
      <c r="A207">
        <v>206</v>
      </c>
      <c r="B207">
        <v>4</v>
      </c>
      <c r="C207">
        <v>15</v>
      </c>
      <c r="D207">
        <v>5</v>
      </c>
      <c r="E207">
        <v>2966</v>
      </c>
      <c r="F207">
        <v>3</v>
      </c>
      <c r="G207">
        <v>8898</v>
      </c>
      <c r="H207" s="2">
        <v>43744</v>
      </c>
      <c r="I207" t="str">
        <f>_xlfn.XLOOKUP(VENDAS[[#This Row],[IDVENDEDOR]],VENDEDORES[IDVendedor],VENDEDORES[Vendedor])</f>
        <v>Jéssica Castelão</v>
      </c>
      <c r="J207" t="str">
        <f>_xlfn.XLOOKUP(VENDAS[[#This Row],[IDCLIENTE]],CLIENTES[IDCLIENTE],CLIENTES[Cliente])</f>
        <v>Adélio Lisboa</v>
      </c>
      <c r="K207" t="str">
        <f>_xlfn.XLOOKUP(VENDAS[[#This Row],[IDPRODUTO]],PRODUTOS[IDPRODUTO],PRODUTOS[Produto])</f>
        <v>Bike Gometws 7.3</v>
      </c>
    </row>
    <row r="208" spans="1:11" x14ac:dyDescent="0.25">
      <c r="A208">
        <v>207</v>
      </c>
      <c r="B208">
        <v>8</v>
      </c>
      <c r="C208">
        <v>57</v>
      </c>
      <c r="D208">
        <v>5</v>
      </c>
      <c r="E208">
        <v>2966</v>
      </c>
      <c r="F208">
        <v>2</v>
      </c>
      <c r="G208">
        <v>5932</v>
      </c>
      <c r="H208" s="2">
        <v>43334</v>
      </c>
      <c r="I208" t="str">
        <f>_xlfn.XLOOKUP(VENDAS[[#This Row],[IDVENDEDOR]],VENDEDORES[IDVendedor],VENDEDORES[Vendedor])</f>
        <v>Simão Rivero</v>
      </c>
      <c r="J208" t="str">
        <f>_xlfn.XLOOKUP(VENDAS[[#This Row],[IDCLIENTE]],CLIENTES[IDCLIENTE],CLIENTES[Cliente])</f>
        <v>Godinho ou Godim Fogaça</v>
      </c>
      <c r="K208" t="str">
        <f>_xlfn.XLOOKUP(VENDAS[[#This Row],[IDPRODUTO]],PRODUTOS[IDPRODUTO],PRODUTOS[Produto])</f>
        <v>Bike Gometws 7.3</v>
      </c>
    </row>
    <row r="209" spans="1:11" x14ac:dyDescent="0.25">
      <c r="A209">
        <v>208</v>
      </c>
      <c r="B209">
        <v>3</v>
      </c>
      <c r="C209">
        <v>58</v>
      </c>
      <c r="D209">
        <v>5</v>
      </c>
      <c r="E209">
        <v>2966</v>
      </c>
      <c r="F209">
        <v>2</v>
      </c>
      <c r="G209">
        <v>5932</v>
      </c>
      <c r="H209" s="2">
        <v>43082</v>
      </c>
      <c r="I209" t="str">
        <f>_xlfn.XLOOKUP(VENDAS[[#This Row],[IDVENDEDOR]],VENDEDORES[IDVendedor],VENDEDORES[Vendedor])</f>
        <v>Capitolino Bahía</v>
      </c>
      <c r="J209" t="str">
        <f>_xlfn.XLOOKUP(VENDAS[[#This Row],[IDCLIENTE]],CLIENTES[IDCLIENTE],CLIENTES[Cliente])</f>
        <v>Derli Lozada</v>
      </c>
      <c r="K209" t="str">
        <f>_xlfn.XLOOKUP(VENDAS[[#This Row],[IDPRODUTO]],PRODUTOS[IDPRODUTO],PRODUTOS[Produto])</f>
        <v>Bike Gometws 7.3</v>
      </c>
    </row>
    <row r="210" spans="1:11" x14ac:dyDescent="0.25">
      <c r="A210">
        <v>209</v>
      </c>
      <c r="B210">
        <v>2</v>
      </c>
      <c r="C210">
        <v>59</v>
      </c>
      <c r="D210">
        <v>5</v>
      </c>
      <c r="E210">
        <v>2966</v>
      </c>
      <c r="F210">
        <v>2</v>
      </c>
      <c r="G210">
        <v>5932</v>
      </c>
      <c r="H210" s="2">
        <v>44006</v>
      </c>
      <c r="I210" t="str">
        <f>_xlfn.XLOOKUP(VENDAS[[#This Row],[IDVENDEDOR]],VENDEDORES[IDVendedor],VENDEDORES[Vendedor])</f>
        <v>Daniel Pirajá</v>
      </c>
      <c r="J210" t="str">
        <f>_xlfn.XLOOKUP(VENDAS[[#This Row],[IDCLIENTE]],CLIENTES[IDCLIENTE],CLIENTES[Cliente])</f>
        <v>Cláudio Jorge</v>
      </c>
      <c r="K210" t="str">
        <f>_xlfn.XLOOKUP(VENDAS[[#This Row],[IDPRODUTO]],PRODUTOS[IDPRODUTO],PRODUTOS[Produto])</f>
        <v>Bike Gometws 7.3</v>
      </c>
    </row>
    <row r="211" spans="1:11" x14ac:dyDescent="0.25">
      <c r="A211">
        <v>210</v>
      </c>
      <c r="B211">
        <v>10</v>
      </c>
      <c r="C211">
        <v>60</v>
      </c>
      <c r="D211">
        <v>5</v>
      </c>
      <c r="E211">
        <v>2966</v>
      </c>
      <c r="F211">
        <v>1</v>
      </c>
      <c r="G211">
        <v>2966</v>
      </c>
      <c r="H211" s="2">
        <v>43431</v>
      </c>
      <c r="I211" t="str">
        <f>_xlfn.XLOOKUP(VENDAS[[#This Row],[IDVENDEDOR]],VENDEDORES[IDVendedor],VENDEDORES[Vendedor])</f>
        <v>Hélio Liberato</v>
      </c>
      <c r="J211" t="str">
        <f>_xlfn.XLOOKUP(VENDAS[[#This Row],[IDCLIENTE]],CLIENTES[IDCLIENTE],CLIENTES[Cliente])</f>
        <v>Iracema Rodríguez</v>
      </c>
      <c r="K211" t="str">
        <f>_xlfn.XLOOKUP(VENDAS[[#This Row],[IDPRODUTO]],PRODUTOS[IDPRODUTO],PRODUTOS[Produto])</f>
        <v>Bike Gometws 7.3</v>
      </c>
    </row>
    <row r="212" spans="1:11" x14ac:dyDescent="0.25">
      <c r="A212">
        <v>211</v>
      </c>
      <c r="B212">
        <v>7</v>
      </c>
      <c r="C212">
        <v>61</v>
      </c>
      <c r="D212">
        <v>5</v>
      </c>
      <c r="E212">
        <v>2966</v>
      </c>
      <c r="F212">
        <v>1</v>
      </c>
      <c r="G212">
        <v>2966</v>
      </c>
      <c r="H212" s="2">
        <v>44130</v>
      </c>
      <c r="I212" t="str">
        <f>_xlfn.XLOOKUP(VENDAS[[#This Row],[IDVENDEDOR]],VENDEDORES[IDVendedor],VENDEDORES[Vendedor])</f>
        <v>Iberê Lacerda</v>
      </c>
      <c r="J212" t="str">
        <f>_xlfn.XLOOKUP(VENDAS[[#This Row],[IDCLIENTE]],CLIENTES[IDCLIENTE],CLIENTES[Cliente])</f>
        <v>Bernardete Tavera</v>
      </c>
      <c r="K212" t="str">
        <f>_xlfn.XLOOKUP(VENDAS[[#This Row],[IDPRODUTO]],PRODUTOS[IDPRODUTO],PRODUTOS[Produto])</f>
        <v>Bike Gometws 7.3</v>
      </c>
    </row>
    <row r="213" spans="1:11" x14ac:dyDescent="0.25">
      <c r="A213">
        <v>212</v>
      </c>
      <c r="B213">
        <v>10</v>
      </c>
      <c r="C213">
        <v>62</v>
      </c>
      <c r="D213">
        <v>5</v>
      </c>
      <c r="E213">
        <v>2966</v>
      </c>
      <c r="F213">
        <v>2</v>
      </c>
      <c r="G213">
        <v>5932</v>
      </c>
      <c r="H213" s="2">
        <v>43992</v>
      </c>
      <c r="I213" t="str">
        <f>_xlfn.XLOOKUP(VENDAS[[#This Row],[IDVENDEDOR]],VENDEDORES[IDVendedor],VENDEDORES[Vendedor])</f>
        <v>Hélio Liberato</v>
      </c>
      <c r="J213" t="str">
        <f>_xlfn.XLOOKUP(VENDAS[[#This Row],[IDCLIENTE]],CLIENTES[IDCLIENTE],CLIENTES[Cliente])</f>
        <v>Epaminondas Sousa de Arronches</v>
      </c>
      <c r="K213" t="str">
        <f>_xlfn.XLOOKUP(VENDAS[[#This Row],[IDPRODUTO]],PRODUTOS[IDPRODUTO],PRODUTOS[Produto])</f>
        <v>Bike Gometws 7.3</v>
      </c>
    </row>
    <row r="214" spans="1:11" x14ac:dyDescent="0.25">
      <c r="A214">
        <v>213</v>
      </c>
      <c r="B214">
        <v>8</v>
      </c>
      <c r="C214">
        <v>63</v>
      </c>
      <c r="D214">
        <v>5</v>
      </c>
      <c r="E214">
        <v>2966</v>
      </c>
      <c r="F214">
        <v>2</v>
      </c>
      <c r="G214">
        <v>5932</v>
      </c>
      <c r="H214" s="2">
        <v>44037</v>
      </c>
      <c r="I214" t="str">
        <f>_xlfn.XLOOKUP(VENDAS[[#This Row],[IDVENDEDOR]],VENDEDORES[IDVendedor],VENDEDORES[Vendedor])</f>
        <v>Simão Rivero</v>
      </c>
      <c r="J214" t="str">
        <f>_xlfn.XLOOKUP(VENDAS[[#This Row],[IDCLIENTE]],CLIENTES[IDCLIENTE],CLIENTES[Cliente])</f>
        <v>Evaristo Bahía</v>
      </c>
      <c r="K214" t="str">
        <f>_xlfn.XLOOKUP(VENDAS[[#This Row],[IDPRODUTO]],PRODUTOS[IDPRODUTO],PRODUTOS[Produto])</f>
        <v>Bike Gometws 7.3</v>
      </c>
    </row>
    <row r="215" spans="1:11" x14ac:dyDescent="0.25">
      <c r="A215">
        <v>214</v>
      </c>
      <c r="B215">
        <v>2</v>
      </c>
      <c r="C215">
        <v>64</v>
      </c>
      <c r="D215">
        <v>5</v>
      </c>
      <c r="E215">
        <v>2966</v>
      </c>
      <c r="F215">
        <v>2</v>
      </c>
      <c r="G215">
        <v>5932</v>
      </c>
      <c r="H215" s="2">
        <v>43450</v>
      </c>
      <c r="I215" t="str">
        <f>_xlfn.XLOOKUP(VENDAS[[#This Row],[IDVENDEDOR]],VENDEDORES[IDVendedor],VENDEDORES[Vendedor])</f>
        <v>Daniel Pirajá</v>
      </c>
      <c r="J215" t="str">
        <f>_xlfn.XLOOKUP(VENDAS[[#This Row],[IDCLIENTE]],CLIENTES[IDCLIENTE],CLIENTES[Cliente])</f>
        <v>António Lousado</v>
      </c>
      <c r="K215" t="str">
        <f>_xlfn.XLOOKUP(VENDAS[[#This Row],[IDPRODUTO]],PRODUTOS[IDPRODUTO],PRODUTOS[Produto])</f>
        <v>Bike Gometws 7.3</v>
      </c>
    </row>
    <row r="216" spans="1:11" x14ac:dyDescent="0.25">
      <c r="A216">
        <v>215</v>
      </c>
      <c r="B216">
        <v>10</v>
      </c>
      <c r="C216">
        <v>65</v>
      </c>
      <c r="D216">
        <v>5</v>
      </c>
      <c r="E216">
        <v>2966</v>
      </c>
      <c r="F216">
        <v>3</v>
      </c>
      <c r="G216">
        <v>8898</v>
      </c>
      <c r="H216" s="2">
        <v>43815</v>
      </c>
      <c r="I216" t="str">
        <f>_xlfn.XLOOKUP(VENDAS[[#This Row],[IDVENDEDOR]],VENDEDORES[IDVendedor],VENDEDORES[Vendedor])</f>
        <v>Hélio Liberato</v>
      </c>
      <c r="J216" t="str">
        <f>_xlfn.XLOOKUP(VENDAS[[#This Row],[IDCLIENTE]],CLIENTES[IDCLIENTE],CLIENTES[Cliente])</f>
        <v>Aníbal Bastos</v>
      </c>
      <c r="K216" t="str">
        <f>_xlfn.XLOOKUP(VENDAS[[#This Row],[IDPRODUTO]],PRODUTOS[IDPRODUTO],PRODUTOS[Produto])</f>
        <v>Bike Gometws 7.3</v>
      </c>
    </row>
    <row r="217" spans="1:11" x14ac:dyDescent="0.25">
      <c r="A217">
        <v>216</v>
      </c>
      <c r="B217">
        <v>4</v>
      </c>
      <c r="C217">
        <v>66</v>
      </c>
      <c r="D217">
        <v>5</v>
      </c>
      <c r="E217">
        <v>2966</v>
      </c>
      <c r="F217">
        <v>3</v>
      </c>
      <c r="G217">
        <v>8898</v>
      </c>
      <c r="H217" s="2">
        <v>43753</v>
      </c>
      <c r="I217" t="str">
        <f>_xlfn.XLOOKUP(VENDAS[[#This Row],[IDVENDEDOR]],VENDEDORES[IDVendedor],VENDEDORES[Vendedor])</f>
        <v>Jéssica Castelão</v>
      </c>
      <c r="J217" t="str">
        <f>_xlfn.XLOOKUP(VENDAS[[#This Row],[IDCLIENTE]],CLIENTES[IDCLIENTE],CLIENTES[Cliente])</f>
        <v>Dinarte Mangueira</v>
      </c>
      <c r="K217" t="str">
        <f>_xlfn.XLOOKUP(VENDAS[[#This Row],[IDPRODUTO]],PRODUTOS[IDPRODUTO],PRODUTOS[Produto])</f>
        <v>Bike Gometws 7.3</v>
      </c>
    </row>
    <row r="218" spans="1:11" x14ac:dyDescent="0.25">
      <c r="A218">
        <v>217</v>
      </c>
      <c r="B218">
        <v>8</v>
      </c>
      <c r="C218">
        <v>67</v>
      </c>
      <c r="D218">
        <v>5</v>
      </c>
      <c r="E218">
        <v>2966</v>
      </c>
      <c r="F218">
        <v>1</v>
      </c>
      <c r="G218">
        <v>2966</v>
      </c>
      <c r="H218" s="2">
        <v>43513</v>
      </c>
      <c r="I218" t="str">
        <f>_xlfn.XLOOKUP(VENDAS[[#This Row],[IDVENDEDOR]],VENDEDORES[IDVendedor],VENDEDORES[Vendedor])</f>
        <v>Simão Rivero</v>
      </c>
      <c r="J218" t="str">
        <f>_xlfn.XLOOKUP(VENDAS[[#This Row],[IDCLIENTE]],CLIENTES[IDCLIENTE],CLIENTES[Cliente])</f>
        <v>Flávia Camacho</v>
      </c>
      <c r="K218" t="str">
        <f>_xlfn.XLOOKUP(VENDAS[[#This Row],[IDPRODUTO]],PRODUTOS[IDPRODUTO],PRODUTOS[Produto])</f>
        <v>Bike Gometws 7.3</v>
      </c>
    </row>
    <row r="219" spans="1:11" x14ac:dyDescent="0.25">
      <c r="A219">
        <v>218</v>
      </c>
      <c r="B219">
        <v>6</v>
      </c>
      <c r="C219">
        <v>1</v>
      </c>
      <c r="D219">
        <v>5</v>
      </c>
      <c r="E219">
        <v>2966</v>
      </c>
      <c r="F219">
        <v>2</v>
      </c>
      <c r="G219">
        <v>5932</v>
      </c>
      <c r="H219" s="2">
        <v>43656</v>
      </c>
      <c r="I219" t="str">
        <f>_xlfn.XLOOKUP(VENDAS[[#This Row],[IDVENDEDOR]],VENDEDORES[IDVendedor],VENDEDORES[Vendedor])</f>
        <v>Godo Capiperibe</v>
      </c>
      <c r="J219" t="str">
        <f>_xlfn.XLOOKUP(VENDAS[[#This Row],[IDCLIENTE]],CLIENTES[IDCLIENTE],CLIENTES[Cliente])</f>
        <v>Cosme Zambujal</v>
      </c>
      <c r="K219" t="str">
        <f>_xlfn.XLOOKUP(VENDAS[[#This Row],[IDPRODUTO]],PRODUTOS[IDPRODUTO],PRODUTOS[Produto])</f>
        <v>Bike Gometws 7.3</v>
      </c>
    </row>
    <row r="220" spans="1:11" x14ac:dyDescent="0.25">
      <c r="A220">
        <v>219</v>
      </c>
      <c r="B220">
        <v>8</v>
      </c>
      <c r="C220">
        <v>1</v>
      </c>
      <c r="D220">
        <v>5</v>
      </c>
      <c r="E220">
        <v>2966</v>
      </c>
      <c r="F220">
        <v>2</v>
      </c>
      <c r="G220">
        <v>5932</v>
      </c>
      <c r="H220" s="2">
        <v>43759</v>
      </c>
      <c r="I220" t="str">
        <f>_xlfn.XLOOKUP(VENDAS[[#This Row],[IDVENDEDOR]],VENDEDORES[IDVendedor],VENDEDORES[Vendedor])</f>
        <v>Simão Rivero</v>
      </c>
      <c r="J220" t="str">
        <f>_xlfn.XLOOKUP(VENDAS[[#This Row],[IDCLIENTE]],CLIENTES[IDCLIENTE],CLIENTES[Cliente])</f>
        <v>Cosme Zambujal</v>
      </c>
      <c r="K220" t="str">
        <f>_xlfn.XLOOKUP(VENDAS[[#This Row],[IDPRODUTO]],PRODUTOS[IDPRODUTO],PRODUTOS[Produto])</f>
        <v>Bike Gometws 7.3</v>
      </c>
    </row>
    <row r="221" spans="1:11" x14ac:dyDescent="0.25">
      <c r="A221">
        <v>220</v>
      </c>
      <c r="B221">
        <v>2</v>
      </c>
      <c r="C221">
        <v>68</v>
      </c>
      <c r="D221">
        <v>5</v>
      </c>
      <c r="E221">
        <v>2966</v>
      </c>
      <c r="F221">
        <v>1</v>
      </c>
      <c r="G221">
        <v>2966</v>
      </c>
      <c r="H221" s="2">
        <v>43992</v>
      </c>
      <c r="I221" t="str">
        <f>_xlfn.XLOOKUP(VENDAS[[#This Row],[IDVENDEDOR]],VENDEDORES[IDVendedor],VENDEDORES[Vendedor])</f>
        <v>Daniel Pirajá</v>
      </c>
      <c r="J221" t="str">
        <f>_xlfn.XLOOKUP(VENDAS[[#This Row],[IDCLIENTE]],CLIENTES[IDCLIENTE],CLIENTES[Cliente])</f>
        <v>Carminda Dias</v>
      </c>
      <c r="K221" t="str">
        <f>_xlfn.XLOOKUP(VENDAS[[#This Row],[IDPRODUTO]],PRODUTOS[IDPRODUTO],PRODUTOS[Produto])</f>
        <v>Bike Gometws 7.3</v>
      </c>
    </row>
    <row r="222" spans="1:11" x14ac:dyDescent="0.25">
      <c r="A222">
        <v>221</v>
      </c>
      <c r="B222">
        <v>3</v>
      </c>
      <c r="C222">
        <v>69</v>
      </c>
      <c r="D222">
        <v>5</v>
      </c>
      <c r="E222">
        <v>2966</v>
      </c>
      <c r="F222">
        <v>2</v>
      </c>
      <c r="G222">
        <v>5932</v>
      </c>
      <c r="H222" s="2">
        <v>43933</v>
      </c>
      <c r="I222" t="str">
        <f>_xlfn.XLOOKUP(VENDAS[[#This Row],[IDVENDEDOR]],VENDEDORES[IDVendedor],VENDEDORES[Vendedor])</f>
        <v>Capitolino Bahía</v>
      </c>
      <c r="J222" t="str">
        <f>_xlfn.XLOOKUP(VENDAS[[#This Row],[IDCLIENTE]],CLIENTES[IDCLIENTE],CLIENTES[Cliente])</f>
        <v>Eusébio Mata</v>
      </c>
      <c r="K222" t="str">
        <f>_xlfn.XLOOKUP(VENDAS[[#This Row],[IDPRODUTO]],PRODUTOS[IDPRODUTO],PRODUTOS[Produto])</f>
        <v>Bike Gometws 7.3</v>
      </c>
    </row>
    <row r="223" spans="1:11" x14ac:dyDescent="0.25">
      <c r="A223">
        <v>222</v>
      </c>
      <c r="B223">
        <v>1</v>
      </c>
      <c r="C223">
        <v>37</v>
      </c>
      <c r="D223">
        <v>5</v>
      </c>
      <c r="E223">
        <v>2966</v>
      </c>
      <c r="F223">
        <v>2</v>
      </c>
      <c r="G223">
        <v>5932</v>
      </c>
      <c r="H223" s="2">
        <v>42800</v>
      </c>
      <c r="I223" t="str">
        <f>_xlfn.XLOOKUP(VENDAS[[#This Row],[IDVENDEDOR]],VENDEDORES[IDVendedor],VENDEDORES[Vendedor])</f>
        <v>Armando Lago</v>
      </c>
      <c r="J223" t="str">
        <f>_xlfn.XLOOKUP(VENDAS[[#This Row],[IDCLIENTE]],CLIENTES[IDCLIENTE],CLIENTES[Cliente])</f>
        <v>Faustino Maranhão</v>
      </c>
      <c r="K223" t="str">
        <f>_xlfn.XLOOKUP(VENDAS[[#This Row],[IDPRODUTO]],PRODUTOS[IDPRODUTO],PRODUTOS[Produto])</f>
        <v>Bike Gometws 7.3</v>
      </c>
    </row>
    <row r="224" spans="1:11" x14ac:dyDescent="0.25">
      <c r="A224">
        <v>223</v>
      </c>
      <c r="B224">
        <v>1</v>
      </c>
      <c r="C224">
        <v>70</v>
      </c>
      <c r="D224">
        <v>5</v>
      </c>
      <c r="E224">
        <v>2966</v>
      </c>
      <c r="F224">
        <v>1</v>
      </c>
      <c r="G224">
        <v>2966</v>
      </c>
      <c r="H224" s="2">
        <v>43566</v>
      </c>
      <c r="I224" t="str">
        <f>_xlfn.XLOOKUP(VENDAS[[#This Row],[IDVENDEDOR]],VENDEDORES[IDVendedor],VENDEDORES[Vendedor])</f>
        <v>Armando Lago</v>
      </c>
      <c r="J224" t="str">
        <f>_xlfn.XLOOKUP(VENDAS[[#This Row],[IDCLIENTE]],CLIENTES[IDCLIENTE],CLIENTES[Cliente])</f>
        <v>Ana Homem</v>
      </c>
      <c r="K224" t="str">
        <f>_xlfn.XLOOKUP(VENDAS[[#This Row],[IDPRODUTO]],PRODUTOS[IDPRODUTO],PRODUTOS[Produto])</f>
        <v>Bike Gometws 7.3</v>
      </c>
    </row>
    <row r="225" spans="1:11" x14ac:dyDescent="0.25">
      <c r="A225">
        <v>224</v>
      </c>
      <c r="B225">
        <v>4</v>
      </c>
      <c r="C225">
        <v>43</v>
      </c>
      <c r="D225">
        <v>5</v>
      </c>
      <c r="E225">
        <v>2966</v>
      </c>
      <c r="F225">
        <v>3</v>
      </c>
      <c r="G225">
        <v>8898</v>
      </c>
      <c r="H225" s="2">
        <v>43141</v>
      </c>
      <c r="I225" t="str">
        <f>_xlfn.XLOOKUP(VENDAS[[#This Row],[IDVENDEDOR]],VENDEDORES[IDVendedor],VENDEDORES[Vendedor])</f>
        <v>Jéssica Castelão</v>
      </c>
      <c r="J225" t="str">
        <f>_xlfn.XLOOKUP(VENDAS[[#This Row],[IDCLIENTE]],CLIENTES[IDCLIENTE],CLIENTES[Cliente])</f>
        <v>Dulce Prado</v>
      </c>
      <c r="K225" t="str">
        <f>_xlfn.XLOOKUP(VENDAS[[#This Row],[IDPRODUTO]],PRODUTOS[IDPRODUTO],PRODUTOS[Produto])</f>
        <v>Bike Gometws 7.3</v>
      </c>
    </row>
    <row r="226" spans="1:11" x14ac:dyDescent="0.25">
      <c r="A226">
        <v>225</v>
      </c>
      <c r="B226">
        <v>2</v>
      </c>
      <c r="C226">
        <v>71</v>
      </c>
      <c r="D226">
        <v>5</v>
      </c>
      <c r="E226">
        <v>2966</v>
      </c>
      <c r="F226">
        <v>2</v>
      </c>
      <c r="G226">
        <v>5932</v>
      </c>
      <c r="H226" s="2">
        <v>43815</v>
      </c>
      <c r="I226" t="str">
        <f>_xlfn.XLOOKUP(VENDAS[[#This Row],[IDVENDEDOR]],VENDEDORES[IDVendedor],VENDEDORES[Vendedor])</f>
        <v>Daniel Pirajá</v>
      </c>
      <c r="J226" t="str">
        <f>_xlfn.XLOOKUP(VENDAS[[#This Row],[IDCLIENTE]],CLIENTES[IDCLIENTE],CLIENTES[Cliente])</f>
        <v>Cássia Guerra</v>
      </c>
      <c r="K226" t="str">
        <f>_xlfn.XLOOKUP(VENDAS[[#This Row],[IDPRODUTO]],PRODUTOS[IDPRODUTO],PRODUTOS[Produto])</f>
        <v>Bike Gometws 7.3</v>
      </c>
    </row>
    <row r="227" spans="1:11" x14ac:dyDescent="0.25">
      <c r="A227">
        <v>226</v>
      </c>
      <c r="B227">
        <v>10</v>
      </c>
      <c r="C227">
        <v>72</v>
      </c>
      <c r="D227">
        <v>5</v>
      </c>
      <c r="E227">
        <v>2966</v>
      </c>
      <c r="F227">
        <v>2</v>
      </c>
      <c r="G227">
        <v>5932</v>
      </c>
      <c r="H227" s="2">
        <v>43888</v>
      </c>
      <c r="I227" t="str">
        <f>_xlfn.XLOOKUP(VENDAS[[#This Row],[IDVENDEDOR]],VENDEDORES[IDVendedor],VENDEDORES[Vendedor])</f>
        <v>Hélio Liberato</v>
      </c>
      <c r="J227" t="str">
        <f>_xlfn.XLOOKUP(VENDAS[[#This Row],[IDCLIENTE]],CLIENTES[IDCLIENTE],CLIENTES[Cliente])</f>
        <v>Dinarte Tabalipa</v>
      </c>
      <c r="K227" t="str">
        <f>_xlfn.XLOOKUP(VENDAS[[#This Row],[IDPRODUTO]],PRODUTOS[IDPRODUTO],PRODUTOS[Produto])</f>
        <v>Bike Gometws 7.3</v>
      </c>
    </row>
    <row r="228" spans="1:11" x14ac:dyDescent="0.25">
      <c r="A228">
        <v>227</v>
      </c>
      <c r="B228">
        <v>8</v>
      </c>
      <c r="C228">
        <v>73</v>
      </c>
      <c r="D228">
        <v>5</v>
      </c>
      <c r="E228">
        <v>2966</v>
      </c>
      <c r="F228">
        <v>3</v>
      </c>
      <c r="G228">
        <v>8898</v>
      </c>
      <c r="H228" s="2">
        <v>43226</v>
      </c>
      <c r="I228" t="str">
        <f>_xlfn.XLOOKUP(VENDAS[[#This Row],[IDVENDEDOR]],VENDEDORES[IDVendedor],VENDEDORES[Vendedor])</f>
        <v>Simão Rivero</v>
      </c>
      <c r="J228" t="str">
        <f>_xlfn.XLOOKUP(VENDAS[[#This Row],[IDCLIENTE]],CLIENTES[IDCLIENTE],CLIENTES[Cliente])</f>
        <v>Humberto Almeida</v>
      </c>
      <c r="K228" t="str">
        <f>_xlfn.XLOOKUP(VENDAS[[#This Row],[IDPRODUTO]],PRODUTOS[IDPRODUTO],PRODUTOS[Produto])</f>
        <v>Bike Gometws 7.3</v>
      </c>
    </row>
    <row r="229" spans="1:11" x14ac:dyDescent="0.25">
      <c r="A229">
        <v>228</v>
      </c>
      <c r="B229">
        <v>9</v>
      </c>
      <c r="C229">
        <v>74</v>
      </c>
      <c r="D229">
        <v>5</v>
      </c>
      <c r="E229">
        <v>2966</v>
      </c>
      <c r="F229">
        <v>1</v>
      </c>
      <c r="G229">
        <v>2966</v>
      </c>
      <c r="H229" s="2">
        <v>43636</v>
      </c>
      <c r="I229" t="str">
        <f>_xlfn.XLOOKUP(VENDAS[[#This Row],[IDVENDEDOR]],VENDEDORES[IDVendedor],VENDEDORES[Vendedor])</f>
        <v>Napoleão Méndez</v>
      </c>
      <c r="J229" t="str">
        <f>_xlfn.XLOOKUP(VENDAS[[#This Row],[IDCLIENTE]],CLIENTES[IDCLIENTE],CLIENTES[Cliente])</f>
        <v>Floriano Orriça</v>
      </c>
      <c r="K229" t="str">
        <f>_xlfn.XLOOKUP(VENDAS[[#This Row],[IDPRODUTO]],PRODUTOS[IDPRODUTO],PRODUTOS[Produto])</f>
        <v>Bike Gometws 7.3</v>
      </c>
    </row>
    <row r="230" spans="1:11" x14ac:dyDescent="0.25">
      <c r="A230">
        <v>229</v>
      </c>
      <c r="B230">
        <v>7</v>
      </c>
      <c r="C230">
        <v>75</v>
      </c>
      <c r="D230">
        <v>5</v>
      </c>
      <c r="E230">
        <v>2966</v>
      </c>
      <c r="F230">
        <v>3</v>
      </c>
      <c r="G230">
        <v>8898</v>
      </c>
      <c r="H230" s="2">
        <v>43123</v>
      </c>
      <c r="I230" t="str">
        <f>_xlfn.XLOOKUP(VENDAS[[#This Row],[IDVENDEDOR]],VENDEDORES[IDVendedor],VENDEDORES[Vendedor])</f>
        <v>Iberê Lacerda</v>
      </c>
      <c r="J230" t="str">
        <f>_xlfn.XLOOKUP(VENDAS[[#This Row],[IDCLIENTE]],CLIENTES[IDCLIENTE],CLIENTES[Cliente])</f>
        <v>Ibijara Botelho</v>
      </c>
      <c r="K230" t="str">
        <f>_xlfn.XLOOKUP(VENDAS[[#This Row],[IDPRODUTO]],PRODUTOS[IDPRODUTO],PRODUTOS[Produto])</f>
        <v>Bike Gometws 7.3</v>
      </c>
    </row>
    <row r="231" spans="1:11" x14ac:dyDescent="0.25">
      <c r="A231">
        <v>230</v>
      </c>
      <c r="B231">
        <v>10</v>
      </c>
      <c r="C231">
        <v>76</v>
      </c>
      <c r="D231">
        <v>5</v>
      </c>
      <c r="E231">
        <v>2966</v>
      </c>
      <c r="F231">
        <v>2</v>
      </c>
      <c r="G231">
        <v>5932</v>
      </c>
      <c r="H231" s="2">
        <v>42840</v>
      </c>
      <c r="I231" t="str">
        <f>_xlfn.XLOOKUP(VENDAS[[#This Row],[IDVENDEDOR]],VENDEDORES[IDVendedor],VENDEDORES[Vendedor])</f>
        <v>Hélio Liberato</v>
      </c>
      <c r="J231" t="str">
        <f>_xlfn.XLOOKUP(VENDAS[[#This Row],[IDCLIENTE]],CLIENTES[IDCLIENTE],CLIENTES[Cliente])</f>
        <v>Eládio Froes</v>
      </c>
      <c r="K231" t="str">
        <f>_xlfn.XLOOKUP(VENDAS[[#This Row],[IDPRODUTO]],PRODUTOS[IDPRODUTO],PRODUTOS[Produto])</f>
        <v>Bike Gometws 7.3</v>
      </c>
    </row>
    <row r="232" spans="1:11" x14ac:dyDescent="0.25">
      <c r="A232">
        <v>231</v>
      </c>
      <c r="B232">
        <v>7</v>
      </c>
      <c r="C232">
        <v>77</v>
      </c>
      <c r="D232">
        <v>5</v>
      </c>
      <c r="E232">
        <v>2966</v>
      </c>
      <c r="F232">
        <v>1</v>
      </c>
      <c r="G232">
        <v>2966</v>
      </c>
      <c r="H232" s="2">
        <v>43036</v>
      </c>
      <c r="I232" t="str">
        <f>_xlfn.XLOOKUP(VENDAS[[#This Row],[IDVENDEDOR]],VENDEDORES[IDVendedor],VENDEDORES[Vendedor])</f>
        <v>Iberê Lacerda</v>
      </c>
      <c r="J232" t="str">
        <f>_xlfn.XLOOKUP(VENDAS[[#This Row],[IDCLIENTE]],CLIENTES[IDCLIENTE],CLIENTES[Cliente])</f>
        <v>Flávia Campos</v>
      </c>
      <c r="K232" t="str">
        <f>_xlfn.XLOOKUP(VENDAS[[#This Row],[IDPRODUTO]],PRODUTOS[IDPRODUTO],PRODUTOS[Produto])</f>
        <v>Bike Gometws 7.3</v>
      </c>
    </row>
    <row r="233" spans="1:11" x14ac:dyDescent="0.25">
      <c r="A233">
        <v>232</v>
      </c>
      <c r="B233">
        <v>8</v>
      </c>
      <c r="C233">
        <v>78</v>
      </c>
      <c r="D233">
        <v>5</v>
      </c>
      <c r="E233">
        <v>2966</v>
      </c>
      <c r="F233">
        <v>3</v>
      </c>
      <c r="G233">
        <v>8898</v>
      </c>
      <c r="H233" s="2">
        <v>42894</v>
      </c>
      <c r="I233" t="str">
        <f>_xlfn.XLOOKUP(VENDAS[[#This Row],[IDVENDEDOR]],VENDEDORES[IDVendedor],VENDEDORES[Vendedor])</f>
        <v>Simão Rivero</v>
      </c>
      <c r="J233" t="str">
        <f>_xlfn.XLOOKUP(VENDAS[[#This Row],[IDCLIENTE]],CLIENTES[IDCLIENTE],CLIENTES[Cliente])</f>
        <v>Artur Macedo</v>
      </c>
      <c r="K233" t="str">
        <f>_xlfn.XLOOKUP(VENDAS[[#This Row],[IDPRODUTO]],PRODUTOS[IDPRODUTO],PRODUTOS[Produto])</f>
        <v>Bike Gometws 7.3</v>
      </c>
    </row>
    <row r="234" spans="1:11" x14ac:dyDescent="0.25">
      <c r="A234">
        <v>233</v>
      </c>
      <c r="B234">
        <v>7</v>
      </c>
      <c r="C234">
        <v>79</v>
      </c>
      <c r="D234">
        <v>5</v>
      </c>
      <c r="E234">
        <v>2966</v>
      </c>
      <c r="F234">
        <v>1</v>
      </c>
      <c r="G234">
        <v>2966</v>
      </c>
      <c r="H234" s="2">
        <v>43576</v>
      </c>
      <c r="I234" t="str">
        <f>_xlfn.XLOOKUP(VENDAS[[#This Row],[IDVENDEDOR]],VENDEDORES[IDVendedor],VENDEDORES[Vendedor])</f>
        <v>Iberê Lacerda</v>
      </c>
      <c r="J234" t="str">
        <f>_xlfn.XLOOKUP(VENDAS[[#This Row],[IDCLIENTE]],CLIENTES[IDCLIENTE],CLIENTES[Cliente])</f>
        <v>Garibaldo Oleiro</v>
      </c>
      <c r="K234" t="str">
        <f>_xlfn.XLOOKUP(VENDAS[[#This Row],[IDPRODUTO]],PRODUTOS[IDPRODUTO],PRODUTOS[Produto])</f>
        <v>Bike Gometws 7.3</v>
      </c>
    </row>
    <row r="235" spans="1:11" x14ac:dyDescent="0.25">
      <c r="A235">
        <v>234</v>
      </c>
      <c r="B235">
        <v>7</v>
      </c>
      <c r="C235">
        <v>72</v>
      </c>
      <c r="D235">
        <v>5</v>
      </c>
      <c r="E235">
        <v>2966</v>
      </c>
      <c r="F235">
        <v>1</v>
      </c>
      <c r="G235">
        <v>2966</v>
      </c>
      <c r="H235" s="2">
        <v>42781</v>
      </c>
      <c r="I235" t="str">
        <f>_xlfn.XLOOKUP(VENDAS[[#This Row],[IDVENDEDOR]],VENDEDORES[IDVendedor],VENDEDORES[Vendedor])</f>
        <v>Iberê Lacerda</v>
      </c>
      <c r="J235" t="str">
        <f>_xlfn.XLOOKUP(VENDAS[[#This Row],[IDCLIENTE]],CLIENTES[IDCLIENTE],CLIENTES[Cliente])</f>
        <v>Dinarte Tabalipa</v>
      </c>
      <c r="K235" t="str">
        <f>_xlfn.XLOOKUP(VENDAS[[#This Row],[IDPRODUTO]],PRODUTOS[IDPRODUTO],PRODUTOS[Produto])</f>
        <v>Bike Gometws 7.3</v>
      </c>
    </row>
    <row r="236" spans="1:11" x14ac:dyDescent="0.25">
      <c r="A236">
        <v>235</v>
      </c>
      <c r="B236">
        <v>2</v>
      </c>
      <c r="C236">
        <v>80</v>
      </c>
      <c r="D236">
        <v>5</v>
      </c>
      <c r="E236">
        <v>2966</v>
      </c>
      <c r="F236">
        <v>2</v>
      </c>
      <c r="G236">
        <v>5932</v>
      </c>
      <c r="H236" s="2">
        <v>43704</v>
      </c>
      <c r="I236" t="str">
        <f>_xlfn.XLOOKUP(VENDAS[[#This Row],[IDVENDEDOR]],VENDEDORES[IDVendedor],VENDEDORES[Vendedor])</f>
        <v>Daniel Pirajá</v>
      </c>
      <c r="J236" t="str">
        <f>_xlfn.XLOOKUP(VENDAS[[#This Row],[IDCLIENTE]],CLIENTES[IDCLIENTE],CLIENTES[Cliente])</f>
        <v>Feliciano Franca</v>
      </c>
      <c r="K236" t="str">
        <f>_xlfn.XLOOKUP(VENDAS[[#This Row],[IDPRODUTO]],PRODUTOS[IDPRODUTO],PRODUTOS[Produto])</f>
        <v>Bike Gometws 7.3</v>
      </c>
    </row>
    <row r="237" spans="1:11" x14ac:dyDescent="0.25">
      <c r="A237">
        <v>236</v>
      </c>
      <c r="B237">
        <v>2</v>
      </c>
      <c r="C237">
        <v>81</v>
      </c>
      <c r="D237">
        <v>5</v>
      </c>
      <c r="E237">
        <v>2966</v>
      </c>
      <c r="F237">
        <v>1</v>
      </c>
      <c r="G237">
        <v>2966</v>
      </c>
      <c r="H237" s="2">
        <v>43217</v>
      </c>
      <c r="I237" t="str">
        <f>_xlfn.XLOOKUP(VENDAS[[#This Row],[IDVENDEDOR]],VENDEDORES[IDVendedor],VENDEDORES[Vendedor])</f>
        <v>Daniel Pirajá</v>
      </c>
      <c r="J237" t="str">
        <f>_xlfn.XLOOKUP(VENDAS[[#This Row],[IDCLIENTE]],CLIENTES[IDCLIENTE],CLIENTES[Cliente])</f>
        <v>Deise Laureano</v>
      </c>
      <c r="K237" t="str">
        <f>_xlfn.XLOOKUP(VENDAS[[#This Row],[IDPRODUTO]],PRODUTOS[IDPRODUTO],PRODUTOS[Produto])</f>
        <v>Bike Gometws 7.3</v>
      </c>
    </row>
    <row r="238" spans="1:11" x14ac:dyDescent="0.25">
      <c r="A238">
        <v>237</v>
      </c>
      <c r="B238">
        <v>1</v>
      </c>
      <c r="C238">
        <v>2</v>
      </c>
      <c r="D238">
        <v>5</v>
      </c>
      <c r="E238">
        <v>2966</v>
      </c>
      <c r="F238">
        <v>3</v>
      </c>
      <c r="G238">
        <v>8898</v>
      </c>
      <c r="H238" s="2">
        <v>42747</v>
      </c>
      <c r="I238" t="str">
        <f>_xlfn.XLOOKUP(VENDAS[[#This Row],[IDVENDEDOR]],VENDEDORES[IDVendedor],VENDEDORES[Vendedor])</f>
        <v>Armando Lago</v>
      </c>
      <c r="J238" t="str">
        <f>_xlfn.XLOOKUP(VENDAS[[#This Row],[IDCLIENTE]],CLIENTES[IDCLIENTE],CLIENTES[Cliente])</f>
        <v>Greice Lameirinhas</v>
      </c>
      <c r="K238" t="str">
        <f>_xlfn.XLOOKUP(VENDAS[[#This Row],[IDPRODUTO]],PRODUTOS[IDPRODUTO],PRODUTOS[Produto])</f>
        <v>Bike Gometws 7.3</v>
      </c>
    </row>
    <row r="239" spans="1:11" x14ac:dyDescent="0.25">
      <c r="A239">
        <v>238</v>
      </c>
      <c r="B239">
        <v>9</v>
      </c>
      <c r="C239">
        <v>82</v>
      </c>
      <c r="D239">
        <v>5</v>
      </c>
      <c r="E239">
        <v>2966</v>
      </c>
      <c r="F239">
        <v>3</v>
      </c>
      <c r="G239">
        <v>8898</v>
      </c>
      <c r="H239" s="2">
        <v>43762</v>
      </c>
      <c r="I239" t="str">
        <f>_xlfn.XLOOKUP(VENDAS[[#This Row],[IDVENDEDOR]],VENDEDORES[IDVendedor],VENDEDORES[Vendedor])</f>
        <v>Napoleão Méndez</v>
      </c>
      <c r="J239" t="str">
        <f>_xlfn.XLOOKUP(VENDAS[[#This Row],[IDCLIENTE]],CLIENTES[IDCLIENTE],CLIENTES[Cliente])</f>
        <v>Alarico Quinterno</v>
      </c>
      <c r="K239" t="str">
        <f>_xlfn.XLOOKUP(VENDAS[[#This Row],[IDPRODUTO]],PRODUTOS[IDPRODUTO],PRODUTOS[Produto])</f>
        <v>Bike Gometws 7.3</v>
      </c>
    </row>
    <row r="240" spans="1:11" x14ac:dyDescent="0.25">
      <c r="A240">
        <v>239</v>
      </c>
      <c r="B240">
        <v>9</v>
      </c>
      <c r="C240">
        <v>2</v>
      </c>
      <c r="D240">
        <v>5</v>
      </c>
      <c r="E240">
        <v>2966</v>
      </c>
      <c r="F240">
        <v>2</v>
      </c>
      <c r="G240">
        <v>5932</v>
      </c>
      <c r="H240" s="2">
        <v>42881</v>
      </c>
      <c r="I240" t="str">
        <f>_xlfn.XLOOKUP(VENDAS[[#This Row],[IDVENDEDOR]],VENDEDORES[IDVendedor],VENDEDORES[Vendedor])</f>
        <v>Napoleão Méndez</v>
      </c>
      <c r="J240" t="str">
        <f>_xlfn.XLOOKUP(VENDAS[[#This Row],[IDCLIENTE]],CLIENTES[IDCLIENTE],CLIENTES[Cliente])</f>
        <v>Greice Lameirinhas</v>
      </c>
      <c r="K240" t="str">
        <f>_xlfn.XLOOKUP(VENDAS[[#This Row],[IDPRODUTO]],PRODUTOS[IDPRODUTO],PRODUTOS[Produto])</f>
        <v>Bike Gometws 7.3</v>
      </c>
    </row>
    <row r="241" spans="1:11" x14ac:dyDescent="0.25">
      <c r="A241">
        <v>240</v>
      </c>
      <c r="B241">
        <v>4</v>
      </c>
      <c r="C241">
        <v>1</v>
      </c>
      <c r="D241">
        <v>5</v>
      </c>
      <c r="E241">
        <v>2966</v>
      </c>
      <c r="F241">
        <v>2</v>
      </c>
      <c r="G241">
        <v>5932</v>
      </c>
      <c r="H241" s="2">
        <v>43786</v>
      </c>
      <c r="I241" t="str">
        <f>_xlfn.XLOOKUP(VENDAS[[#This Row],[IDVENDEDOR]],VENDEDORES[IDVendedor],VENDEDORES[Vendedor])</f>
        <v>Jéssica Castelão</v>
      </c>
      <c r="J241" t="str">
        <f>_xlfn.XLOOKUP(VENDAS[[#This Row],[IDCLIENTE]],CLIENTES[IDCLIENTE],CLIENTES[Cliente])</f>
        <v>Cosme Zambujal</v>
      </c>
      <c r="K241" t="str">
        <f>_xlfn.XLOOKUP(VENDAS[[#This Row],[IDPRODUTO]],PRODUTOS[IDPRODUTO],PRODUTOS[Produto])</f>
        <v>Bike Gometws 7.3</v>
      </c>
    </row>
    <row r="242" spans="1:11" x14ac:dyDescent="0.25">
      <c r="A242">
        <v>241</v>
      </c>
      <c r="B242">
        <v>5</v>
      </c>
      <c r="C242">
        <v>1</v>
      </c>
      <c r="D242">
        <v>5</v>
      </c>
      <c r="E242">
        <v>2966</v>
      </c>
      <c r="F242">
        <v>2</v>
      </c>
      <c r="G242">
        <v>5932</v>
      </c>
      <c r="H242" s="2">
        <v>43016</v>
      </c>
      <c r="I242" t="str">
        <f>_xlfn.XLOOKUP(VENDAS[[#This Row],[IDVENDEDOR]],VENDEDORES[IDVendedor],VENDEDORES[Vendedor])</f>
        <v>Tobias Furtado</v>
      </c>
      <c r="J242" t="str">
        <f>_xlfn.XLOOKUP(VENDAS[[#This Row],[IDCLIENTE]],CLIENTES[IDCLIENTE],CLIENTES[Cliente])</f>
        <v>Cosme Zambujal</v>
      </c>
      <c r="K242" t="str">
        <f>_xlfn.XLOOKUP(VENDAS[[#This Row],[IDPRODUTO]],PRODUTOS[IDPRODUTO],PRODUTOS[Produto])</f>
        <v>Bike Gometws 7.3</v>
      </c>
    </row>
    <row r="243" spans="1:11" x14ac:dyDescent="0.25">
      <c r="A243">
        <v>242</v>
      </c>
      <c r="B243">
        <v>8</v>
      </c>
      <c r="C243">
        <v>1</v>
      </c>
      <c r="D243">
        <v>5</v>
      </c>
      <c r="E243">
        <v>2966</v>
      </c>
      <c r="F243">
        <v>3</v>
      </c>
      <c r="G243">
        <v>8898</v>
      </c>
      <c r="H243" s="2">
        <v>42943</v>
      </c>
      <c r="I243" t="str">
        <f>_xlfn.XLOOKUP(VENDAS[[#This Row],[IDVENDEDOR]],VENDEDORES[IDVendedor],VENDEDORES[Vendedor])</f>
        <v>Simão Rivero</v>
      </c>
      <c r="J243" t="str">
        <f>_xlfn.XLOOKUP(VENDAS[[#This Row],[IDCLIENTE]],CLIENTES[IDCLIENTE],CLIENTES[Cliente])</f>
        <v>Cosme Zambujal</v>
      </c>
      <c r="K243" t="str">
        <f>_xlfn.XLOOKUP(VENDAS[[#This Row],[IDPRODUTO]],PRODUTOS[IDPRODUTO],PRODUTOS[Produto])</f>
        <v>Bike Gometws 7.3</v>
      </c>
    </row>
    <row r="244" spans="1:11" x14ac:dyDescent="0.25">
      <c r="A244">
        <v>243</v>
      </c>
      <c r="B244">
        <v>6</v>
      </c>
      <c r="C244">
        <v>1</v>
      </c>
      <c r="D244">
        <v>5</v>
      </c>
      <c r="E244">
        <v>2966</v>
      </c>
      <c r="F244">
        <v>1</v>
      </c>
      <c r="G244">
        <v>2966</v>
      </c>
      <c r="H244" s="2">
        <v>43905</v>
      </c>
      <c r="I244" t="str">
        <f>_xlfn.XLOOKUP(VENDAS[[#This Row],[IDVENDEDOR]],VENDEDORES[IDVendedor],VENDEDORES[Vendedor])</f>
        <v>Godo Capiperibe</v>
      </c>
      <c r="J244" t="str">
        <f>_xlfn.XLOOKUP(VENDAS[[#This Row],[IDCLIENTE]],CLIENTES[IDCLIENTE],CLIENTES[Cliente])</f>
        <v>Cosme Zambujal</v>
      </c>
      <c r="K244" t="str">
        <f>_xlfn.XLOOKUP(VENDAS[[#This Row],[IDPRODUTO]],PRODUTOS[IDPRODUTO],PRODUTOS[Produto])</f>
        <v>Bike Gometws 7.3</v>
      </c>
    </row>
    <row r="245" spans="1:11" x14ac:dyDescent="0.25">
      <c r="A245">
        <v>244</v>
      </c>
      <c r="B245">
        <v>7</v>
      </c>
      <c r="C245">
        <v>1</v>
      </c>
      <c r="D245">
        <v>5</v>
      </c>
      <c r="E245">
        <v>2966</v>
      </c>
      <c r="F245">
        <v>3</v>
      </c>
      <c r="G245">
        <v>8898</v>
      </c>
      <c r="H245" s="2">
        <v>44007</v>
      </c>
      <c r="I245" t="str">
        <f>_xlfn.XLOOKUP(VENDAS[[#This Row],[IDVENDEDOR]],VENDEDORES[IDVendedor],VENDEDORES[Vendedor])</f>
        <v>Iberê Lacerda</v>
      </c>
      <c r="J245" t="str">
        <f>_xlfn.XLOOKUP(VENDAS[[#This Row],[IDCLIENTE]],CLIENTES[IDCLIENTE],CLIENTES[Cliente])</f>
        <v>Cosme Zambujal</v>
      </c>
      <c r="K245" t="str">
        <f>_xlfn.XLOOKUP(VENDAS[[#This Row],[IDPRODUTO]],PRODUTOS[IDPRODUTO],PRODUTOS[Produto])</f>
        <v>Bike Gometws 7.3</v>
      </c>
    </row>
    <row r="246" spans="1:11" x14ac:dyDescent="0.25">
      <c r="A246">
        <v>245</v>
      </c>
      <c r="B246">
        <v>7</v>
      </c>
      <c r="C246">
        <v>1</v>
      </c>
      <c r="D246">
        <v>5</v>
      </c>
      <c r="E246">
        <v>2966</v>
      </c>
      <c r="F246">
        <v>1</v>
      </c>
      <c r="G246">
        <v>2966</v>
      </c>
      <c r="H246" s="2">
        <v>42811</v>
      </c>
      <c r="I246" t="str">
        <f>_xlfn.XLOOKUP(VENDAS[[#This Row],[IDVENDEDOR]],VENDEDORES[IDVendedor],VENDEDORES[Vendedor])</f>
        <v>Iberê Lacerda</v>
      </c>
      <c r="J246" t="str">
        <f>_xlfn.XLOOKUP(VENDAS[[#This Row],[IDCLIENTE]],CLIENTES[IDCLIENTE],CLIENTES[Cliente])</f>
        <v>Cosme Zambujal</v>
      </c>
      <c r="K246" t="str">
        <f>_xlfn.XLOOKUP(VENDAS[[#This Row],[IDPRODUTO]],PRODUTOS[IDPRODUTO],PRODUTOS[Produto])</f>
        <v>Bike Gometws 7.3</v>
      </c>
    </row>
    <row r="247" spans="1:11" x14ac:dyDescent="0.25">
      <c r="A247">
        <v>246</v>
      </c>
      <c r="B247">
        <v>1</v>
      </c>
      <c r="C247">
        <v>1</v>
      </c>
      <c r="D247">
        <v>5</v>
      </c>
      <c r="E247">
        <v>2966</v>
      </c>
      <c r="F247">
        <v>1</v>
      </c>
      <c r="G247">
        <v>2966</v>
      </c>
      <c r="H247" s="2">
        <v>43182</v>
      </c>
      <c r="I247" t="str">
        <f>_xlfn.XLOOKUP(VENDAS[[#This Row],[IDVENDEDOR]],VENDEDORES[IDVendedor],VENDEDORES[Vendedor])</f>
        <v>Armando Lago</v>
      </c>
      <c r="J247" t="str">
        <f>_xlfn.XLOOKUP(VENDAS[[#This Row],[IDCLIENTE]],CLIENTES[IDCLIENTE],CLIENTES[Cliente])</f>
        <v>Cosme Zambujal</v>
      </c>
      <c r="K247" t="str">
        <f>_xlfn.XLOOKUP(VENDAS[[#This Row],[IDPRODUTO]],PRODUTOS[IDPRODUTO],PRODUTOS[Produto])</f>
        <v>Bike Gometws 7.3</v>
      </c>
    </row>
    <row r="248" spans="1:11" x14ac:dyDescent="0.25">
      <c r="A248">
        <v>247</v>
      </c>
      <c r="B248">
        <v>1</v>
      </c>
      <c r="C248">
        <v>1</v>
      </c>
      <c r="D248">
        <v>5</v>
      </c>
      <c r="E248">
        <v>2966</v>
      </c>
      <c r="F248">
        <v>3</v>
      </c>
      <c r="G248">
        <v>8898</v>
      </c>
      <c r="H248" s="2">
        <v>43714</v>
      </c>
      <c r="I248" t="str">
        <f>_xlfn.XLOOKUP(VENDAS[[#This Row],[IDVENDEDOR]],VENDEDORES[IDVendedor],VENDEDORES[Vendedor])</f>
        <v>Armando Lago</v>
      </c>
      <c r="J248" t="str">
        <f>_xlfn.XLOOKUP(VENDAS[[#This Row],[IDCLIENTE]],CLIENTES[IDCLIENTE],CLIENTES[Cliente])</f>
        <v>Cosme Zambujal</v>
      </c>
      <c r="K248" t="str">
        <f>_xlfn.XLOOKUP(VENDAS[[#This Row],[IDPRODUTO]],PRODUTOS[IDPRODUTO],PRODUTOS[Produto])</f>
        <v>Bike Gometws 7.3</v>
      </c>
    </row>
    <row r="249" spans="1:11" x14ac:dyDescent="0.25">
      <c r="A249">
        <v>248</v>
      </c>
      <c r="B249">
        <v>7</v>
      </c>
      <c r="C249">
        <v>73</v>
      </c>
      <c r="D249">
        <v>5</v>
      </c>
      <c r="E249">
        <v>2966</v>
      </c>
      <c r="F249">
        <v>3</v>
      </c>
      <c r="G249">
        <v>8898</v>
      </c>
      <c r="H249" s="2">
        <v>42794</v>
      </c>
      <c r="I249" t="str">
        <f>_xlfn.XLOOKUP(VENDAS[[#This Row],[IDVENDEDOR]],VENDEDORES[IDVendedor],VENDEDORES[Vendedor])</f>
        <v>Iberê Lacerda</v>
      </c>
      <c r="J249" t="str">
        <f>_xlfn.XLOOKUP(VENDAS[[#This Row],[IDCLIENTE]],CLIENTES[IDCLIENTE],CLIENTES[Cliente])</f>
        <v>Humberto Almeida</v>
      </c>
      <c r="K249" t="str">
        <f>_xlfn.XLOOKUP(VENDAS[[#This Row],[IDPRODUTO]],PRODUTOS[IDPRODUTO],PRODUTOS[Produto])</f>
        <v>Bike Gometws 7.3</v>
      </c>
    </row>
    <row r="250" spans="1:11" x14ac:dyDescent="0.25">
      <c r="A250">
        <v>249</v>
      </c>
      <c r="B250">
        <v>1</v>
      </c>
      <c r="C250">
        <v>7</v>
      </c>
      <c r="D250">
        <v>6</v>
      </c>
      <c r="E250">
        <v>4255</v>
      </c>
      <c r="F250">
        <v>2</v>
      </c>
      <c r="G250">
        <v>8510</v>
      </c>
      <c r="H250" s="2">
        <v>43437</v>
      </c>
      <c r="I250" t="str">
        <f>_xlfn.XLOOKUP(VENDAS[[#This Row],[IDVENDEDOR]],VENDEDORES[IDVendedor],VENDEDORES[Vendedor])</f>
        <v>Armando Lago</v>
      </c>
      <c r="J250" t="str">
        <f>_xlfn.XLOOKUP(VENDAS[[#This Row],[IDCLIENTE]],CLIENTES[IDCLIENTE],CLIENTES[Cliente])</f>
        <v>Gertrudes Infante</v>
      </c>
      <c r="K250" t="str">
        <f>_xlfn.XLOOKUP(VENDAS[[#This Row],[IDPRODUTO]],PRODUTOS[IDPRODUTO],PRODUTOS[Produto])</f>
        <v>Gts Advanced 1.0</v>
      </c>
    </row>
    <row r="251" spans="1:11" x14ac:dyDescent="0.25">
      <c r="A251">
        <v>250</v>
      </c>
      <c r="B251">
        <v>2</v>
      </c>
      <c r="C251">
        <v>1</v>
      </c>
      <c r="D251">
        <v>6</v>
      </c>
      <c r="E251">
        <v>4255</v>
      </c>
      <c r="F251">
        <v>1</v>
      </c>
      <c r="G251">
        <v>4255</v>
      </c>
      <c r="H251" s="2">
        <v>43074</v>
      </c>
      <c r="I251" t="str">
        <f>_xlfn.XLOOKUP(VENDAS[[#This Row],[IDVENDEDOR]],VENDEDORES[IDVendedor],VENDEDORES[Vendedor])</f>
        <v>Daniel Pirajá</v>
      </c>
      <c r="J251" t="str">
        <f>_xlfn.XLOOKUP(VENDAS[[#This Row],[IDCLIENTE]],CLIENTES[IDCLIENTE],CLIENTES[Cliente])</f>
        <v>Cosme Zambujal</v>
      </c>
      <c r="K251" t="str">
        <f>_xlfn.XLOOKUP(VENDAS[[#This Row],[IDPRODUTO]],PRODUTOS[IDPRODUTO],PRODUTOS[Produto])</f>
        <v>Gts Advanced 1.0</v>
      </c>
    </row>
    <row r="252" spans="1:11" x14ac:dyDescent="0.25">
      <c r="A252">
        <v>251</v>
      </c>
      <c r="B252">
        <v>1</v>
      </c>
      <c r="C252">
        <v>33</v>
      </c>
      <c r="D252">
        <v>7</v>
      </c>
      <c r="E252">
        <v>4255</v>
      </c>
      <c r="F252">
        <v>1</v>
      </c>
      <c r="G252">
        <v>4255</v>
      </c>
      <c r="H252" s="2">
        <v>43517</v>
      </c>
      <c r="I252" t="str">
        <f>_xlfn.XLOOKUP(VENDAS[[#This Row],[IDVENDEDOR]],VENDEDORES[IDVendedor],VENDEDORES[Vendedor])</f>
        <v>Armando Lago</v>
      </c>
      <c r="J252" t="str">
        <f>_xlfn.XLOOKUP(VENDAS[[#This Row],[IDCLIENTE]],CLIENTES[IDCLIENTE],CLIENTES[Cliente])</f>
        <v>Florinda Assunção</v>
      </c>
      <c r="K252" t="str">
        <f>_xlfn.XLOOKUP(VENDAS[[#This Row],[IDPRODUTO]],PRODUTOS[IDPRODUTO],PRODUTOS[Produto])</f>
        <v>Gts Advanced 1.0</v>
      </c>
    </row>
    <row r="253" spans="1:11" x14ac:dyDescent="0.25">
      <c r="A253">
        <v>252</v>
      </c>
      <c r="B253">
        <v>1</v>
      </c>
      <c r="C253">
        <v>26</v>
      </c>
      <c r="D253">
        <v>7</v>
      </c>
      <c r="E253">
        <v>4255</v>
      </c>
      <c r="F253">
        <v>3</v>
      </c>
      <c r="G253">
        <v>12765</v>
      </c>
      <c r="H253" s="2">
        <v>43353</v>
      </c>
      <c r="I253" t="str">
        <f>_xlfn.XLOOKUP(VENDAS[[#This Row],[IDVENDEDOR]],VENDEDORES[IDVendedor],VENDEDORES[Vendedor])</f>
        <v>Armando Lago</v>
      </c>
      <c r="J253" t="str">
        <f>_xlfn.XLOOKUP(VENDAS[[#This Row],[IDCLIENTE]],CLIENTES[IDCLIENTE],CLIENTES[Cliente])</f>
        <v>Cidália Miera</v>
      </c>
      <c r="K253" t="str">
        <f>_xlfn.XLOOKUP(VENDAS[[#This Row],[IDPRODUTO]],PRODUTOS[IDPRODUTO],PRODUTOS[Produto])</f>
        <v>Gts Advanced 1.0</v>
      </c>
    </row>
    <row r="254" spans="1:11" x14ac:dyDescent="0.25">
      <c r="A254">
        <v>253</v>
      </c>
      <c r="B254">
        <v>9</v>
      </c>
      <c r="C254">
        <v>1</v>
      </c>
      <c r="D254">
        <v>7</v>
      </c>
      <c r="E254">
        <v>4255</v>
      </c>
      <c r="F254">
        <v>1</v>
      </c>
      <c r="G254">
        <v>4255</v>
      </c>
      <c r="H254" s="2">
        <v>44092</v>
      </c>
      <c r="I254" t="str">
        <f>_xlfn.XLOOKUP(VENDAS[[#This Row],[IDVENDEDOR]],VENDEDORES[IDVendedor],VENDEDORES[Vendedor])</f>
        <v>Napoleão Méndez</v>
      </c>
      <c r="J254" t="str">
        <f>_xlfn.XLOOKUP(VENDAS[[#This Row],[IDCLIENTE]],CLIENTES[IDCLIENTE],CLIENTES[Cliente])</f>
        <v>Cosme Zambujal</v>
      </c>
      <c r="K254" t="str">
        <f>_xlfn.XLOOKUP(VENDAS[[#This Row],[IDPRODUTO]],PRODUTOS[IDPRODUTO],PRODUTOS[Produto])</f>
        <v>Gts Advanced 1.0</v>
      </c>
    </row>
    <row r="255" spans="1:11" x14ac:dyDescent="0.25">
      <c r="A255">
        <v>254</v>
      </c>
      <c r="B255">
        <v>7</v>
      </c>
      <c r="C255">
        <v>22</v>
      </c>
      <c r="D255">
        <v>7</v>
      </c>
      <c r="E255">
        <v>4255</v>
      </c>
      <c r="F255">
        <v>3</v>
      </c>
      <c r="G255">
        <v>12765</v>
      </c>
      <c r="H255" s="2">
        <v>44033</v>
      </c>
      <c r="I255" t="str">
        <f>_xlfn.XLOOKUP(VENDAS[[#This Row],[IDVENDEDOR]],VENDEDORES[IDVendedor],VENDEDORES[Vendedor])</f>
        <v>Iberê Lacerda</v>
      </c>
      <c r="J255" t="str">
        <f>_xlfn.XLOOKUP(VENDAS[[#This Row],[IDCLIENTE]],CLIENTES[IDCLIENTE],CLIENTES[Cliente])</f>
        <v>Brígida Gusmão</v>
      </c>
      <c r="K255" t="str">
        <f>_xlfn.XLOOKUP(VENDAS[[#This Row],[IDPRODUTO]],PRODUTOS[IDPRODUTO],PRODUTOS[Produto])</f>
        <v>Gts Advanced 1.0</v>
      </c>
    </row>
    <row r="256" spans="1:11" x14ac:dyDescent="0.25">
      <c r="A256">
        <v>255</v>
      </c>
      <c r="B256">
        <v>2</v>
      </c>
      <c r="C256">
        <v>23</v>
      </c>
      <c r="D256">
        <v>7</v>
      </c>
      <c r="E256">
        <v>4255</v>
      </c>
      <c r="F256">
        <v>3</v>
      </c>
      <c r="G256">
        <v>12765</v>
      </c>
      <c r="H256" s="2">
        <v>42771</v>
      </c>
      <c r="I256" t="str">
        <f>_xlfn.XLOOKUP(VENDAS[[#This Row],[IDVENDEDOR]],VENDEDORES[IDVendedor],VENDEDORES[Vendedor])</f>
        <v>Daniel Pirajá</v>
      </c>
      <c r="J256" t="str">
        <f>_xlfn.XLOOKUP(VENDAS[[#This Row],[IDCLIENTE]],CLIENTES[IDCLIENTE],CLIENTES[Cliente])</f>
        <v>Dinarte Marino</v>
      </c>
      <c r="K256" t="str">
        <f>_xlfn.XLOOKUP(VENDAS[[#This Row],[IDPRODUTO]],PRODUTOS[IDPRODUTO],PRODUTOS[Produto])</f>
        <v>Gts Advanced 1.0</v>
      </c>
    </row>
    <row r="257" spans="1:11" x14ac:dyDescent="0.25">
      <c r="A257">
        <v>256</v>
      </c>
      <c r="B257">
        <v>6</v>
      </c>
      <c r="C257">
        <v>34</v>
      </c>
      <c r="D257">
        <v>7</v>
      </c>
      <c r="E257">
        <v>4255</v>
      </c>
      <c r="F257">
        <v>2</v>
      </c>
      <c r="G257">
        <v>8510</v>
      </c>
      <c r="H257" s="2">
        <v>44007</v>
      </c>
      <c r="I257" t="str">
        <f>_xlfn.XLOOKUP(VENDAS[[#This Row],[IDVENDEDOR]],VENDEDORES[IDVendedor],VENDEDORES[Vendedor])</f>
        <v>Godo Capiperibe</v>
      </c>
      <c r="J257" t="str">
        <f>_xlfn.XLOOKUP(VENDAS[[#This Row],[IDCLIENTE]],CLIENTES[IDCLIENTE],CLIENTES[Cliente])</f>
        <v>Elsa Barreto</v>
      </c>
      <c r="K257" t="str">
        <f>_xlfn.XLOOKUP(VENDAS[[#This Row],[IDPRODUTO]],PRODUTOS[IDPRODUTO],PRODUTOS[Produto])</f>
        <v>Gts Advanced 1.0</v>
      </c>
    </row>
    <row r="258" spans="1:11" x14ac:dyDescent="0.25">
      <c r="A258">
        <v>257</v>
      </c>
      <c r="B258">
        <v>4</v>
      </c>
      <c r="C258">
        <v>39</v>
      </c>
      <c r="D258">
        <v>7</v>
      </c>
      <c r="E258">
        <v>4255</v>
      </c>
      <c r="F258">
        <v>2</v>
      </c>
      <c r="G258">
        <v>8510</v>
      </c>
      <c r="H258" s="2">
        <v>42841</v>
      </c>
      <c r="I258" t="str">
        <f>_xlfn.XLOOKUP(VENDAS[[#This Row],[IDVENDEDOR]],VENDEDORES[IDVendedor],VENDEDORES[Vendedor])</f>
        <v>Jéssica Castelão</v>
      </c>
      <c r="J258" t="str">
        <f>_xlfn.XLOOKUP(VENDAS[[#This Row],[IDCLIENTE]],CLIENTES[IDCLIENTE],CLIENTES[Cliente])</f>
        <v>Antónia Canhão</v>
      </c>
      <c r="K258" t="str">
        <f>_xlfn.XLOOKUP(VENDAS[[#This Row],[IDPRODUTO]],PRODUTOS[IDPRODUTO],PRODUTOS[Produto])</f>
        <v>Gts Advanced 1.0</v>
      </c>
    </row>
    <row r="259" spans="1:11" x14ac:dyDescent="0.25">
      <c r="A259">
        <v>258</v>
      </c>
      <c r="B259">
        <v>8</v>
      </c>
      <c r="C259">
        <v>25</v>
      </c>
      <c r="D259">
        <v>7</v>
      </c>
      <c r="E259">
        <v>4255</v>
      </c>
      <c r="F259">
        <v>3</v>
      </c>
      <c r="G259">
        <v>12765</v>
      </c>
      <c r="H259" s="2">
        <v>43665</v>
      </c>
      <c r="I259" t="str">
        <f>_xlfn.XLOOKUP(VENDAS[[#This Row],[IDVENDEDOR]],VENDEDORES[IDVendedor],VENDEDORES[Vendedor])</f>
        <v>Simão Rivero</v>
      </c>
      <c r="J259" t="str">
        <f>_xlfn.XLOOKUP(VENDAS[[#This Row],[IDCLIENTE]],CLIENTES[IDCLIENTE],CLIENTES[Cliente])</f>
        <v>Gisela Candeias</v>
      </c>
      <c r="K259" t="str">
        <f>_xlfn.XLOOKUP(VENDAS[[#This Row],[IDPRODUTO]],PRODUTOS[IDPRODUTO],PRODUTOS[Produto])</f>
        <v>Gts Advanced 1.0</v>
      </c>
    </row>
    <row r="260" spans="1:11" x14ac:dyDescent="0.25">
      <c r="A260">
        <v>259</v>
      </c>
      <c r="B260">
        <v>7</v>
      </c>
      <c r="C260">
        <v>1</v>
      </c>
      <c r="D260">
        <v>7</v>
      </c>
      <c r="E260">
        <v>4255</v>
      </c>
      <c r="F260">
        <v>3</v>
      </c>
      <c r="G260">
        <v>12765</v>
      </c>
      <c r="H260" s="2">
        <v>43421</v>
      </c>
      <c r="I260" t="str">
        <f>_xlfn.XLOOKUP(VENDAS[[#This Row],[IDVENDEDOR]],VENDEDORES[IDVendedor],VENDEDORES[Vendedor])</f>
        <v>Iberê Lacerda</v>
      </c>
      <c r="J260" t="str">
        <f>_xlfn.XLOOKUP(VENDAS[[#This Row],[IDCLIENTE]],CLIENTES[IDCLIENTE],CLIENTES[Cliente])</f>
        <v>Cosme Zambujal</v>
      </c>
      <c r="K260" t="str">
        <f>_xlfn.XLOOKUP(VENDAS[[#This Row],[IDPRODUTO]],PRODUTOS[IDPRODUTO],PRODUTOS[Produto])</f>
        <v>Gts Advanced 1.0</v>
      </c>
    </row>
    <row r="261" spans="1:11" x14ac:dyDescent="0.25">
      <c r="A261">
        <v>260</v>
      </c>
      <c r="B261">
        <v>9</v>
      </c>
      <c r="C261">
        <v>18</v>
      </c>
      <c r="D261">
        <v>7</v>
      </c>
      <c r="E261">
        <v>4255</v>
      </c>
      <c r="F261">
        <v>2</v>
      </c>
      <c r="G261">
        <v>8510</v>
      </c>
      <c r="H261" s="2">
        <v>43947</v>
      </c>
      <c r="I261" t="str">
        <f>_xlfn.XLOOKUP(VENDAS[[#This Row],[IDVENDEDOR]],VENDEDORES[IDVendedor],VENDEDORES[Vendedor])</f>
        <v>Napoleão Méndez</v>
      </c>
      <c r="J261" t="str">
        <f>_xlfn.XLOOKUP(VENDAS[[#This Row],[IDCLIENTE]],CLIENTES[IDCLIENTE],CLIENTES[Cliente])</f>
        <v>Antão Corte-Real</v>
      </c>
      <c r="K261" t="str">
        <f>_xlfn.XLOOKUP(VENDAS[[#This Row],[IDPRODUTO]],PRODUTOS[IDPRODUTO],PRODUTOS[Produto])</f>
        <v>Gts Advanced 1.0</v>
      </c>
    </row>
    <row r="262" spans="1:11" x14ac:dyDescent="0.25">
      <c r="A262">
        <v>261</v>
      </c>
      <c r="B262">
        <v>4</v>
      </c>
      <c r="C262">
        <v>2</v>
      </c>
      <c r="D262">
        <v>7</v>
      </c>
      <c r="E262">
        <v>4255</v>
      </c>
      <c r="F262">
        <v>1</v>
      </c>
      <c r="G262">
        <v>4255</v>
      </c>
      <c r="H262" s="2">
        <v>43868</v>
      </c>
      <c r="I262" t="str">
        <f>_xlfn.XLOOKUP(VENDAS[[#This Row],[IDVENDEDOR]],VENDEDORES[IDVendedor],VENDEDORES[Vendedor])</f>
        <v>Jéssica Castelão</v>
      </c>
      <c r="J262" t="str">
        <f>_xlfn.XLOOKUP(VENDAS[[#This Row],[IDCLIENTE]],CLIENTES[IDCLIENTE],CLIENTES[Cliente])</f>
        <v>Greice Lameirinhas</v>
      </c>
      <c r="K262" t="str">
        <f>_xlfn.XLOOKUP(VENDAS[[#This Row],[IDPRODUTO]],PRODUTOS[IDPRODUTO],PRODUTOS[Produto])</f>
        <v>Gts Advanced 1.0</v>
      </c>
    </row>
    <row r="263" spans="1:11" x14ac:dyDescent="0.25">
      <c r="A263">
        <v>262</v>
      </c>
      <c r="B263">
        <v>9</v>
      </c>
      <c r="C263">
        <v>6</v>
      </c>
      <c r="D263">
        <v>7</v>
      </c>
      <c r="E263">
        <v>4255</v>
      </c>
      <c r="F263">
        <v>1</v>
      </c>
      <c r="G263">
        <v>4255</v>
      </c>
      <c r="H263" s="2">
        <v>43566</v>
      </c>
      <c r="I263" t="str">
        <f>_xlfn.XLOOKUP(VENDAS[[#This Row],[IDVENDEDOR]],VENDEDORES[IDVendedor],VENDEDORES[Vendedor])</f>
        <v>Napoleão Méndez</v>
      </c>
      <c r="J263" t="str">
        <f>_xlfn.XLOOKUP(VENDAS[[#This Row],[IDCLIENTE]],CLIENTES[IDCLIENTE],CLIENTES[Cliente])</f>
        <v>Cosme Ipanema</v>
      </c>
      <c r="K263" t="str">
        <f>_xlfn.XLOOKUP(VENDAS[[#This Row],[IDPRODUTO]],PRODUTOS[IDPRODUTO],PRODUTOS[Produto])</f>
        <v>Gts Advanced 1.0</v>
      </c>
    </row>
    <row r="264" spans="1:11" x14ac:dyDescent="0.25">
      <c r="A264">
        <v>263</v>
      </c>
      <c r="B264">
        <v>7</v>
      </c>
      <c r="C264">
        <v>19</v>
      </c>
      <c r="D264">
        <v>7</v>
      </c>
      <c r="E264">
        <v>4255</v>
      </c>
      <c r="F264">
        <v>2</v>
      </c>
      <c r="G264">
        <v>8510</v>
      </c>
      <c r="H264" s="2">
        <v>44000</v>
      </c>
      <c r="I264" t="str">
        <f>_xlfn.XLOOKUP(VENDAS[[#This Row],[IDVENDEDOR]],VENDEDORES[IDVendedor],VENDEDORES[Vendedor])</f>
        <v>Iberê Lacerda</v>
      </c>
      <c r="J264" t="str">
        <f>_xlfn.XLOOKUP(VENDAS[[#This Row],[IDCLIENTE]],CLIENTES[IDCLIENTE],CLIENTES[Cliente])</f>
        <v>Cecília Carlos</v>
      </c>
      <c r="K264" t="str">
        <f>_xlfn.XLOOKUP(VENDAS[[#This Row],[IDPRODUTO]],PRODUTOS[IDPRODUTO],PRODUTOS[Produto])</f>
        <v>Gts Advanced 1.0</v>
      </c>
    </row>
    <row r="265" spans="1:11" x14ac:dyDescent="0.25">
      <c r="A265">
        <v>264</v>
      </c>
      <c r="B265">
        <v>1</v>
      </c>
      <c r="C265">
        <v>22</v>
      </c>
      <c r="D265">
        <v>7</v>
      </c>
      <c r="E265">
        <v>4255</v>
      </c>
      <c r="F265">
        <v>3</v>
      </c>
      <c r="G265">
        <v>12765</v>
      </c>
      <c r="H265" s="2">
        <v>43492</v>
      </c>
      <c r="I265" t="str">
        <f>_xlfn.XLOOKUP(VENDAS[[#This Row],[IDVENDEDOR]],VENDEDORES[IDVendedor],VENDEDORES[Vendedor])</f>
        <v>Armando Lago</v>
      </c>
      <c r="J265" t="str">
        <f>_xlfn.XLOOKUP(VENDAS[[#This Row],[IDCLIENTE]],CLIENTES[IDCLIENTE],CLIENTES[Cliente])</f>
        <v>Brígida Gusmão</v>
      </c>
      <c r="K265" t="str">
        <f>_xlfn.XLOOKUP(VENDAS[[#This Row],[IDPRODUTO]],PRODUTOS[IDPRODUTO],PRODUTOS[Produto])</f>
        <v>Gts Advanced 1.0</v>
      </c>
    </row>
    <row r="266" spans="1:11" x14ac:dyDescent="0.25">
      <c r="A266">
        <v>265</v>
      </c>
      <c r="B266">
        <v>7</v>
      </c>
      <c r="C266">
        <v>22</v>
      </c>
      <c r="D266">
        <v>7</v>
      </c>
      <c r="E266">
        <v>4255</v>
      </c>
      <c r="F266">
        <v>2</v>
      </c>
      <c r="G266">
        <v>8510</v>
      </c>
      <c r="H266" s="2">
        <v>43330</v>
      </c>
      <c r="I266" t="str">
        <f>_xlfn.XLOOKUP(VENDAS[[#This Row],[IDVENDEDOR]],VENDEDORES[IDVendedor],VENDEDORES[Vendedor])</f>
        <v>Iberê Lacerda</v>
      </c>
      <c r="J266" t="str">
        <f>_xlfn.XLOOKUP(VENDAS[[#This Row],[IDCLIENTE]],CLIENTES[IDCLIENTE],CLIENTES[Cliente])</f>
        <v>Brígida Gusmão</v>
      </c>
      <c r="K266" t="str">
        <f>_xlfn.XLOOKUP(VENDAS[[#This Row],[IDPRODUTO]],PRODUTOS[IDPRODUTO],PRODUTOS[Produto])</f>
        <v>Gts Advanced 1.0</v>
      </c>
    </row>
    <row r="267" spans="1:11" x14ac:dyDescent="0.25">
      <c r="A267">
        <v>266</v>
      </c>
      <c r="B267">
        <v>9</v>
      </c>
      <c r="C267">
        <v>32</v>
      </c>
      <c r="D267">
        <v>7</v>
      </c>
      <c r="E267">
        <v>4255</v>
      </c>
      <c r="F267">
        <v>3</v>
      </c>
      <c r="G267">
        <v>12765</v>
      </c>
      <c r="H267" s="2">
        <v>44005</v>
      </c>
      <c r="I267" t="str">
        <f>_xlfn.XLOOKUP(VENDAS[[#This Row],[IDVENDEDOR]],VENDEDORES[IDVendedor],VENDEDORES[Vendedor])</f>
        <v>Napoleão Méndez</v>
      </c>
      <c r="J267" t="str">
        <f>_xlfn.XLOOKUP(VENDAS[[#This Row],[IDCLIENTE]],CLIENTES[IDCLIENTE],CLIENTES[Cliente])</f>
        <v>Belmira Colaço</v>
      </c>
      <c r="K267" t="str">
        <f>_xlfn.XLOOKUP(VENDAS[[#This Row],[IDPRODUTO]],PRODUTOS[IDPRODUTO],PRODUTOS[Produto])</f>
        <v>Gts Advanced 1.0</v>
      </c>
    </row>
    <row r="268" spans="1:11" x14ac:dyDescent="0.25">
      <c r="A268">
        <v>267</v>
      </c>
      <c r="B268">
        <v>3</v>
      </c>
      <c r="C268">
        <v>8</v>
      </c>
      <c r="D268">
        <v>7</v>
      </c>
      <c r="E268">
        <v>4255</v>
      </c>
      <c r="F268">
        <v>2</v>
      </c>
      <c r="G268">
        <v>8510</v>
      </c>
      <c r="H268" s="2">
        <v>44061</v>
      </c>
      <c r="I268" t="str">
        <f>_xlfn.XLOOKUP(VENDAS[[#This Row],[IDVENDEDOR]],VENDEDORES[IDVendedor],VENDEDORES[Vendedor])</f>
        <v>Capitolino Bahía</v>
      </c>
      <c r="J268" t="str">
        <f>_xlfn.XLOOKUP(VENDAS[[#This Row],[IDCLIENTE]],CLIENTES[IDCLIENTE],CLIENTES[Cliente])</f>
        <v>Gisela Bahia</v>
      </c>
      <c r="K268" t="str">
        <f>_xlfn.XLOOKUP(VENDAS[[#This Row],[IDPRODUTO]],PRODUTOS[IDPRODUTO],PRODUTOS[Produto])</f>
        <v>Gts Advanced 1.0</v>
      </c>
    </row>
    <row r="269" spans="1:11" x14ac:dyDescent="0.25">
      <c r="A269">
        <v>268</v>
      </c>
      <c r="B269">
        <v>10</v>
      </c>
      <c r="C269">
        <v>25</v>
      </c>
      <c r="D269">
        <v>7</v>
      </c>
      <c r="E269">
        <v>4255</v>
      </c>
      <c r="F269">
        <v>3</v>
      </c>
      <c r="G269">
        <v>12765</v>
      </c>
      <c r="H269" s="2">
        <v>43801</v>
      </c>
      <c r="I269" t="str">
        <f>_xlfn.XLOOKUP(VENDAS[[#This Row],[IDVENDEDOR]],VENDEDORES[IDVendedor],VENDEDORES[Vendedor])</f>
        <v>Hélio Liberato</v>
      </c>
      <c r="J269" t="str">
        <f>_xlfn.XLOOKUP(VENDAS[[#This Row],[IDCLIENTE]],CLIENTES[IDCLIENTE],CLIENTES[Cliente])</f>
        <v>Gisela Candeias</v>
      </c>
      <c r="K269" t="str">
        <f>_xlfn.XLOOKUP(VENDAS[[#This Row],[IDPRODUTO]],PRODUTOS[IDPRODUTO],PRODUTOS[Produto])</f>
        <v>Gts Advanced 1.0</v>
      </c>
    </row>
    <row r="270" spans="1:11" x14ac:dyDescent="0.25">
      <c r="A270">
        <v>269</v>
      </c>
      <c r="B270">
        <v>5</v>
      </c>
      <c r="C270">
        <v>2</v>
      </c>
      <c r="D270">
        <v>7</v>
      </c>
      <c r="E270">
        <v>4255</v>
      </c>
      <c r="F270">
        <v>2</v>
      </c>
      <c r="G270">
        <v>8510</v>
      </c>
      <c r="H270" s="2">
        <v>43161</v>
      </c>
      <c r="I270" t="str">
        <f>_xlfn.XLOOKUP(VENDAS[[#This Row],[IDVENDEDOR]],VENDEDORES[IDVendedor],VENDEDORES[Vendedor])</f>
        <v>Tobias Furtado</v>
      </c>
      <c r="J270" t="str">
        <f>_xlfn.XLOOKUP(VENDAS[[#This Row],[IDCLIENTE]],CLIENTES[IDCLIENTE],CLIENTES[Cliente])</f>
        <v>Greice Lameirinhas</v>
      </c>
      <c r="K270" t="str">
        <f>_xlfn.XLOOKUP(VENDAS[[#This Row],[IDPRODUTO]],PRODUTOS[IDPRODUTO],PRODUTOS[Produto])</f>
        <v>Gts Advanced 1.0</v>
      </c>
    </row>
    <row r="271" spans="1:11" x14ac:dyDescent="0.25">
      <c r="A271">
        <v>270</v>
      </c>
      <c r="B271">
        <v>4</v>
      </c>
      <c r="C271">
        <v>26</v>
      </c>
      <c r="D271">
        <v>7</v>
      </c>
      <c r="E271">
        <v>4255</v>
      </c>
      <c r="F271">
        <v>1</v>
      </c>
      <c r="G271">
        <v>4255</v>
      </c>
      <c r="H271" s="2">
        <v>43537</v>
      </c>
      <c r="I271" t="str">
        <f>_xlfn.XLOOKUP(VENDAS[[#This Row],[IDVENDEDOR]],VENDEDORES[IDVendedor],VENDEDORES[Vendedor])</f>
        <v>Jéssica Castelão</v>
      </c>
      <c r="J271" t="str">
        <f>_xlfn.XLOOKUP(VENDAS[[#This Row],[IDCLIENTE]],CLIENTES[IDCLIENTE],CLIENTES[Cliente])</f>
        <v>Cidália Miera</v>
      </c>
      <c r="K271" t="str">
        <f>_xlfn.XLOOKUP(VENDAS[[#This Row],[IDPRODUTO]],PRODUTOS[IDPRODUTO],PRODUTOS[Produto])</f>
        <v>Gts Advanced 1.0</v>
      </c>
    </row>
    <row r="272" spans="1:11" x14ac:dyDescent="0.25">
      <c r="A272">
        <v>271</v>
      </c>
      <c r="B272">
        <v>8</v>
      </c>
      <c r="C272">
        <v>18</v>
      </c>
      <c r="D272">
        <v>7</v>
      </c>
      <c r="E272">
        <v>4255</v>
      </c>
      <c r="F272">
        <v>1</v>
      </c>
      <c r="G272">
        <v>4255</v>
      </c>
      <c r="H272" s="2">
        <v>44156</v>
      </c>
      <c r="I272" t="str">
        <f>_xlfn.XLOOKUP(VENDAS[[#This Row],[IDVENDEDOR]],VENDEDORES[IDVendedor],VENDEDORES[Vendedor])</f>
        <v>Simão Rivero</v>
      </c>
      <c r="J272" t="str">
        <f>_xlfn.XLOOKUP(VENDAS[[#This Row],[IDCLIENTE]],CLIENTES[IDCLIENTE],CLIENTES[Cliente])</f>
        <v>Antão Corte-Real</v>
      </c>
      <c r="K272" t="str">
        <f>_xlfn.XLOOKUP(VENDAS[[#This Row],[IDPRODUTO]],PRODUTOS[IDPRODUTO],PRODUTOS[Produto])</f>
        <v>Gts Advanced 1.0</v>
      </c>
    </row>
    <row r="273" spans="1:11" x14ac:dyDescent="0.25">
      <c r="A273">
        <v>272</v>
      </c>
      <c r="B273">
        <v>3</v>
      </c>
      <c r="C273">
        <v>33</v>
      </c>
      <c r="D273">
        <v>7</v>
      </c>
      <c r="E273">
        <v>4255</v>
      </c>
      <c r="F273">
        <v>1</v>
      </c>
      <c r="G273">
        <v>4255</v>
      </c>
      <c r="H273" s="2">
        <v>43959</v>
      </c>
      <c r="I273" t="str">
        <f>_xlfn.XLOOKUP(VENDAS[[#This Row],[IDVENDEDOR]],VENDEDORES[IDVendedor],VENDEDORES[Vendedor])</f>
        <v>Capitolino Bahía</v>
      </c>
      <c r="J273" t="str">
        <f>_xlfn.XLOOKUP(VENDAS[[#This Row],[IDCLIENTE]],CLIENTES[IDCLIENTE],CLIENTES[Cliente])</f>
        <v>Florinda Assunção</v>
      </c>
      <c r="K273" t="str">
        <f>_xlfn.XLOOKUP(VENDAS[[#This Row],[IDPRODUTO]],PRODUTOS[IDPRODUTO],PRODUTOS[Produto])</f>
        <v>Gts Advanced 1.0</v>
      </c>
    </row>
    <row r="274" spans="1:11" x14ac:dyDescent="0.25">
      <c r="A274">
        <v>273</v>
      </c>
      <c r="B274">
        <v>2</v>
      </c>
      <c r="C274">
        <v>83</v>
      </c>
      <c r="D274">
        <v>7</v>
      </c>
      <c r="E274">
        <v>4255</v>
      </c>
      <c r="F274">
        <v>1</v>
      </c>
      <c r="G274">
        <v>4255</v>
      </c>
      <c r="H274" s="2">
        <v>43347</v>
      </c>
      <c r="I274" t="str">
        <f>_xlfn.XLOOKUP(VENDAS[[#This Row],[IDVENDEDOR]],VENDEDORES[IDVendedor],VENDEDORES[Vendedor])</f>
        <v>Daniel Pirajá</v>
      </c>
      <c r="J274" t="str">
        <f>_xlfn.XLOOKUP(VENDAS[[#This Row],[IDCLIENTE]],CLIENTES[IDCLIENTE],CLIENTES[Cliente])</f>
        <v>Galindo Bettencourt</v>
      </c>
      <c r="K274" t="str">
        <f>_xlfn.XLOOKUP(VENDAS[[#This Row],[IDPRODUTO]],PRODUTOS[IDPRODUTO],PRODUTOS[Produto])</f>
        <v>Gts Advanced 1.0</v>
      </c>
    </row>
    <row r="275" spans="1:11" x14ac:dyDescent="0.25">
      <c r="A275">
        <v>274</v>
      </c>
      <c r="B275">
        <v>7</v>
      </c>
      <c r="C275">
        <v>65</v>
      </c>
      <c r="D275">
        <v>7</v>
      </c>
      <c r="E275">
        <v>4255</v>
      </c>
      <c r="F275">
        <v>3</v>
      </c>
      <c r="G275">
        <v>12765</v>
      </c>
      <c r="H275" s="2">
        <v>43896</v>
      </c>
      <c r="I275" t="str">
        <f>_xlfn.XLOOKUP(VENDAS[[#This Row],[IDVENDEDOR]],VENDEDORES[IDVendedor],VENDEDORES[Vendedor])</f>
        <v>Iberê Lacerda</v>
      </c>
      <c r="J275" t="str">
        <f>_xlfn.XLOOKUP(VENDAS[[#This Row],[IDCLIENTE]],CLIENTES[IDCLIENTE],CLIENTES[Cliente])</f>
        <v>Aníbal Bastos</v>
      </c>
      <c r="K275" t="str">
        <f>_xlfn.XLOOKUP(VENDAS[[#This Row],[IDPRODUTO]],PRODUTOS[IDPRODUTO],PRODUTOS[Produto])</f>
        <v>Gts Advanced 1.0</v>
      </c>
    </row>
    <row r="276" spans="1:11" x14ac:dyDescent="0.25">
      <c r="A276">
        <v>275</v>
      </c>
      <c r="B276">
        <v>4</v>
      </c>
      <c r="C276">
        <v>84</v>
      </c>
      <c r="D276">
        <v>7</v>
      </c>
      <c r="E276">
        <v>4255</v>
      </c>
      <c r="F276">
        <v>2</v>
      </c>
      <c r="G276">
        <v>8510</v>
      </c>
      <c r="H276" s="2">
        <v>42990</v>
      </c>
      <c r="I276" t="str">
        <f>_xlfn.XLOOKUP(VENDAS[[#This Row],[IDVENDEDOR]],VENDEDORES[IDVendedor],VENDEDORES[Vendedor])</f>
        <v>Jéssica Castelão</v>
      </c>
      <c r="J276" t="str">
        <f>_xlfn.XLOOKUP(VENDAS[[#This Row],[IDCLIENTE]],CLIENTES[IDCLIENTE],CLIENTES[Cliente])</f>
        <v>Basilio Soares</v>
      </c>
      <c r="K276" t="str">
        <f>_xlfn.XLOOKUP(VENDAS[[#This Row],[IDPRODUTO]],PRODUTOS[IDPRODUTO],PRODUTOS[Produto])</f>
        <v>Gts Advanced 1.0</v>
      </c>
    </row>
    <row r="277" spans="1:11" x14ac:dyDescent="0.25">
      <c r="A277">
        <v>276</v>
      </c>
      <c r="B277">
        <v>1</v>
      </c>
      <c r="C277">
        <v>85</v>
      </c>
      <c r="D277">
        <v>7</v>
      </c>
      <c r="E277">
        <v>4255</v>
      </c>
      <c r="F277">
        <v>2</v>
      </c>
      <c r="G277">
        <v>8510</v>
      </c>
      <c r="H277" s="2">
        <v>43573</v>
      </c>
      <c r="I277" t="str">
        <f>_xlfn.XLOOKUP(VENDAS[[#This Row],[IDVENDEDOR]],VENDEDORES[IDVendedor],VENDEDORES[Vendedor])</f>
        <v>Armando Lago</v>
      </c>
      <c r="J277" t="str">
        <f>_xlfn.XLOOKUP(VENDAS[[#This Row],[IDCLIENTE]],CLIENTES[IDCLIENTE],CLIENTES[Cliente])</f>
        <v>Armindo Castilhos</v>
      </c>
      <c r="K277" t="str">
        <f>_xlfn.XLOOKUP(VENDAS[[#This Row],[IDPRODUTO]],PRODUTOS[IDPRODUTO],PRODUTOS[Produto])</f>
        <v>Gts Advanced 1.0</v>
      </c>
    </row>
    <row r="278" spans="1:11" x14ac:dyDescent="0.25">
      <c r="A278">
        <v>277</v>
      </c>
      <c r="B278">
        <v>4</v>
      </c>
      <c r="C278">
        <v>2</v>
      </c>
      <c r="D278">
        <v>7</v>
      </c>
      <c r="E278">
        <v>4255</v>
      </c>
      <c r="F278">
        <v>1</v>
      </c>
      <c r="G278">
        <v>4255</v>
      </c>
      <c r="H278" s="2">
        <v>43042</v>
      </c>
      <c r="I278" t="str">
        <f>_xlfn.XLOOKUP(VENDAS[[#This Row],[IDVENDEDOR]],VENDEDORES[IDVendedor],VENDEDORES[Vendedor])</f>
        <v>Jéssica Castelão</v>
      </c>
      <c r="J278" t="str">
        <f>_xlfn.XLOOKUP(VENDAS[[#This Row],[IDCLIENTE]],CLIENTES[IDCLIENTE],CLIENTES[Cliente])</f>
        <v>Greice Lameirinhas</v>
      </c>
      <c r="K278" t="str">
        <f>_xlfn.XLOOKUP(VENDAS[[#This Row],[IDPRODUTO]],PRODUTOS[IDPRODUTO],PRODUTOS[Produto])</f>
        <v>Gts Advanced 1.0</v>
      </c>
    </row>
    <row r="279" spans="1:11" x14ac:dyDescent="0.25">
      <c r="A279">
        <v>278</v>
      </c>
      <c r="B279">
        <v>8</v>
      </c>
      <c r="C279">
        <v>86</v>
      </c>
      <c r="D279">
        <v>7</v>
      </c>
      <c r="E279">
        <v>4255</v>
      </c>
      <c r="F279">
        <v>1</v>
      </c>
      <c r="G279">
        <v>4255</v>
      </c>
      <c r="H279" s="2">
        <v>43411</v>
      </c>
      <c r="I279" t="str">
        <f>_xlfn.XLOOKUP(VENDAS[[#This Row],[IDVENDEDOR]],VENDEDORES[IDVendedor],VENDEDORES[Vendedor])</f>
        <v>Simão Rivero</v>
      </c>
      <c r="J279" t="str">
        <f>_xlfn.XLOOKUP(VENDAS[[#This Row],[IDCLIENTE]],CLIENTES[IDCLIENTE],CLIENTES[Cliente])</f>
        <v>Humberto Lemes</v>
      </c>
      <c r="K279" t="str">
        <f>_xlfn.XLOOKUP(VENDAS[[#This Row],[IDPRODUTO]],PRODUTOS[IDPRODUTO],PRODUTOS[Produto])</f>
        <v>Gts Advanced 1.0</v>
      </c>
    </row>
    <row r="280" spans="1:11" x14ac:dyDescent="0.25">
      <c r="A280">
        <v>279</v>
      </c>
      <c r="B280">
        <v>6</v>
      </c>
      <c r="C280">
        <v>87</v>
      </c>
      <c r="D280">
        <v>7</v>
      </c>
      <c r="E280">
        <v>4255</v>
      </c>
      <c r="F280">
        <v>2</v>
      </c>
      <c r="G280">
        <v>8510</v>
      </c>
      <c r="H280" s="2">
        <v>43504</v>
      </c>
      <c r="I280" t="str">
        <f>_xlfn.XLOOKUP(VENDAS[[#This Row],[IDVENDEDOR]],VENDEDORES[IDVendedor],VENDEDORES[Vendedor])</f>
        <v>Godo Capiperibe</v>
      </c>
      <c r="J280" t="str">
        <f>_xlfn.XLOOKUP(VENDAS[[#This Row],[IDCLIENTE]],CLIENTES[IDCLIENTE],CLIENTES[Cliente])</f>
        <v>Guida Beiriz</v>
      </c>
      <c r="K280" t="str">
        <f>_xlfn.XLOOKUP(VENDAS[[#This Row],[IDPRODUTO]],PRODUTOS[IDPRODUTO],PRODUTOS[Produto])</f>
        <v>Gts Advanced 1.0</v>
      </c>
    </row>
    <row r="281" spans="1:11" x14ac:dyDescent="0.25">
      <c r="A281">
        <v>280</v>
      </c>
      <c r="B281">
        <v>3</v>
      </c>
      <c r="C281">
        <v>19</v>
      </c>
      <c r="D281">
        <v>8</v>
      </c>
      <c r="E281">
        <v>7658</v>
      </c>
      <c r="F281">
        <v>3</v>
      </c>
      <c r="G281">
        <v>22974</v>
      </c>
      <c r="H281" s="2">
        <v>43881</v>
      </c>
      <c r="I281" t="str">
        <f>_xlfn.XLOOKUP(VENDAS[[#This Row],[IDVENDEDOR]],VENDEDORES[IDVendedor],VENDEDORES[Vendedor])</f>
        <v>Capitolino Bahía</v>
      </c>
      <c r="J281" t="str">
        <f>_xlfn.XLOOKUP(VENDAS[[#This Row],[IDCLIENTE]],CLIENTES[IDCLIENTE],CLIENTES[Cliente])</f>
        <v>Cecília Carlos</v>
      </c>
      <c r="K281" t="str">
        <f>_xlfn.XLOOKUP(VENDAS[[#This Row],[IDPRODUTO]],PRODUTOS[IDPRODUTO],PRODUTOS[Produto])</f>
        <v>Bicicleta Trinc</v>
      </c>
    </row>
    <row r="282" spans="1:11" x14ac:dyDescent="0.25">
      <c r="A282">
        <v>281</v>
      </c>
      <c r="B282">
        <v>7</v>
      </c>
      <c r="C282">
        <v>6</v>
      </c>
      <c r="D282">
        <v>8</v>
      </c>
      <c r="E282">
        <v>7658</v>
      </c>
      <c r="F282">
        <v>1</v>
      </c>
      <c r="G282">
        <v>7658</v>
      </c>
      <c r="H282" s="2">
        <v>43513</v>
      </c>
      <c r="I282" t="str">
        <f>_xlfn.XLOOKUP(VENDAS[[#This Row],[IDVENDEDOR]],VENDEDORES[IDVendedor],VENDEDORES[Vendedor])</f>
        <v>Iberê Lacerda</v>
      </c>
      <c r="J282" t="str">
        <f>_xlfn.XLOOKUP(VENDAS[[#This Row],[IDCLIENTE]],CLIENTES[IDCLIENTE],CLIENTES[Cliente])</f>
        <v>Cosme Ipanema</v>
      </c>
      <c r="K282" t="str">
        <f>_xlfn.XLOOKUP(VENDAS[[#This Row],[IDPRODUTO]],PRODUTOS[IDPRODUTO],PRODUTOS[Produto])</f>
        <v>Bicicleta Trinc</v>
      </c>
    </row>
    <row r="283" spans="1:11" x14ac:dyDescent="0.25">
      <c r="A283">
        <v>282</v>
      </c>
      <c r="B283">
        <v>6</v>
      </c>
      <c r="C283">
        <v>55</v>
      </c>
      <c r="D283">
        <v>8</v>
      </c>
      <c r="E283">
        <v>7658</v>
      </c>
      <c r="F283">
        <v>1</v>
      </c>
      <c r="G283">
        <v>7658</v>
      </c>
      <c r="H283" s="2">
        <v>42883</v>
      </c>
      <c r="I283" t="str">
        <f>_xlfn.XLOOKUP(VENDAS[[#This Row],[IDVENDEDOR]],VENDEDORES[IDVendedor],VENDEDORES[Vendedor])</f>
        <v>Godo Capiperibe</v>
      </c>
      <c r="J283" t="str">
        <f>_xlfn.XLOOKUP(VENDAS[[#This Row],[IDCLIENTE]],CLIENTES[IDCLIENTE],CLIENTES[Cliente])</f>
        <v>Cândida Silvestre</v>
      </c>
      <c r="K283" t="str">
        <f>_xlfn.XLOOKUP(VENDAS[[#This Row],[IDPRODUTO]],PRODUTOS[IDPRODUTO],PRODUTOS[Produto])</f>
        <v>Bicicleta Trinc</v>
      </c>
    </row>
    <row r="284" spans="1:11" x14ac:dyDescent="0.25">
      <c r="A284">
        <v>283</v>
      </c>
      <c r="B284">
        <v>9</v>
      </c>
      <c r="C284">
        <v>3</v>
      </c>
      <c r="D284">
        <v>8</v>
      </c>
      <c r="E284">
        <v>7658</v>
      </c>
      <c r="F284">
        <v>1</v>
      </c>
      <c r="G284">
        <v>7658</v>
      </c>
      <c r="H284" s="2">
        <v>43083</v>
      </c>
      <c r="I284" t="str">
        <f>_xlfn.XLOOKUP(VENDAS[[#This Row],[IDVENDEDOR]],VENDEDORES[IDVendedor],VENDEDORES[Vendedor])</f>
        <v>Napoleão Méndez</v>
      </c>
      <c r="J284" t="str">
        <f>_xlfn.XLOOKUP(VENDAS[[#This Row],[IDCLIENTE]],CLIENTES[IDCLIENTE],CLIENTES[Cliente])</f>
        <v>Brenda Serralheiro</v>
      </c>
      <c r="K284" t="str">
        <f>_xlfn.XLOOKUP(VENDAS[[#This Row],[IDPRODUTO]],PRODUTOS[IDPRODUTO],PRODUTOS[Produto])</f>
        <v>Bicicleta Trinc</v>
      </c>
    </row>
    <row r="285" spans="1:11" x14ac:dyDescent="0.25">
      <c r="A285">
        <v>284</v>
      </c>
      <c r="B285">
        <v>7</v>
      </c>
      <c r="C285">
        <v>21</v>
      </c>
      <c r="D285">
        <v>8</v>
      </c>
      <c r="E285">
        <v>7658</v>
      </c>
      <c r="F285">
        <v>1</v>
      </c>
      <c r="G285">
        <v>7658</v>
      </c>
      <c r="H285" s="2">
        <v>44029</v>
      </c>
      <c r="I285" t="str">
        <f>_xlfn.XLOOKUP(VENDAS[[#This Row],[IDVENDEDOR]],VENDEDORES[IDVendedor],VENDEDORES[Vendedor])</f>
        <v>Iberê Lacerda</v>
      </c>
      <c r="J285" t="str">
        <f>_xlfn.XLOOKUP(VENDAS[[#This Row],[IDCLIENTE]],CLIENTES[IDCLIENTE],CLIENTES[Cliente])</f>
        <v>Ilduara Chávez</v>
      </c>
      <c r="K285" t="str">
        <f>_xlfn.XLOOKUP(VENDAS[[#This Row],[IDPRODUTO]],PRODUTOS[IDPRODUTO],PRODUTOS[Produto])</f>
        <v>Bicicleta Trinc</v>
      </c>
    </row>
    <row r="286" spans="1:11" x14ac:dyDescent="0.25">
      <c r="A286">
        <v>285</v>
      </c>
      <c r="B286">
        <v>5</v>
      </c>
      <c r="C286">
        <v>8</v>
      </c>
      <c r="D286">
        <v>8</v>
      </c>
      <c r="E286">
        <v>7658</v>
      </c>
      <c r="F286">
        <v>2</v>
      </c>
      <c r="G286">
        <v>15316</v>
      </c>
      <c r="H286" s="2">
        <v>43395</v>
      </c>
      <c r="I286" t="str">
        <f>_xlfn.XLOOKUP(VENDAS[[#This Row],[IDVENDEDOR]],VENDEDORES[IDVendedor],VENDEDORES[Vendedor])</f>
        <v>Tobias Furtado</v>
      </c>
      <c r="J286" t="str">
        <f>_xlfn.XLOOKUP(VENDAS[[#This Row],[IDCLIENTE]],CLIENTES[IDCLIENTE],CLIENTES[Cliente])</f>
        <v>Gisela Bahia</v>
      </c>
      <c r="K286" t="str">
        <f>_xlfn.XLOOKUP(VENDAS[[#This Row],[IDPRODUTO]],PRODUTOS[IDPRODUTO],PRODUTOS[Produto])</f>
        <v>Bicicleta Trinc</v>
      </c>
    </row>
    <row r="287" spans="1:11" x14ac:dyDescent="0.25">
      <c r="A287">
        <v>286</v>
      </c>
      <c r="B287">
        <v>10</v>
      </c>
      <c r="C287">
        <v>23</v>
      </c>
      <c r="D287">
        <v>8</v>
      </c>
      <c r="E287">
        <v>7658</v>
      </c>
      <c r="F287">
        <v>1</v>
      </c>
      <c r="G287">
        <v>7658</v>
      </c>
      <c r="H287" s="2">
        <v>43028</v>
      </c>
      <c r="I287" t="str">
        <f>_xlfn.XLOOKUP(VENDAS[[#This Row],[IDVENDEDOR]],VENDEDORES[IDVendedor],VENDEDORES[Vendedor])</f>
        <v>Hélio Liberato</v>
      </c>
      <c r="J287" t="str">
        <f>_xlfn.XLOOKUP(VENDAS[[#This Row],[IDCLIENTE]],CLIENTES[IDCLIENTE],CLIENTES[Cliente])</f>
        <v>Dinarte Marino</v>
      </c>
      <c r="K287" t="str">
        <f>_xlfn.XLOOKUP(VENDAS[[#This Row],[IDPRODUTO]],PRODUTOS[IDPRODUTO],PRODUTOS[Produto])</f>
        <v>Bicicleta Trinc</v>
      </c>
    </row>
    <row r="288" spans="1:11" x14ac:dyDescent="0.25">
      <c r="A288">
        <v>287</v>
      </c>
      <c r="B288">
        <v>1</v>
      </c>
      <c r="C288">
        <v>6</v>
      </c>
      <c r="D288">
        <v>8</v>
      </c>
      <c r="E288">
        <v>7658</v>
      </c>
      <c r="F288">
        <v>2</v>
      </c>
      <c r="G288">
        <v>15316</v>
      </c>
      <c r="H288" s="2">
        <v>42937</v>
      </c>
      <c r="I288" t="str">
        <f>_xlfn.XLOOKUP(VENDAS[[#This Row],[IDVENDEDOR]],VENDEDORES[IDVendedor],VENDEDORES[Vendedor])</f>
        <v>Armando Lago</v>
      </c>
      <c r="J288" t="str">
        <f>_xlfn.XLOOKUP(VENDAS[[#This Row],[IDCLIENTE]],CLIENTES[IDCLIENTE],CLIENTES[Cliente])</f>
        <v>Cosme Ipanema</v>
      </c>
      <c r="K288" t="str">
        <f>_xlfn.XLOOKUP(VENDAS[[#This Row],[IDPRODUTO]],PRODUTOS[IDPRODUTO],PRODUTOS[Produto])</f>
        <v>Bicicleta Trinc</v>
      </c>
    </row>
    <row r="289" spans="1:11" x14ac:dyDescent="0.25">
      <c r="A289">
        <v>288</v>
      </c>
      <c r="B289">
        <v>7</v>
      </c>
      <c r="C289">
        <v>2</v>
      </c>
      <c r="D289">
        <v>8</v>
      </c>
      <c r="E289">
        <v>7658</v>
      </c>
      <c r="F289">
        <v>2</v>
      </c>
      <c r="G289">
        <v>15316</v>
      </c>
      <c r="H289" s="2">
        <v>42851</v>
      </c>
      <c r="I289" t="str">
        <f>_xlfn.XLOOKUP(VENDAS[[#This Row],[IDVENDEDOR]],VENDEDORES[IDVendedor],VENDEDORES[Vendedor])</f>
        <v>Iberê Lacerda</v>
      </c>
      <c r="J289" t="str">
        <f>_xlfn.XLOOKUP(VENDAS[[#This Row],[IDCLIENTE]],CLIENTES[IDCLIENTE],CLIENTES[Cliente])</f>
        <v>Greice Lameirinhas</v>
      </c>
      <c r="K289" t="str">
        <f>_xlfn.XLOOKUP(VENDAS[[#This Row],[IDPRODUTO]],PRODUTOS[IDPRODUTO],PRODUTOS[Produto])</f>
        <v>Bicicleta Trinc</v>
      </c>
    </row>
    <row r="290" spans="1:11" x14ac:dyDescent="0.25">
      <c r="A290">
        <v>289</v>
      </c>
      <c r="B290">
        <v>8</v>
      </c>
      <c r="C290">
        <v>23</v>
      </c>
      <c r="D290">
        <v>8</v>
      </c>
      <c r="E290">
        <v>7658</v>
      </c>
      <c r="F290">
        <v>1</v>
      </c>
      <c r="G290">
        <v>7658</v>
      </c>
      <c r="H290" s="2">
        <v>43279</v>
      </c>
      <c r="I290" t="str">
        <f>_xlfn.XLOOKUP(VENDAS[[#This Row],[IDVENDEDOR]],VENDEDORES[IDVendedor],VENDEDORES[Vendedor])</f>
        <v>Simão Rivero</v>
      </c>
      <c r="J290" t="str">
        <f>_xlfn.XLOOKUP(VENDAS[[#This Row],[IDCLIENTE]],CLIENTES[IDCLIENTE],CLIENTES[Cliente])</f>
        <v>Dinarte Marino</v>
      </c>
      <c r="K290" t="str">
        <f>_xlfn.XLOOKUP(VENDAS[[#This Row],[IDPRODUTO]],PRODUTOS[IDPRODUTO],PRODUTOS[Produto])</f>
        <v>Bicicleta Trinc</v>
      </c>
    </row>
    <row r="291" spans="1:11" x14ac:dyDescent="0.25">
      <c r="A291">
        <v>290</v>
      </c>
      <c r="B291">
        <v>1</v>
      </c>
      <c r="C291">
        <v>19</v>
      </c>
      <c r="D291">
        <v>8</v>
      </c>
      <c r="E291">
        <v>7658</v>
      </c>
      <c r="F291">
        <v>2</v>
      </c>
      <c r="G291">
        <v>15316</v>
      </c>
      <c r="H291" s="2">
        <v>43201</v>
      </c>
      <c r="I291" t="str">
        <f>_xlfn.XLOOKUP(VENDAS[[#This Row],[IDVENDEDOR]],VENDEDORES[IDVendedor],VENDEDORES[Vendedor])</f>
        <v>Armando Lago</v>
      </c>
      <c r="J291" t="str">
        <f>_xlfn.XLOOKUP(VENDAS[[#This Row],[IDCLIENTE]],CLIENTES[IDCLIENTE],CLIENTES[Cliente])</f>
        <v>Cecília Carlos</v>
      </c>
      <c r="K291" t="str">
        <f>_xlfn.XLOOKUP(VENDAS[[#This Row],[IDPRODUTO]],PRODUTOS[IDPRODUTO],PRODUTOS[Produto])</f>
        <v>Bicicleta Trinc</v>
      </c>
    </row>
    <row r="292" spans="1:11" x14ac:dyDescent="0.25">
      <c r="A292">
        <v>291</v>
      </c>
      <c r="B292">
        <v>2</v>
      </c>
      <c r="C292">
        <v>18</v>
      </c>
      <c r="D292">
        <v>8</v>
      </c>
      <c r="E292">
        <v>7658</v>
      </c>
      <c r="F292">
        <v>1</v>
      </c>
      <c r="G292">
        <v>7658</v>
      </c>
      <c r="H292" s="2">
        <v>43843</v>
      </c>
      <c r="I292" t="str">
        <f>_xlfn.XLOOKUP(VENDAS[[#This Row],[IDVENDEDOR]],VENDEDORES[IDVendedor],VENDEDORES[Vendedor])</f>
        <v>Daniel Pirajá</v>
      </c>
      <c r="J292" t="str">
        <f>_xlfn.XLOOKUP(VENDAS[[#This Row],[IDCLIENTE]],CLIENTES[IDCLIENTE],CLIENTES[Cliente])</f>
        <v>Antão Corte-Real</v>
      </c>
      <c r="K292" t="str">
        <f>_xlfn.XLOOKUP(VENDAS[[#This Row],[IDPRODUTO]],PRODUTOS[IDPRODUTO],PRODUTOS[Produto])</f>
        <v>Bicicleta Trinc</v>
      </c>
    </row>
    <row r="293" spans="1:11" x14ac:dyDescent="0.25">
      <c r="A293">
        <v>292</v>
      </c>
      <c r="B293">
        <v>7</v>
      </c>
      <c r="C293">
        <v>1</v>
      </c>
      <c r="D293">
        <v>8</v>
      </c>
      <c r="E293">
        <v>7658</v>
      </c>
      <c r="F293">
        <v>1</v>
      </c>
      <c r="G293">
        <v>7658</v>
      </c>
      <c r="H293" s="2">
        <v>43877</v>
      </c>
      <c r="I293" t="str">
        <f>_xlfn.XLOOKUP(VENDAS[[#This Row],[IDVENDEDOR]],VENDEDORES[IDVendedor],VENDEDORES[Vendedor])</f>
        <v>Iberê Lacerda</v>
      </c>
      <c r="J293" t="str">
        <f>_xlfn.XLOOKUP(VENDAS[[#This Row],[IDCLIENTE]],CLIENTES[IDCLIENTE],CLIENTES[Cliente])</f>
        <v>Cosme Zambujal</v>
      </c>
      <c r="K293" t="str">
        <f>_xlfn.XLOOKUP(VENDAS[[#This Row],[IDPRODUTO]],PRODUTOS[IDPRODUTO],PRODUTOS[Produto])</f>
        <v>Bicicleta Trinc</v>
      </c>
    </row>
    <row r="294" spans="1:11" x14ac:dyDescent="0.25">
      <c r="A294">
        <v>293</v>
      </c>
      <c r="B294">
        <v>1</v>
      </c>
      <c r="C294">
        <v>59</v>
      </c>
      <c r="D294">
        <v>8</v>
      </c>
      <c r="E294">
        <v>7658</v>
      </c>
      <c r="F294">
        <v>3</v>
      </c>
      <c r="G294">
        <v>22974</v>
      </c>
      <c r="H294" s="2">
        <v>44121</v>
      </c>
      <c r="I294" t="str">
        <f>_xlfn.XLOOKUP(VENDAS[[#This Row],[IDVENDEDOR]],VENDEDORES[IDVendedor],VENDEDORES[Vendedor])</f>
        <v>Armando Lago</v>
      </c>
      <c r="J294" t="str">
        <f>_xlfn.XLOOKUP(VENDAS[[#This Row],[IDCLIENTE]],CLIENTES[IDCLIENTE],CLIENTES[Cliente])</f>
        <v>Cláudio Jorge</v>
      </c>
      <c r="K294" t="str">
        <f>_xlfn.XLOOKUP(VENDAS[[#This Row],[IDPRODUTO]],PRODUTOS[IDPRODUTO],PRODUTOS[Produto])</f>
        <v>Bicicleta Trinc</v>
      </c>
    </row>
    <row r="295" spans="1:11" x14ac:dyDescent="0.25">
      <c r="A295">
        <v>294</v>
      </c>
      <c r="B295">
        <v>7</v>
      </c>
      <c r="C295">
        <v>88</v>
      </c>
      <c r="D295">
        <v>8</v>
      </c>
      <c r="E295">
        <v>7658</v>
      </c>
      <c r="F295">
        <v>3</v>
      </c>
      <c r="G295">
        <v>22974</v>
      </c>
      <c r="H295" s="2">
        <v>43451</v>
      </c>
      <c r="I295" t="str">
        <f>_xlfn.XLOOKUP(VENDAS[[#This Row],[IDVENDEDOR]],VENDEDORES[IDVendedor],VENDEDORES[Vendedor])</f>
        <v>Iberê Lacerda</v>
      </c>
      <c r="J295" t="str">
        <f>_xlfn.XLOOKUP(VENDAS[[#This Row],[IDCLIENTE]],CLIENTES[IDCLIENTE],CLIENTES[Cliente])</f>
        <v>Humberto Vergueiro</v>
      </c>
      <c r="K295" t="str">
        <f>_xlfn.XLOOKUP(VENDAS[[#This Row],[IDPRODUTO]],PRODUTOS[IDPRODUTO],PRODUTOS[Produto])</f>
        <v>Bicicleta Trinc</v>
      </c>
    </row>
    <row r="296" spans="1:11" x14ac:dyDescent="0.25">
      <c r="A296">
        <v>295</v>
      </c>
      <c r="B296">
        <v>7</v>
      </c>
      <c r="C296">
        <v>89</v>
      </c>
      <c r="D296">
        <v>8</v>
      </c>
      <c r="E296">
        <v>7658</v>
      </c>
      <c r="F296">
        <v>1</v>
      </c>
      <c r="G296">
        <v>7658</v>
      </c>
      <c r="H296" s="2">
        <v>43385</v>
      </c>
      <c r="I296" t="str">
        <f>_xlfn.XLOOKUP(VENDAS[[#This Row],[IDVENDEDOR]],VENDEDORES[IDVendedor],VENDEDORES[Vendedor])</f>
        <v>Iberê Lacerda</v>
      </c>
      <c r="J296" t="str">
        <f>_xlfn.XLOOKUP(VENDAS[[#This Row],[IDCLIENTE]],CLIENTES[IDCLIENTE],CLIENTES[Cliente])</f>
        <v>Antônio Sobral</v>
      </c>
      <c r="K296" t="str">
        <f>_xlfn.XLOOKUP(VENDAS[[#This Row],[IDPRODUTO]],PRODUTOS[IDPRODUTO],PRODUTOS[Produto])</f>
        <v>Bicicleta Trinc</v>
      </c>
    </row>
    <row r="297" spans="1:11" x14ac:dyDescent="0.25">
      <c r="A297">
        <v>296</v>
      </c>
      <c r="B297">
        <v>1</v>
      </c>
      <c r="C297">
        <v>90</v>
      </c>
      <c r="D297">
        <v>8</v>
      </c>
      <c r="E297">
        <v>7658</v>
      </c>
      <c r="F297">
        <v>1</v>
      </c>
      <c r="G297">
        <v>7658</v>
      </c>
      <c r="H297" s="2">
        <v>43138</v>
      </c>
      <c r="I297" t="str">
        <f>_xlfn.XLOOKUP(VENDAS[[#This Row],[IDVENDEDOR]],VENDEDORES[IDVendedor],VENDEDORES[Vendedor])</f>
        <v>Armando Lago</v>
      </c>
      <c r="J297" t="str">
        <f>_xlfn.XLOOKUP(VENDAS[[#This Row],[IDCLIENTE]],CLIENTES[IDCLIENTE],CLIENTES[Cliente])</f>
        <v>Eloi Vasques</v>
      </c>
      <c r="K297" t="str">
        <f>_xlfn.XLOOKUP(VENDAS[[#This Row],[IDPRODUTO]],PRODUTOS[IDPRODUTO],PRODUTOS[Produto])</f>
        <v>Bicicleta Trinc</v>
      </c>
    </row>
    <row r="298" spans="1:11" x14ac:dyDescent="0.25">
      <c r="A298">
        <v>297</v>
      </c>
      <c r="B298">
        <v>3</v>
      </c>
      <c r="C298">
        <v>91</v>
      </c>
      <c r="D298">
        <v>8</v>
      </c>
      <c r="E298">
        <v>7658</v>
      </c>
      <c r="F298">
        <v>1</v>
      </c>
      <c r="G298">
        <v>7658</v>
      </c>
      <c r="H298" s="2">
        <v>42850</v>
      </c>
      <c r="I298" t="str">
        <f>_xlfn.XLOOKUP(VENDAS[[#This Row],[IDVENDEDOR]],VENDEDORES[IDVendedor],VENDEDORES[Vendedor])</f>
        <v>Capitolino Bahía</v>
      </c>
      <c r="J298" t="str">
        <f>_xlfn.XLOOKUP(VENDAS[[#This Row],[IDCLIENTE]],CLIENTES[IDCLIENTE],CLIENTES[Cliente])</f>
        <v>Guadalupe Rodrigues</v>
      </c>
      <c r="K298" t="str">
        <f>_xlfn.XLOOKUP(VENDAS[[#This Row],[IDPRODUTO]],PRODUTOS[IDPRODUTO],PRODUTOS[Produto])</f>
        <v>Bicicleta Trinc</v>
      </c>
    </row>
    <row r="299" spans="1:11" x14ac:dyDescent="0.25">
      <c r="A299">
        <v>298</v>
      </c>
      <c r="B299">
        <v>7</v>
      </c>
      <c r="C299">
        <v>1</v>
      </c>
      <c r="D299">
        <v>8</v>
      </c>
      <c r="E299">
        <v>7658</v>
      </c>
      <c r="F299">
        <v>1</v>
      </c>
      <c r="G299">
        <v>7658</v>
      </c>
      <c r="H299" s="2">
        <v>43894</v>
      </c>
      <c r="I299" t="str">
        <f>_xlfn.XLOOKUP(VENDAS[[#This Row],[IDVENDEDOR]],VENDEDORES[IDVendedor],VENDEDORES[Vendedor])</f>
        <v>Iberê Lacerda</v>
      </c>
      <c r="J299" t="str">
        <f>_xlfn.XLOOKUP(VENDAS[[#This Row],[IDCLIENTE]],CLIENTES[IDCLIENTE],CLIENTES[Cliente])</f>
        <v>Cosme Zambujal</v>
      </c>
      <c r="K299" t="str">
        <f>_xlfn.XLOOKUP(VENDAS[[#This Row],[IDPRODUTO]],PRODUTOS[IDPRODUTO],PRODUTOS[Produto])</f>
        <v>Bicicleta Trinc</v>
      </c>
    </row>
    <row r="300" spans="1:11" x14ac:dyDescent="0.25">
      <c r="A300">
        <v>299</v>
      </c>
      <c r="B300">
        <v>10</v>
      </c>
      <c r="C300">
        <v>62</v>
      </c>
      <c r="D300">
        <v>8</v>
      </c>
      <c r="E300">
        <v>7658</v>
      </c>
      <c r="F300">
        <v>3</v>
      </c>
      <c r="G300">
        <v>22974</v>
      </c>
      <c r="H300" s="2">
        <v>43470</v>
      </c>
      <c r="I300" t="str">
        <f>_xlfn.XLOOKUP(VENDAS[[#This Row],[IDVENDEDOR]],VENDEDORES[IDVendedor],VENDEDORES[Vendedor])</f>
        <v>Hélio Liberato</v>
      </c>
      <c r="J300" t="str">
        <f>_xlfn.XLOOKUP(VENDAS[[#This Row],[IDCLIENTE]],CLIENTES[IDCLIENTE],CLIENTES[Cliente])</f>
        <v>Epaminondas Sousa de Arronches</v>
      </c>
      <c r="K300" t="str">
        <f>_xlfn.XLOOKUP(VENDAS[[#This Row],[IDPRODUTO]],PRODUTOS[IDPRODUTO],PRODUTOS[Produto])</f>
        <v>Bicicleta Trinc</v>
      </c>
    </row>
    <row r="301" spans="1:11" x14ac:dyDescent="0.25">
      <c r="A301">
        <v>300</v>
      </c>
      <c r="B301">
        <v>2</v>
      </c>
      <c r="C301">
        <v>92</v>
      </c>
      <c r="D301">
        <v>8</v>
      </c>
      <c r="E301">
        <v>7658</v>
      </c>
      <c r="F301">
        <v>2</v>
      </c>
      <c r="G301">
        <v>15316</v>
      </c>
      <c r="H301" s="2">
        <v>43392</v>
      </c>
      <c r="I301" t="str">
        <f>_xlfn.XLOOKUP(VENDAS[[#This Row],[IDVENDEDOR]],VENDEDORES[IDVendedor],VENDEDORES[Vendedor])</f>
        <v>Daniel Pirajá</v>
      </c>
      <c r="J301" t="str">
        <f>_xlfn.XLOOKUP(VENDAS[[#This Row],[IDCLIENTE]],CLIENTES[IDCLIENTE],CLIENTES[Cliente])</f>
        <v>Cândido Sousa do Prado</v>
      </c>
      <c r="K301" t="str">
        <f>_xlfn.XLOOKUP(VENDAS[[#This Row],[IDPRODUTO]],PRODUTOS[IDPRODUTO],PRODUTOS[Produto])</f>
        <v>Bicicleta Trinc</v>
      </c>
    </row>
    <row r="302" spans="1:11" x14ac:dyDescent="0.25">
      <c r="A302">
        <v>301</v>
      </c>
      <c r="B302">
        <v>10</v>
      </c>
      <c r="C302">
        <v>93</v>
      </c>
      <c r="D302">
        <v>8</v>
      </c>
      <c r="E302">
        <v>7658</v>
      </c>
      <c r="F302">
        <v>2</v>
      </c>
      <c r="G302">
        <v>15316</v>
      </c>
      <c r="H302" s="2">
        <v>43819</v>
      </c>
      <c r="I302" t="str">
        <f>_xlfn.XLOOKUP(VENDAS[[#This Row],[IDVENDEDOR]],VENDEDORES[IDVendedor],VENDEDORES[Vendedor])</f>
        <v>Hélio Liberato</v>
      </c>
      <c r="J302" t="str">
        <f>_xlfn.XLOOKUP(VENDAS[[#This Row],[IDCLIENTE]],CLIENTES[IDCLIENTE],CLIENTES[Cliente])</f>
        <v>Floriano Siebra</v>
      </c>
      <c r="K302" t="str">
        <f>_xlfn.XLOOKUP(VENDAS[[#This Row],[IDPRODUTO]],PRODUTOS[IDPRODUTO],PRODUTOS[Produto])</f>
        <v>Bicicleta Trinc</v>
      </c>
    </row>
    <row r="303" spans="1:11" x14ac:dyDescent="0.25">
      <c r="A303">
        <v>302</v>
      </c>
      <c r="B303">
        <v>8</v>
      </c>
      <c r="C303">
        <v>2</v>
      </c>
      <c r="D303">
        <v>8</v>
      </c>
      <c r="E303">
        <v>7658</v>
      </c>
      <c r="F303">
        <v>1</v>
      </c>
      <c r="G303">
        <v>7658</v>
      </c>
      <c r="H303" s="2">
        <v>42975</v>
      </c>
      <c r="I303" t="str">
        <f>_xlfn.XLOOKUP(VENDAS[[#This Row],[IDVENDEDOR]],VENDEDORES[IDVendedor],VENDEDORES[Vendedor])</f>
        <v>Simão Rivero</v>
      </c>
      <c r="J303" t="str">
        <f>_xlfn.XLOOKUP(VENDAS[[#This Row],[IDCLIENTE]],CLIENTES[IDCLIENTE],CLIENTES[Cliente])</f>
        <v>Greice Lameirinhas</v>
      </c>
      <c r="K303" t="str">
        <f>_xlfn.XLOOKUP(VENDAS[[#This Row],[IDPRODUTO]],PRODUTOS[IDPRODUTO],PRODUTOS[Produto])</f>
        <v>Bicicleta Trinc</v>
      </c>
    </row>
    <row r="304" spans="1:11" x14ac:dyDescent="0.25">
      <c r="A304">
        <v>303</v>
      </c>
      <c r="B304">
        <v>4</v>
      </c>
      <c r="C304">
        <v>94</v>
      </c>
      <c r="D304">
        <v>8</v>
      </c>
      <c r="E304">
        <v>7658</v>
      </c>
      <c r="F304">
        <v>2</v>
      </c>
      <c r="G304">
        <v>15316</v>
      </c>
      <c r="H304" s="2">
        <v>43218</v>
      </c>
      <c r="I304" t="str">
        <f>_xlfn.XLOOKUP(VENDAS[[#This Row],[IDVENDEDOR]],VENDEDORES[IDVendedor],VENDEDORES[Vendedor])</f>
        <v>Jéssica Castelão</v>
      </c>
      <c r="J304" t="str">
        <f>_xlfn.XLOOKUP(VENDAS[[#This Row],[IDCLIENTE]],CLIENTES[IDCLIENTE],CLIENTES[Cliente])</f>
        <v>Celestino Pereira</v>
      </c>
      <c r="K304" t="str">
        <f>_xlfn.XLOOKUP(VENDAS[[#This Row],[IDPRODUTO]],PRODUTOS[IDPRODUTO],PRODUTOS[Produto])</f>
        <v>Bicicleta Trinc</v>
      </c>
    </row>
    <row r="305" spans="1:11" x14ac:dyDescent="0.25">
      <c r="A305">
        <v>304</v>
      </c>
      <c r="B305">
        <v>4</v>
      </c>
      <c r="C305">
        <v>95</v>
      </c>
      <c r="D305">
        <v>8</v>
      </c>
      <c r="E305">
        <v>7658</v>
      </c>
      <c r="F305">
        <v>2</v>
      </c>
      <c r="G305">
        <v>15316</v>
      </c>
      <c r="H305" s="2">
        <v>43663</v>
      </c>
      <c r="I305" t="str">
        <f>_xlfn.XLOOKUP(VENDAS[[#This Row],[IDVENDEDOR]],VENDEDORES[IDVendedor],VENDEDORES[Vendedor])</f>
        <v>Jéssica Castelão</v>
      </c>
      <c r="J305" t="str">
        <f>_xlfn.XLOOKUP(VENDAS[[#This Row],[IDCLIENTE]],CLIENTES[IDCLIENTE],CLIENTES[Cliente])</f>
        <v>Adelina Buenaventura</v>
      </c>
      <c r="K305" t="str">
        <f>_xlfn.XLOOKUP(VENDAS[[#This Row],[IDPRODUTO]],PRODUTOS[IDPRODUTO],PRODUTOS[Produto])</f>
        <v>Bicicleta Trinc</v>
      </c>
    </row>
    <row r="306" spans="1:11" x14ac:dyDescent="0.25">
      <c r="A306">
        <v>305</v>
      </c>
      <c r="B306">
        <v>8</v>
      </c>
      <c r="C306">
        <v>21</v>
      </c>
      <c r="D306">
        <v>9</v>
      </c>
      <c r="E306">
        <v>135</v>
      </c>
      <c r="F306">
        <v>3</v>
      </c>
      <c r="G306">
        <v>405</v>
      </c>
      <c r="H306" s="2">
        <v>42919</v>
      </c>
      <c r="I306" t="str">
        <f>_xlfn.XLOOKUP(VENDAS[[#This Row],[IDVENDEDOR]],VENDEDORES[IDVendedor],VENDEDORES[Vendedor])</f>
        <v>Simão Rivero</v>
      </c>
      <c r="J306" t="str">
        <f>_xlfn.XLOOKUP(VENDAS[[#This Row],[IDCLIENTE]],CLIENTES[IDCLIENTE],CLIENTES[Cliente])</f>
        <v>Ilduara Chávez</v>
      </c>
      <c r="K306" t="str">
        <f>_xlfn.XLOOKUP(VENDAS[[#This Row],[IDPRODUTO]],PRODUTOS[IDPRODUTO],PRODUTOS[Produto])</f>
        <v>Camiseta 3Xu</v>
      </c>
    </row>
    <row r="307" spans="1:11" x14ac:dyDescent="0.25">
      <c r="A307">
        <v>306</v>
      </c>
      <c r="B307">
        <v>1</v>
      </c>
      <c r="C307">
        <v>20</v>
      </c>
      <c r="D307">
        <v>9</v>
      </c>
      <c r="E307">
        <v>135</v>
      </c>
      <c r="F307">
        <v>1</v>
      </c>
      <c r="G307">
        <v>135</v>
      </c>
      <c r="H307" s="2">
        <v>43273</v>
      </c>
      <c r="I307" t="str">
        <f>_xlfn.XLOOKUP(VENDAS[[#This Row],[IDVENDEDOR]],VENDEDORES[IDVendedor],VENDEDORES[Vendedor])</f>
        <v>Armando Lago</v>
      </c>
      <c r="J307" t="str">
        <f>_xlfn.XLOOKUP(VENDAS[[#This Row],[IDCLIENTE]],CLIENTES[IDCLIENTE],CLIENTES[Cliente])</f>
        <v>Joaquim Mieiro</v>
      </c>
      <c r="K307" t="str">
        <f>_xlfn.XLOOKUP(VENDAS[[#This Row],[IDPRODUTO]],PRODUTOS[IDPRODUTO],PRODUTOS[Produto])</f>
        <v>Camiseta 3Xu</v>
      </c>
    </row>
    <row r="308" spans="1:11" x14ac:dyDescent="0.25">
      <c r="A308">
        <v>307</v>
      </c>
      <c r="B308">
        <v>1</v>
      </c>
      <c r="C308">
        <v>4</v>
      </c>
      <c r="D308">
        <v>9</v>
      </c>
      <c r="E308">
        <v>135</v>
      </c>
      <c r="F308">
        <v>1</v>
      </c>
      <c r="G308">
        <v>135</v>
      </c>
      <c r="H308" s="2">
        <v>43218</v>
      </c>
      <c r="I308" t="str">
        <f>_xlfn.XLOOKUP(VENDAS[[#This Row],[IDVENDEDOR]],VENDEDORES[IDVendedor],VENDEDORES[Vendedor])</f>
        <v>Armando Lago</v>
      </c>
      <c r="J308" t="str">
        <f>_xlfn.XLOOKUP(VENDAS[[#This Row],[IDCLIENTE]],CLIENTES[IDCLIENTE],CLIENTES[Cliente])</f>
        <v>Gertrudes Hidalgo</v>
      </c>
      <c r="K308" t="str">
        <f>_xlfn.XLOOKUP(VENDAS[[#This Row],[IDPRODUTO]],PRODUTOS[IDPRODUTO],PRODUTOS[Produto])</f>
        <v>Camiseta 3Xu</v>
      </c>
    </row>
    <row r="309" spans="1:11" x14ac:dyDescent="0.25">
      <c r="A309">
        <v>308</v>
      </c>
      <c r="B309">
        <v>8</v>
      </c>
      <c r="C309">
        <v>7</v>
      </c>
      <c r="D309">
        <v>9</v>
      </c>
      <c r="E309">
        <v>135</v>
      </c>
      <c r="F309">
        <v>3</v>
      </c>
      <c r="G309">
        <v>405</v>
      </c>
      <c r="H309" s="2">
        <v>42908</v>
      </c>
      <c r="I309" t="str">
        <f>_xlfn.XLOOKUP(VENDAS[[#This Row],[IDVENDEDOR]],VENDEDORES[IDVendedor],VENDEDORES[Vendedor])</f>
        <v>Simão Rivero</v>
      </c>
      <c r="J309" t="str">
        <f>_xlfn.XLOOKUP(VENDAS[[#This Row],[IDCLIENTE]],CLIENTES[IDCLIENTE],CLIENTES[Cliente])</f>
        <v>Gertrudes Infante</v>
      </c>
      <c r="K309" t="str">
        <f>_xlfn.XLOOKUP(VENDAS[[#This Row],[IDPRODUTO]],PRODUTOS[IDPRODUTO],PRODUTOS[Produto])</f>
        <v>Camiseta 3Xu</v>
      </c>
    </row>
    <row r="310" spans="1:11" x14ac:dyDescent="0.25">
      <c r="A310">
        <v>309</v>
      </c>
      <c r="B310">
        <v>7</v>
      </c>
      <c r="C310">
        <v>5</v>
      </c>
      <c r="D310">
        <v>9</v>
      </c>
      <c r="E310">
        <v>135</v>
      </c>
      <c r="F310">
        <v>1</v>
      </c>
      <c r="G310">
        <v>135</v>
      </c>
      <c r="H310" s="2">
        <v>42820</v>
      </c>
      <c r="I310" t="str">
        <f>_xlfn.XLOOKUP(VENDAS[[#This Row],[IDVENDEDOR]],VENDEDORES[IDVendedor],VENDEDORES[Vendedor])</f>
        <v>Iberê Lacerda</v>
      </c>
      <c r="J310" t="str">
        <f>_xlfn.XLOOKUP(VENDAS[[#This Row],[IDCLIENTE]],CLIENTES[IDCLIENTE],CLIENTES[Cliente])</f>
        <v>Davide Alcántara</v>
      </c>
      <c r="K310" t="str">
        <f>_xlfn.XLOOKUP(VENDAS[[#This Row],[IDPRODUTO]],PRODUTOS[IDPRODUTO],PRODUTOS[Produto])</f>
        <v>Camiseta 3Xu</v>
      </c>
    </row>
    <row r="311" spans="1:11" x14ac:dyDescent="0.25">
      <c r="A311">
        <v>310</v>
      </c>
      <c r="B311">
        <v>1</v>
      </c>
      <c r="C311">
        <v>9</v>
      </c>
      <c r="D311">
        <v>9</v>
      </c>
      <c r="E311">
        <v>135</v>
      </c>
      <c r="F311">
        <v>2</v>
      </c>
      <c r="G311">
        <v>270</v>
      </c>
      <c r="H311" s="2">
        <v>43602</v>
      </c>
      <c r="I311" t="str">
        <f>_xlfn.XLOOKUP(VENDAS[[#This Row],[IDVENDEDOR]],VENDEDORES[IDVendedor],VENDEDORES[Vendedor])</f>
        <v>Armando Lago</v>
      </c>
      <c r="J311" t="str">
        <f>_xlfn.XLOOKUP(VENDAS[[#This Row],[IDCLIENTE]],CLIENTES[IDCLIENTE],CLIENTES[Cliente])</f>
        <v>Hermígio Villaverde</v>
      </c>
      <c r="K311" t="str">
        <f>_xlfn.XLOOKUP(VENDAS[[#This Row],[IDPRODUTO]],PRODUTOS[IDPRODUTO],PRODUTOS[Produto])</f>
        <v>Camiseta 3Xu</v>
      </c>
    </row>
    <row r="312" spans="1:11" x14ac:dyDescent="0.25">
      <c r="A312">
        <v>311</v>
      </c>
      <c r="B312">
        <v>5</v>
      </c>
      <c r="C312">
        <v>55</v>
      </c>
      <c r="D312">
        <v>9</v>
      </c>
      <c r="E312">
        <v>135</v>
      </c>
      <c r="F312">
        <v>2</v>
      </c>
      <c r="G312">
        <v>270</v>
      </c>
      <c r="H312" s="2">
        <v>43489</v>
      </c>
      <c r="I312" t="str">
        <f>_xlfn.XLOOKUP(VENDAS[[#This Row],[IDVENDEDOR]],VENDEDORES[IDVendedor],VENDEDORES[Vendedor])</f>
        <v>Tobias Furtado</v>
      </c>
      <c r="J312" t="str">
        <f>_xlfn.XLOOKUP(VENDAS[[#This Row],[IDCLIENTE]],CLIENTES[IDCLIENTE],CLIENTES[Cliente])</f>
        <v>Cândida Silvestre</v>
      </c>
      <c r="K312" t="str">
        <f>_xlfn.XLOOKUP(VENDAS[[#This Row],[IDPRODUTO]],PRODUTOS[IDPRODUTO],PRODUTOS[Produto])</f>
        <v>Camiseta 3Xu</v>
      </c>
    </row>
    <row r="313" spans="1:11" x14ac:dyDescent="0.25">
      <c r="A313">
        <v>312</v>
      </c>
      <c r="B313">
        <v>3</v>
      </c>
      <c r="C313">
        <v>5</v>
      </c>
      <c r="D313">
        <v>9</v>
      </c>
      <c r="E313">
        <v>135</v>
      </c>
      <c r="F313">
        <v>3</v>
      </c>
      <c r="G313">
        <v>405</v>
      </c>
      <c r="H313" s="2">
        <v>43891</v>
      </c>
      <c r="I313" t="str">
        <f>_xlfn.XLOOKUP(VENDAS[[#This Row],[IDVENDEDOR]],VENDEDORES[IDVendedor],VENDEDORES[Vendedor])</f>
        <v>Capitolino Bahía</v>
      </c>
      <c r="J313" t="str">
        <f>_xlfn.XLOOKUP(VENDAS[[#This Row],[IDCLIENTE]],CLIENTES[IDCLIENTE],CLIENTES[Cliente])</f>
        <v>Davide Alcántara</v>
      </c>
      <c r="K313" t="str">
        <f>_xlfn.XLOOKUP(VENDAS[[#This Row],[IDPRODUTO]],PRODUTOS[IDPRODUTO],PRODUTOS[Produto])</f>
        <v>Camiseta 3Xu</v>
      </c>
    </row>
    <row r="314" spans="1:11" x14ac:dyDescent="0.25">
      <c r="A314">
        <v>313</v>
      </c>
      <c r="B314">
        <v>1</v>
      </c>
      <c r="C314">
        <v>3</v>
      </c>
      <c r="D314">
        <v>9</v>
      </c>
      <c r="E314">
        <v>135</v>
      </c>
      <c r="F314">
        <v>1</v>
      </c>
      <c r="G314">
        <v>135</v>
      </c>
      <c r="H314" s="2">
        <v>43979</v>
      </c>
      <c r="I314" t="str">
        <f>_xlfn.XLOOKUP(VENDAS[[#This Row],[IDVENDEDOR]],VENDEDORES[IDVendedor],VENDEDORES[Vendedor])</f>
        <v>Armando Lago</v>
      </c>
      <c r="J314" t="str">
        <f>_xlfn.XLOOKUP(VENDAS[[#This Row],[IDCLIENTE]],CLIENTES[IDCLIENTE],CLIENTES[Cliente])</f>
        <v>Brenda Serralheiro</v>
      </c>
      <c r="K314" t="str">
        <f>_xlfn.XLOOKUP(VENDAS[[#This Row],[IDPRODUTO]],PRODUTOS[IDPRODUTO],PRODUTOS[Produto])</f>
        <v>Camiseta 3Xu</v>
      </c>
    </row>
    <row r="315" spans="1:11" x14ac:dyDescent="0.25">
      <c r="A315">
        <v>314</v>
      </c>
      <c r="B315">
        <v>2</v>
      </c>
      <c r="C315">
        <v>55</v>
      </c>
      <c r="D315">
        <v>9</v>
      </c>
      <c r="E315">
        <v>135</v>
      </c>
      <c r="F315">
        <v>1</v>
      </c>
      <c r="G315">
        <v>135</v>
      </c>
      <c r="H315" s="2">
        <v>42740</v>
      </c>
      <c r="I315" t="str">
        <f>_xlfn.XLOOKUP(VENDAS[[#This Row],[IDVENDEDOR]],VENDEDORES[IDVendedor],VENDEDORES[Vendedor])</f>
        <v>Daniel Pirajá</v>
      </c>
      <c r="J315" t="str">
        <f>_xlfn.XLOOKUP(VENDAS[[#This Row],[IDCLIENTE]],CLIENTES[IDCLIENTE],CLIENTES[Cliente])</f>
        <v>Cândida Silvestre</v>
      </c>
      <c r="K315" t="str">
        <f>_xlfn.XLOOKUP(VENDAS[[#This Row],[IDPRODUTO]],PRODUTOS[IDPRODUTO],PRODUTOS[Produto])</f>
        <v>Camiseta 3Xu</v>
      </c>
    </row>
    <row r="316" spans="1:11" x14ac:dyDescent="0.25">
      <c r="A316">
        <v>315</v>
      </c>
      <c r="B316">
        <v>6</v>
      </c>
      <c r="C316">
        <v>20</v>
      </c>
      <c r="D316">
        <v>9</v>
      </c>
      <c r="E316">
        <v>135</v>
      </c>
      <c r="F316">
        <v>2</v>
      </c>
      <c r="G316">
        <v>270</v>
      </c>
      <c r="H316" s="2">
        <v>43691</v>
      </c>
      <c r="I316" t="str">
        <f>_xlfn.XLOOKUP(VENDAS[[#This Row],[IDVENDEDOR]],VENDEDORES[IDVendedor],VENDEDORES[Vendedor])</f>
        <v>Godo Capiperibe</v>
      </c>
      <c r="J316" t="str">
        <f>_xlfn.XLOOKUP(VENDAS[[#This Row],[IDCLIENTE]],CLIENTES[IDCLIENTE],CLIENTES[Cliente])</f>
        <v>Joaquim Mieiro</v>
      </c>
      <c r="K316" t="str">
        <f>_xlfn.XLOOKUP(VENDAS[[#This Row],[IDPRODUTO]],PRODUTOS[IDPRODUTO],PRODUTOS[Produto])</f>
        <v>Camiseta 3Xu</v>
      </c>
    </row>
    <row r="317" spans="1:11" x14ac:dyDescent="0.25">
      <c r="A317">
        <v>316</v>
      </c>
      <c r="B317">
        <v>5</v>
      </c>
      <c r="C317">
        <v>23</v>
      </c>
      <c r="D317">
        <v>9</v>
      </c>
      <c r="E317">
        <v>135</v>
      </c>
      <c r="F317">
        <v>3</v>
      </c>
      <c r="G317">
        <v>405</v>
      </c>
      <c r="H317" s="2">
        <v>43108</v>
      </c>
      <c r="I317" t="str">
        <f>_xlfn.XLOOKUP(VENDAS[[#This Row],[IDVENDEDOR]],VENDEDORES[IDVendedor],VENDEDORES[Vendedor])</f>
        <v>Tobias Furtado</v>
      </c>
      <c r="J317" t="str">
        <f>_xlfn.XLOOKUP(VENDAS[[#This Row],[IDCLIENTE]],CLIENTES[IDCLIENTE],CLIENTES[Cliente])</f>
        <v>Dinarte Marino</v>
      </c>
      <c r="K317" t="str">
        <f>_xlfn.XLOOKUP(VENDAS[[#This Row],[IDPRODUTO]],PRODUTOS[IDPRODUTO],PRODUTOS[Produto])</f>
        <v>Camiseta 3Xu</v>
      </c>
    </row>
    <row r="318" spans="1:11" x14ac:dyDescent="0.25">
      <c r="A318">
        <v>317</v>
      </c>
      <c r="B318">
        <v>10</v>
      </c>
      <c r="C318">
        <v>1</v>
      </c>
      <c r="D318">
        <v>9</v>
      </c>
      <c r="E318">
        <v>135</v>
      </c>
      <c r="F318">
        <v>1</v>
      </c>
      <c r="G318">
        <v>135</v>
      </c>
      <c r="H318" s="2">
        <v>43592</v>
      </c>
      <c r="I318" t="str">
        <f>_xlfn.XLOOKUP(VENDAS[[#This Row],[IDVENDEDOR]],VENDEDORES[IDVendedor],VENDEDORES[Vendedor])</f>
        <v>Hélio Liberato</v>
      </c>
      <c r="J318" t="str">
        <f>_xlfn.XLOOKUP(VENDAS[[#This Row],[IDCLIENTE]],CLIENTES[IDCLIENTE],CLIENTES[Cliente])</f>
        <v>Cosme Zambujal</v>
      </c>
      <c r="K318" t="str">
        <f>_xlfn.XLOOKUP(VENDAS[[#This Row],[IDPRODUTO]],PRODUTOS[IDPRODUTO],PRODUTOS[Produto])</f>
        <v>Camiseta 3Xu</v>
      </c>
    </row>
    <row r="319" spans="1:11" x14ac:dyDescent="0.25">
      <c r="A319">
        <v>318</v>
      </c>
      <c r="B319">
        <v>7</v>
      </c>
      <c r="C319">
        <v>3</v>
      </c>
      <c r="D319">
        <v>9</v>
      </c>
      <c r="E319">
        <v>135</v>
      </c>
      <c r="F319">
        <v>1</v>
      </c>
      <c r="G319">
        <v>135</v>
      </c>
      <c r="H319" s="2">
        <v>42781</v>
      </c>
      <c r="I319" t="str">
        <f>_xlfn.XLOOKUP(VENDAS[[#This Row],[IDVENDEDOR]],VENDEDORES[IDVendedor],VENDEDORES[Vendedor])</f>
        <v>Iberê Lacerda</v>
      </c>
      <c r="J319" t="str">
        <f>_xlfn.XLOOKUP(VENDAS[[#This Row],[IDCLIENTE]],CLIENTES[IDCLIENTE],CLIENTES[Cliente])</f>
        <v>Brenda Serralheiro</v>
      </c>
      <c r="K319" t="str">
        <f>_xlfn.XLOOKUP(VENDAS[[#This Row],[IDPRODUTO]],PRODUTOS[IDPRODUTO],PRODUTOS[Produto])</f>
        <v>Camiseta 3Xu</v>
      </c>
    </row>
    <row r="320" spans="1:11" x14ac:dyDescent="0.25">
      <c r="A320">
        <v>319</v>
      </c>
      <c r="B320">
        <v>1</v>
      </c>
      <c r="C320">
        <v>4</v>
      </c>
      <c r="D320">
        <v>9</v>
      </c>
      <c r="E320">
        <v>135</v>
      </c>
      <c r="F320">
        <v>3</v>
      </c>
      <c r="G320">
        <v>405</v>
      </c>
      <c r="H320" s="2">
        <v>44095</v>
      </c>
      <c r="I320" t="str">
        <f>_xlfn.XLOOKUP(VENDAS[[#This Row],[IDVENDEDOR]],VENDEDORES[IDVendedor],VENDEDORES[Vendedor])</f>
        <v>Armando Lago</v>
      </c>
      <c r="J320" t="str">
        <f>_xlfn.XLOOKUP(VENDAS[[#This Row],[IDCLIENTE]],CLIENTES[IDCLIENTE],CLIENTES[Cliente])</f>
        <v>Gertrudes Hidalgo</v>
      </c>
      <c r="K320" t="str">
        <f>_xlfn.XLOOKUP(VENDAS[[#This Row],[IDPRODUTO]],PRODUTOS[IDPRODUTO],PRODUTOS[Produto])</f>
        <v>Camiseta 3Xu</v>
      </c>
    </row>
    <row r="321" spans="1:11" x14ac:dyDescent="0.25">
      <c r="A321">
        <v>320</v>
      </c>
      <c r="B321">
        <v>3</v>
      </c>
      <c r="C321">
        <v>55</v>
      </c>
      <c r="D321">
        <v>9</v>
      </c>
      <c r="E321">
        <v>135</v>
      </c>
      <c r="F321">
        <v>3</v>
      </c>
      <c r="G321">
        <v>405</v>
      </c>
      <c r="H321" s="2">
        <v>43200</v>
      </c>
      <c r="I321" t="str">
        <f>_xlfn.XLOOKUP(VENDAS[[#This Row],[IDVENDEDOR]],VENDEDORES[IDVendedor],VENDEDORES[Vendedor])</f>
        <v>Capitolino Bahía</v>
      </c>
      <c r="J321" t="str">
        <f>_xlfn.XLOOKUP(VENDAS[[#This Row],[IDCLIENTE]],CLIENTES[IDCLIENTE],CLIENTES[Cliente])</f>
        <v>Cândida Silvestre</v>
      </c>
      <c r="K321" t="str">
        <f>_xlfn.XLOOKUP(VENDAS[[#This Row],[IDPRODUTO]],PRODUTOS[IDPRODUTO],PRODUTOS[Produto])</f>
        <v>Camiseta 3Xu</v>
      </c>
    </row>
    <row r="322" spans="1:11" x14ac:dyDescent="0.25">
      <c r="A322">
        <v>321</v>
      </c>
      <c r="B322">
        <v>3</v>
      </c>
      <c r="C322">
        <v>9</v>
      </c>
      <c r="D322">
        <v>9</v>
      </c>
      <c r="E322">
        <v>135</v>
      </c>
      <c r="F322">
        <v>2</v>
      </c>
      <c r="G322">
        <v>270</v>
      </c>
      <c r="H322" s="2">
        <v>42802</v>
      </c>
      <c r="I322" t="str">
        <f>_xlfn.XLOOKUP(VENDAS[[#This Row],[IDVENDEDOR]],VENDEDORES[IDVendedor],VENDEDORES[Vendedor])</f>
        <v>Capitolino Bahía</v>
      </c>
      <c r="J322" t="str">
        <f>_xlfn.XLOOKUP(VENDAS[[#This Row],[IDCLIENTE]],CLIENTES[IDCLIENTE],CLIENTES[Cliente])</f>
        <v>Hermígio Villaverde</v>
      </c>
      <c r="K322" t="str">
        <f>_xlfn.XLOOKUP(VENDAS[[#This Row],[IDPRODUTO]],PRODUTOS[IDPRODUTO],PRODUTOS[Produto])</f>
        <v>Camiseta 3Xu</v>
      </c>
    </row>
    <row r="323" spans="1:11" x14ac:dyDescent="0.25">
      <c r="A323">
        <v>322</v>
      </c>
      <c r="B323">
        <v>5</v>
      </c>
      <c r="C323">
        <v>4</v>
      </c>
      <c r="D323">
        <v>9</v>
      </c>
      <c r="E323">
        <v>135</v>
      </c>
      <c r="F323">
        <v>3</v>
      </c>
      <c r="G323">
        <v>405</v>
      </c>
      <c r="H323" s="2">
        <v>43759</v>
      </c>
      <c r="I323" t="str">
        <f>_xlfn.XLOOKUP(VENDAS[[#This Row],[IDVENDEDOR]],VENDEDORES[IDVendedor],VENDEDORES[Vendedor])</f>
        <v>Tobias Furtado</v>
      </c>
      <c r="J323" t="str">
        <f>_xlfn.XLOOKUP(VENDAS[[#This Row],[IDCLIENTE]],CLIENTES[IDCLIENTE],CLIENTES[Cliente])</f>
        <v>Gertrudes Hidalgo</v>
      </c>
      <c r="K323" t="str">
        <f>_xlfn.XLOOKUP(VENDAS[[#This Row],[IDPRODUTO]],PRODUTOS[IDPRODUTO],PRODUTOS[Produto])</f>
        <v>Camiseta 3Xu</v>
      </c>
    </row>
    <row r="324" spans="1:11" x14ac:dyDescent="0.25">
      <c r="A324">
        <v>323</v>
      </c>
      <c r="B324">
        <v>5</v>
      </c>
      <c r="C324">
        <v>55</v>
      </c>
      <c r="D324">
        <v>9</v>
      </c>
      <c r="E324">
        <v>135</v>
      </c>
      <c r="F324">
        <v>3</v>
      </c>
      <c r="G324">
        <v>405</v>
      </c>
      <c r="H324" s="2">
        <v>43106</v>
      </c>
      <c r="I324" t="str">
        <f>_xlfn.XLOOKUP(VENDAS[[#This Row],[IDVENDEDOR]],VENDEDORES[IDVendedor],VENDEDORES[Vendedor])</f>
        <v>Tobias Furtado</v>
      </c>
      <c r="J324" t="str">
        <f>_xlfn.XLOOKUP(VENDAS[[#This Row],[IDCLIENTE]],CLIENTES[IDCLIENTE],CLIENTES[Cliente])</f>
        <v>Cândida Silvestre</v>
      </c>
      <c r="K324" t="str">
        <f>_xlfn.XLOOKUP(VENDAS[[#This Row],[IDPRODUTO]],PRODUTOS[IDPRODUTO],PRODUTOS[Produto])</f>
        <v>Camiseta 3Xu</v>
      </c>
    </row>
    <row r="325" spans="1:11" x14ac:dyDescent="0.25">
      <c r="A325">
        <v>324</v>
      </c>
      <c r="B325">
        <v>1</v>
      </c>
      <c r="C325">
        <v>4</v>
      </c>
      <c r="D325">
        <v>9</v>
      </c>
      <c r="E325">
        <v>135</v>
      </c>
      <c r="F325">
        <v>1</v>
      </c>
      <c r="G325">
        <v>135</v>
      </c>
      <c r="H325" s="2">
        <v>44158</v>
      </c>
      <c r="I325" t="str">
        <f>_xlfn.XLOOKUP(VENDAS[[#This Row],[IDVENDEDOR]],VENDEDORES[IDVendedor],VENDEDORES[Vendedor])</f>
        <v>Armando Lago</v>
      </c>
      <c r="J325" t="str">
        <f>_xlfn.XLOOKUP(VENDAS[[#This Row],[IDCLIENTE]],CLIENTES[IDCLIENTE],CLIENTES[Cliente])</f>
        <v>Gertrudes Hidalgo</v>
      </c>
      <c r="K325" t="str">
        <f>_xlfn.XLOOKUP(VENDAS[[#This Row],[IDPRODUTO]],PRODUTOS[IDPRODUTO],PRODUTOS[Produto])</f>
        <v>Camiseta 3Xu</v>
      </c>
    </row>
    <row r="326" spans="1:11" x14ac:dyDescent="0.25">
      <c r="A326">
        <v>325</v>
      </c>
      <c r="B326">
        <v>10</v>
      </c>
      <c r="C326">
        <v>54</v>
      </c>
      <c r="D326">
        <v>9</v>
      </c>
      <c r="E326">
        <v>135</v>
      </c>
      <c r="F326">
        <v>1</v>
      </c>
      <c r="G326">
        <v>135</v>
      </c>
      <c r="H326" s="2">
        <v>43450</v>
      </c>
      <c r="I326" t="str">
        <f>_xlfn.XLOOKUP(VENDAS[[#This Row],[IDVENDEDOR]],VENDEDORES[IDVendedor],VENDEDORES[Vendedor])</f>
        <v>Hélio Liberato</v>
      </c>
      <c r="J326" t="str">
        <f>_xlfn.XLOOKUP(VENDAS[[#This Row],[IDCLIENTE]],CLIENTES[IDCLIENTE],CLIENTES[Cliente])</f>
        <v>Alfredo Cotrim</v>
      </c>
      <c r="K326" t="str">
        <f>_xlfn.XLOOKUP(VENDAS[[#This Row],[IDPRODUTO]],PRODUTOS[IDPRODUTO],PRODUTOS[Produto])</f>
        <v>Camiseta 3Xu</v>
      </c>
    </row>
    <row r="327" spans="1:11" x14ac:dyDescent="0.25">
      <c r="A327">
        <v>326</v>
      </c>
      <c r="B327">
        <v>7</v>
      </c>
      <c r="C327">
        <v>23</v>
      </c>
      <c r="D327">
        <v>9</v>
      </c>
      <c r="E327">
        <v>135</v>
      </c>
      <c r="F327">
        <v>3</v>
      </c>
      <c r="G327">
        <v>405</v>
      </c>
      <c r="H327" s="2">
        <v>43891</v>
      </c>
      <c r="I327" t="str">
        <f>_xlfn.XLOOKUP(VENDAS[[#This Row],[IDVENDEDOR]],VENDEDORES[IDVendedor],VENDEDORES[Vendedor])</f>
        <v>Iberê Lacerda</v>
      </c>
      <c r="J327" t="str">
        <f>_xlfn.XLOOKUP(VENDAS[[#This Row],[IDCLIENTE]],CLIENTES[IDCLIENTE],CLIENTES[Cliente])</f>
        <v>Dinarte Marino</v>
      </c>
      <c r="K327" t="str">
        <f>_xlfn.XLOOKUP(VENDAS[[#This Row],[IDPRODUTO]],PRODUTOS[IDPRODUTO],PRODUTOS[Produto])</f>
        <v>Camiseta 3Xu</v>
      </c>
    </row>
    <row r="328" spans="1:11" x14ac:dyDescent="0.25">
      <c r="A328">
        <v>327</v>
      </c>
      <c r="B328">
        <v>1</v>
      </c>
      <c r="C328">
        <v>96</v>
      </c>
      <c r="D328">
        <v>9</v>
      </c>
      <c r="E328">
        <v>135</v>
      </c>
      <c r="F328">
        <v>2</v>
      </c>
      <c r="G328">
        <v>270</v>
      </c>
      <c r="H328" s="2">
        <v>43085</v>
      </c>
      <c r="I328" t="str">
        <f>_xlfn.XLOOKUP(VENDAS[[#This Row],[IDVENDEDOR]],VENDEDORES[IDVendedor],VENDEDORES[Vendedor])</f>
        <v>Armando Lago</v>
      </c>
      <c r="J328" t="str">
        <f>_xlfn.XLOOKUP(VENDAS[[#This Row],[IDCLIENTE]],CLIENTES[IDCLIENTE],CLIENTES[Cliente])</f>
        <v>Gertrudes Rabello</v>
      </c>
      <c r="K328" t="str">
        <f>_xlfn.XLOOKUP(VENDAS[[#This Row],[IDPRODUTO]],PRODUTOS[IDPRODUTO],PRODUTOS[Produto])</f>
        <v>Camiseta 3Xu</v>
      </c>
    </row>
    <row r="329" spans="1:11" x14ac:dyDescent="0.25">
      <c r="A329">
        <v>328</v>
      </c>
      <c r="B329">
        <v>1</v>
      </c>
      <c r="C329">
        <v>97</v>
      </c>
      <c r="D329">
        <v>9</v>
      </c>
      <c r="E329">
        <v>135</v>
      </c>
      <c r="F329">
        <v>1</v>
      </c>
      <c r="G329">
        <v>135</v>
      </c>
      <c r="H329" s="2">
        <v>42805</v>
      </c>
      <c r="I329" t="str">
        <f>_xlfn.XLOOKUP(VENDAS[[#This Row],[IDVENDEDOR]],VENDEDORES[IDVendedor],VENDEDORES[Vendedor])</f>
        <v>Armando Lago</v>
      </c>
      <c r="J329" t="str">
        <f>_xlfn.XLOOKUP(VENDAS[[#This Row],[IDCLIENTE]],CLIENTES[IDCLIENTE],CLIENTES[Cliente])</f>
        <v>Bruno Perdigão</v>
      </c>
      <c r="K329" t="str">
        <f>_xlfn.XLOOKUP(VENDAS[[#This Row],[IDPRODUTO]],PRODUTOS[IDPRODUTO],PRODUTOS[Produto])</f>
        <v>Camiseta 3Xu</v>
      </c>
    </row>
    <row r="330" spans="1:11" x14ac:dyDescent="0.25">
      <c r="A330">
        <v>329</v>
      </c>
      <c r="B330">
        <v>5</v>
      </c>
      <c r="C330">
        <v>98</v>
      </c>
      <c r="D330">
        <v>9</v>
      </c>
      <c r="E330">
        <v>135</v>
      </c>
      <c r="F330">
        <v>3</v>
      </c>
      <c r="G330">
        <v>405</v>
      </c>
      <c r="H330" s="2">
        <v>43322</v>
      </c>
      <c r="I330" t="str">
        <f>_xlfn.XLOOKUP(VENDAS[[#This Row],[IDVENDEDOR]],VENDEDORES[IDVendedor],VENDEDORES[Vendedor])</f>
        <v>Tobias Furtado</v>
      </c>
      <c r="J330" t="str">
        <f>_xlfn.XLOOKUP(VENDAS[[#This Row],[IDCLIENTE]],CLIENTES[IDCLIENTE],CLIENTES[Cliente])</f>
        <v>Estêvão Simão</v>
      </c>
      <c r="K330" t="str">
        <f>_xlfn.XLOOKUP(VENDAS[[#This Row],[IDPRODUTO]],PRODUTOS[IDPRODUTO],PRODUTOS[Produto])</f>
        <v>Camiseta 3Xu</v>
      </c>
    </row>
    <row r="331" spans="1:11" x14ac:dyDescent="0.25">
      <c r="A331">
        <v>330</v>
      </c>
      <c r="B331">
        <v>1</v>
      </c>
      <c r="C331">
        <v>78</v>
      </c>
      <c r="D331">
        <v>9</v>
      </c>
      <c r="E331">
        <v>135</v>
      </c>
      <c r="F331">
        <v>2</v>
      </c>
      <c r="G331">
        <v>270</v>
      </c>
      <c r="H331" s="2">
        <v>43002</v>
      </c>
      <c r="I331" t="str">
        <f>_xlfn.XLOOKUP(VENDAS[[#This Row],[IDVENDEDOR]],VENDEDORES[IDVendedor],VENDEDORES[Vendedor])</f>
        <v>Armando Lago</v>
      </c>
      <c r="J331" t="str">
        <f>_xlfn.XLOOKUP(VENDAS[[#This Row],[IDCLIENTE]],CLIENTES[IDCLIENTE],CLIENTES[Cliente])</f>
        <v>Artur Macedo</v>
      </c>
      <c r="K331" t="str">
        <f>_xlfn.XLOOKUP(VENDAS[[#This Row],[IDPRODUTO]],PRODUTOS[IDPRODUTO],PRODUTOS[Produto])</f>
        <v>Camiseta 3Xu</v>
      </c>
    </row>
    <row r="332" spans="1:11" x14ac:dyDescent="0.25">
      <c r="A332">
        <v>331</v>
      </c>
      <c r="B332">
        <v>4</v>
      </c>
      <c r="C332">
        <v>94</v>
      </c>
      <c r="D332">
        <v>9</v>
      </c>
      <c r="E332">
        <v>135</v>
      </c>
      <c r="F332">
        <v>1</v>
      </c>
      <c r="G332">
        <v>135</v>
      </c>
      <c r="H332" s="2">
        <v>43538</v>
      </c>
      <c r="I332" t="str">
        <f>_xlfn.XLOOKUP(VENDAS[[#This Row],[IDVENDEDOR]],VENDEDORES[IDVendedor],VENDEDORES[Vendedor])</f>
        <v>Jéssica Castelão</v>
      </c>
      <c r="J332" t="str">
        <f>_xlfn.XLOOKUP(VENDAS[[#This Row],[IDCLIENTE]],CLIENTES[IDCLIENTE],CLIENTES[Cliente])</f>
        <v>Celestino Pereira</v>
      </c>
      <c r="K332" t="str">
        <f>_xlfn.XLOOKUP(VENDAS[[#This Row],[IDPRODUTO]],PRODUTOS[IDPRODUTO],PRODUTOS[Produto])</f>
        <v>Camiseta 3Xu</v>
      </c>
    </row>
    <row r="333" spans="1:11" x14ac:dyDescent="0.25">
      <c r="A333">
        <v>332</v>
      </c>
      <c r="B333">
        <v>1</v>
      </c>
      <c r="C333">
        <v>99</v>
      </c>
      <c r="D333">
        <v>9</v>
      </c>
      <c r="E333">
        <v>135</v>
      </c>
      <c r="F333">
        <v>1</v>
      </c>
      <c r="G333">
        <v>135</v>
      </c>
      <c r="H333" s="2">
        <v>44091</v>
      </c>
      <c r="I333" t="str">
        <f>_xlfn.XLOOKUP(VENDAS[[#This Row],[IDVENDEDOR]],VENDEDORES[IDVendedor],VENDEDORES[Vendedor])</f>
        <v>Armando Lago</v>
      </c>
      <c r="J333" t="str">
        <f>_xlfn.XLOOKUP(VENDAS[[#This Row],[IDCLIENTE]],CLIENTES[IDCLIENTE],CLIENTES[Cliente])</f>
        <v>Iolanda Rabello</v>
      </c>
      <c r="K333" t="str">
        <f>_xlfn.XLOOKUP(VENDAS[[#This Row],[IDPRODUTO]],PRODUTOS[IDPRODUTO],PRODUTOS[Produto])</f>
        <v>Camiseta 3Xu</v>
      </c>
    </row>
    <row r="334" spans="1:11" x14ac:dyDescent="0.25">
      <c r="A334">
        <v>333</v>
      </c>
      <c r="B334">
        <v>3</v>
      </c>
      <c r="C334">
        <v>100</v>
      </c>
      <c r="D334">
        <v>9</v>
      </c>
      <c r="E334">
        <v>135</v>
      </c>
      <c r="F334">
        <v>1</v>
      </c>
      <c r="G334">
        <v>135</v>
      </c>
      <c r="H334" s="2">
        <v>44132</v>
      </c>
      <c r="I334" t="str">
        <f>_xlfn.XLOOKUP(VENDAS[[#This Row],[IDVENDEDOR]],VENDEDORES[IDVendedor],VENDEDORES[Vendedor])</f>
        <v>Capitolino Bahía</v>
      </c>
      <c r="J334" t="str">
        <f>_xlfn.XLOOKUP(VENDAS[[#This Row],[IDCLIENTE]],CLIENTES[IDCLIENTE],CLIENTES[Cliente])</f>
        <v>Cláudio Lopes</v>
      </c>
      <c r="K334" t="str">
        <f>_xlfn.XLOOKUP(VENDAS[[#This Row],[IDPRODUTO]],PRODUTOS[IDPRODUTO],PRODUTOS[Produto])</f>
        <v>Camiseta 3Xu</v>
      </c>
    </row>
    <row r="335" spans="1:11" x14ac:dyDescent="0.25">
      <c r="A335">
        <v>334</v>
      </c>
      <c r="B335">
        <v>9</v>
      </c>
      <c r="C335">
        <v>1</v>
      </c>
      <c r="D335">
        <v>9</v>
      </c>
      <c r="E335">
        <v>135</v>
      </c>
      <c r="F335">
        <v>3</v>
      </c>
      <c r="G335">
        <v>405</v>
      </c>
      <c r="H335" s="2">
        <v>44054</v>
      </c>
      <c r="I335" t="str">
        <f>_xlfn.XLOOKUP(VENDAS[[#This Row],[IDVENDEDOR]],VENDEDORES[IDVendedor],VENDEDORES[Vendedor])</f>
        <v>Napoleão Méndez</v>
      </c>
      <c r="J335" t="str">
        <f>_xlfn.XLOOKUP(VENDAS[[#This Row],[IDCLIENTE]],CLIENTES[IDCLIENTE],CLIENTES[Cliente])</f>
        <v>Cosme Zambujal</v>
      </c>
      <c r="K335" t="str">
        <f>_xlfn.XLOOKUP(VENDAS[[#This Row],[IDPRODUTO]],PRODUTOS[IDPRODUTO],PRODUTOS[Produto])</f>
        <v>Camiseta 3Xu</v>
      </c>
    </row>
    <row r="336" spans="1:11" x14ac:dyDescent="0.25">
      <c r="A336">
        <v>335</v>
      </c>
      <c r="B336">
        <v>7</v>
      </c>
      <c r="C336">
        <v>45</v>
      </c>
      <c r="D336">
        <v>9</v>
      </c>
      <c r="E336">
        <v>135</v>
      </c>
      <c r="F336">
        <v>3</v>
      </c>
      <c r="G336">
        <v>405</v>
      </c>
      <c r="H336" s="2">
        <v>44188</v>
      </c>
      <c r="I336" t="str">
        <f>_xlfn.XLOOKUP(VENDAS[[#This Row],[IDVENDEDOR]],VENDEDORES[IDVendedor],VENDEDORES[Vendedor])</f>
        <v>Iberê Lacerda</v>
      </c>
      <c r="J336" t="str">
        <f>_xlfn.XLOOKUP(VENDAS[[#This Row],[IDCLIENTE]],CLIENTES[IDCLIENTE],CLIENTES[Cliente])</f>
        <v>Ifigénia Pires</v>
      </c>
      <c r="K336" t="str">
        <f>_xlfn.XLOOKUP(VENDAS[[#This Row],[IDPRODUTO]],PRODUTOS[IDPRODUTO],PRODUTOS[Produto])</f>
        <v>Camiseta 3Xu</v>
      </c>
    </row>
    <row r="337" spans="1:11" x14ac:dyDescent="0.25">
      <c r="A337">
        <v>336</v>
      </c>
      <c r="B337">
        <v>9</v>
      </c>
      <c r="C337">
        <v>101</v>
      </c>
      <c r="D337">
        <v>9</v>
      </c>
      <c r="E337">
        <v>135</v>
      </c>
      <c r="F337">
        <v>2</v>
      </c>
      <c r="G337">
        <v>270</v>
      </c>
      <c r="H337" s="2">
        <v>44155</v>
      </c>
      <c r="I337" t="str">
        <f>_xlfn.XLOOKUP(VENDAS[[#This Row],[IDVENDEDOR]],VENDEDORES[IDVendedor],VENDEDORES[Vendedor])</f>
        <v>Napoleão Méndez</v>
      </c>
      <c r="J337" t="str">
        <f>_xlfn.XLOOKUP(VENDAS[[#This Row],[IDCLIENTE]],CLIENTES[IDCLIENTE],CLIENTES[Cliente])</f>
        <v>Eusébio Bairros</v>
      </c>
      <c r="K337" t="str">
        <f>_xlfn.XLOOKUP(VENDAS[[#This Row],[IDPRODUTO]],PRODUTOS[IDPRODUTO],PRODUTOS[Produto])</f>
        <v>Camiseta 3Xu</v>
      </c>
    </row>
    <row r="338" spans="1:11" x14ac:dyDescent="0.25">
      <c r="A338">
        <v>337</v>
      </c>
      <c r="B338">
        <v>1</v>
      </c>
      <c r="C338">
        <v>1</v>
      </c>
      <c r="D338">
        <v>10</v>
      </c>
      <c r="E338">
        <v>155</v>
      </c>
      <c r="F338">
        <v>2</v>
      </c>
      <c r="G338">
        <v>310</v>
      </c>
      <c r="H338" s="2">
        <v>42971</v>
      </c>
      <c r="I338" t="str">
        <f>_xlfn.XLOOKUP(VENDAS[[#This Row],[IDVENDEDOR]],VENDEDORES[IDVendedor],VENDEDORES[Vendedor])</f>
        <v>Armando Lago</v>
      </c>
      <c r="J338" t="str">
        <f>_xlfn.XLOOKUP(VENDAS[[#This Row],[IDCLIENTE]],CLIENTES[IDCLIENTE],CLIENTES[Cliente])</f>
        <v>Cosme Zambujal</v>
      </c>
      <c r="K338" t="str">
        <f>_xlfn.XLOOKUP(VENDAS[[#This Row],[IDPRODUTO]],PRODUTOS[IDPRODUTO],PRODUTOS[Produto])</f>
        <v>Capacete Gometws</v>
      </c>
    </row>
    <row r="339" spans="1:11" x14ac:dyDescent="0.25">
      <c r="A339">
        <v>338</v>
      </c>
      <c r="B339">
        <v>9</v>
      </c>
      <c r="C339">
        <v>24</v>
      </c>
      <c r="D339">
        <v>10</v>
      </c>
      <c r="E339">
        <v>155</v>
      </c>
      <c r="F339">
        <v>1</v>
      </c>
      <c r="G339">
        <v>155</v>
      </c>
      <c r="H339" s="2">
        <v>43844</v>
      </c>
      <c r="I339" t="str">
        <f>_xlfn.XLOOKUP(VENDAS[[#This Row],[IDVENDEDOR]],VENDEDORES[IDVendedor],VENDEDORES[Vendedor])</f>
        <v>Napoleão Méndez</v>
      </c>
      <c r="J339" t="str">
        <f>_xlfn.XLOOKUP(VENDAS[[#This Row],[IDCLIENTE]],CLIENTES[IDCLIENTE],CLIENTES[Cliente])</f>
        <v>Diogo Simón</v>
      </c>
      <c r="K339" t="str">
        <f>_xlfn.XLOOKUP(VENDAS[[#This Row],[IDPRODUTO]],PRODUTOS[IDPRODUTO],PRODUTOS[Produto])</f>
        <v>Capacete Gometws</v>
      </c>
    </row>
    <row r="340" spans="1:11" x14ac:dyDescent="0.25">
      <c r="A340">
        <v>339</v>
      </c>
      <c r="B340">
        <v>6</v>
      </c>
      <c r="C340">
        <v>34</v>
      </c>
      <c r="D340">
        <v>10</v>
      </c>
      <c r="E340">
        <v>155</v>
      </c>
      <c r="F340">
        <v>2</v>
      </c>
      <c r="G340">
        <v>310</v>
      </c>
      <c r="H340" s="2">
        <v>43887</v>
      </c>
      <c r="I340" t="str">
        <f>_xlfn.XLOOKUP(VENDAS[[#This Row],[IDVENDEDOR]],VENDEDORES[IDVendedor],VENDEDORES[Vendedor])</f>
        <v>Godo Capiperibe</v>
      </c>
      <c r="J340" t="str">
        <f>_xlfn.XLOOKUP(VENDAS[[#This Row],[IDCLIENTE]],CLIENTES[IDCLIENTE],CLIENTES[Cliente])</f>
        <v>Elsa Barreto</v>
      </c>
      <c r="K340" t="str">
        <f>_xlfn.XLOOKUP(VENDAS[[#This Row],[IDPRODUTO]],PRODUTOS[IDPRODUTO],PRODUTOS[Produto])</f>
        <v>Capacete Gometws</v>
      </c>
    </row>
    <row r="341" spans="1:11" x14ac:dyDescent="0.25">
      <c r="A341">
        <v>340</v>
      </c>
      <c r="B341">
        <v>1</v>
      </c>
      <c r="C341">
        <v>22</v>
      </c>
      <c r="D341">
        <v>10</v>
      </c>
      <c r="E341">
        <v>155</v>
      </c>
      <c r="F341">
        <v>3</v>
      </c>
      <c r="G341">
        <v>465</v>
      </c>
      <c r="H341" s="2">
        <v>43088</v>
      </c>
      <c r="I341" t="str">
        <f>_xlfn.XLOOKUP(VENDAS[[#This Row],[IDVENDEDOR]],VENDEDORES[IDVendedor],VENDEDORES[Vendedor])</f>
        <v>Armando Lago</v>
      </c>
      <c r="J341" t="str">
        <f>_xlfn.XLOOKUP(VENDAS[[#This Row],[IDCLIENTE]],CLIENTES[IDCLIENTE],CLIENTES[Cliente])</f>
        <v>Brígida Gusmão</v>
      </c>
      <c r="K341" t="str">
        <f>_xlfn.XLOOKUP(VENDAS[[#This Row],[IDPRODUTO]],PRODUTOS[IDPRODUTO],PRODUTOS[Produto])</f>
        <v>Capacete Gometws</v>
      </c>
    </row>
    <row r="342" spans="1:11" x14ac:dyDescent="0.25">
      <c r="A342">
        <v>341</v>
      </c>
      <c r="B342">
        <v>6</v>
      </c>
      <c r="C342">
        <v>19</v>
      </c>
      <c r="D342">
        <v>10</v>
      </c>
      <c r="E342">
        <v>155</v>
      </c>
      <c r="F342">
        <v>2</v>
      </c>
      <c r="G342">
        <v>310</v>
      </c>
      <c r="H342" s="2">
        <v>44017</v>
      </c>
      <c r="I342" t="str">
        <f>_xlfn.XLOOKUP(VENDAS[[#This Row],[IDVENDEDOR]],VENDEDORES[IDVendedor],VENDEDORES[Vendedor])</f>
        <v>Godo Capiperibe</v>
      </c>
      <c r="J342" t="str">
        <f>_xlfn.XLOOKUP(VENDAS[[#This Row],[IDCLIENTE]],CLIENTES[IDCLIENTE],CLIENTES[Cliente])</f>
        <v>Cecília Carlos</v>
      </c>
      <c r="K342" t="str">
        <f>_xlfn.XLOOKUP(VENDAS[[#This Row],[IDPRODUTO]],PRODUTOS[IDPRODUTO],PRODUTOS[Produto])</f>
        <v>Capacete Gometws</v>
      </c>
    </row>
    <row r="343" spans="1:11" x14ac:dyDescent="0.25">
      <c r="A343">
        <v>342</v>
      </c>
      <c r="B343">
        <v>1</v>
      </c>
      <c r="C343">
        <v>1</v>
      </c>
      <c r="D343">
        <v>10</v>
      </c>
      <c r="E343">
        <v>155</v>
      </c>
      <c r="F343">
        <v>2</v>
      </c>
      <c r="G343">
        <v>310</v>
      </c>
      <c r="H343" s="2">
        <v>43320</v>
      </c>
      <c r="I343" t="str">
        <f>_xlfn.XLOOKUP(VENDAS[[#This Row],[IDVENDEDOR]],VENDEDORES[IDVendedor],VENDEDORES[Vendedor])</f>
        <v>Armando Lago</v>
      </c>
      <c r="J343" t="str">
        <f>_xlfn.XLOOKUP(VENDAS[[#This Row],[IDCLIENTE]],CLIENTES[IDCLIENTE],CLIENTES[Cliente])</f>
        <v>Cosme Zambujal</v>
      </c>
      <c r="K343" t="str">
        <f>_xlfn.XLOOKUP(VENDAS[[#This Row],[IDPRODUTO]],PRODUTOS[IDPRODUTO],PRODUTOS[Produto])</f>
        <v>Capacete Gometws</v>
      </c>
    </row>
    <row r="344" spans="1:11" x14ac:dyDescent="0.25">
      <c r="A344">
        <v>343</v>
      </c>
      <c r="B344">
        <v>7</v>
      </c>
      <c r="C344">
        <v>25</v>
      </c>
      <c r="D344">
        <v>10</v>
      </c>
      <c r="E344">
        <v>155</v>
      </c>
      <c r="F344">
        <v>3</v>
      </c>
      <c r="G344">
        <v>465</v>
      </c>
      <c r="H344" s="2">
        <v>43719</v>
      </c>
      <c r="I344" t="str">
        <f>_xlfn.XLOOKUP(VENDAS[[#This Row],[IDVENDEDOR]],VENDEDORES[IDVendedor],VENDEDORES[Vendedor])</f>
        <v>Iberê Lacerda</v>
      </c>
      <c r="J344" t="str">
        <f>_xlfn.XLOOKUP(VENDAS[[#This Row],[IDCLIENTE]],CLIENTES[IDCLIENTE],CLIENTES[Cliente])</f>
        <v>Gisela Candeias</v>
      </c>
      <c r="K344" t="str">
        <f>_xlfn.XLOOKUP(VENDAS[[#This Row],[IDPRODUTO]],PRODUTOS[IDPRODUTO],PRODUTOS[Produto])</f>
        <v>Capacete Gometws</v>
      </c>
    </row>
    <row r="345" spans="1:11" x14ac:dyDescent="0.25">
      <c r="A345">
        <v>344</v>
      </c>
      <c r="B345">
        <v>1</v>
      </c>
      <c r="C345">
        <v>55</v>
      </c>
      <c r="D345">
        <v>10</v>
      </c>
      <c r="E345">
        <v>155</v>
      </c>
      <c r="F345">
        <v>1</v>
      </c>
      <c r="G345">
        <v>155</v>
      </c>
      <c r="H345" s="2">
        <v>42772</v>
      </c>
      <c r="I345" t="str">
        <f>_xlfn.XLOOKUP(VENDAS[[#This Row],[IDVENDEDOR]],VENDEDORES[IDVendedor],VENDEDORES[Vendedor])</f>
        <v>Armando Lago</v>
      </c>
      <c r="J345" t="str">
        <f>_xlfn.XLOOKUP(VENDAS[[#This Row],[IDCLIENTE]],CLIENTES[IDCLIENTE],CLIENTES[Cliente])</f>
        <v>Cândida Silvestre</v>
      </c>
      <c r="K345" t="str">
        <f>_xlfn.XLOOKUP(VENDAS[[#This Row],[IDPRODUTO]],PRODUTOS[IDPRODUTO],PRODUTOS[Produto])</f>
        <v>Capacete Gometws</v>
      </c>
    </row>
    <row r="346" spans="1:11" x14ac:dyDescent="0.25">
      <c r="A346">
        <v>345</v>
      </c>
      <c r="B346">
        <v>3</v>
      </c>
      <c r="C346">
        <v>1</v>
      </c>
      <c r="D346">
        <v>10</v>
      </c>
      <c r="E346">
        <v>155</v>
      </c>
      <c r="F346">
        <v>1</v>
      </c>
      <c r="G346">
        <v>155</v>
      </c>
      <c r="H346" s="2">
        <v>43345</v>
      </c>
      <c r="I346" t="str">
        <f>_xlfn.XLOOKUP(VENDAS[[#This Row],[IDVENDEDOR]],VENDEDORES[IDVendedor],VENDEDORES[Vendedor])</f>
        <v>Capitolino Bahía</v>
      </c>
      <c r="J346" t="str">
        <f>_xlfn.XLOOKUP(VENDAS[[#This Row],[IDCLIENTE]],CLIENTES[IDCLIENTE],CLIENTES[Cliente])</f>
        <v>Cosme Zambujal</v>
      </c>
      <c r="K346" t="str">
        <f>_xlfn.XLOOKUP(VENDAS[[#This Row],[IDPRODUTO]],PRODUTOS[IDPRODUTO],PRODUTOS[Produto])</f>
        <v>Capacete Gometws</v>
      </c>
    </row>
    <row r="347" spans="1:11" x14ac:dyDescent="0.25">
      <c r="A347">
        <v>346</v>
      </c>
      <c r="B347">
        <v>7</v>
      </c>
      <c r="C347">
        <v>6</v>
      </c>
      <c r="D347">
        <v>10</v>
      </c>
      <c r="E347">
        <v>155</v>
      </c>
      <c r="F347">
        <v>3</v>
      </c>
      <c r="G347">
        <v>465</v>
      </c>
      <c r="H347" s="2">
        <v>42913</v>
      </c>
      <c r="I347" t="str">
        <f>_xlfn.XLOOKUP(VENDAS[[#This Row],[IDVENDEDOR]],VENDEDORES[IDVendedor],VENDEDORES[Vendedor])</f>
        <v>Iberê Lacerda</v>
      </c>
      <c r="J347" t="str">
        <f>_xlfn.XLOOKUP(VENDAS[[#This Row],[IDCLIENTE]],CLIENTES[IDCLIENTE],CLIENTES[Cliente])</f>
        <v>Cosme Ipanema</v>
      </c>
      <c r="K347" t="str">
        <f>_xlfn.XLOOKUP(VENDAS[[#This Row],[IDPRODUTO]],PRODUTOS[IDPRODUTO],PRODUTOS[Produto])</f>
        <v>Capacete Gometws</v>
      </c>
    </row>
    <row r="348" spans="1:11" x14ac:dyDescent="0.25">
      <c r="A348">
        <v>347</v>
      </c>
      <c r="B348">
        <v>8</v>
      </c>
      <c r="C348">
        <v>55</v>
      </c>
      <c r="D348">
        <v>10</v>
      </c>
      <c r="E348">
        <v>155</v>
      </c>
      <c r="F348">
        <v>1</v>
      </c>
      <c r="G348">
        <v>155</v>
      </c>
      <c r="H348" s="2">
        <v>43059</v>
      </c>
      <c r="I348" t="str">
        <f>_xlfn.XLOOKUP(VENDAS[[#This Row],[IDVENDEDOR]],VENDEDORES[IDVendedor],VENDEDORES[Vendedor])</f>
        <v>Simão Rivero</v>
      </c>
      <c r="J348" t="str">
        <f>_xlfn.XLOOKUP(VENDAS[[#This Row],[IDCLIENTE]],CLIENTES[IDCLIENTE],CLIENTES[Cliente])</f>
        <v>Cândida Silvestre</v>
      </c>
      <c r="K348" t="str">
        <f>_xlfn.XLOOKUP(VENDAS[[#This Row],[IDPRODUTO]],PRODUTOS[IDPRODUTO],PRODUTOS[Produto])</f>
        <v>Capacete Gometws</v>
      </c>
    </row>
    <row r="349" spans="1:11" x14ac:dyDescent="0.25">
      <c r="A349">
        <v>348</v>
      </c>
      <c r="B349">
        <v>6</v>
      </c>
      <c r="C349">
        <v>19</v>
      </c>
      <c r="D349">
        <v>10</v>
      </c>
      <c r="E349">
        <v>155</v>
      </c>
      <c r="F349">
        <v>3</v>
      </c>
      <c r="G349">
        <v>465</v>
      </c>
      <c r="H349" s="2">
        <v>43054</v>
      </c>
      <c r="I349" t="str">
        <f>_xlfn.XLOOKUP(VENDAS[[#This Row],[IDVENDEDOR]],VENDEDORES[IDVendedor],VENDEDORES[Vendedor])</f>
        <v>Godo Capiperibe</v>
      </c>
      <c r="J349" t="str">
        <f>_xlfn.XLOOKUP(VENDAS[[#This Row],[IDCLIENTE]],CLIENTES[IDCLIENTE],CLIENTES[Cliente])</f>
        <v>Cecília Carlos</v>
      </c>
      <c r="K349" t="str">
        <f>_xlfn.XLOOKUP(VENDAS[[#This Row],[IDPRODUTO]],PRODUTOS[IDPRODUTO],PRODUTOS[Produto])</f>
        <v>Capacete Gometws</v>
      </c>
    </row>
    <row r="350" spans="1:11" x14ac:dyDescent="0.25">
      <c r="A350">
        <v>349</v>
      </c>
      <c r="B350">
        <v>1</v>
      </c>
      <c r="C350">
        <v>9</v>
      </c>
      <c r="D350">
        <v>10</v>
      </c>
      <c r="E350">
        <v>155</v>
      </c>
      <c r="F350">
        <v>3</v>
      </c>
      <c r="G350">
        <v>465</v>
      </c>
      <c r="H350" s="2">
        <v>44029</v>
      </c>
      <c r="I350" t="str">
        <f>_xlfn.XLOOKUP(VENDAS[[#This Row],[IDVENDEDOR]],VENDEDORES[IDVendedor],VENDEDORES[Vendedor])</f>
        <v>Armando Lago</v>
      </c>
      <c r="J350" t="str">
        <f>_xlfn.XLOOKUP(VENDAS[[#This Row],[IDCLIENTE]],CLIENTES[IDCLIENTE],CLIENTES[Cliente])</f>
        <v>Hermígio Villaverde</v>
      </c>
      <c r="K350" t="str">
        <f>_xlfn.XLOOKUP(VENDAS[[#This Row],[IDPRODUTO]],PRODUTOS[IDPRODUTO],PRODUTOS[Produto])</f>
        <v>Capacete Gometws</v>
      </c>
    </row>
    <row r="351" spans="1:11" x14ac:dyDescent="0.25">
      <c r="A351">
        <v>350</v>
      </c>
      <c r="B351">
        <v>4</v>
      </c>
      <c r="C351">
        <v>1</v>
      </c>
      <c r="D351">
        <v>10</v>
      </c>
      <c r="E351">
        <v>155</v>
      </c>
      <c r="F351">
        <v>1</v>
      </c>
      <c r="G351">
        <v>155</v>
      </c>
      <c r="H351" s="2">
        <v>44172</v>
      </c>
      <c r="I351" t="str">
        <f>_xlfn.XLOOKUP(VENDAS[[#This Row],[IDVENDEDOR]],VENDEDORES[IDVendedor],VENDEDORES[Vendedor])</f>
        <v>Jéssica Castelão</v>
      </c>
      <c r="J351" t="str">
        <f>_xlfn.XLOOKUP(VENDAS[[#This Row],[IDCLIENTE]],CLIENTES[IDCLIENTE],CLIENTES[Cliente])</f>
        <v>Cosme Zambujal</v>
      </c>
      <c r="K351" t="str">
        <f>_xlfn.XLOOKUP(VENDAS[[#This Row],[IDPRODUTO]],PRODUTOS[IDPRODUTO],PRODUTOS[Produto])</f>
        <v>Capacete Gometws</v>
      </c>
    </row>
    <row r="352" spans="1:11" x14ac:dyDescent="0.25">
      <c r="A352">
        <v>351</v>
      </c>
      <c r="B352">
        <v>2</v>
      </c>
      <c r="C352">
        <v>20</v>
      </c>
      <c r="D352">
        <v>10</v>
      </c>
      <c r="E352">
        <v>155</v>
      </c>
      <c r="F352">
        <v>1</v>
      </c>
      <c r="G352">
        <v>155</v>
      </c>
      <c r="H352" s="2">
        <v>43297</v>
      </c>
      <c r="I352" t="str">
        <f>_xlfn.XLOOKUP(VENDAS[[#This Row],[IDVENDEDOR]],VENDEDORES[IDVendedor],VENDEDORES[Vendedor])</f>
        <v>Daniel Pirajá</v>
      </c>
      <c r="J352" t="str">
        <f>_xlfn.XLOOKUP(VENDAS[[#This Row],[IDCLIENTE]],CLIENTES[IDCLIENTE],CLIENTES[Cliente])</f>
        <v>Joaquim Mieiro</v>
      </c>
      <c r="K352" t="str">
        <f>_xlfn.XLOOKUP(VENDAS[[#This Row],[IDPRODUTO]],PRODUTOS[IDPRODUTO],PRODUTOS[Produto])</f>
        <v>Capacete Gometws</v>
      </c>
    </row>
    <row r="353" spans="1:11" x14ac:dyDescent="0.25">
      <c r="A353">
        <v>352</v>
      </c>
      <c r="B353">
        <v>2</v>
      </c>
      <c r="C353">
        <v>1</v>
      </c>
      <c r="D353">
        <v>10</v>
      </c>
      <c r="E353">
        <v>155</v>
      </c>
      <c r="F353">
        <v>1</v>
      </c>
      <c r="G353">
        <v>155</v>
      </c>
      <c r="H353" s="2">
        <v>43475</v>
      </c>
      <c r="I353" t="str">
        <f>_xlfn.XLOOKUP(VENDAS[[#This Row],[IDVENDEDOR]],VENDEDORES[IDVendedor],VENDEDORES[Vendedor])</f>
        <v>Daniel Pirajá</v>
      </c>
      <c r="J353" t="str">
        <f>_xlfn.XLOOKUP(VENDAS[[#This Row],[IDCLIENTE]],CLIENTES[IDCLIENTE],CLIENTES[Cliente])</f>
        <v>Cosme Zambujal</v>
      </c>
      <c r="K353" t="str">
        <f>_xlfn.XLOOKUP(VENDAS[[#This Row],[IDPRODUTO]],PRODUTOS[IDPRODUTO],PRODUTOS[Produto])</f>
        <v>Capacete Gometws</v>
      </c>
    </row>
    <row r="354" spans="1:11" x14ac:dyDescent="0.25">
      <c r="A354">
        <v>353</v>
      </c>
      <c r="B354">
        <v>8</v>
      </c>
      <c r="C354">
        <v>38</v>
      </c>
      <c r="D354">
        <v>10</v>
      </c>
      <c r="E354">
        <v>155</v>
      </c>
      <c r="F354">
        <v>1</v>
      </c>
      <c r="G354">
        <v>155</v>
      </c>
      <c r="H354" s="2">
        <v>42995</v>
      </c>
      <c r="I354" t="str">
        <f>_xlfn.XLOOKUP(VENDAS[[#This Row],[IDVENDEDOR]],VENDEDORES[IDVendedor],VENDEDORES[Vendedor])</f>
        <v>Simão Rivero</v>
      </c>
      <c r="J354" t="str">
        <f>_xlfn.XLOOKUP(VENDAS[[#This Row],[IDCLIENTE]],CLIENTES[IDCLIENTE],CLIENTES[Cliente])</f>
        <v>Anna Beça</v>
      </c>
      <c r="K354" t="str">
        <f>_xlfn.XLOOKUP(VENDAS[[#This Row],[IDPRODUTO]],PRODUTOS[IDPRODUTO],PRODUTOS[Produto])</f>
        <v>Capacete Gometws</v>
      </c>
    </row>
    <row r="355" spans="1:11" x14ac:dyDescent="0.25">
      <c r="A355">
        <v>354</v>
      </c>
      <c r="B355">
        <v>1</v>
      </c>
      <c r="C355">
        <v>23</v>
      </c>
      <c r="D355">
        <v>10</v>
      </c>
      <c r="E355">
        <v>155</v>
      </c>
      <c r="F355">
        <v>3</v>
      </c>
      <c r="G355">
        <v>465</v>
      </c>
      <c r="H355" s="2">
        <v>42846</v>
      </c>
      <c r="I355" t="str">
        <f>_xlfn.XLOOKUP(VENDAS[[#This Row],[IDVENDEDOR]],VENDEDORES[IDVendedor],VENDEDORES[Vendedor])</f>
        <v>Armando Lago</v>
      </c>
      <c r="J355" t="str">
        <f>_xlfn.XLOOKUP(VENDAS[[#This Row],[IDCLIENTE]],CLIENTES[IDCLIENTE],CLIENTES[Cliente])</f>
        <v>Dinarte Marino</v>
      </c>
      <c r="K355" t="str">
        <f>_xlfn.XLOOKUP(VENDAS[[#This Row],[IDPRODUTO]],PRODUTOS[IDPRODUTO],PRODUTOS[Produto])</f>
        <v>Capacete Gometws</v>
      </c>
    </row>
    <row r="356" spans="1:11" x14ac:dyDescent="0.25">
      <c r="A356">
        <v>355</v>
      </c>
      <c r="B356">
        <v>6</v>
      </c>
      <c r="C356">
        <v>55</v>
      </c>
      <c r="D356">
        <v>10</v>
      </c>
      <c r="E356">
        <v>155</v>
      </c>
      <c r="F356">
        <v>1</v>
      </c>
      <c r="G356">
        <v>155</v>
      </c>
      <c r="H356" s="2">
        <v>42851</v>
      </c>
      <c r="I356" t="str">
        <f>_xlfn.XLOOKUP(VENDAS[[#This Row],[IDVENDEDOR]],VENDEDORES[IDVendedor],VENDEDORES[Vendedor])</f>
        <v>Godo Capiperibe</v>
      </c>
      <c r="J356" t="str">
        <f>_xlfn.XLOOKUP(VENDAS[[#This Row],[IDCLIENTE]],CLIENTES[IDCLIENTE],CLIENTES[Cliente])</f>
        <v>Cândida Silvestre</v>
      </c>
      <c r="K356" t="str">
        <f>_xlfn.XLOOKUP(VENDAS[[#This Row],[IDPRODUTO]],PRODUTOS[IDPRODUTO],PRODUTOS[Produto])</f>
        <v>Capacete Gometws</v>
      </c>
    </row>
    <row r="357" spans="1:11" x14ac:dyDescent="0.25">
      <c r="A357">
        <v>356</v>
      </c>
      <c r="B357">
        <v>1</v>
      </c>
      <c r="C357">
        <v>39</v>
      </c>
      <c r="D357">
        <v>10</v>
      </c>
      <c r="E357">
        <v>155</v>
      </c>
      <c r="F357">
        <v>1</v>
      </c>
      <c r="G357">
        <v>155</v>
      </c>
      <c r="H357" s="2">
        <v>43947</v>
      </c>
      <c r="I357" t="str">
        <f>_xlfn.XLOOKUP(VENDAS[[#This Row],[IDVENDEDOR]],VENDEDORES[IDVendedor],VENDEDORES[Vendedor])</f>
        <v>Armando Lago</v>
      </c>
      <c r="J357" t="str">
        <f>_xlfn.XLOOKUP(VENDAS[[#This Row],[IDCLIENTE]],CLIENTES[IDCLIENTE],CLIENTES[Cliente])</f>
        <v>Antónia Canhão</v>
      </c>
      <c r="K357" t="str">
        <f>_xlfn.XLOOKUP(VENDAS[[#This Row],[IDPRODUTO]],PRODUTOS[IDPRODUTO],PRODUTOS[Produto])</f>
        <v>Capacete Gometws</v>
      </c>
    </row>
    <row r="358" spans="1:11" x14ac:dyDescent="0.25">
      <c r="A358">
        <v>357</v>
      </c>
      <c r="B358">
        <v>2</v>
      </c>
      <c r="C358">
        <v>1</v>
      </c>
      <c r="D358">
        <v>10</v>
      </c>
      <c r="E358">
        <v>155</v>
      </c>
      <c r="F358">
        <v>2</v>
      </c>
      <c r="G358">
        <v>310</v>
      </c>
      <c r="H358" s="2">
        <v>43575</v>
      </c>
      <c r="I358" t="str">
        <f>_xlfn.XLOOKUP(VENDAS[[#This Row],[IDVENDEDOR]],VENDEDORES[IDVendedor],VENDEDORES[Vendedor])</f>
        <v>Daniel Pirajá</v>
      </c>
      <c r="J358" t="str">
        <f>_xlfn.XLOOKUP(VENDAS[[#This Row],[IDCLIENTE]],CLIENTES[IDCLIENTE],CLIENTES[Cliente])</f>
        <v>Cosme Zambujal</v>
      </c>
      <c r="K358" t="str">
        <f>_xlfn.XLOOKUP(VENDAS[[#This Row],[IDPRODUTO]],PRODUTOS[IDPRODUTO],PRODUTOS[Produto])</f>
        <v>Capacete Gometws</v>
      </c>
    </row>
    <row r="359" spans="1:11" x14ac:dyDescent="0.25">
      <c r="A359">
        <v>358</v>
      </c>
      <c r="B359">
        <v>1</v>
      </c>
      <c r="C359">
        <v>102</v>
      </c>
      <c r="D359">
        <v>10</v>
      </c>
      <c r="E359">
        <v>155</v>
      </c>
      <c r="F359">
        <v>1</v>
      </c>
      <c r="G359">
        <v>155</v>
      </c>
      <c r="H359" s="2">
        <v>43452</v>
      </c>
      <c r="I359" t="str">
        <f>_xlfn.XLOOKUP(VENDAS[[#This Row],[IDVENDEDOR]],VENDEDORES[IDVendedor],VENDEDORES[Vendedor])</f>
        <v>Armando Lago</v>
      </c>
      <c r="J359" t="str">
        <f>_xlfn.XLOOKUP(VENDAS[[#This Row],[IDCLIENTE]],CLIENTES[IDCLIENTE],CLIENTES[Cliente])</f>
        <v>Cesário Raminhos</v>
      </c>
      <c r="K359" t="str">
        <f>_xlfn.XLOOKUP(VENDAS[[#This Row],[IDPRODUTO]],PRODUTOS[IDPRODUTO],PRODUTOS[Produto])</f>
        <v>Capacete Gometws</v>
      </c>
    </row>
    <row r="360" spans="1:11" x14ac:dyDescent="0.25">
      <c r="A360">
        <v>359</v>
      </c>
      <c r="B360">
        <v>1</v>
      </c>
      <c r="C360">
        <v>103</v>
      </c>
      <c r="D360">
        <v>10</v>
      </c>
      <c r="E360">
        <v>155</v>
      </c>
      <c r="F360">
        <v>1</v>
      </c>
      <c r="G360">
        <v>155</v>
      </c>
      <c r="H360" s="2">
        <v>42838</v>
      </c>
      <c r="I360" t="str">
        <f>_xlfn.XLOOKUP(VENDAS[[#This Row],[IDVENDEDOR]],VENDEDORES[IDVendedor],VENDEDORES[Vendedor])</f>
        <v>Armando Lago</v>
      </c>
      <c r="J360" t="str">
        <f>_xlfn.XLOOKUP(VENDAS[[#This Row],[IDCLIENTE]],CLIENTES[IDCLIENTE],CLIENTES[Cliente])</f>
        <v>Andreia Carvalhal</v>
      </c>
      <c r="K360" t="str">
        <f>_xlfn.XLOOKUP(VENDAS[[#This Row],[IDPRODUTO]],PRODUTOS[IDPRODUTO],PRODUTOS[Produto])</f>
        <v>Capacete Gometws</v>
      </c>
    </row>
    <row r="361" spans="1:11" x14ac:dyDescent="0.25">
      <c r="A361">
        <v>360</v>
      </c>
      <c r="B361">
        <v>10</v>
      </c>
      <c r="C361">
        <v>84</v>
      </c>
      <c r="D361">
        <v>10</v>
      </c>
      <c r="E361">
        <v>155</v>
      </c>
      <c r="F361">
        <v>2</v>
      </c>
      <c r="G361">
        <v>310</v>
      </c>
      <c r="H361" s="2">
        <v>43109</v>
      </c>
      <c r="I361" t="str">
        <f>_xlfn.XLOOKUP(VENDAS[[#This Row],[IDVENDEDOR]],VENDEDORES[IDVendedor],VENDEDORES[Vendedor])</f>
        <v>Hélio Liberato</v>
      </c>
      <c r="J361" t="str">
        <f>_xlfn.XLOOKUP(VENDAS[[#This Row],[IDCLIENTE]],CLIENTES[IDCLIENTE],CLIENTES[Cliente])</f>
        <v>Basilio Soares</v>
      </c>
      <c r="K361" t="str">
        <f>_xlfn.XLOOKUP(VENDAS[[#This Row],[IDPRODUTO]],PRODUTOS[IDPRODUTO],PRODUTOS[Produto])</f>
        <v>Capacete Gometws</v>
      </c>
    </row>
    <row r="362" spans="1:11" x14ac:dyDescent="0.25">
      <c r="A362">
        <v>361</v>
      </c>
      <c r="B362">
        <v>7</v>
      </c>
      <c r="C362">
        <v>104</v>
      </c>
      <c r="D362">
        <v>10</v>
      </c>
      <c r="E362">
        <v>155</v>
      </c>
      <c r="F362">
        <v>2</v>
      </c>
      <c r="G362">
        <v>310</v>
      </c>
      <c r="H362" s="2">
        <v>42912</v>
      </c>
      <c r="I362" t="str">
        <f>_xlfn.XLOOKUP(VENDAS[[#This Row],[IDVENDEDOR]],VENDEDORES[IDVendedor],VENDEDORES[Vendedor])</f>
        <v>Iberê Lacerda</v>
      </c>
      <c r="J362" t="str">
        <f>_xlfn.XLOOKUP(VENDAS[[#This Row],[IDCLIENTE]],CLIENTES[IDCLIENTE],CLIENTES[Cliente])</f>
        <v>Isabel Meirelles</v>
      </c>
      <c r="K362" t="str">
        <f>_xlfn.XLOOKUP(VENDAS[[#This Row],[IDPRODUTO]],PRODUTOS[IDPRODUTO],PRODUTOS[Produto])</f>
        <v>Capacete Gometws</v>
      </c>
    </row>
    <row r="363" spans="1:11" x14ac:dyDescent="0.25">
      <c r="A363">
        <v>362</v>
      </c>
      <c r="B363">
        <v>5</v>
      </c>
      <c r="C363">
        <v>94</v>
      </c>
      <c r="D363">
        <v>10</v>
      </c>
      <c r="E363">
        <v>155</v>
      </c>
      <c r="F363">
        <v>3</v>
      </c>
      <c r="G363">
        <v>465</v>
      </c>
      <c r="H363" s="2">
        <v>43247</v>
      </c>
      <c r="I363" t="str">
        <f>_xlfn.XLOOKUP(VENDAS[[#This Row],[IDVENDEDOR]],VENDEDORES[IDVendedor],VENDEDORES[Vendedor])</f>
        <v>Tobias Furtado</v>
      </c>
      <c r="J363" t="str">
        <f>_xlfn.XLOOKUP(VENDAS[[#This Row],[IDCLIENTE]],CLIENTES[IDCLIENTE],CLIENTES[Cliente])</f>
        <v>Celestino Pereira</v>
      </c>
      <c r="K363" t="str">
        <f>_xlfn.XLOOKUP(VENDAS[[#This Row],[IDPRODUTO]],PRODUTOS[IDPRODUTO],PRODUTOS[Produto])</f>
        <v>Capacete Gometws</v>
      </c>
    </row>
    <row r="364" spans="1:11" x14ac:dyDescent="0.25">
      <c r="A364">
        <v>363</v>
      </c>
      <c r="B364">
        <v>8</v>
      </c>
      <c r="C364">
        <v>1</v>
      </c>
      <c r="D364">
        <v>10</v>
      </c>
      <c r="E364">
        <v>155</v>
      </c>
      <c r="F364">
        <v>3</v>
      </c>
      <c r="G364">
        <v>465</v>
      </c>
      <c r="H364" s="2">
        <v>43644</v>
      </c>
      <c r="I364" t="str">
        <f>_xlfn.XLOOKUP(VENDAS[[#This Row],[IDVENDEDOR]],VENDEDORES[IDVendedor],VENDEDORES[Vendedor])</f>
        <v>Simão Rivero</v>
      </c>
      <c r="J364" t="str">
        <f>_xlfn.XLOOKUP(VENDAS[[#This Row],[IDCLIENTE]],CLIENTES[IDCLIENTE],CLIENTES[Cliente])</f>
        <v>Cosme Zambujal</v>
      </c>
      <c r="K364" t="str">
        <f>_xlfn.XLOOKUP(VENDAS[[#This Row],[IDPRODUTO]],PRODUTOS[IDPRODUTO],PRODUTOS[Produto])</f>
        <v>Capacete Gometws</v>
      </c>
    </row>
    <row r="365" spans="1:11" x14ac:dyDescent="0.25">
      <c r="A365">
        <v>364</v>
      </c>
      <c r="B365">
        <v>3</v>
      </c>
      <c r="C365">
        <v>105</v>
      </c>
      <c r="D365">
        <v>10</v>
      </c>
      <c r="E365">
        <v>155</v>
      </c>
      <c r="F365">
        <v>2</v>
      </c>
      <c r="G365">
        <v>310</v>
      </c>
      <c r="H365" s="2">
        <v>44099</v>
      </c>
      <c r="I365" t="str">
        <f>_xlfn.XLOOKUP(VENDAS[[#This Row],[IDVENDEDOR]],VENDEDORES[IDVendedor],VENDEDORES[Vendedor])</f>
        <v>Capitolino Bahía</v>
      </c>
      <c r="J365" t="str">
        <f>_xlfn.XLOOKUP(VENDAS[[#This Row],[IDCLIENTE]],CLIENTES[IDCLIENTE],CLIENTES[Cliente])</f>
        <v>Cid Pardo</v>
      </c>
      <c r="K365" t="str">
        <f>_xlfn.XLOOKUP(VENDAS[[#This Row],[IDPRODUTO]],PRODUTOS[IDPRODUTO],PRODUTOS[Produto])</f>
        <v>Capacete Gometws</v>
      </c>
    </row>
    <row r="366" spans="1:11" x14ac:dyDescent="0.25">
      <c r="A366">
        <v>365</v>
      </c>
      <c r="B366">
        <v>8</v>
      </c>
      <c r="C366">
        <v>1</v>
      </c>
      <c r="D366">
        <v>10</v>
      </c>
      <c r="E366">
        <v>155</v>
      </c>
      <c r="F366">
        <v>2</v>
      </c>
      <c r="G366">
        <v>310</v>
      </c>
      <c r="H366" s="2">
        <v>43116</v>
      </c>
      <c r="I366" t="str">
        <f>_xlfn.XLOOKUP(VENDAS[[#This Row],[IDVENDEDOR]],VENDEDORES[IDVendedor],VENDEDORES[Vendedor])</f>
        <v>Simão Rivero</v>
      </c>
      <c r="J366" t="str">
        <f>_xlfn.XLOOKUP(VENDAS[[#This Row],[IDCLIENTE]],CLIENTES[IDCLIENTE],CLIENTES[Cliente])</f>
        <v>Cosme Zambujal</v>
      </c>
      <c r="K366" t="str">
        <f>_xlfn.XLOOKUP(VENDAS[[#This Row],[IDPRODUTO]],PRODUTOS[IDPRODUTO],PRODUTOS[Produto])</f>
        <v>Capacete Gometws</v>
      </c>
    </row>
    <row r="367" spans="1:11" x14ac:dyDescent="0.25">
      <c r="A367">
        <v>366</v>
      </c>
      <c r="B367">
        <v>1</v>
      </c>
      <c r="C367">
        <v>1</v>
      </c>
      <c r="D367">
        <v>10</v>
      </c>
      <c r="E367">
        <v>155</v>
      </c>
      <c r="F367">
        <v>2</v>
      </c>
      <c r="G367">
        <v>310</v>
      </c>
      <c r="H367" s="2">
        <v>43426</v>
      </c>
      <c r="I367" t="str">
        <f>_xlfn.XLOOKUP(VENDAS[[#This Row],[IDVENDEDOR]],VENDEDORES[IDVendedor],VENDEDORES[Vendedor])</f>
        <v>Armando Lago</v>
      </c>
      <c r="J367" t="str">
        <f>_xlfn.XLOOKUP(VENDAS[[#This Row],[IDCLIENTE]],CLIENTES[IDCLIENTE],CLIENTES[Cliente])</f>
        <v>Cosme Zambujal</v>
      </c>
      <c r="K367" t="str">
        <f>_xlfn.XLOOKUP(VENDAS[[#This Row],[IDPRODUTO]],PRODUTOS[IDPRODUTO],PRODUTOS[Produto])</f>
        <v>Capacete Gometws</v>
      </c>
    </row>
    <row r="368" spans="1:11" x14ac:dyDescent="0.25">
      <c r="A368">
        <v>367</v>
      </c>
      <c r="B368">
        <v>3</v>
      </c>
      <c r="C368">
        <v>106</v>
      </c>
      <c r="D368">
        <v>10</v>
      </c>
      <c r="E368">
        <v>155</v>
      </c>
      <c r="F368">
        <v>2</v>
      </c>
      <c r="G368">
        <v>310</v>
      </c>
      <c r="H368" s="2">
        <v>43498</v>
      </c>
      <c r="I368" t="str">
        <f>_xlfn.XLOOKUP(VENDAS[[#This Row],[IDVENDEDOR]],VENDEDORES[IDVendedor],VENDEDORES[Vendedor])</f>
        <v>Capitolino Bahía</v>
      </c>
      <c r="J368" t="str">
        <f>_xlfn.XLOOKUP(VENDAS[[#This Row],[IDCLIENTE]],CLIENTES[IDCLIENTE],CLIENTES[Cliente])</f>
        <v>Almeno Figueira</v>
      </c>
      <c r="K368" t="str">
        <f>_xlfn.XLOOKUP(VENDAS[[#This Row],[IDPRODUTO]],PRODUTOS[IDPRODUTO],PRODUTOS[Produto])</f>
        <v>Capacete Gometws</v>
      </c>
    </row>
    <row r="369" spans="1:11" x14ac:dyDescent="0.25">
      <c r="A369">
        <v>368</v>
      </c>
      <c r="B369">
        <v>1</v>
      </c>
      <c r="C369">
        <v>61</v>
      </c>
      <c r="D369">
        <v>10</v>
      </c>
      <c r="E369">
        <v>155</v>
      </c>
      <c r="F369">
        <v>3</v>
      </c>
      <c r="G369">
        <v>465</v>
      </c>
      <c r="H369" s="2">
        <v>43016</v>
      </c>
      <c r="I369" t="str">
        <f>_xlfn.XLOOKUP(VENDAS[[#This Row],[IDVENDEDOR]],VENDEDORES[IDVendedor],VENDEDORES[Vendedor])</f>
        <v>Armando Lago</v>
      </c>
      <c r="J369" t="str">
        <f>_xlfn.XLOOKUP(VENDAS[[#This Row],[IDCLIENTE]],CLIENTES[IDCLIENTE],CLIENTES[Cliente])</f>
        <v>Bernardete Tavera</v>
      </c>
      <c r="K369" t="str">
        <f>_xlfn.XLOOKUP(VENDAS[[#This Row],[IDPRODUTO]],PRODUTOS[IDPRODUTO],PRODUTOS[Produto])</f>
        <v>Capacete Gometws</v>
      </c>
    </row>
    <row r="370" spans="1:11" x14ac:dyDescent="0.25">
      <c r="A370">
        <v>369</v>
      </c>
      <c r="B370">
        <v>2</v>
      </c>
      <c r="C370">
        <v>60</v>
      </c>
      <c r="D370">
        <v>10</v>
      </c>
      <c r="E370">
        <v>155</v>
      </c>
      <c r="F370">
        <v>1</v>
      </c>
      <c r="G370">
        <v>155</v>
      </c>
      <c r="H370" s="2">
        <v>43637</v>
      </c>
      <c r="I370" t="str">
        <f>_xlfn.XLOOKUP(VENDAS[[#This Row],[IDVENDEDOR]],VENDEDORES[IDVendedor],VENDEDORES[Vendedor])</f>
        <v>Daniel Pirajá</v>
      </c>
      <c r="J370" t="str">
        <f>_xlfn.XLOOKUP(VENDAS[[#This Row],[IDCLIENTE]],CLIENTES[IDCLIENTE],CLIENTES[Cliente])</f>
        <v>Iracema Rodríguez</v>
      </c>
      <c r="K370" t="str">
        <f>_xlfn.XLOOKUP(VENDAS[[#This Row],[IDPRODUTO]],PRODUTOS[IDPRODUTO],PRODUTOS[Produto])</f>
        <v>Capacete Gometws</v>
      </c>
    </row>
    <row r="371" spans="1:11" x14ac:dyDescent="0.25">
      <c r="A371">
        <v>370</v>
      </c>
      <c r="B371">
        <v>5</v>
      </c>
      <c r="C371">
        <v>46</v>
      </c>
      <c r="D371">
        <v>10</v>
      </c>
      <c r="E371">
        <v>155</v>
      </c>
      <c r="F371">
        <v>2</v>
      </c>
      <c r="G371">
        <v>310</v>
      </c>
      <c r="H371" s="2">
        <v>44184</v>
      </c>
      <c r="I371" t="str">
        <f>_xlfn.XLOOKUP(VENDAS[[#This Row],[IDVENDEDOR]],VENDEDORES[IDVendedor],VENDEDORES[Vendedor])</f>
        <v>Tobias Furtado</v>
      </c>
      <c r="J371" t="str">
        <f>_xlfn.XLOOKUP(VENDAS[[#This Row],[IDCLIENTE]],CLIENTES[IDCLIENTE],CLIENTES[Cliente])</f>
        <v>Davide Fraga</v>
      </c>
      <c r="K371" t="str">
        <f>_xlfn.XLOOKUP(VENDAS[[#This Row],[IDPRODUTO]],PRODUTOS[IDPRODUTO],PRODUTOS[Produto])</f>
        <v>Capacete Gometws</v>
      </c>
    </row>
    <row r="372" spans="1:11" x14ac:dyDescent="0.25">
      <c r="A372">
        <v>371</v>
      </c>
      <c r="B372">
        <v>1</v>
      </c>
      <c r="C372">
        <v>107</v>
      </c>
      <c r="D372">
        <v>10</v>
      </c>
      <c r="E372">
        <v>155</v>
      </c>
      <c r="F372">
        <v>1</v>
      </c>
      <c r="G372">
        <v>155</v>
      </c>
      <c r="H372" s="2">
        <v>43626</v>
      </c>
      <c r="I372" t="str">
        <f>_xlfn.XLOOKUP(VENDAS[[#This Row],[IDVENDEDOR]],VENDEDORES[IDVendedor],VENDEDORES[Vendedor])</f>
        <v>Armando Lago</v>
      </c>
      <c r="J372" t="str">
        <f>_xlfn.XLOOKUP(VENDAS[[#This Row],[IDCLIENTE]],CLIENTES[IDCLIENTE],CLIENTES[Cliente])</f>
        <v>Capitolina Ruela</v>
      </c>
      <c r="K372" t="str">
        <f>_xlfn.XLOOKUP(VENDAS[[#This Row],[IDPRODUTO]],PRODUTOS[IDPRODUTO],PRODUTOS[Produto])</f>
        <v>Capacete Gometws</v>
      </c>
    </row>
    <row r="373" spans="1:11" x14ac:dyDescent="0.25">
      <c r="A373">
        <v>372</v>
      </c>
      <c r="B373">
        <v>5</v>
      </c>
      <c r="C373">
        <v>8</v>
      </c>
      <c r="D373">
        <v>11</v>
      </c>
      <c r="E373">
        <v>188</v>
      </c>
      <c r="F373">
        <v>1</v>
      </c>
      <c r="G373">
        <v>188</v>
      </c>
      <c r="H373" s="2">
        <v>43520</v>
      </c>
      <c r="I373" t="str">
        <f>_xlfn.XLOOKUP(VENDAS[[#This Row],[IDVENDEDOR]],VENDEDORES[IDVendedor],VENDEDORES[Vendedor])</f>
        <v>Tobias Furtado</v>
      </c>
      <c r="J373" t="str">
        <f>_xlfn.XLOOKUP(VENDAS[[#This Row],[IDCLIENTE]],CLIENTES[IDCLIENTE],CLIENTES[Cliente])</f>
        <v>Gisela Bahia</v>
      </c>
      <c r="K373" t="str">
        <f>_xlfn.XLOOKUP(VENDAS[[#This Row],[IDPRODUTO]],PRODUTOS[IDPRODUTO],PRODUTOS[Produto])</f>
        <v>Luva Gometws</v>
      </c>
    </row>
    <row r="374" spans="1:11" x14ac:dyDescent="0.25">
      <c r="A374">
        <v>373</v>
      </c>
      <c r="B374">
        <v>3</v>
      </c>
      <c r="C374">
        <v>1</v>
      </c>
      <c r="D374">
        <v>11</v>
      </c>
      <c r="E374">
        <v>188</v>
      </c>
      <c r="F374">
        <v>3</v>
      </c>
      <c r="G374">
        <v>564</v>
      </c>
      <c r="H374" s="2">
        <v>43550</v>
      </c>
      <c r="I374" t="str">
        <f>_xlfn.XLOOKUP(VENDAS[[#This Row],[IDVENDEDOR]],VENDEDORES[IDVendedor],VENDEDORES[Vendedor])</f>
        <v>Capitolino Bahía</v>
      </c>
      <c r="J374" t="str">
        <f>_xlfn.XLOOKUP(VENDAS[[#This Row],[IDCLIENTE]],CLIENTES[IDCLIENTE],CLIENTES[Cliente])</f>
        <v>Cosme Zambujal</v>
      </c>
      <c r="K374" t="str">
        <f>_xlfn.XLOOKUP(VENDAS[[#This Row],[IDPRODUTO]],PRODUTOS[IDPRODUTO],PRODUTOS[Produto])</f>
        <v>Luva Gometws</v>
      </c>
    </row>
    <row r="375" spans="1:11" x14ac:dyDescent="0.25">
      <c r="A375">
        <v>374</v>
      </c>
      <c r="B375">
        <v>2</v>
      </c>
      <c r="C375">
        <v>24</v>
      </c>
      <c r="D375">
        <v>11</v>
      </c>
      <c r="E375">
        <v>188</v>
      </c>
      <c r="F375">
        <v>1</v>
      </c>
      <c r="G375">
        <v>188</v>
      </c>
      <c r="H375" s="2">
        <v>43902</v>
      </c>
      <c r="I375" t="str">
        <f>_xlfn.XLOOKUP(VENDAS[[#This Row],[IDVENDEDOR]],VENDEDORES[IDVendedor],VENDEDORES[Vendedor])</f>
        <v>Daniel Pirajá</v>
      </c>
      <c r="J375" t="str">
        <f>_xlfn.XLOOKUP(VENDAS[[#This Row],[IDCLIENTE]],CLIENTES[IDCLIENTE],CLIENTES[Cliente])</f>
        <v>Diogo Simón</v>
      </c>
      <c r="K375" t="str">
        <f>_xlfn.XLOOKUP(VENDAS[[#This Row],[IDPRODUTO]],PRODUTOS[IDPRODUTO],PRODUTOS[Produto])</f>
        <v>Luva Gometws</v>
      </c>
    </row>
    <row r="376" spans="1:11" x14ac:dyDescent="0.25">
      <c r="A376">
        <v>375</v>
      </c>
      <c r="B376">
        <v>1</v>
      </c>
      <c r="C376">
        <v>2</v>
      </c>
      <c r="D376">
        <v>11</v>
      </c>
      <c r="E376">
        <v>188</v>
      </c>
      <c r="F376">
        <v>2</v>
      </c>
      <c r="G376">
        <v>376</v>
      </c>
      <c r="H376" s="2">
        <v>43382</v>
      </c>
      <c r="I376" t="str">
        <f>_xlfn.XLOOKUP(VENDAS[[#This Row],[IDVENDEDOR]],VENDEDORES[IDVendedor],VENDEDORES[Vendedor])</f>
        <v>Armando Lago</v>
      </c>
      <c r="J376" t="str">
        <f>_xlfn.XLOOKUP(VENDAS[[#This Row],[IDCLIENTE]],CLIENTES[IDCLIENTE],CLIENTES[Cliente])</f>
        <v>Greice Lameirinhas</v>
      </c>
      <c r="K376" t="str">
        <f>_xlfn.XLOOKUP(VENDAS[[#This Row],[IDPRODUTO]],PRODUTOS[IDPRODUTO],PRODUTOS[Produto])</f>
        <v>Luva Gometws</v>
      </c>
    </row>
    <row r="377" spans="1:11" x14ac:dyDescent="0.25">
      <c r="A377">
        <v>376</v>
      </c>
      <c r="B377">
        <v>1</v>
      </c>
      <c r="C377">
        <v>19</v>
      </c>
      <c r="D377">
        <v>11</v>
      </c>
      <c r="E377">
        <v>188</v>
      </c>
      <c r="F377">
        <v>2</v>
      </c>
      <c r="G377">
        <v>376</v>
      </c>
      <c r="H377" s="2">
        <v>42988</v>
      </c>
      <c r="I377" t="str">
        <f>_xlfn.XLOOKUP(VENDAS[[#This Row],[IDVENDEDOR]],VENDEDORES[IDVendedor],VENDEDORES[Vendedor])</f>
        <v>Armando Lago</v>
      </c>
      <c r="J377" t="str">
        <f>_xlfn.XLOOKUP(VENDAS[[#This Row],[IDCLIENTE]],CLIENTES[IDCLIENTE],CLIENTES[Cliente])</f>
        <v>Cecília Carlos</v>
      </c>
      <c r="K377" t="str">
        <f>_xlfn.XLOOKUP(VENDAS[[#This Row],[IDPRODUTO]],PRODUTOS[IDPRODUTO],PRODUTOS[Produto])</f>
        <v>Luva Gometws</v>
      </c>
    </row>
    <row r="378" spans="1:11" x14ac:dyDescent="0.25">
      <c r="A378">
        <v>377</v>
      </c>
      <c r="B378">
        <v>8</v>
      </c>
      <c r="C378">
        <v>26</v>
      </c>
      <c r="D378">
        <v>11</v>
      </c>
      <c r="E378">
        <v>188</v>
      </c>
      <c r="F378">
        <v>3</v>
      </c>
      <c r="G378">
        <v>564</v>
      </c>
      <c r="H378" s="2">
        <v>43052</v>
      </c>
      <c r="I378" t="str">
        <f>_xlfn.XLOOKUP(VENDAS[[#This Row],[IDVENDEDOR]],VENDEDORES[IDVendedor],VENDEDORES[Vendedor])</f>
        <v>Simão Rivero</v>
      </c>
      <c r="J378" t="str">
        <f>_xlfn.XLOOKUP(VENDAS[[#This Row],[IDCLIENTE]],CLIENTES[IDCLIENTE],CLIENTES[Cliente])</f>
        <v>Cidália Miera</v>
      </c>
      <c r="K378" t="str">
        <f>_xlfn.XLOOKUP(VENDAS[[#This Row],[IDPRODUTO]],PRODUTOS[IDPRODUTO],PRODUTOS[Produto])</f>
        <v>Luva Gometws</v>
      </c>
    </row>
    <row r="379" spans="1:11" x14ac:dyDescent="0.25">
      <c r="A379">
        <v>378</v>
      </c>
      <c r="B379">
        <v>7</v>
      </c>
      <c r="C379">
        <v>4</v>
      </c>
      <c r="D379">
        <v>11</v>
      </c>
      <c r="E379">
        <v>188</v>
      </c>
      <c r="F379">
        <v>3</v>
      </c>
      <c r="G379">
        <v>564</v>
      </c>
      <c r="H379" s="2">
        <v>43994</v>
      </c>
      <c r="I379" t="str">
        <f>_xlfn.XLOOKUP(VENDAS[[#This Row],[IDVENDEDOR]],VENDEDORES[IDVendedor],VENDEDORES[Vendedor])</f>
        <v>Iberê Lacerda</v>
      </c>
      <c r="J379" t="str">
        <f>_xlfn.XLOOKUP(VENDAS[[#This Row],[IDCLIENTE]],CLIENTES[IDCLIENTE],CLIENTES[Cliente])</f>
        <v>Gertrudes Hidalgo</v>
      </c>
      <c r="K379" t="str">
        <f>_xlfn.XLOOKUP(VENDAS[[#This Row],[IDPRODUTO]],PRODUTOS[IDPRODUTO],PRODUTOS[Produto])</f>
        <v>Luva Gometws</v>
      </c>
    </row>
    <row r="380" spans="1:11" x14ac:dyDescent="0.25">
      <c r="A380">
        <v>379</v>
      </c>
      <c r="B380">
        <v>5</v>
      </c>
      <c r="C380">
        <v>26</v>
      </c>
      <c r="D380">
        <v>11</v>
      </c>
      <c r="E380">
        <v>188</v>
      </c>
      <c r="F380">
        <v>1</v>
      </c>
      <c r="G380">
        <v>188</v>
      </c>
      <c r="H380" s="2">
        <v>42955</v>
      </c>
      <c r="I380" t="str">
        <f>_xlfn.XLOOKUP(VENDAS[[#This Row],[IDVENDEDOR]],VENDEDORES[IDVendedor],VENDEDORES[Vendedor])</f>
        <v>Tobias Furtado</v>
      </c>
      <c r="J380" t="str">
        <f>_xlfn.XLOOKUP(VENDAS[[#This Row],[IDCLIENTE]],CLIENTES[IDCLIENTE],CLIENTES[Cliente])</f>
        <v>Cidália Miera</v>
      </c>
      <c r="K380" t="str">
        <f>_xlfn.XLOOKUP(VENDAS[[#This Row],[IDPRODUTO]],PRODUTOS[IDPRODUTO],PRODUTOS[Produto])</f>
        <v>Luva Gometws</v>
      </c>
    </row>
    <row r="381" spans="1:11" x14ac:dyDescent="0.25">
      <c r="A381">
        <v>380</v>
      </c>
      <c r="B381">
        <v>6</v>
      </c>
      <c r="C381">
        <v>54</v>
      </c>
      <c r="D381">
        <v>11</v>
      </c>
      <c r="E381">
        <v>188</v>
      </c>
      <c r="F381">
        <v>3</v>
      </c>
      <c r="G381">
        <v>564</v>
      </c>
      <c r="H381" s="2">
        <v>43572</v>
      </c>
      <c r="I381" t="str">
        <f>_xlfn.XLOOKUP(VENDAS[[#This Row],[IDVENDEDOR]],VENDEDORES[IDVendedor],VENDEDORES[Vendedor])</f>
        <v>Godo Capiperibe</v>
      </c>
      <c r="J381" t="str">
        <f>_xlfn.XLOOKUP(VENDAS[[#This Row],[IDCLIENTE]],CLIENTES[IDCLIENTE],CLIENTES[Cliente])</f>
        <v>Alfredo Cotrim</v>
      </c>
      <c r="K381" t="str">
        <f>_xlfn.XLOOKUP(VENDAS[[#This Row],[IDPRODUTO]],PRODUTOS[IDPRODUTO],PRODUTOS[Produto])</f>
        <v>Luva Gometws</v>
      </c>
    </row>
    <row r="382" spans="1:11" x14ac:dyDescent="0.25">
      <c r="A382">
        <v>381</v>
      </c>
      <c r="B382">
        <v>7</v>
      </c>
      <c r="C382">
        <v>1</v>
      </c>
      <c r="D382">
        <v>11</v>
      </c>
      <c r="E382">
        <v>188</v>
      </c>
      <c r="F382">
        <v>1</v>
      </c>
      <c r="G382">
        <v>188</v>
      </c>
      <c r="H382" s="2">
        <v>43210</v>
      </c>
      <c r="I382" t="str">
        <f>_xlfn.XLOOKUP(VENDAS[[#This Row],[IDVENDEDOR]],VENDEDORES[IDVendedor],VENDEDORES[Vendedor])</f>
        <v>Iberê Lacerda</v>
      </c>
      <c r="J382" t="str">
        <f>_xlfn.XLOOKUP(VENDAS[[#This Row],[IDCLIENTE]],CLIENTES[IDCLIENTE],CLIENTES[Cliente])</f>
        <v>Cosme Zambujal</v>
      </c>
      <c r="K382" t="str">
        <f>_xlfn.XLOOKUP(VENDAS[[#This Row],[IDPRODUTO]],PRODUTOS[IDPRODUTO],PRODUTOS[Produto])</f>
        <v>Luva Gometws</v>
      </c>
    </row>
    <row r="383" spans="1:11" x14ac:dyDescent="0.25">
      <c r="A383">
        <v>382</v>
      </c>
      <c r="B383">
        <v>2</v>
      </c>
      <c r="C383">
        <v>32</v>
      </c>
      <c r="D383">
        <v>11</v>
      </c>
      <c r="E383">
        <v>188</v>
      </c>
      <c r="F383">
        <v>3</v>
      </c>
      <c r="G383">
        <v>564</v>
      </c>
      <c r="H383" s="2">
        <v>43595</v>
      </c>
      <c r="I383" t="str">
        <f>_xlfn.XLOOKUP(VENDAS[[#This Row],[IDVENDEDOR]],VENDEDORES[IDVendedor],VENDEDORES[Vendedor])</f>
        <v>Daniel Pirajá</v>
      </c>
      <c r="J383" t="str">
        <f>_xlfn.XLOOKUP(VENDAS[[#This Row],[IDCLIENTE]],CLIENTES[IDCLIENTE],CLIENTES[Cliente])</f>
        <v>Belmira Colaço</v>
      </c>
      <c r="K383" t="str">
        <f>_xlfn.XLOOKUP(VENDAS[[#This Row],[IDPRODUTO]],PRODUTOS[IDPRODUTO],PRODUTOS[Produto])</f>
        <v>Luva Gometws</v>
      </c>
    </row>
    <row r="384" spans="1:11" x14ac:dyDescent="0.25">
      <c r="A384">
        <v>383</v>
      </c>
      <c r="B384">
        <v>7</v>
      </c>
      <c r="C384">
        <v>53</v>
      </c>
      <c r="D384">
        <v>11</v>
      </c>
      <c r="E384">
        <v>188</v>
      </c>
      <c r="F384">
        <v>1</v>
      </c>
      <c r="G384">
        <v>188</v>
      </c>
      <c r="H384" s="2">
        <v>43165</v>
      </c>
      <c r="I384" t="str">
        <f>_xlfn.XLOOKUP(VENDAS[[#This Row],[IDVENDEDOR]],VENDEDORES[IDVendedor],VENDEDORES[Vendedor])</f>
        <v>Iberê Lacerda</v>
      </c>
      <c r="J384" t="str">
        <f>_xlfn.XLOOKUP(VENDAS[[#This Row],[IDCLIENTE]],CLIENTES[IDCLIENTE],CLIENTES[Cliente])</f>
        <v>Alexandra Tabares</v>
      </c>
      <c r="K384" t="str">
        <f>_xlfn.XLOOKUP(VENDAS[[#This Row],[IDPRODUTO]],PRODUTOS[IDPRODUTO],PRODUTOS[Produto])</f>
        <v>Luva Gometws</v>
      </c>
    </row>
    <row r="385" spans="1:11" x14ac:dyDescent="0.25">
      <c r="A385">
        <v>384</v>
      </c>
      <c r="B385">
        <v>5</v>
      </c>
      <c r="C385">
        <v>6</v>
      </c>
      <c r="D385">
        <v>11</v>
      </c>
      <c r="E385">
        <v>188</v>
      </c>
      <c r="F385">
        <v>1</v>
      </c>
      <c r="G385">
        <v>188</v>
      </c>
      <c r="H385" s="2">
        <v>43875</v>
      </c>
      <c r="I385" t="str">
        <f>_xlfn.XLOOKUP(VENDAS[[#This Row],[IDVENDEDOR]],VENDEDORES[IDVendedor],VENDEDORES[Vendedor])</f>
        <v>Tobias Furtado</v>
      </c>
      <c r="J385" t="str">
        <f>_xlfn.XLOOKUP(VENDAS[[#This Row],[IDCLIENTE]],CLIENTES[IDCLIENTE],CLIENTES[Cliente])</f>
        <v>Cosme Ipanema</v>
      </c>
      <c r="K385" t="str">
        <f>_xlfn.XLOOKUP(VENDAS[[#This Row],[IDPRODUTO]],PRODUTOS[IDPRODUTO],PRODUTOS[Produto])</f>
        <v>Luva Gometws</v>
      </c>
    </row>
    <row r="386" spans="1:11" x14ac:dyDescent="0.25">
      <c r="A386">
        <v>385</v>
      </c>
      <c r="B386">
        <v>5</v>
      </c>
      <c r="C386">
        <v>21</v>
      </c>
      <c r="D386">
        <v>11</v>
      </c>
      <c r="E386">
        <v>188</v>
      </c>
      <c r="F386">
        <v>1</v>
      </c>
      <c r="G386">
        <v>188</v>
      </c>
      <c r="H386" s="2">
        <v>43999</v>
      </c>
      <c r="I386" t="str">
        <f>_xlfn.XLOOKUP(VENDAS[[#This Row],[IDVENDEDOR]],VENDEDORES[IDVendedor],VENDEDORES[Vendedor])</f>
        <v>Tobias Furtado</v>
      </c>
      <c r="J386" t="str">
        <f>_xlfn.XLOOKUP(VENDAS[[#This Row],[IDCLIENTE]],CLIENTES[IDCLIENTE],CLIENTES[Cliente])</f>
        <v>Ilduara Chávez</v>
      </c>
      <c r="K386" t="str">
        <f>_xlfn.XLOOKUP(VENDAS[[#This Row],[IDPRODUTO]],PRODUTOS[IDPRODUTO],PRODUTOS[Produto])</f>
        <v>Luva Gometws</v>
      </c>
    </row>
    <row r="387" spans="1:11" x14ac:dyDescent="0.25">
      <c r="A387">
        <v>386</v>
      </c>
      <c r="B387">
        <v>5</v>
      </c>
      <c r="C387">
        <v>3</v>
      </c>
      <c r="D387">
        <v>11</v>
      </c>
      <c r="E387">
        <v>188</v>
      </c>
      <c r="F387">
        <v>3</v>
      </c>
      <c r="G387">
        <v>564</v>
      </c>
      <c r="H387" s="2">
        <v>43306</v>
      </c>
      <c r="I387" t="str">
        <f>_xlfn.XLOOKUP(VENDAS[[#This Row],[IDVENDEDOR]],VENDEDORES[IDVendedor],VENDEDORES[Vendedor])</f>
        <v>Tobias Furtado</v>
      </c>
      <c r="J387" t="str">
        <f>_xlfn.XLOOKUP(VENDAS[[#This Row],[IDCLIENTE]],CLIENTES[IDCLIENTE],CLIENTES[Cliente])</f>
        <v>Brenda Serralheiro</v>
      </c>
      <c r="K387" t="str">
        <f>_xlfn.XLOOKUP(VENDAS[[#This Row],[IDPRODUTO]],PRODUTOS[IDPRODUTO],PRODUTOS[Produto])</f>
        <v>Luva Gometws</v>
      </c>
    </row>
    <row r="388" spans="1:11" x14ac:dyDescent="0.25">
      <c r="A388">
        <v>387</v>
      </c>
      <c r="B388">
        <v>8</v>
      </c>
      <c r="C388">
        <v>26</v>
      </c>
      <c r="D388">
        <v>11</v>
      </c>
      <c r="E388">
        <v>188</v>
      </c>
      <c r="F388">
        <v>3</v>
      </c>
      <c r="G388">
        <v>564</v>
      </c>
      <c r="H388" s="2">
        <v>43815</v>
      </c>
      <c r="I388" t="str">
        <f>_xlfn.XLOOKUP(VENDAS[[#This Row],[IDVENDEDOR]],VENDEDORES[IDVendedor],VENDEDORES[Vendedor])</f>
        <v>Simão Rivero</v>
      </c>
      <c r="J388" t="str">
        <f>_xlfn.XLOOKUP(VENDAS[[#This Row],[IDCLIENTE]],CLIENTES[IDCLIENTE],CLIENTES[Cliente])</f>
        <v>Cidália Miera</v>
      </c>
      <c r="K388" t="str">
        <f>_xlfn.XLOOKUP(VENDAS[[#This Row],[IDPRODUTO]],PRODUTOS[IDPRODUTO],PRODUTOS[Produto])</f>
        <v>Luva Gometws</v>
      </c>
    </row>
    <row r="389" spans="1:11" x14ac:dyDescent="0.25">
      <c r="A389">
        <v>388</v>
      </c>
      <c r="B389">
        <v>4</v>
      </c>
      <c r="C389">
        <v>21</v>
      </c>
      <c r="D389">
        <v>11</v>
      </c>
      <c r="E389">
        <v>188</v>
      </c>
      <c r="F389">
        <v>2</v>
      </c>
      <c r="G389">
        <v>376</v>
      </c>
      <c r="H389" s="2">
        <v>43112</v>
      </c>
      <c r="I389" t="str">
        <f>_xlfn.XLOOKUP(VENDAS[[#This Row],[IDVENDEDOR]],VENDEDORES[IDVendedor],VENDEDORES[Vendedor])</f>
        <v>Jéssica Castelão</v>
      </c>
      <c r="J389" t="str">
        <f>_xlfn.XLOOKUP(VENDAS[[#This Row],[IDCLIENTE]],CLIENTES[IDCLIENTE],CLIENTES[Cliente])</f>
        <v>Ilduara Chávez</v>
      </c>
      <c r="K389" t="str">
        <f>_xlfn.XLOOKUP(VENDAS[[#This Row],[IDPRODUTO]],PRODUTOS[IDPRODUTO],PRODUTOS[Produto])</f>
        <v>Luva Gometws</v>
      </c>
    </row>
    <row r="390" spans="1:11" x14ac:dyDescent="0.25">
      <c r="A390">
        <v>389</v>
      </c>
      <c r="B390">
        <v>2</v>
      </c>
      <c r="C390">
        <v>4</v>
      </c>
      <c r="D390">
        <v>11</v>
      </c>
      <c r="E390">
        <v>188</v>
      </c>
      <c r="F390">
        <v>1</v>
      </c>
      <c r="G390">
        <v>188</v>
      </c>
      <c r="H390" s="2">
        <v>43397</v>
      </c>
      <c r="I390" t="str">
        <f>_xlfn.XLOOKUP(VENDAS[[#This Row],[IDVENDEDOR]],VENDEDORES[IDVendedor],VENDEDORES[Vendedor])</f>
        <v>Daniel Pirajá</v>
      </c>
      <c r="J390" t="str">
        <f>_xlfn.XLOOKUP(VENDAS[[#This Row],[IDCLIENTE]],CLIENTES[IDCLIENTE],CLIENTES[Cliente])</f>
        <v>Gertrudes Hidalgo</v>
      </c>
      <c r="K390" t="str">
        <f>_xlfn.XLOOKUP(VENDAS[[#This Row],[IDPRODUTO]],PRODUTOS[IDPRODUTO],PRODUTOS[Produto])</f>
        <v>Luva Gometws</v>
      </c>
    </row>
    <row r="391" spans="1:11" x14ac:dyDescent="0.25">
      <c r="A391">
        <v>390</v>
      </c>
      <c r="B391">
        <v>1</v>
      </c>
      <c r="C391">
        <v>108</v>
      </c>
      <c r="D391">
        <v>11</v>
      </c>
      <c r="E391">
        <v>188</v>
      </c>
      <c r="F391">
        <v>2</v>
      </c>
      <c r="G391">
        <v>376</v>
      </c>
      <c r="H391" s="2">
        <v>43587</v>
      </c>
      <c r="I391" t="str">
        <f>_xlfn.XLOOKUP(VENDAS[[#This Row],[IDVENDEDOR]],VENDEDORES[IDVendedor],VENDEDORES[Vendedor])</f>
        <v>Armando Lago</v>
      </c>
      <c r="J391" t="str">
        <f>_xlfn.XLOOKUP(VENDAS[[#This Row],[IDCLIENTE]],CLIENTES[IDCLIENTE],CLIENTES[Cliente])</f>
        <v>Emiliana Villalobos</v>
      </c>
      <c r="K391" t="str">
        <f>_xlfn.XLOOKUP(VENDAS[[#This Row],[IDPRODUTO]],PRODUTOS[IDPRODUTO],PRODUTOS[Produto])</f>
        <v>Luva Gometws</v>
      </c>
    </row>
    <row r="392" spans="1:11" x14ac:dyDescent="0.25">
      <c r="A392">
        <v>391</v>
      </c>
      <c r="B392">
        <v>1</v>
      </c>
      <c r="C392">
        <v>1</v>
      </c>
      <c r="D392">
        <v>11</v>
      </c>
      <c r="E392">
        <v>188</v>
      </c>
      <c r="F392">
        <v>3</v>
      </c>
      <c r="G392">
        <v>564</v>
      </c>
      <c r="H392" s="2">
        <v>42895</v>
      </c>
      <c r="I392" t="str">
        <f>_xlfn.XLOOKUP(VENDAS[[#This Row],[IDVENDEDOR]],VENDEDORES[IDVendedor],VENDEDORES[Vendedor])</f>
        <v>Armando Lago</v>
      </c>
      <c r="J392" t="str">
        <f>_xlfn.XLOOKUP(VENDAS[[#This Row],[IDCLIENTE]],CLIENTES[IDCLIENTE],CLIENTES[Cliente])</f>
        <v>Cosme Zambujal</v>
      </c>
      <c r="K392" t="str">
        <f>_xlfn.XLOOKUP(VENDAS[[#This Row],[IDPRODUTO]],PRODUTOS[IDPRODUTO],PRODUTOS[Produto])</f>
        <v>Luva Gometws</v>
      </c>
    </row>
    <row r="393" spans="1:11" x14ac:dyDescent="0.25">
      <c r="A393">
        <v>392</v>
      </c>
      <c r="B393">
        <v>6</v>
      </c>
      <c r="C393">
        <v>109</v>
      </c>
      <c r="D393">
        <v>11</v>
      </c>
      <c r="E393">
        <v>188</v>
      </c>
      <c r="F393">
        <v>2</v>
      </c>
      <c r="G393">
        <v>376</v>
      </c>
      <c r="H393" s="2">
        <v>43807</v>
      </c>
      <c r="I393" t="str">
        <f>_xlfn.XLOOKUP(VENDAS[[#This Row],[IDVENDEDOR]],VENDEDORES[IDVendedor],VENDEDORES[Vendedor])</f>
        <v>Godo Capiperibe</v>
      </c>
      <c r="J393" t="str">
        <f>_xlfn.XLOOKUP(VENDAS[[#This Row],[IDCLIENTE]],CLIENTES[IDCLIENTE],CLIENTES[Cliente])</f>
        <v>Custódio Rolim</v>
      </c>
      <c r="K393" t="str">
        <f>_xlfn.XLOOKUP(VENDAS[[#This Row],[IDPRODUTO]],PRODUTOS[IDPRODUTO],PRODUTOS[Produto])</f>
        <v>Luva Gometws</v>
      </c>
    </row>
    <row r="394" spans="1:11" x14ac:dyDescent="0.25">
      <c r="A394">
        <v>393</v>
      </c>
      <c r="B394">
        <v>1</v>
      </c>
      <c r="C394">
        <v>110</v>
      </c>
      <c r="D394">
        <v>11</v>
      </c>
      <c r="E394">
        <v>188</v>
      </c>
      <c r="F394">
        <v>1</v>
      </c>
      <c r="G394">
        <v>188</v>
      </c>
      <c r="H394" s="2">
        <v>43535</v>
      </c>
      <c r="I394" t="str">
        <f>_xlfn.XLOOKUP(VENDAS[[#This Row],[IDVENDEDOR]],VENDEDORES[IDVendedor],VENDEDORES[Vendedor])</f>
        <v>Armando Lago</v>
      </c>
      <c r="J394" t="str">
        <f>_xlfn.XLOOKUP(VENDAS[[#This Row],[IDCLIENTE]],CLIENTES[IDCLIENTE],CLIENTES[Cliente])</f>
        <v>Anacleto Guterres</v>
      </c>
      <c r="K394" t="str">
        <f>_xlfn.XLOOKUP(VENDAS[[#This Row],[IDPRODUTO]],PRODUTOS[IDPRODUTO],PRODUTOS[Produto])</f>
        <v>Luva Gometws</v>
      </c>
    </row>
    <row r="395" spans="1:11" x14ac:dyDescent="0.25">
      <c r="A395">
        <v>394</v>
      </c>
      <c r="B395">
        <v>5</v>
      </c>
      <c r="C395">
        <v>1</v>
      </c>
      <c r="D395">
        <v>11</v>
      </c>
      <c r="E395">
        <v>188</v>
      </c>
      <c r="F395">
        <v>3</v>
      </c>
      <c r="G395">
        <v>564</v>
      </c>
      <c r="H395" s="2">
        <v>43551</v>
      </c>
      <c r="I395" t="str">
        <f>_xlfn.XLOOKUP(VENDAS[[#This Row],[IDVENDEDOR]],VENDEDORES[IDVendedor],VENDEDORES[Vendedor])</f>
        <v>Tobias Furtado</v>
      </c>
      <c r="J395" t="str">
        <f>_xlfn.XLOOKUP(VENDAS[[#This Row],[IDCLIENTE]],CLIENTES[IDCLIENTE],CLIENTES[Cliente])</f>
        <v>Cosme Zambujal</v>
      </c>
      <c r="K395" t="str">
        <f>_xlfn.XLOOKUP(VENDAS[[#This Row],[IDPRODUTO]],PRODUTOS[IDPRODUTO],PRODUTOS[Produto])</f>
        <v>Luva Gometws</v>
      </c>
    </row>
    <row r="396" spans="1:11" x14ac:dyDescent="0.25">
      <c r="A396">
        <v>395</v>
      </c>
      <c r="B396">
        <v>10</v>
      </c>
      <c r="C396">
        <v>111</v>
      </c>
      <c r="D396">
        <v>11</v>
      </c>
      <c r="E396">
        <v>188</v>
      </c>
      <c r="F396">
        <v>3</v>
      </c>
      <c r="G396">
        <v>564</v>
      </c>
      <c r="H396" s="2">
        <v>43153</v>
      </c>
      <c r="I396" t="str">
        <f>_xlfn.XLOOKUP(VENDAS[[#This Row],[IDVENDEDOR]],VENDEDORES[IDVendedor],VENDEDORES[Vendedor])</f>
        <v>Hélio Liberato</v>
      </c>
      <c r="J396" t="str">
        <f>_xlfn.XLOOKUP(VENDAS[[#This Row],[IDCLIENTE]],CLIENTES[IDCLIENTE],CLIENTES[Cliente])</f>
        <v>Adolfo Patrício</v>
      </c>
      <c r="K396" t="str">
        <f>_xlfn.XLOOKUP(VENDAS[[#This Row],[IDPRODUTO]],PRODUTOS[IDPRODUTO],PRODUTOS[Produto])</f>
        <v>Luva Gometws</v>
      </c>
    </row>
    <row r="397" spans="1:11" x14ac:dyDescent="0.25">
      <c r="A397">
        <v>396</v>
      </c>
      <c r="B397">
        <v>1</v>
      </c>
      <c r="C397">
        <v>1</v>
      </c>
      <c r="D397">
        <v>11</v>
      </c>
      <c r="E397">
        <v>188</v>
      </c>
      <c r="F397">
        <v>2</v>
      </c>
      <c r="G397">
        <v>376</v>
      </c>
      <c r="H397" s="2">
        <v>43361</v>
      </c>
      <c r="I397" t="str">
        <f>_xlfn.XLOOKUP(VENDAS[[#This Row],[IDVENDEDOR]],VENDEDORES[IDVendedor],VENDEDORES[Vendedor])</f>
        <v>Armando Lago</v>
      </c>
      <c r="J397" t="str">
        <f>_xlfn.XLOOKUP(VENDAS[[#This Row],[IDCLIENTE]],CLIENTES[IDCLIENTE],CLIENTES[Cliente])</f>
        <v>Cosme Zambujal</v>
      </c>
      <c r="K397" t="str">
        <f>_xlfn.XLOOKUP(VENDAS[[#This Row],[IDPRODUTO]],PRODUTOS[IDPRODUTO],PRODUTOS[Produto])</f>
        <v>Luva Gometws</v>
      </c>
    </row>
    <row r="398" spans="1:11" x14ac:dyDescent="0.25">
      <c r="A398">
        <v>397</v>
      </c>
      <c r="B398">
        <v>7</v>
      </c>
      <c r="C398">
        <v>2</v>
      </c>
      <c r="D398">
        <v>11</v>
      </c>
      <c r="E398">
        <v>188</v>
      </c>
      <c r="F398">
        <v>1</v>
      </c>
      <c r="G398">
        <v>188</v>
      </c>
      <c r="H398" s="2">
        <v>43804</v>
      </c>
      <c r="I398" t="str">
        <f>_xlfn.XLOOKUP(VENDAS[[#This Row],[IDVENDEDOR]],VENDEDORES[IDVendedor],VENDEDORES[Vendedor])</f>
        <v>Iberê Lacerda</v>
      </c>
      <c r="J398" t="str">
        <f>_xlfn.XLOOKUP(VENDAS[[#This Row],[IDCLIENTE]],CLIENTES[IDCLIENTE],CLIENTES[Cliente])</f>
        <v>Greice Lameirinhas</v>
      </c>
      <c r="K398" t="str">
        <f>_xlfn.XLOOKUP(VENDAS[[#This Row],[IDPRODUTO]],PRODUTOS[IDPRODUTO],PRODUTOS[Produto])</f>
        <v>Luva Gometws</v>
      </c>
    </row>
    <row r="399" spans="1:11" x14ac:dyDescent="0.25">
      <c r="A399">
        <v>398</v>
      </c>
      <c r="B399">
        <v>3</v>
      </c>
      <c r="C399">
        <v>92</v>
      </c>
      <c r="D399">
        <v>11</v>
      </c>
      <c r="E399">
        <v>188</v>
      </c>
      <c r="F399">
        <v>1</v>
      </c>
      <c r="G399">
        <v>188</v>
      </c>
      <c r="H399" s="2">
        <v>43697</v>
      </c>
      <c r="I399" t="str">
        <f>_xlfn.XLOOKUP(VENDAS[[#This Row],[IDVENDEDOR]],VENDEDORES[IDVendedor],VENDEDORES[Vendedor])</f>
        <v>Capitolino Bahía</v>
      </c>
      <c r="J399" t="str">
        <f>_xlfn.XLOOKUP(VENDAS[[#This Row],[IDCLIENTE]],CLIENTES[IDCLIENTE],CLIENTES[Cliente])</f>
        <v>Cândido Sousa do Prado</v>
      </c>
      <c r="K399" t="str">
        <f>_xlfn.XLOOKUP(VENDAS[[#This Row],[IDPRODUTO]],PRODUTOS[IDPRODUTO],PRODUTOS[Produto])</f>
        <v>Luva Gometws</v>
      </c>
    </row>
    <row r="400" spans="1:11" x14ac:dyDescent="0.25">
      <c r="A400">
        <v>399</v>
      </c>
      <c r="B400">
        <v>1</v>
      </c>
      <c r="C400">
        <v>2</v>
      </c>
      <c r="D400">
        <v>11</v>
      </c>
      <c r="E400">
        <v>188</v>
      </c>
      <c r="F400">
        <v>2</v>
      </c>
      <c r="G400">
        <v>376</v>
      </c>
      <c r="H400" s="2">
        <v>43699</v>
      </c>
      <c r="I400" t="str">
        <f>_xlfn.XLOOKUP(VENDAS[[#This Row],[IDVENDEDOR]],VENDEDORES[IDVendedor],VENDEDORES[Vendedor])</f>
        <v>Armando Lago</v>
      </c>
      <c r="J400" t="str">
        <f>_xlfn.XLOOKUP(VENDAS[[#This Row],[IDCLIENTE]],CLIENTES[IDCLIENTE],CLIENTES[Cliente])</f>
        <v>Greice Lameirinhas</v>
      </c>
      <c r="K400" t="str">
        <f>_xlfn.XLOOKUP(VENDAS[[#This Row],[IDPRODUTO]],PRODUTOS[IDPRODUTO],PRODUTOS[Produto])</f>
        <v>Luva Gometws</v>
      </c>
    </row>
    <row r="401" spans="1:11" x14ac:dyDescent="0.25">
      <c r="A401">
        <v>400</v>
      </c>
      <c r="B401">
        <v>10</v>
      </c>
      <c r="C401">
        <v>112</v>
      </c>
      <c r="D401">
        <v>11</v>
      </c>
      <c r="E401">
        <v>188</v>
      </c>
      <c r="F401">
        <v>2</v>
      </c>
      <c r="G401">
        <v>376</v>
      </c>
      <c r="H401" s="2">
        <v>43477</v>
      </c>
      <c r="I401" t="str">
        <f>_xlfn.XLOOKUP(VENDAS[[#This Row],[IDVENDEDOR]],VENDEDORES[IDVendedor],VENDEDORES[Vendedor])</f>
        <v>Hélio Liberato</v>
      </c>
      <c r="J401" t="str">
        <f>_xlfn.XLOOKUP(VENDAS[[#This Row],[IDCLIENTE]],CLIENTES[IDCLIENTE],CLIENTES[Cliente])</f>
        <v>Bárbara Magalhães</v>
      </c>
      <c r="K401" t="str">
        <f>_xlfn.XLOOKUP(VENDAS[[#This Row],[IDPRODUTO]],PRODUTOS[IDPRODUTO],PRODUTOS[Produto])</f>
        <v>Luva Gometws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D293-12CE-4494-99C7-F78B5257E901}">
  <dimension ref="A1:B113"/>
  <sheetViews>
    <sheetView topLeftCell="A84" workbookViewId="0">
      <selection sqref="A1:B113"/>
    </sheetView>
  </sheetViews>
  <sheetFormatPr defaultRowHeight="15" x14ac:dyDescent="0.25"/>
  <cols>
    <col min="1" max="1" width="12.140625" bestFit="1" customWidth="1"/>
    <col min="2" max="2" width="31.28515625" bestFit="1" customWidth="1"/>
  </cols>
  <sheetData>
    <row r="1" spans="1:2" x14ac:dyDescent="0.25">
      <c r="A1" t="s">
        <v>14</v>
      </c>
      <c r="B1" t="s">
        <v>19</v>
      </c>
    </row>
    <row r="2" spans="1:2" x14ac:dyDescent="0.25">
      <c r="A2">
        <v>1</v>
      </c>
      <c r="B2" s="1" t="s">
        <v>20</v>
      </c>
    </row>
    <row r="3" spans="1:2" x14ac:dyDescent="0.25">
      <c r="A3">
        <v>2</v>
      </c>
      <c r="B3" s="1" t="s">
        <v>21</v>
      </c>
    </row>
    <row r="4" spans="1:2" x14ac:dyDescent="0.25">
      <c r="A4">
        <v>3</v>
      </c>
      <c r="B4" s="1" t="s">
        <v>22</v>
      </c>
    </row>
    <row r="5" spans="1:2" x14ac:dyDescent="0.25">
      <c r="A5">
        <v>4</v>
      </c>
      <c r="B5" s="1" t="s">
        <v>23</v>
      </c>
    </row>
    <row r="6" spans="1:2" x14ac:dyDescent="0.25">
      <c r="A6">
        <v>5</v>
      </c>
      <c r="B6" s="1" t="s">
        <v>24</v>
      </c>
    </row>
    <row r="7" spans="1:2" x14ac:dyDescent="0.25">
      <c r="A7">
        <v>6</v>
      </c>
      <c r="B7" s="1" t="s">
        <v>25</v>
      </c>
    </row>
    <row r="8" spans="1:2" x14ac:dyDescent="0.25">
      <c r="A8">
        <v>7</v>
      </c>
      <c r="B8" s="1" t="s">
        <v>26</v>
      </c>
    </row>
    <row r="9" spans="1:2" x14ac:dyDescent="0.25">
      <c r="A9">
        <v>8</v>
      </c>
      <c r="B9" s="1" t="s">
        <v>27</v>
      </c>
    </row>
    <row r="10" spans="1:2" x14ac:dyDescent="0.25">
      <c r="A10">
        <v>9</v>
      </c>
      <c r="B10" s="1" t="s">
        <v>28</v>
      </c>
    </row>
    <row r="11" spans="1:2" x14ac:dyDescent="0.25">
      <c r="A11">
        <v>10</v>
      </c>
      <c r="B11" s="1" t="s">
        <v>29</v>
      </c>
    </row>
    <row r="12" spans="1:2" x14ac:dyDescent="0.25">
      <c r="A12">
        <v>11</v>
      </c>
      <c r="B12" s="1" t="s">
        <v>30</v>
      </c>
    </row>
    <row r="13" spans="1:2" x14ac:dyDescent="0.25">
      <c r="A13">
        <v>12</v>
      </c>
      <c r="B13" s="1" t="s">
        <v>31</v>
      </c>
    </row>
    <row r="14" spans="1:2" x14ac:dyDescent="0.25">
      <c r="A14">
        <v>13</v>
      </c>
      <c r="B14" s="1" t="s">
        <v>32</v>
      </c>
    </row>
    <row r="15" spans="1:2" x14ac:dyDescent="0.25">
      <c r="A15">
        <v>14</v>
      </c>
      <c r="B15" s="1" t="s">
        <v>33</v>
      </c>
    </row>
    <row r="16" spans="1:2" x14ac:dyDescent="0.25">
      <c r="A16">
        <v>15</v>
      </c>
      <c r="B16" s="1" t="s">
        <v>34</v>
      </c>
    </row>
    <row r="17" spans="1:2" x14ac:dyDescent="0.25">
      <c r="A17">
        <v>16</v>
      </c>
      <c r="B17" s="1" t="s">
        <v>35</v>
      </c>
    </row>
    <row r="18" spans="1:2" x14ac:dyDescent="0.25">
      <c r="A18">
        <v>17</v>
      </c>
      <c r="B18" s="1" t="s">
        <v>36</v>
      </c>
    </row>
    <row r="19" spans="1:2" x14ac:dyDescent="0.25">
      <c r="A19">
        <v>18</v>
      </c>
      <c r="B19" s="1" t="s">
        <v>37</v>
      </c>
    </row>
    <row r="20" spans="1:2" x14ac:dyDescent="0.25">
      <c r="A20">
        <v>19</v>
      </c>
      <c r="B20" s="1" t="s">
        <v>38</v>
      </c>
    </row>
    <row r="21" spans="1:2" x14ac:dyDescent="0.25">
      <c r="A21">
        <v>20</v>
      </c>
      <c r="B21" s="1" t="s">
        <v>39</v>
      </c>
    </row>
    <row r="22" spans="1:2" x14ac:dyDescent="0.25">
      <c r="A22">
        <v>21</v>
      </c>
      <c r="B22" s="1" t="s">
        <v>40</v>
      </c>
    </row>
    <row r="23" spans="1:2" x14ac:dyDescent="0.25">
      <c r="A23">
        <v>22</v>
      </c>
      <c r="B23" s="1" t="s">
        <v>41</v>
      </c>
    </row>
    <row r="24" spans="1:2" x14ac:dyDescent="0.25">
      <c r="A24">
        <v>23</v>
      </c>
      <c r="B24" s="1" t="s">
        <v>42</v>
      </c>
    </row>
    <row r="25" spans="1:2" x14ac:dyDescent="0.25">
      <c r="A25">
        <v>24</v>
      </c>
      <c r="B25" s="1" t="s">
        <v>43</v>
      </c>
    </row>
    <row r="26" spans="1:2" x14ac:dyDescent="0.25">
      <c r="A26">
        <v>25</v>
      </c>
      <c r="B26" s="1" t="s">
        <v>44</v>
      </c>
    </row>
    <row r="27" spans="1:2" x14ac:dyDescent="0.25">
      <c r="A27">
        <v>26</v>
      </c>
      <c r="B27" s="1" t="s">
        <v>45</v>
      </c>
    </row>
    <row r="28" spans="1:2" x14ac:dyDescent="0.25">
      <c r="A28">
        <v>27</v>
      </c>
      <c r="B28" s="1" t="s">
        <v>46</v>
      </c>
    </row>
    <row r="29" spans="1:2" x14ac:dyDescent="0.25">
      <c r="A29">
        <v>28</v>
      </c>
      <c r="B29" s="1" t="s">
        <v>47</v>
      </c>
    </row>
    <row r="30" spans="1:2" x14ac:dyDescent="0.25">
      <c r="A30">
        <v>29</v>
      </c>
      <c r="B30" s="1" t="s">
        <v>48</v>
      </c>
    </row>
    <row r="31" spans="1:2" x14ac:dyDescent="0.25">
      <c r="A31">
        <v>30</v>
      </c>
      <c r="B31" s="1" t="s">
        <v>49</v>
      </c>
    </row>
    <row r="32" spans="1:2" x14ac:dyDescent="0.25">
      <c r="A32">
        <v>31</v>
      </c>
      <c r="B32" s="1" t="s">
        <v>50</v>
      </c>
    </row>
    <row r="33" spans="1:2" x14ac:dyDescent="0.25">
      <c r="A33">
        <v>32</v>
      </c>
      <c r="B33" s="1" t="s">
        <v>51</v>
      </c>
    </row>
    <row r="34" spans="1:2" x14ac:dyDescent="0.25">
      <c r="A34">
        <v>33</v>
      </c>
      <c r="B34" s="1" t="s">
        <v>52</v>
      </c>
    </row>
    <row r="35" spans="1:2" x14ac:dyDescent="0.25">
      <c r="A35">
        <v>34</v>
      </c>
      <c r="B35" s="1" t="s">
        <v>53</v>
      </c>
    </row>
    <row r="36" spans="1:2" x14ac:dyDescent="0.25">
      <c r="A36">
        <v>35</v>
      </c>
      <c r="B36" s="1" t="s">
        <v>54</v>
      </c>
    </row>
    <row r="37" spans="1:2" x14ac:dyDescent="0.25">
      <c r="A37">
        <v>36</v>
      </c>
      <c r="B37" s="1" t="s">
        <v>55</v>
      </c>
    </row>
    <row r="38" spans="1:2" x14ac:dyDescent="0.25">
      <c r="A38">
        <v>37</v>
      </c>
      <c r="B38" s="1" t="s">
        <v>56</v>
      </c>
    </row>
    <row r="39" spans="1:2" x14ac:dyDescent="0.25">
      <c r="A39">
        <v>38</v>
      </c>
      <c r="B39" s="1" t="s">
        <v>57</v>
      </c>
    </row>
    <row r="40" spans="1:2" x14ac:dyDescent="0.25">
      <c r="A40">
        <v>39</v>
      </c>
      <c r="B40" s="1" t="s">
        <v>58</v>
      </c>
    </row>
    <row r="41" spans="1:2" x14ac:dyDescent="0.25">
      <c r="A41">
        <v>40</v>
      </c>
      <c r="B41" s="1" t="s">
        <v>59</v>
      </c>
    </row>
    <row r="42" spans="1:2" x14ac:dyDescent="0.25">
      <c r="A42">
        <v>41</v>
      </c>
      <c r="B42" s="1" t="s">
        <v>60</v>
      </c>
    </row>
    <row r="43" spans="1:2" x14ac:dyDescent="0.25">
      <c r="A43">
        <v>42</v>
      </c>
      <c r="B43" s="1" t="s">
        <v>61</v>
      </c>
    </row>
    <row r="44" spans="1:2" x14ac:dyDescent="0.25">
      <c r="A44">
        <v>43</v>
      </c>
      <c r="B44" s="1" t="s">
        <v>62</v>
      </c>
    </row>
    <row r="45" spans="1:2" x14ac:dyDescent="0.25">
      <c r="A45">
        <v>44</v>
      </c>
      <c r="B45" s="1" t="s">
        <v>63</v>
      </c>
    </row>
    <row r="46" spans="1:2" x14ac:dyDescent="0.25">
      <c r="A46">
        <v>45</v>
      </c>
      <c r="B46" s="1" t="s">
        <v>64</v>
      </c>
    </row>
    <row r="47" spans="1:2" x14ac:dyDescent="0.25">
      <c r="A47">
        <v>46</v>
      </c>
      <c r="B47" s="1" t="s">
        <v>65</v>
      </c>
    </row>
    <row r="48" spans="1:2" x14ac:dyDescent="0.25">
      <c r="A48">
        <v>47</v>
      </c>
      <c r="B48" s="1" t="s">
        <v>66</v>
      </c>
    </row>
    <row r="49" spans="1:2" x14ac:dyDescent="0.25">
      <c r="A49">
        <v>48</v>
      </c>
      <c r="B49" s="1" t="s">
        <v>67</v>
      </c>
    </row>
    <row r="50" spans="1:2" x14ac:dyDescent="0.25">
      <c r="A50">
        <v>49</v>
      </c>
      <c r="B50" s="1" t="s">
        <v>68</v>
      </c>
    </row>
    <row r="51" spans="1:2" x14ac:dyDescent="0.25">
      <c r="A51">
        <v>50</v>
      </c>
      <c r="B51" s="1" t="s">
        <v>69</v>
      </c>
    </row>
    <row r="52" spans="1:2" x14ac:dyDescent="0.25">
      <c r="A52">
        <v>51</v>
      </c>
      <c r="B52" s="1" t="s">
        <v>70</v>
      </c>
    </row>
    <row r="53" spans="1:2" x14ac:dyDescent="0.25">
      <c r="A53">
        <v>52</v>
      </c>
      <c r="B53" s="1" t="s">
        <v>71</v>
      </c>
    </row>
    <row r="54" spans="1:2" x14ac:dyDescent="0.25">
      <c r="A54">
        <v>53</v>
      </c>
      <c r="B54" s="1" t="s">
        <v>72</v>
      </c>
    </row>
    <row r="55" spans="1:2" x14ac:dyDescent="0.25">
      <c r="A55">
        <v>54</v>
      </c>
      <c r="B55" s="1" t="s">
        <v>73</v>
      </c>
    </row>
    <row r="56" spans="1:2" x14ac:dyDescent="0.25">
      <c r="A56">
        <v>55</v>
      </c>
      <c r="B56" s="1" t="s">
        <v>74</v>
      </c>
    </row>
    <row r="57" spans="1:2" x14ac:dyDescent="0.25">
      <c r="A57">
        <v>56</v>
      </c>
      <c r="B57" s="1" t="s">
        <v>75</v>
      </c>
    </row>
    <row r="58" spans="1:2" x14ac:dyDescent="0.25">
      <c r="A58">
        <v>57</v>
      </c>
      <c r="B58" s="1" t="s">
        <v>76</v>
      </c>
    </row>
    <row r="59" spans="1:2" x14ac:dyDescent="0.25">
      <c r="A59">
        <v>58</v>
      </c>
      <c r="B59" s="1" t="s">
        <v>77</v>
      </c>
    </row>
    <row r="60" spans="1:2" x14ac:dyDescent="0.25">
      <c r="A60">
        <v>59</v>
      </c>
      <c r="B60" s="1" t="s">
        <v>78</v>
      </c>
    </row>
    <row r="61" spans="1:2" x14ac:dyDescent="0.25">
      <c r="A61">
        <v>60</v>
      </c>
      <c r="B61" s="1" t="s">
        <v>79</v>
      </c>
    </row>
    <row r="62" spans="1:2" x14ac:dyDescent="0.25">
      <c r="A62">
        <v>61</v>
      </c>
      <c r="B62" s="1" t="s">
        <v>80</v>
      </c>
    </row>
    <row r="63" spans="1:2" x14ac:dyDescent="0.25">
      <c r="A63">
        <v>62</v>
      </c>
      <c r="B63" s="1" t="s">
        <v>81</v>
      </c>
    </row>
    <row r="64" spans="1:2" x14ac:dyDescent="0.25">
      <c r="A64">
        <v>63</v>
      </c>
      <c r="B64" s="1" t="s">
        <v>82</v>
      </c>
    </row>
    <row r="65" spans="1:2" x14ac:dyDescent="0.25">
      <c r="A65">
        <v>64</v>
      </c>
      <c r="B65" s="1" t="s">
        <v>83</v>
      </c>
    </row>
    <row r="66" spans="1:2" x14ac:dyDescent="0.25">
      <c r="A66">
        <v>65</v>
      </c>
      <c r="B66" s="1" t="s">
        <v>84</v>
      </c>
    </row>
    <row r="67" spans="1:2" x14ac:dyDescent="0.25">
      <c r="A67">
        <v>66</v>
      </c>
      <c r="B67" s="1" t="s">
        <v>85</v>
      </c>
    </row>
    <row r="68" spans="1:2" x14ac:dyDescent="0.25">
      <c r="A68">
        <v>67</v>
      </c>
      <c r="B68" s="1" t="s">
        <v>86</v>
      </c>
    </row>
    <row r="69" spans="1:2" x14ac:dyDescent="0.25">
      <c r="A69">
        <v>68</v>
      </c>
      <c r="B69" s="1" t="s">
        <v>87</v>
      </c>
    </row>
    <row r="70" spans="1:2" x14ac:dyDescent="0.25">
      <c r="A70">
        <v>69</v>
      </c>
      <c r="B70" s="1" t="s">
        <v>88</v>
      </c>
    </row>
    <row r="71" spans="1:2" x14ac:dyDescent="0.25">
      <c r="A71">
        <v>70</v>
      </c>
      <c r="B71" s="1" t="s">
        <v>89</v>
      </c>
    </row>
    <row r="72" spans="1:2" x14ac:dyDescent="0.25">
      <c r="A72">
        <v>71</v>
      </c>
      <c r="B72" s="1" t="s">
        <v>90</v>
      </c>
    </row>
    <row r="73" spans="1:2" x14ac:dyDescent="0.25">
      <c r="A73">
        <v>72</v>
      </c>
      <c r="B73" s="1" t="s">
        <v>91</v>
      </c>
    </row>
    <row r="74" spans="1:2" x14ac:dyDescent="0.25">
      <c r="A74">
        <v>73</v>
      </c>
      <c r="B74" s="1" t="s">
        <v>92</v>
      </c>
    </row>
    <row r="75" spans="1:2" x14ac:dyDescent="0.25">
      <c r="A75">
        <v>74</v>
      </c>
      <c r="B75" s="1" t="s">
        <v>93</v>
      </c>
    </row>
    <row r="76" spans="1:2" x14ac:dyDescent="0.25">
      <c r="A76">
        <v>75</v>
      </c>
      <c r="B76" s="1" t="s">
        <v>94</v>
      </c>
    </row>
    <row r="77" spans="1:2" x14ac:dyDescent="0.25">
      <c r="A77">
        <v>76</v>
      </c>
      <c r="B77" s="1" t="s">
        <v>95</v>
      </c>
    </row>
    <row r="78" spans="1:2" x14ac:dyDescent="0.25">
      <c r="A78">
        <v>77</v>
      </c>
      <c r="B78" s="1" t="s">
        <v>96</v>
      </c>
    </row>
    <row r="79" spans="1:2" x14ac:dyDescent="0.25">
      <c r="A79">
        <v>78</v>
      </c>
      <c r="B79" s="1" t="s">
        <v>97</v>
      </c>
    </row>
    <row r="80" spans="1:2" x14ac:dyDescent="0.25">
      <c r="A80">
        <v>79</v>
      </c>
      <c r="B80" s="1" t="s">
        <v>98</v>
      </c>
    </row>
    <row r="81" spans="1:2" x14ac:dyDescent="0.25">
      <c r="A81">
        <v>80</v>
      </c>
      <c r="B81" s="1" t="s">
        <v>99</v>
      </c>
    </row>
    <row r="82" spans="1:2" x14ac:dyDescent="0.25">
      <c r="A82">
        <v>81</v>
      </c>
      <c r="B82" s="1" t="s">
        <v>100</v>
      </c>
    </row>
    <row r="83" spans="1:2" x14ac:dyDescent="0.25">
      <c r="A83">
        <v>82</v>
      </c>
      <c r="B83" s="1" t="s">
        <v>101</v>
      </c>
    </row>
    <row r="84" spans="1:2" x14ac:dyDescent="0.25">
      <c r="A84">
        <v>83</v>
      </c>
      <c r="B84" s="1" t="s">
        <v>102</v>
      </c>
    </row>
    <row r="85" spans="1:2" x14ac:dyDescent="0.25">
      <c r="A85">
        <v>84</v>
      </c>
      <c r="B85" s="1" t="s">
        <v>103</v>
      </c>
    </row>
    <row r="86" spans="1:2" x14ac:dyDescent="0.25">
      <c r="A86">
        <v>85</v>
      </c>
      <c r="B86" s="1" t="s">
        <v>104</v>
      </c>
    </row>
    <row r="87" spans="1:2" x14ac:dyDescent="0.25">
      <c r="A87">
        <v>86</v>
      </c>
      <c r="B87" s="1" t="s">
        <v>105</v>
      </c>
    </row>
    <row r="88" spans="1:2" x14ac:dyDescent="0.25">
      <c r="A88">
        <v>87</v>
      </c>
      <c r="B88" s="1" t="s">
        <v>106</v>
      </c>
    </row>
    <row r="89" spans="1:2" x14ac:dyDescent="0.25">
      <c r="A89">
        <v>88</v>
      </c>
      <c r="B89" s="1" t="s">
        <v>107</v>
      </c>
    </row>
    <row r="90" spans="1:2" x14ac:dyDescent="0.25">
      <c r="A90">
        <v>89</v>
      </c>
      <c r="B90" s="1" t="s">
        <v>108</v>
      </c>
    </row>
    <row r="91" spans="1:2" x14ac:dyDescent="0.25">
      <c r="A91">
        <v>90</v>
      </c>
      <c r="B91" s="1" t="s">
        <v>109</v>
      </c>
    </row>
    <row r="92" spans="1:2" x14ac:dyDescent="0.25">
      <c r="A92">
        <v>91</v>
      </c>
      <c r="B92" s="1" t="s">
        <v>110</v>
      </c>
    </row>
    <row r="93" spans="1:2" x14ac:dyDescent="0.25">
      <c r="A93">
        <v>92</v>
      </c>
      <c r="B93" s="1" t="s">
        <v>111</v>
      </c>
    </row>
    <row r="94" spans="1:2" x14ac:dyDescent="0.25">
      <c r="A94">
        <v>93</v>
      </c>
      <c r="B94" s="1" t="s">
        <v>112</v>
      </c>
    </row>
    <row r="95" spans="1:2" x14ac:dyDescent="0.25">
      <c r="A95">
        <v>94</v>
      </c>
      <c r="B95" s="1" t="s">
        <v>113</v>
      </c>
    </row>
    <row r="96" spans="1:2" x14ac:dyDescent="0.25">
      <c r="A96">
        <v>95</v>
      </c>
      <c r="B96" s="1" t="s">
        <v>114</v>
      </c>
    </row>
    <row r="97" spans="1:2" x14ac:dyDescent="0.25">
      <c r="A97">
        <v>96</v>
      </c>
      <c r="B97" s="1" t="s">
        <v>115</v>
      </c>
    </row>
    <row r="98" spans="1:2" x14ac:dyDescent="0.25">
      <c r="A98">
        <v>97</v>
      </c>
      <c r="B98" s="1" t="s">
        <v>116</v>
      </c>
    </row>
    <row r="99" spans="1:2" x14ac:dyDescent="0.25">
      <c r="A99">
        <v>98</v>
      </c>
      <c r="B99" s="1" t="s">
        <v>117</v>
      </c>
    </row>
    <row r="100" spans="1:2" x14ac:dyDescent="0.25">
      <c r="A100">
        <v>99</v>
      </c>
      <c r="B100" s="1" t="s">
        <v>118</v>
      </c>
    </row>
    <row r="101" spans="1:2" x14ac:dyDescent="0.25">
      <c r="A101">
        <v>100</v>
      </c>
      <c r="B101" s="1" t="s">
        <v>119</v>
      </c>
    </row>
    <row r="102" spans="1:2" x14ac:dyDescent="0.25">
      <c r="A102">
        <v>101</v>
      </c>
      <c r="B102" s="1" t="s">
        <v>120</v>
      </c>
    </row>
    <row r="103" spans="1:2" x14ac:dyDescent="0.25">
      <c r="A103">
        <v>102</v>
      </c>
      <c r="B103" s="1" t="s">
        <v>121</v>
      </c>
    </row>
    <row r="104" spans="1:2" x14ac:dyDescent="0.25">
      <c r="A104">
        <v>103</v>
      </c>
      <c r="B104" s="1" t="s">
        <v>122</v>
      </c>
    </row>
    <row r="105" spans="1:2" x14ac:dyDescent="0.25">
      <c r="A105">
        <v>104</v>
      </c>
      <c r="B105" s="1" t="s">
        <v>123</v>
      </c>
    </row>
    <row r="106" spans="1:2" x14ac:dyDescent="0.25">
      <c r="A106">
        <v>105</v>
      </c>
      <c r="B106" s="1" t="s">
        <v>124</v>
      </c>
    </row>
    <row r="107" spans="1:2" x14ac:dyDescent="0.25">
      <c r="A107">
        <v>106</v>
      </c>
      <c r="B107" s="1" t="s">
        <v>125</v>
      </c>
    </row>
    <row r="108" spans="1:2" x14ac:dyDescent="0.25">
      <c r="A108">
        <v>107</v>
      </c>
      <c r="B108" s="1" t="s">
        <v>126</v>
      </c>
    </row>
    <row r="109" spans="1:2" x14ac:dyDescent="0.25">
      <c r="A109">
        <v>108</v>
      </c>
      <c r="B109" s="1" t="s">
        <v>127</v>
      </c>
    </row>
    <row r="110" spans="1:2" x14ac:dyDescent="0.25">
      <c r="A110">
        <v>109</v>
      </c>
      <c r="B110" s="1" t="s">
        <v>128</v>
      </c>
    </row>
    <row r="111" spans="1:2" x14ac:dyDescent="0.25">
      <c r="A111">
        <v>110</v>
      </c>
      <c r="B111" s="1" t="s">
        <v>129</v>
      </c>
    </row>
    <row r="112" spans="1:2" x14ac:dyDescent="0.25">
      <c r="A112">
        <v>111</v>
      </c>
      <c r="B112" s="1" t="s">
        <v>130</v>
      </c>
    </row>
    <row r="113" spans="1:2" x14ac:dyDescent="0.25">
      <c r="A113">
        <v>112</v>
      </c>
      <c r="B113" s="1" t="s">
        <v>131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085C-CC4D-42DC-B981-3F7C1A389176}">
  <dimension ref="A1:B12"/>
  <sheetViews>
    <sheetView workbookViewId="0">
      <selection sqref="A1:B12"/>
    </sheetView>
  </sheetViews>
  <sheetFormatPr defaultRowHeight="15" x14ac:dyDescent="0.25"/>
  <cols>
    <col min="1" max="1" width="14" bestFit="1" customWidth="1"/>
    <col min="2" max="2" width="17.42578125" bestFit="1" customWidth="1"/>
  </cols>
  <sheetData>
    <row r="1" spans="1:2" x14ac:dyDescent="0.25">
      <c r="A1" t="s">
        <v>132</v>
      </c>
      <c r="B1" t="s">
        <v>133</v>
      </c>
    </row>
    <row r="2" spans="1:2" x14ac:dyDescent="0.25">
      <c r="A2">
        <v>1</v>
      </c>
      <c r="B2" s="1" t="s">
        <v>134</v>
      </c>
    </row>
    <row r="3" spans="1:2" x14ac:dyDescent="0.25">
      <c r="A3">
        <v>2</v>
      </c>
      <c r="B3" s="1" t="s">
        <v>135</v>
      </c>
    </row>
    <row r="4" spans="1:2" x14ac:dyDescent="0.25">
      <c r="A4">
        <v>3</v>
      </c>
      <c r="B4" s="1" t="s">
        <v>136</v>
      </c>
    </row>
    <row r="5" spans="1:2" x14ac:dyDescent="0.25">
      <c r="A5">
        <v>4</v>
      </c>
      <c r="B5" s="1" t="s">
        <v>137</v>
      </c>
    </row>
    <row r="6" spans="1:2" x14ac:dyDescent="0.25">
      <c r="A6">
        <v>5</v>
      </c>
      <c r="B6" s="1" t="s">
        <v>138</v>
      </c>
    </row>
    <row r="7" spans="1:2" x14ac:dyDescent="0.25">
      <c r="A7">
        <v>6</v>
      </c>
      <c r="B7" s="1" t="s">
        <v>139</v>
      </c>
    </row>
    <row r="8" spans="1:2" x14ac:dyDescent="0.25">
      <c r="A8">
        <v>7</v>
      </c>
      <c r="B8" s="1" t="s">
        <v>140</v>
      </c>
    </row>
    <row r="9" spans="1:2" x14ac:dyDescent="0.25">
      <c r="A9">
        <v>8</v>
      </c>
      <c r="B9" s="1" t="s">
        <v>141</v>
      </c>
    </row>
    <row r="10" spans="1:2" x14ac:dyDescent="0.25">
      <c r="A10">
        <v>9</v>
      </c>
      <c r="B10" s="1" t="s">
        <v>142</v>
      </c>
    </row>
    <row r="11" spans="1:2" x14ac:dyDescent="0.25">
      <c r="A11">
        <v>10</v>
      </c>
      <c r="B11" s="1" t="s">
        <v>143</v>
      </c>
    </row>
    <row r="12" spans="1:2" x14ac:dyDescent="0.25">
      <c r="A12">
        <v>11</v>
      </c>
      <c r="B12" s="1" t="s">
        <v>147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b 3 4 6 8 4 - 8 b f d - 4 e 0 c - 9 5 4 c - b 8 2 5 f 1 3 b 4 8 9 4 "   x m l n s = " h t t p : / / s c h e m a s . m i c r o s o f t . c o m / D a t a M a s h u p " > A A A A A N I D A A B Q S w M E F A A C A A g A n W s u U Q W D D 7 G j A A A A 9 Q A A A B I A H A B D b 2 5 m a W c v U G F j a 2 F n Z S 5 4 b W w g o h g A K K A U A A A A A A A A A A A A A A A A A A A A A A A A A A A A h Y 8 x D o I w G I W v Q r r T l u p A y E 9 J d J X E a G J c m 1 K h E Q q h x X I 3 B 4 / k F c Q o 6 u b 4 3 v c N 7 9 2 v N 8 j G p g 4 u q r e 6 N S m K M E W B M r I t t C l T N L h T G K O M w 1 b I s y h V M M n G J q M t U l Q 5 1 y W E e O + x X + C 2 L w m j N C L H f L O X l W o E + s j 6 v x x q Y 5 0 w U i E O h 9 c Y z n C 8 x D G d J g G Z O 8 i 1 + X I 2 s S f 9 K W E 9 1 G 7 o F e 9 c u N o B m S O Q 9 w X + A F B L A w Q U A A I A C A C d a y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W s u U T / j 8 J f N A A A A w Q I A A B M A H A B G b 3 J t d W x h c y 9 T Z W N 0 a W 9 u M S 5 t I K I Y A C i g F A A A A A A A A A A A A A A A A A A A A A A A A A A A A K 2 Q Q Q u C M B i G 7 4 L / Y e x U I E F n 8 S B t g S A a z r p Y x L I P F K Z L t 0 M Q / f e s Y V h h J 3 c Z 7 H 3 3 f A + f g l y X s k b M 3 E v X t m x L F b y F M 9 o k M d m m M U M e E q B t C 3 V n L W s N 3 Q N r x I J w z U 9 c w Q w L m X N R S K X 3 q h F w v b S g F H Y Q Z n 5 I G Z 4 7 5 u / 5 J I 8 D 5 g t 1 y 1 h e Q M U 9 3 K X Y C T R U H u 5 L + H D P n k M O t l X W v 4 y h 6 4 5 G x J / U 9 E 0 c 9 z S V E U s T D h 1 X Y U C j l E 5 q O W C O e / a l E d M + / t 4 n J X E y r e 0 H 9 f 9 e T e 3 P b k 3 B f Q B Q S w E C L Q A U A A I A C A C d a y 5 R B Y M P s a M A A A D 1 A A A A E g A A A A A A A A A A A A A A A A A A A A A A Q 2 9 u Z m l n L 1 B h Y 2 t h Z 2 U u e G 1 s U E s B A i 0 A F A A C A A g A n W s u U Q / K 6 a u k A A A A 6 Q A A A B M A A A A A A A A A A A A A A A A A 7 w A A A F t D b 2 5 0 Z W 5 0 X 1 R 5 c G V z X S 5 4 b W x Q S w E C L Q A U A A I A C A C d a y 5 R P + P w l 8 0 A A A D B A g A A E w A A A A A A A A A A A A A A A A D g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J A A A A A A A A C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E V V R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0 R V V E 9 T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0 V D E 2 O j E 5 O j U 4 L j Y 4 O D Y y O D B a I i A v P j x F b n R y e S B U e X B l P S J G a W x s Q 2 9 s d W 1 u V H l w Z X M i I F Z h b H V l P S J z Q W d Z P S I g L z 4 8 R W 5 0 c n k g V H l w Z T 0 i R m l s b E N v b H V t b k 5 h b W V z I i B W Y W x 1 Z T 0 i c 1 s m c X V v d D t J R F B S T 0 R V V E 8 m c X V v d D s s J n F 1 b 3 Q 7 U H J v Z H V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v Y 2 F s a G 9 z d F x c X F x z c W x l e H B y Z X N z O 1 N B T E V T L 2 R i b y 9 Q U k 9 E V V R P U y 5 7 S U R Q U k 9 E V V R P L D B 9 J n F 1 b 3 Q 7 L C Z x d W 9 0 O 1 N l c n Z l c i 5 E Y X R h Y m F z Z V x c L z I v U 1 F M L 2 x v Y 2 F s a G 9 z d F x c X F x z c W x l e H B y Z X N z O 1 N B T E V T L 2 R i b y 9 Q U k 9 E V V R P U y 5 7 U H J v Z H V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s b 2 N h b G h v c 3 R c X F x c c 3 F s Z X h w c m V z c z t T Q U x F U y 9 k Y m 8 v U F J P R F V U T 1 M u e 0 l E U F J P R F V U T y w w f S Z x d W 9 0 O y w m c X V v d D t T Z X J 2 Z X I u R G F 0 Y W J h c 2 V c X C 8 y L 1 N R T C 9 s b 2 N h b G h v c 3 R c X F x c c 3 F s Z X h w c m V z c z t T Q U x F U y 9 k Y m 8 v U F J P R F V U T 1 M u e 1 B y b 2 R 1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R V V E 9 T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U T 1 M v Z G J v X 1 B S T 0 R V V E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k V O R E F T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F Q x N j o x O T o 1 O C 4 2 O T M 2 M T Y x W i I g L z 4 8 R W 5 0 c n k g V H l w Z T 0 i R m l s b E N v b H V t b l R 5 c G V z I i B W Y W x 1 Z T 0 i c 0 F n S U N B Z 0 l D Q W d J P S I g L z 4 8 R W 5 0 c n k g V H l w Z T 0 i R m l s b E N v b H V t b k 5 h b W V z I i B W Y W x 1 Z T 0 i c 1 s m c X V v d D t J R F Z F T k R B U y Z x d W 9 0 O y w m c X V v d D t J R F Z F T k R F R E 9 S J n F 1 b 3 Q 7 L C Z x d W 9 0 O 0 l E Q 0 x J R U 5 U R S Z x d W 9 0 O y w m c X V v d D t J R F B S T 0 R V V E 8 m c X V v d D s s J n F 1 b 3 Q 7 V m F s b 3 J V b m k m c X V v d D s s J n F 1 b 3 Q 7 U X V h b n R p Z G F k Z S Z x d W 9 0 O y w m c X V v d D t U b 3 R h b C Z x d W 9 0 O y w m c X V v d D t E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9 j Y W x o b 3 N 0 X F x c X H N x b G V 4 c H J l c 3 M 7 U 0 F M R V M v Z G J v L 1 Z F T k R B U y 5 7 S U R W R U 5 E Q V M s M H 0 m c X V v d D s s J n F 1 b 3 Q 7 U 2 V y d m V y L k R h d G F i Y X N l X F w v M i 9 T U U w v b G 9 j Y W x o b 3 N 0 X F x c X H N x b G V 4 c H J l c 3 M 7 U 0 F M R V M v Z G J v L 1 Z F T k R B U y 5 7 S U R W R U 5 E R U R P U i w x f S Z x d W 9 0 O y w m c X V v d D t T Z X J 2 Z X I u R G F 0 Y W J h c 2 V c X C 8 y L 1 N R T C 9 s b 2 N h b G h v c 3 R c X F x c c 3 F s Z X h w c m V z c z t T Q U x F U y 9 k Y m 8 v V k V O R E F T L n t J R E N M S U V O V E U s M n 0 m c X V v d D s s J n F 1 b 3 Q 7 U 2 V y d m V y L k R h d G F i Y X N l X F w v M i 9 T U U w v b G 9 j Y W x o b 3 N 0 X F x c X H N x b G V 4 c H J l c 3 M 7 U 0 F M R V M v Z G J v L 1 Z F T k R B U y 5 7 S U R Q U k 9 E V V R P L D N 9 J n F 1 b 3 Q 7 L C Z x d W 9 0 O 1 N l c n Z l c i 5 E Y X R h Y m F z Z V x c L z I v U 1 F M L 2 x v Y 2 F s a G 9 z d F x c X F x z c W x l e H B y Z X N z O 1 N B T E V T L 2 R i b y 9 W R U 5 E Q V M u e 1 Z h b G 9 y V W 5 p L D R 9 J n F 1 b 3 Q 7 L C Z x d W 9 0 O 1 N l c n Z l c i 5 E Y X R h Y m F z Z V x c L z I v U 1 F M L 2 x v Y 2 F s a G 9 z d F x c X F x z c W x l e H B y Z X N z O 1 N B T E V T L 2 R i b y 9 W R U 5 E Q V M u e 1 F 1 Y W 5 0 a W R h Z G U s N X 0 m c X V v d D s s J n F 1 b 3 Q 7 U 2 V y d m V y L k R h d G F i Y X N l X F w v M i 9 T U U w v b G 9 j Y W x o b 3 N 0 X F x c X H N x b G V 4 c H J l c 3 M 7 U 0 F M R V M v Z G J v L 1 Z F T k R B U y 5 7 V G 9 0 Y W w s N n 0 m c X V v d D s s J n F 1 b 3 Q 7 U 2 V y d m V y L k R h d G F i Y X N l X F w v M i 9 T U U w v b G 9 j Y W x o b 3 N 0 X F x c X H N x b G V 4 c H J l c 3 M 7 U 0 F M R V M v Z G J v L 1 Z F T k R B U y 5 7 R G F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s b 2 N h b G h v c 3 R c X F x c c 3 F s Z X h w c m V z c z t T Q U x F U y 9 k Y m 8 v V k V O R E F T L n t J R F Z F T k R B U y w w f S Z x d W 9 0 O y w m c X V v d D t T Z X J 2 Z X I u R G F 0 Y W J h c 2 V c X C 8 y L 1 N R T C 9 s b 2 N h b G h v c 3 R c X F x c c 3 F s Z X h w c m V z c z t T Q U x F U y 9 k Y m 8 v V k V O R E F T L n t J R F Z F T k R F R E 9 S L D F 9 J n F 1 b 3 Q 7 L C Z x d W 9 0 O 1 N l c n Z l c i 5 E Y X R h Y m F z Z V x c L z I v U 1 F M L 2 x v Y 2 F s a G 9 z d F x c X F x z c W x l e H B y Z X N z O 1 N B T E V T L 2 R i b y 9 W R U 5 E Q V M u e 0 l E Q 0 x J R U 5 U R S w y f S Z x d W 9 0 O y w m c X V v d D t T Z X J 2 Z X I u R G F 0 Y W J h c 2 V c X C 8 y L 1 N R T C 9 s b 2 N h b G h v c 3 R c X F x c c 3 F s Z X h w c m V z c z t T Q U x F U y 9 k Y m 8 v V k V O R E F T L n t J R F B S T 0 R V V E 8 s M 3 0 m c X V v d D s s J n F 1 b 3 Q 7 U 2 V y d m V y L k R h d G F i Y X N l X F w v M i 9 T U U w v b G 9 j Y W x o b 3 N 0 X F x c X H N x b G V 4 c H J l c 3 M 7 U 0 F M R V M v Z G J v L 1 Z F T k R B U y 5 7 V m F s b 3 J V b m k s N H 0 m c X V v d D s s J n F 1 b 3 Q 7 U 2 V y d m V y L k R h d G F i Y X N l X F w v M i 9 T U U w v b G 9 j Y W x o b 3 N 0 X F x c X H N x b G V 4 c H J l c 3 M 7 U 0 F M R V M v Z G J v L 1 Z F T k R B U y 5 7 U X V h b n R p Z G F k Z S w 1 f S Z x d W 9 0 O y w m c X V v d D t T Z X J 2 Z X I u R G F 0 Y W J h c 2 V c X C 8 y L 1 N R T C 9 s b 2 N h b G h v c 3 R c X F x c c 3 F s Z X h w c m V z c z t T Q U x F U y 9 k Y m 8 v V k V O R E F T L n t U b 3 R h b C w 2 f S Z x d W 9 0 O y w m c X V v d D t T Z X J 2 Z X I u R G F 0 Y W J h c 2 V c X C 8 y L 1 N R T C 9 s b 2 N h b G h v c 3 R c X F x c c 3 F s Z X h w c m V z c z t T Q U x F U y 9 k Y m 8 v V k V O R E F T L n t E Y X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R U 5 E Q V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E Q V M v Z G J v X 1 Z F T k R B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x J R U 5 U R V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0 V D E 2 O j E 5 O j U 4 L j Y 5 O D Y w M T B a I i A v P j x F b n R y e S B U e X B l P S J G a W x s Q 2 9 s d W 1 u V H l w Z X M i I F Z h b H V l P S J z Q W d Z P S I g L z 4 8 R W 5 0 c n k g V H l w Z T 0 i R m l s b E N v b H V t b k 5 h b W V z I i B W Y W x 1 Z T 0 i c 1 s m c X V v d D t J R E N M S U V O V E U m c X V v d D s s J n F 1 b 3 Q 7 Q 2 x p Z W 5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v Y 2 F s a G 9 z d F x c X F x z c W x l e H B y Z X N z O 1 N B T E V T L 2 R i b y 9 D T E l F T l R F U y 5 7 S U R D T E l F T l R F L D B 9 J n F 1 b 3 Q 7 L C Z x d W 9 0 O 1 N l c n Z l c i 5 E Y X R h Y m F z Z V x c L z I v U 1 F M L 2 x v Y 2 F s a G 9 z d F x c X F x z c W x l e H B y Z X N z O 1 N B T E V T L 2 R i b y 9 D T E l F T l R F U y 5 7 Q 2 x p Z W 5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s b 2 N h b G h v c 3 R c X F x c c 3 F s Z X h w c m V z c z t T Q U x F U y 9 k Y m 8 v Q 0 x J R U 5 U R V M u e 0 l E Q 0 x J R U 5 U R S w w f S Z x d W 9 0 O y w m c X V v d D t T Z X J 2 Z X I u R G F 0 Y W J h c 2 V c X C 8 y L 1 N R T C 9 s b 2 N h b G h v c 3 R c X F x c c 3 F s Z X h w c m V z c z t T Q U x F U y 9 k Y m 8 v Q 0 x J R U 5 U R V M u e 0 N s a W V u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S U V O V E V T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R V M v Z G J v X 0 N M S U V O V E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V E T 1 J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F T k R F R E 9 S R V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9 j Y W x o b 3 N 0 X F x c X H N x b G V 4 c H J l c 3 M 7 U 0 F M R V M v Z G J v L 1 Z F T k R F R E 9 S R V M u e 0 l E V m V u Z G V k b 3 I s M H 0 m c X V v d D s s J n F 1 b 3 Q 7 U 2 V y d m V y L k R h d G F i Y X N l X F w v M i 9 T U U w v b G 9 j Y W x o b 3 N 0 X F x c X H N x b G V 4 c H J l c 3 M 7 U 0 F M R V M v Z G J v L 1 Z F T k R F R E 9 S R V M u e 1 Z l b m R l Z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x v Y 2 F s a G 9 z d F x c X F x z c W x l e H B y Z X N z O 1 N B T E V T L 2 R i b y 9 W R U 5 E R U R P U k V T L n t J R F Z l b m R l Z G 9 y L D B 9 J n F 1 b 3 Q 7 L C Z x d W 9 0 O 1 N l c n Z l c i 5 E Y X R h Y m F z Z V x c L z I v U 1 F M L 2 x v Y 2 F s a G 9 z d F x c X F x z c W x l e H B y Z X N z O 1 N B T E V T L 2 R i b y 9 W R U 5 E R U R P U k V T L n t W Z W 5 k Z W R v c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W Z W 5 k Z W R v c i Z x d W 9 0 O y w m c X V v d D t W Z W 5 k Z W R v c i Z x d W 9 0 O 1 0 i I C 8 + P E V u d H J 5 I F R 5 c G U 9 I k Z p b G x D b 2 x 1 b W 5 U e X B l c y I g V m F s d W U 9 I n N B Z 1 k 9 I i A v P j x F b n R y e S B U e X B l P S J G a W x s T G F z d F V w Z G F 0 Z W Q i I F Z h b H V l P S J k M j A y M C 0 w O S 0 x N F Q x N j o y O D o 1 O C 4 2 N D E 0 N T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S I g L z 4 8 R W 5 0 c n k g V H l w Z T 0 i U X V l c n l J R C I g V m F s d W U 9 I n M x Z D Z l Y 2 Z j O S 0 y Z T F h L T Q w N D A t Y T h k N C 0 y Z W Y 3 Y W E 3 Z T k 1 Z G I i I C 8 + P C 9 T d G F i b G V F b n R y a W V z P j w v S X R l b T 4 8 S X R l b T 4 8 S X R l b U x v Y 2 F 0 a W 9 u P j x J d G V t V H l w Z T 5 G b 3 J t d W x h P C 9 J d G V t V H l w Z T 4 8 S X R l b V B h d G g + U 2 V j d G l v b j E v V k V O R E V E T 1 J F U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k R F R E 9 S R V M v Z G J v X 1 Z F T k R F R E 9 S R V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p 7 F e a 3 b M E u n j 0 w K 1 X 7 9 w A A A A A A C A A A A A A A Q Z g A A A A E A A C A A A A A O D L p / h C U d C N A X o 5 6 q n X w A i p J a Q + y M H E j X 1 d f G M T X p q A A A A A A O g A A A A A I A A C A A A A B F F w U 1 E L d g 2 B 4 i S 4 v k d T 3 X D M 0 I I U r X I d 3 V 3 + o R u C e 4 7 F A A A A A R o d + B Z t x Z v L k / k 7 9 t z d k h n f Z N 6 g i 8 V 2 6 5 o t U P t p h G p D D 4 0 I C 3 z + J g a 2 4 e X R p l N G B u / w v p L 1 i R 1 7 v n 5 v i Q + o z z X Q z h a F i L d 1 b + E H l 0 F a 0 E K k A A A A A C Q j n V B m r l Z H O 5 q W g r p U y f G V s j y i K i v K K c J w / T l E R i d G z w f t n D A a i c 6 7 v D w Y 2 b O j E X a B J 6 f j T V x 3 4 q F p 5 F G A 4 R < / D a t a M a s h u p > 
</file>

<file path=customXml/itemProps1.xml><?xml version="1.0" encoding="utf-8"?>
<ds:datastoreItem xmlns:ds="http://schemas.openxmlformats.org/officeDocument/2006/customXml" ds:itemID="{EE550D05-51E9-411A-8A65-A2C071F2F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dashabords</vt:lpstr>
      <vt:lpstr>PRODUTOS</vt:lpstr>
      <vt:lpstr>Tab Dinamicas</vt:lpstr>
      <vt:lpstr>VENDAS</vt:lpstr>
      <vt:lpstr>CLIENTES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2020-09-14T16:18:48Z</dcterms:created>
  <dcterms:modified xsi:type="dcterms:W3CDTF">2020-09-14T16:43:31Z</dcterms:modified>
</cp:coreProperties>
</file>