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OneDrive - The University of Texas at Austin\Outreach\"/>
    </mc:Choice>
  </mc:AlternateContent>
  <xr:revisionPtr revIDLastSave="0" documentId="13_ncr:1_{D737CE61-87B1-444F-838A-227D0B918D3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J14" i="1"/>
  <c r="H15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G15" i="1"/>
  <c r="G16" i="1" s="1"/>
  <c r="J16" i="1" s="1"/>
  <c r="E13" i="1"/>
  <c r="D13" i="1"/>
  <c r="C14" i="1"/>
  <c r="E14" i="1" s="1"/>
  <c r="I16" i="1" l="1"/>
  <c r="I15" i="1"/>
  <c r="J15" i="1"/>
  <c r="G17" i="1"/>
  <c r="D14" i="1"/>
  <c r="C15" i="1"/>
  <c r="J17" i="1" l="1"/>
  <c r="I17" i="1"/>
  <c r="C16" i="1"/>
  <c r="E15" i="1"/>
  <c r="D15" i="1"/>
  <c r="G18" i="1"/>
  <c r="J18" i="1" l="1"/>
  <c r="I18" i="1"/>
  <c r="G19" i="1"/>
  <c r="C17" i="1"/>
  <c r="D16" i="1"/>
  <c r="E16" i="1"/>
  <c r="J19" i="1" l="1"/>
  <c r="I19" i="1"/>
  <c r="C18" i="1"/>
  <c r="E17" i="1"/>
  <c r="D17" i="1"/>
  <c r="G20" i="1"/>
  <c r="I20" i="1" l="1"/>
  <c r="J20" i="1"/>
  <c r="G21" i="1"/>
  <c r="C19" i="1"/>
  <c r="D18" i="1"/>
  <c r="E18" i="1"/>
  <c r="J21" i="1" l="1"/>
  <c r="I21" i="1"/>
  <c r="C20" i="1"/>
  <c r="D19" i="1"/>
  <c r="E19" i="1"/>
  <c r="G22" i="1"/>
  <c r="J22" i="1" l="1"/>
  <c r="I22" i="1"/>
  <c r="G23" i="1"/>
  <c r="C21" i="1"/>
  <c r="E20" i="1"/>
  <c r="D20" i="1"/>
  <c r="J23" i="1" l="1"/>
  <c r="I23" i="1"/>
  <c r="C22" i="1"/>
  <c r="E21" i="1"/>
  <c r="D21" i="1"/>
  <c r="G24" i="1"/>
  <c r="J24" i="1" l="1"/>
  <c r="I24" i="1"/>
  <c r="G25" i="1"/>
  <c r="C23" i="1"/>
  <c r="D22" i="1"/>
  <c r="E22" i="1"/>
  <c r="J25" i="1" l="1"/>
  <c r="I25" i="1"/>
  <c r="C24" i="1"/>
  <c r="D23" i="1"/>
  <c r="E23" i="1"/>
  <c r="G26" i="1"/>
  <c r="I26" i="1" l="1"/>
  <c r="J26" i="1"/>
  <c r="G27" i="1"/>
  <c r="C25" i="1"/>
  <c r="D24" i="1"/>
  <c r="E24" i="1"/>
  <c r="J27" i="1" l="1"/>
  <c r="I27" i="1"/>
  <c r="C26" i="1"/>
  <c r="E25" i="1"/>
  <c r="D25" i="1"/>
  <c r="G28" i="1"/>
  <c r="I28" i="1" l="1"/>
  <c r="J28" i="1"/>
  <c r="G29" i="1"/>
  <c r="C27" i="1"/>
  <c r="D26" i="1"/>
  <c r="E26" i="1"/>
  <c r="J29" i="1" l="1"/>
  <c r="I29" i="1"/>
  <c r="C28" i="1"/>
  <c r="E27" i="1"/>
  <c r="D27" i="1"/>
  <c r="G30" i="1"/>
  <c r="J30" i="1" l="1"/>
  <c r="I30" i="1"/>
  <c r="G31" i="1"/>
  <c r="C29" i="1"/>
  <c r="D28" i="1"/>
  <c r="E28" i="1"/>
  <c r="J31" i="1" l="1"/>
  <c r="I31" i="1"/>
  <c r="E29" i="1"/>
  <c r="D29" i="1"/>
  <c r="C30" i="1"/>
  <c r="G32" i="1"/>
  <c r="J32" i="1" l="1"/>
  <c r="I32" i="1"/>
  <c r="G33" i="1"/>
  <c r="C31" i="1"/>
  <c r="D30" i="1"/>
  <c r="E30" i="1"/>
  <c r="J33" i="1" l="1"/>
  <c r="I33" i="1"/>
  <c r="C32" i="1"/>
  <c r="D31" i="1"/>
  <c r="E31" i="1"/>
  <c r="C33" i="1" l="1"/>
  <c r="E32" i="1"/>
  <c r="D32" i="1"/>
  <c r="E33" i="1" l="1"/>
  <c r="D33" i="1"/>
</calcChain>
</file>

<file path=xl/sharedStrings.xml><?xml version="1.0" encoding="utf-8"?>
<sst xmlns="http://schemas.openxmlformats.org/spreadsheetml/2006/main" count="23" uniqueCount="21">
  <si>
    <t>Case 1: Probability</t>
  </si>
  <si>
    <t>Case 2: Probability</t>
  </si>
  <si>
    <t>Part 1: Binomial PDF</t>
  </si>
  <si>
    <t>Part 2: Probability of All Failures</t>
  </si>
  <si>
    <t>Number of Trials</t>
  </si>
  <si>
    <t>Demonstration Instructions</t>
  </si>
  <si>
    <t>What Should You Observe?</t>
  </si>
  <si>
    <t>the number of trials x probability of success x probability of failure.</t>
  </si>
  <si>
    <t>The binomial PDF is centered on the expectation ( Prob(Success) x Number of Trials ) and the variance is:</t>
  </si>
  <si>
    <t>Streaks of consecutive failures are quite possible when failure probability is high.</t>
  </si>
  <si>
    <t>Number of Samples</t>
  </si>
  <si>
    <t>Case 1: Probability of Excedance</t>
  </si>
  <si>
    <t>Case 2: Probability of Exceedance</t>
  </si>
  <si>
    <t>Number of Samples Above Threshold</t>
  </si>
  <si>
    <t>Number of Samples Below Threshold</t>
  </si>
  <si>
    <t>Modify the case 1 and case 2 probablity of exceeding the environmental threshold and observed the number of samples exceeding the threshold PDF and</t>
  </si>
  <si>
    <t>probability of n consecutive samples below the environmental threshold.</t>
  </si>
  <si>
    <t>of consecutive samples below the environmental threshold.</t>
  </si>
  <si>
    <t>For discrete outcomes with independence between trials and stationary probability of occurance we can apply the binomial distribution.  Here's an example for an environmental dataset, 20 spatial sample with 20% (red) and 40% (blue) probability</t>
  </si>
  <si>
    <t xml:space="preserve">of exceeding an environmental threshold. This demonstration includes: (1) the binomial probability density functions (PDF) with the probabilities for number of samples exceeding the environmental threshold and (2) the probabilities of streaks  </t>
  </si>
  <si>
    <t>Working with Spatial Features with Discrete Outcomes?  Binomial Distribution Demo, Michael Pyrcz, University of Texas at Austin, @GeostatsGuy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</si>
</sst>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9" fontId="0" fillId="3" borderId="2" xfId="1" applyFont="1" applyFill="1" applyBorder="1" applyAlignment="1">
      <alignment horizontal="center"/>
    </xf>
    <xf numFmtId="9" fontId="0" fillId="3" borderId="3" xfId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0" fillId="0" borderId="12" xfId="0" applyBorder="1"/>
    <xf numFmtId="0" fontId="0" fillId="2" borderId="7" xfId="0" applyFill="1" applyBorder="1" applyAlignment="1">
      <alignment horizontal="center"/>
    </xf>
    <xf numFmtId="9" fontId="0" fillId="2" borderId="8" xfId="1" applyNumberFormat="1" applyFont="1" applyFill="1" applyBorder="1" applyAlignment="1">
      <alignment horizontal="center"/>
    </xf>
    <xf numFmtId="9" fontId="0" fillId="2" borderId="9" xfId="1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9" fontId="0" fillId="2" borderId="0" xfId="1" applyNumberFormat="1" applyFont="1" applyFill="1" applyBorder="1" applyAlignment="1">
      <alignment horizontal="center"/>
    </xf>
    <xf numFmtId="9" fontId="0" fillId="2" borderId="11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9" fontId="0" fillId="2" borderId="11" xfId="1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9" fontId="0" fillId="2" borderId="13" xfId="1" applyNumberFormat="1" applyFont="1" applyFill="1" applyBorder="1" applyAlignment="1">
      <alignment horizontal="center"/>
    </xf>
    <xf numFmtId="9" fontId="0" fillId="2" borderId="14" xfId="1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9" fontId="0" fillId="2" borderId="13" xfId="1" applyFont="1" applyFill="1" applyBorder="1" applyAlignment="1">
      <alignment horizontal="center"/>
    </xf>
    <xf numFmtId="9" fontId="0" fillId="2" borderId="14" xfId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7" borderId="4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2" fillId="2" borderId="0" xfId="0" applyFont="1" applyFill="1" applyBorder="1"/>
    <xf numFmtId="0" fontId="0" fillId="2" borderId="0" xfId="0" applyFill="1" applyBorder="1"/>
    <xf numFmtId="0" fontId="0" fillId="2" borderId="11" xfId="0" applyFill="1" applyBorder="1"/>
    <xf numFmtId="0" fontId="0" fillId="0" borderId="0" xfId="0" applyBorder="1"/>
    <xf numFmtId="0" fontId="0" fillId="2" borderId="13" xfId="0" applyFill="1" applyBorder="1"/>
    <xf numFmtId="0" fontId="0" fillId="2" borderId="14" xfId="0" applyFill="1" applyBorder="1"/>
    <xf numFmtId="0" fontId="3" fillId="2" borderId="0" xfId="0" applyFont="1" applyFill="1" applyBorder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PDFs for Number of Samples Exceedanding </a:t>
            </a:r>
            <a:endParaRPr lang="en-US" b="1"/>
          </a:p>
        </c:rich>
      </c:tx>
      <c:layout>
        <c:manualLayout>
          <c:xMode val="edge"/>
          <c:yMode val="edge"/>
          <c:x val="0.18937489063867016"/>
          <c:y val="4.16665392554086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Sheet1!$C$13:$C$33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Sheet1!$D$13:$D$33</c:f>
              <c:numCache>
                <c:formatCode>0%</c:formatCode>
                <c:ptCount val="21"/>
                <c:pt idx="0">
                  <c:v>1.1529215046068471E-2</c:v>
                </c:pt>
                <c:pt idx="1">
                  <c:v>5.7646075230342327E-2</c:v>
                </c:pt>
                <c:pt idx="2">
                  <c:v>0.1369094286720631</c:v>
                </c:pt>
                <c:pt idx="3">
                  <c:v>0.20536414300809455</c:v>
                </c:pt>
                <c:pt idx="4">
                  <c:v>0.21819940194610055</c:v>
                </c:pt>
                <c:pt idx="5">
                  <c:v>0.17455952155688043</c:v>
                </c:pt>
                <c:pt idx="6">
                  <c:v>0.1090997009730503</c:v>
                </c:pt>
                <c:pt idx="7">
                  <c:v>5.4549850486525116E-2</c:v>
                </c:pt>
                <c:pt idx="8">
                  <c:v>2.2160876760150834E-2</c:v>
                </c:pt>
                <c:pt idx="9">
                  <c:v>7.386958920050278E-3</c:v>
                </c:pt>
                <c:pt idx="10">
                  <c:v>2.0314137030138252E-3</c:v>
                </c:pt>
                <c:pt idx="11">
                  <c:v>4.6168493250314227E-4</c:v>
                </c:pt>
                <c:pt idx="12">
                  <c:v>8.6565924844339142E-5</c:v>
                </c:pt>
                <c:pt idx="13">
                  <c:v>1.3317834591436786E-5</c:v>
                </c:pt>
                <c:pt idx="14">
                  <c:v>1.6647293239295963E-6</c:v>
                </c:pt>
                <c:pt idx="15">
                  <c:v>1.6647293239296003E-7</c:v>
                </c:pt>
                <c:pt idx="16">
                  <c:v>1.3005697843199991E-8</c:v>
                </c:pt>
                <c:pt idx="17">
                  <c:v>7.6504104960000131E-10</c:v>
                </c:pt>
                <c:pt idx="18">
                  <c:v>3.1876710399999934E-11</c:v>
                </c:pt>
                <c:pt idx="19">
                  <c:v>8.3886079999999927E-13</c:v>
                </c:pt>
                <c:pt idx="20">
                  <c:v>1.048576000000001E-14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90-4D47-8345-23DE5FFEDC34}"/>
            </c:ext>
          </c:extLst>
        </c:ser>
        <c:ser>
          <c:idx val="0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Sheet1!$C$13:$C$33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Sheet1!$E$13:$E$33</c:f>
              <c:numCache>
                <c:formatCode>0%</c:formatCode>
                <c:ptCount val="21"/>
                <c:pt idx="0">
                  <c:v>3.6561584400629767E-5</c:v>
                </c:pt>
                <c:pt idx="1">
                  <c:v>4.8748779200839712E-4</c:v>
                </c:pt>
                <c:pt idx="2">
                  <c:v>3.0874226827198462E-3</c:v>
                </c:pt>
                <c:pt idx="3">
                  <c:v>1.2349690730879388E-2</c:v>
                </c:pt>
                <c:pt idx="4">
                  <c:v>3.4990790404158256E-2</c:v>
                </c:pt>
                <c:pt idx="5">
                  <c:v>7.464701952887097E-2</c:v>
                </c:pt>
                <c:pt idx="6">
                  <c:v>0.12441169921478495</c:v>
                </c:pt>
                <c:pt idx="7">
                  <c:v>0.16588226561971325</c:v>
                </c:pt>
                <c:pt idx="8">
                  <c:v>0.17970578775468932</c:v>
                </c:pt>
                <c:pt idx="9">
                  <c:v>0.15973847800416824</c:v>
                </c:pt>
                <c:pt idx="10">
                  <c:v>0.11714155053639005</c:v>
                </c:pt>
                <c:pt idx="11">
                  <c:v>7.0994879112963649E-2</c:v>
                </c:pt>
                <c:pt idx="12">
                  <c:v>3.5497439556481852E-2</c:v>
                </c:pt>
                <c:pt idx="13">
                  <c:v>1.4563052125736118E-2</c:v>
                </c:pt>
                <c:pt idx="14">
                  <c:v>4.8543507085787125E-3</c:v>
                </c:pt>
                <c:pt idx="15">
                  <c:v>1.2944935222876587E-3</c:v>
                </c:pt>
                <c:pt idx="16">
                  <c:v>2.6968615047659553E-4</c:v>
                </c:pt>
                <c:pt idx="17">
                  <c:v>4.2303709878681491E-5</c:v>
                </c:pt>
                <c:pt idx="18">
                  <c:v>4.7004122087423991E-6</c:v>
                </c:pt>
                <c:pt idx="19">
                  <c:v>3.2985348833280063E-7</c:v>
                </c:pt>
                <c:pt idx="20">
                  <c:v>1.0995116277760029E-8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90-4D47-8345-23DE5FFED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85872"/>
        <c:axId val="589989152"/>
      </c:scatterChart>
      <c:valAx>
        <c:axId val="5899858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Samples Exceeding the Environmental Threshold</a:t>
                </a:r>
              </a:p>
            </c:rich>
          </c:tx>
          <c:layout>
            <c:manualLayout>
              <c:xMode val="edge"/>
              <c:yMode val="edge"/>
              <c:x val="0.17941557305336836"/>
              <c:y val="0.88692539646136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89152"/>
        <c:crosses val="autoZero"/>
        <c:crossBetween val="midCat"/>
        <c:majorUnit val="4"/>
      </c:valAx>
      <c:valAx>
        <c:axId val="589989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85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Probability Streaks Below Threshold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b="1"/>
          </a:p>
        </c:rich>
      </c:tx>
      <c:layout>
        <c:manualLayout>
          <c:xMode val="edge"/>
          <c:yMode val="edge"/>
          <c:x val="0.19770822397200349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35892388451443"/>
          <c:y val="0.15611650485436893"/>
          <c:w val="0.81341885389326329"/>
          <c:h val="0.65228346456692909"/>
        </c:manualLayout>
      </c:layout>
      <c:scatterChart>
        <c:scatterStyle val="lineMarker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Sheet1!$C$14:$C$33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Sheet1!$I$14:$I$33</c:f>
              <c:numCache>
                <c:formatCode>0%</c:formatCode>
                <c:ptCount val="20"/>
                <c:pt idx="0">
                  <c:v>0.8</c:v>
                </c:pt>
                <c:pt idx="1">
                  <c:v>0.64</c:v>
                </c:pt>
                <c:pt idx="2">
                  <c:v>0.51200000000000012</c:v>
                </c:pt>
                <c:pt idx="3">
                  <c:v>0.40960000000000008</c:v>
                </c:pt>
                <c:pt idx="4">
                  <c:v>0.32768000000000008</c:v>
                </c:pt>
                <c:pt idx="5">
                  <c:v>0.2621440000000001</c:v>
                </c:pt>
                <c:pt idx="6">
                  <c:v>0.20971520000000007</c:v>
                </c:pt>
                <c:pt idx="7">
                  <c:v>0.16777216000000006</c:v>
                </c:pt>
                <c:pt idx="8">
                  <c:v>0.13421772800000006</c:v>
                </c:pt>
                <c:pt idx="9">
                  <c:v>0.10737418240000005</c:v>
                </c:pt>
                <c:pt idx="10">
                  <c:v>8.589934592000005E-2</c:v>
                </c:pt>
                <c:pt idx="11">
                  <c:v>6.871947673600004E-2</c:v>
                </c:pt>
                <c:pt idx="12">
                  <c:v>5.4975581388800036E-2</c:v>
                </c:pt>
                <c:pt idx="13">
                  <c:v>4.3980465111040028E-2</c:v>
                </c:pt>
                <c:pt idx="14">
                  <c:v>3.5184372088832024E-2</c:v>
                </c:pt>
                <c:pt idx="15">
                  <c:v>2.814749767106562E-2</c:v>
                </c:pt>
                <c:pt idx="16">
                  <c:v>2.2517998136852499E-2</c:v>
                </c:pt>
                <c:pt idx="17">
                  <c:v>1.8014398509481999E-2</c:v>
                </c:pt>
                <c:pt idx="18">
                  <c:v>1.4411518807585601E-2</c:v>
                </c:pt>
                <c:pt idx="19">
                  <c:v>1.1529215046068481E-2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5-4E81-AD6D-B277361E80A3}"/>
            </c:ext>
          </c:extLst>
        </c:ser>
        <c:ser>
          <c:idx val="0"/>
          <c:order val="1"/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Sheet1!$C$14:$C$33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Sheet1!$J$14:$J$33</c:f>
              <c:numCache>
                <c:formatCode>0%</c:formatCode>
                <c:ptCount val="20"/>
                <c:pt idx="0">
                  <c:v>0.6</c:v>
                </c:pt>
                <c:pt idx="1">
                  <c:v>0.36</c:v>
                </c:pt>
                <c:pt idx="2">
                  <c:v>0.21599999999999997</c:v>
                </c:pt>
                <c:pt idx="3">
                  <c:v>0.12959999999999999</c:v>
                </c:pt>
                <c:pt idx="4">
                  <c:v>7.7759999999999996E-2</c:v>
                </c:pt>
                <c:pt idx="5">
                  <c:v>4.6655999999999989E-2</c:v>
                </c:pt>
                <c:pt idx="6">
                  <c:v>2.7993599999999987E-2</c:v>
                </c:pt>
                <c:pt idx="7">
                  <c:v>1.6796159999999994E-2</c:v>
                </c:pt>
                <c:pt idx="8">
                  <c:v>1.0077695999999999E-2</c:v>
                </c:pt>
                <c:pt idx="9">
                  <c:v>6.0466176E-3</c:v>
                </c:pt>
                <c:pt idx="10">
                  <c:v>3.6279705599999977E-3</c:v>
                </c:pt>
                <c:pt idx="11">
                  <c:v>2.176782335999999E-3</c:v>
                </c:pt>
                <c:pt idx="12">
                  <c:v>1.3060694015999995E-3</c:v>
                </c:pt>
                <c:pt idx="13">
                  <c:v>7.8364164095999923E-4</c:v>
                </c:pt>
                <c:pt idx="14">
                  <c:v>4.7018498457599962E-4</c:v>
                </c:pt>
                <c:pt idx="15">
                  <c:v>2.8211099074559984E-4</c:v>
                </c:pt>
                <c:pt idx="16">
                  <c:v>1.6926659444735994E-4</c:v>
                </c:pt>
                <c:pt idx="17">
                  <c:v>1.0155995666841598E-4</c:v>
                </c:pt>
                <c:pt idx="18">
                  <c:v>6.0935974001049599E-5</c:v>
                </c:pt>
                <c:pt idx="19">
                  <c:v>3.6561584400629767E-5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45-4E81-AD6D-B277361E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85872"/>
        <c:axId val="589989152"/>
      </c:scatterChart>
      <c:valAx>
        <c:axId val="5899858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Consecutive</a:t>
                </a:r>
                <a:r>
                  <a:rPr lang="en-US" b="1" baseline="0"/>
                  <a:t> Samples Below Environmental Threshold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14233923884514435"/>
              <c:y val="0.88692539646136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89152"/>
        <c:crosses val="autoZero"/>
        <c:crossBetween val="midCat"/>
        <c:majorUnit val="4"/>
      </c:valAx>
      <c:valAx>
        <c:axId val="589989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85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11</xdr:row>
      <xdr:rowOff>0</xdr:rowOff>
    </xdr:from>
    <xdr:to>
      <xdr:col>17</xdr:col>
      <xdr:colOff>590550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11</xdr:row>
      <xdr:rowOff>9525</xdr:rowOff>
    </xdr:from>
    <xdr:to>
      <xdr:col>25</xdr:col>
      <xdr:colOff>381000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575982</xdr:colOff>
      <xdr:row>2</xdr:row>
      <xdr:rowOff>65555</xdr:rowOff>
    </xdr:from>
    <xdr:to>
      <xdr:col>26</xdr:col>
      <xdr:colOff>433106</xdr:colOff>
      <xdr:row>7</xdr:row>
      <xdr:rowOff>103656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0D48AB1-A1BA-423E-AF93-39AFF18AEDB9}"/>
            </a:ext>
          </a:extLst>
        </xdr:cNvPr>
        <xdr:cNvGrpSpPr>
          <a:grpSpLocks/>
        </xdr:cNvGrpSpPr>
      </xdr:nvGrpSpPr>
      <xdr:grpSpPr bwMode="auto">
        <a:xfrm>
          <a:off x="16443511" y="457761"/>
          <a:ext cx="1067360" cy="1080248"/>
          <a:chOff x="3738664" y="1071664"/>
          <a:chExt cx="4714673" cy="4714673"/>
        </a:xfrm>
      </xdr:grpSpPr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2DC73323-E122-454B-B592-B28862903BEF}"/>
              </a:ext>
            </a:extLst>
          </xdr:cNvPr>
          <xdr:cNvSpPr/>
        </xdr:nvSpPr>
        <xdr:spPr>
          <a:xfrm>
            <a:off x="3738664" y="1071664"/>
            <a:ext cx="4714673" cy="4714673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A10D61A3-759D-4A77-AA46-C1C01B1A3033}"/>
              </a:ext>
            </a:extLst>
          </xdr:cNvPr>
          <xdr:cNvSpPr/>
        </xdr:nvSpPr>
        <xdr:spPr>
          <a:xfrm>
            <a:off x="4879182" y="1826654"/>
            <a:ext cx="2232845" cy="3421550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762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17B774A2-5A3F-4B0F-93C1-54FA93E1B39C}"/>
              </a:ext>
            </a:extLst>
          </xdr:cNvPr>
          <xdr:cNvSpPr/>
        </xdr:nvSpPr>
        <xdr:spPr>
          <a:xfrm>
            <a:off x="4015700" y="1352146"/>
            <a:ext cx="4160601" cy="4153709"/>
          </a:xfrm>
          <a:prstGeom prst="rect">
            <a:avLst/>
          </a:prstGeom>
          <a:noFill/>
        </xdr:spPr>
        <xdr:txBody>
          <a:bodyPr spcFirstLastPara="1" wrap="square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sz="2800">
                <a:ln w="0"/>
                <a:solidFill>
                  <a:sysClr val="windowText" lastClr="000000"/>
                </a:solidFill>
                <a:latin typeface="Helvetica" pitchFamily="2" charset="0"/>
              </a:rPr>
              <a:t>Texas Center for Data Analytics and Geostatistics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C9CDD0FF-8C9C-42FB-8C98-B83F65BE3674}"/>
              </a:ext>
            </a:extLst>
          </xdr:cNvPr>
          <xdr:cNvSpPr/>
        </xdr:nvSpPr>
        <xdr:spPr>
          <a:xfrm>
            <a:off x="3986468" y="1246725"/>
            <a:ext cx="4219065" cy="4364551"/>
          </a:xfrm>
          <a:prstGeom prst="rect">
            <a:avLst/>
          </a:prstGeom>
          <a:noFill/>
        </xdr:spPr>
        <xdr:txBody>
          <a:bodyPr spcFirstLastPara="1" wrap="square" numCol="1">
            <a:prstTxWarp prst="textArchDown">
              <a:avLst/>
            </a:prstTxWarp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sz="400">
                <a:ln w="0"/>
                <a:solidFill>
                  <a:sysClr val="windowText" lastClr="000000"/>
                </a:solidFill>
                <a:latin typeface="Helvetica" pitchFamily="2" charset="0"/>
              </a:rPr>
              <a:t>The University of Texas at Austin</a:t>
            </a:r>
          </a:p>
        </xdr:txBody>
      </xdr:sp>
      <xdr:sp macro="" textlink="">
        <xdr:nvSpPr>
          <xdr:cNvPr id="9" name="Freeform 8">
            <a:extLst>
              <a:ext uri="{FF2B5EF4-FFF2-40B4-BE49-F238E27FC236}">
                <a16:creationId xmlns:a16="http://schemas.microsoft.com/office/drawing/2014/main" id="{A955A399-5EE4-4810-92DD-B8F09F34B9AF}"/>
              </a:ext>
            </a:extLst>
          </xdr:cNvPr>
          <xdr:cNvSpPr/>
        </xdr:nvSpPr>
        <xdr:spPr>
          <a:xfrm>
            <a:off x="5883156" y="2292499"/>
            <a:ext cx="385527" cy="61845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10" name="Freeform 9">
            <a:extLst>
              <a:ext uri="{FF2B5EF4-FFF2-40B4-BE49-F238E27FC236}">
                <a16:creationId xmlns:a16="http://schemas.microsoft.com/office/drawing/2014/main" id="{EE27842D-E745-481D-9C83-5271D5462E9D}"/>
              </a:ext>
            </a:extLst>
          </xdr:cNvPr>
          <xdr:cNvSpPr/>
        </xdr:nvSpPr>
        <xdr:spPr>
          <a:xfrm>
            <a:off x="4582002" y="2292499"/>
            <a:ext cx="1269027" cy="1975824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11" name="Freeform 10">
            <a:extLst>
              <a:ext uri="{FF2B5EF4-FFF2-40B4-BE49-F238E27FC236}">
                <a16:creationId xmlns:a16="http://schemas.microsoft.com/office/drawing/2014/main" id="{79472FE0-80F8-422C-9345-BA8CDBD63716}"/>
              </a:ext>
            </a:extLst>
          </xdr:cNvPr>
          <xdr:cNvSpPr/>
        </xdr:nvSpPr>
        <xdr:spPr>
          <a:xfrm>
            <a:off x="6236556" y="2943077"/>
            <a:ext cx="1317218" cy="2168588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5"/>
  <sheetViews>
    <sheetView tabSelected="1" zoomScale="85" zoomScaleNormal="85" workbookViewId="0">
      <selection activeCell="AE8" sqref="AE8"/>
    </sheetView>
  </sheetViews>
  <sheetFormatPr defaultRowHeight="15" x14ac:dyDescent="0.25"/>
  <cols>
    <col min="1" max="1" width="9.140625" style="40"/>
    <col min="3" max="3" width="13.28515625" customWidth="1"/>
    <col min="4" max="4" width="11.5703125" customWidth="1"/>
    <col min="5" max="5" width="12.85546875" customWidth="1"/>
    <col min="7" max="7" width="13.85546875" customWidth="1"/>
    <col min="9" max="9" width="11.140625" customWidth="1"/>
    <col min="10" max="10" width="12" customWidth="1"/>
    <col min="30" max="69" width="9.140625" style="40"/>
  </cols>
  <sheetData>
    <row r="1" spans="2:29" s="40" customFormat="1" ht="15.75" thickBot="1" x14ac:dyDescent="0.3"/>
    <row r="2" spans="2:29" x14ac:dyDescent="0.25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1"/>
    </row>
    <row r="3" spans="2:29" ht="21" x14ac:dyDescent="0.35">
      <c r="B3" s="32"/>
      <c r="C3" s="39" t="s">
        <v>20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5"/>
    </row>
    <row r="4" spans="2:29" x14ac:dyDescent="0.25">
      <c r="B4" s="32"/>
      <c r="C4" s="34" t="s">
        <v>18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</row>
    <row r="5" spans="2:29" x14ac:dyDescent="0.25">
      <c r="B5" s="32"/>
      <c r="C5" s="34" t="s">
        <v>19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</row>
    <row r="6" spans="2:29" x14ac:dyDescent="0.25">
      <c r="B6" s="32"/>
      <c r="C6" s="34" t="s">
        <v>17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</row>
    <row r="7" spans="2:29" ht="15.75" thickBot="1" x14ac:dyDescent="0.3">
      <c r="B7" s="32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/>
    </row>
    <row r="8" spans="2:29" ht="60.75" thickBot="1" x14ac:dyDescent="0.3">
      <c r="B8" s="32"/>
      <c r="C8" s="3" t="s">
        <v>10</v>
      </c>
      <c r="D8" s="4" t="s">
        <v>11</v>
      </c>
      <c r="E8" s="5" t="s">
        <v>12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5"/>
    </row>
    <row r="9" spans="2:29" ht="15.75" thickBot="1" x14ac:dyDescent="0.3">
      <c r="B9" s="32"/>
      <c r="C9" s="25">
        <v>20</v>
      </c>
      <c r="D9" s="1">
        <v>0.2</v>
      </c>
      <c r="E9" s="2">
        <v>0.4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</row>
    <row r="10" spans="2:29" x14ac:dyDescent="0.25">
      <c r="B10" s="32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/>
    </row>
    <row r="11" spans="2:29" ht="15.75" thickBot="1" x14ac:dyDescent="0.3">
      <c r="B11" s="32"/>
      <c r="C11" s="33" t="s">
        <v>2</v>
      </c>
      <c r="D11" s="34"/>
      <c r="E11" s="34"/>
      <c r="F11" s="34"/>
      <c r="G11" s="33" t="s">
        <v>3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5"/>
    </row>
    <row r="12" spans="2:29" ht="61.5" customHeight="1" thickBot="1" x14ac:dyDescent="0.3">
      <c r="B12" s="32"/>
      <c r="C12" s="26" t="s">
        <v>13</v>
      </c>
      <c r="D12" s="27" t="s">
        <v>0</v>
      </c>
      <c r="E12" s="28" t="s">
        <v>1</v>
      </c>
      <c r="F12" s="36"/>
      <c r="G12" s="26" t="s">
        <v>14</v>
      </c>
      <c r="H12" s="27" t="s">
        <v>4</v>
      </c>
      <c r="I12" s="27" t="s">
        <v>0</v>
      </c>
      <c r="J12" s="28" t="s">
        <v>1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4"/>
      <c r="AA12" s="34"/>
      <c r="AB12" s="34"/>
      <c r="AC12" s="35"/>
    </row>
    <row r="13" spans="2:29" x14ac:dyDescent="0.25">
      <c r="B13" s="32"/>
      <c r="C13" s="7">
        <v>0</v>
      </c>
      <c r="D13" s="8">
        <f t="shared" ref="D13:D33" si="0">_xlfn.BINOM.DIST(C13,$C$9,$D$9,FALSE)</f>
        <v>1.1529215046068471E-2</v>
      </c>
      <c r="E13" s="9">
        <f t="shared" ref="E13:E33" si="1">_xlfn.BINOM.DIST(C13,$C$9,$E$9,FALSE)</f>
        <v>3.6561584400629767E-5</v>
      </c>
      <c r="F13" s="34"/>
      <c r="G13" s="22"/>
      <c r="H13" s="23"/>
      <c r="I13" s="23"/>
      <c r="J13" s="2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5"/>
    </row>
    <row r="14" spans="2:29" x14ac:dyDescent="0.25">
      <c r="B14" s="32"/>
      <c r="C14" s="10">
        <f>C13+1</f>
        <v>1</v>
      </c>
      <c r="D14" s="11">
        <f t="shared" si="0"/>
        <v>5.7646075230342327E-2</v>
      </c>
      <c r="E14" s="12">
        <f t="shared" si="1"/>
        <v>4.8748779200839712E-4</v>
      </c>
      <c r="F14" s="34"/>
      <c r="G14" s="10">
        <v>1</v>
      </c>
      <c r="H14" s="13">
        <v>1</v>
      </c>
      <c r="I14" s="14">
        <f>BINOMDIST(G14,H14,(1-$D$9),FALSE)</f>
        <v>0.8</v>
      </c>
      <c r="J14" s="15">
        <f>BINOMDIST(G14,H14,(1-$E$9),FALSE)</f>
        <v>0.6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5"/>
    </row>
    <row r="15" spans="2:29" x14ac:dyDescent="0.25">
      <c r="B15" s="32"/>
      <c r="C15" s="10">
        <f t="shared" ref="C15:C33" si="2">C14+1</f>
        <v>2</v>
      </c>
      <c r="D15" s="11">
        <f t="shared" si="0"/>
        <v>0.1369094286720631</v>
      </c>
      <c r="E15" s="12">
        <f t="shared" si="1"/>
        <v>3.0874226827198462E-3</v>
      </c>
      <c r="F15" s="34"/>
      <c r="G15" s="10">
        <f>G14+1</f>
        <v>2</v>
      </c>
      <c r="H15" s="13">
        <f>H14+1</f>
        <v>2</v>
      </c>
      <c r="I15" s="14">
        <f t="shared" ref="I15:I33" si="3">BINOMDIST(G15,H15,(1-$D$9),FALSE)</f>
        <v>0.64</v>
      </c>
      <c r="J15" s="15">
        <f t="shared" ref="J15:J33" si="4">BINOMDIST(G15,H15,(1-$E$9),FALSE)</f>
        <v>0.36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5"/>
    </row>
    <row r="16" spans="2:29" x14ac:dyDescent="0.25">
      <c r="B16" s="32"/>
      <c r="C16" s="10">
        <f t="shared" si="2"/>
        <v>3</v>
      </c>
      <c r="D16" s="11">
        <f t="shared" si="0"/>
        <v>0.20536414300809455</v>
      </c>
      <c r="E16" s="12">
        <f t="shared" si="1"/>
        <v>1.2349690730879388E-2</v>
      </c>
      <c r="F16" s="34"/>
      <c r="G16" s="10">
        <f t="shared" ref="G16:G33" si="5">G15+1</f>
        <v>3</v>
      </c>
      <c r="H16" s="13">
        <f t="shared" ref="H16:H33" si="6">H15+1</f>
        <v>3</v>
      </c>
      <c r="I16" s="14">
        <f t="shared" si="3"/>
        <v>0.51200000000000012</v>
      </c>
      <c r="J16" s="15">
        <f t="shared" si="4"/>
        <v>0.21599999999999997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5"/>
    </row>
    <row r="17" spans="2:29" x14ac:dyDescent="0.25">
      <c r="B17" s="32"/>
      <c r="C17" s="10">
        <f t="shared" si="2"/>
        <v>4</v>
      </c>
      <c r="D17" s="11">
        <f t="shared" si="0"/>
        <v>0.21819940194610055</v>
      </c>
      <c r="E17" s="12">
        <f t="shared" si="1"/>
        <v>3.4990790404158256E-2</v>
      </c>
      <c r="F17" s="34"/>
      <c r="G17" s="10">
        <f t="shared" si="5"/>
        <v>4</v>
      </c>
      <c r="H17" s="13">
        <f t="shared" si="6"/>
        <v>4</v>
      </c>
      <c r="I17" s="14">
        <f t="shared" si="3"/>
        <v>0.40960000000000008</v>
      </c>
      <c r="J17" s="15">
        <f t="shared" si="4"/>
        <v>0.12959999999999999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5"/>
    </row>
    <row r="18" spans="2:29" x14ac:dyDescent="0.25">
      <c r="B18" s="32"/>
      <c r="C18" s="10">
        <f t="shared" si="2"/>
        <v>5</v>
      </c>
      <c r="D18" s="11">
        <f t="shared" si="0"/>
        <v>0.17455952155688043</v>
      </c>
      <c r="E18" s="12">
        <f t="shared" si="1"/>
        <v>7.464701952887097E-2</v>
      </c>
      <c r="F18" s="34"/>
      <c r="G18" s="10">
        <f t="shared" si="5"/>
        <v>5</v>
      </c>
      <c r="H18" s="13">
        <f t="shared" si="6"/>
        <v>5</v>
      </c>
      <c r="I18" s="14">
        <f t="shared" si="3"/>
        <v>0.32768000000000008</v>
      </c>
      <c r="J18" s="15">
        <f t="shared" si="4"/>
        <v>7.7759999999999996E-2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5"/>
    </row>
    <row r="19" spans="2:29" x14ac:dyDescent="0.25">
      <c r="B19" s="32"/>
      <c r="C19" s="10">
        <f t="shared" si="2"/>
        <v>6</v>
      </c>
      <c r="D19" s="11">
        <f t="shared" si="0"/>
        <v>0.1090997009730503</v>
      </c>
      <c r="E19" s="12">
        <f t="shared" si="1"/>
        <v>0.12441169921478495</v>
      </c>
      <c r="F19" s="34"/>
      <c r="G19" s="10">
        <f t="shared" si="5"/>
        <v>6</v>
      </c>
      <c r="H19" s="13">
        <f t="shared" si="6"/>
        <v>6</v>
      </c>
      <c r="I19" s="14">
        <f t="shared" si="3"/>
        <v>0.2621440000000001</v>
      </c>
      <c r="J19" s="15">
        <f t="shared" si="4"/>
        <v>4.6655999999999989E-2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5"/>
    </row>
    <row r="20" spans="2:29" x14ac:dyDescent="0.25">
      <c r="B20" s="32"/>
      <c r="C20" s="10">
        <f t="shared" si="2"/>
        <v>7</v>
      </c>
      <c r="D20" s="11">
        <f t="shared" si="0"/>
        <v>5.4549850486525116E-2</v>
      </c>
      <c r="E20" s="12">
        <f t="shared" si="1"/>
        <v>0.16588226561971325</v>
      </c>
      <c r="F20" s="34"/>
      <c r="G20" s="10">
        <f t="shared" si="5"/>
        <v>7</v>
      </c>
      <c r="H20" s="13">
        <f t="shared" si="6"/>
        <v>7</v>
      </c>
      <c r="I20" s="14">
        <f t="shared" si="3"/>
        <v>0.20971520000000007</v>
      </c>
      <c r="J20" s="15">
        <f t="shared" si="4"/>
        <v>2.7993599999999987E-2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</row>
    <row r="21" spans="2:29" x14ac:dyDescent="0.25">
      <c r="B21" s="32"/>
      <c r="C21" s="10">
        <f t="shared" si="2"/>
        <v>8</v>
      </c>
      <c r="D21" s="11">
        <f t="shared" si="0"/>
        <v>2.2160876760150834E-2</v>
      </c>
      <c r="E21" s="12">
        <f t="shared" si="1"/>
        <v>0.17970578775468932</v>
      </c>
      <c r="F21" s="34"/>
      <c r="G21" s="10">
        <f t="shared" si="5"/>
        <v>8</v>
      </c>
      <c r="H21" s="13">
        <f t="shared" si="6"/>
        <v>8</v>
      </c>
      <c r="I21" s="14">
        <f t="shared" si="3"/>
        <v>0.16777216000000006</v>
      </c>
      <c r="J21" s="15">
        <f t="shared" si="4"/>
        <v>1.6796159999999994E-2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</row>
    <row r="22" spans="2:29" x14ac:dyDescent="0.25">
      <c r="B22" s="32"/>
      <c r="C22" s="10">
        <f t="shared" si="2"/>
        <v>9</v>
      </c>
      <c r="D22" s="11">
        <f t="shared" si="0"/>
        <v>7.386958920050278E-3</v>
      </c>
      <c r="E22" s="12">
        <f t="shared" si="1"/>
        <v>0.15973847800416824</v>
      </c>
      <c r="F22" s="34"/>
      <c r="G22" s="10">
        <f t="shared" si="5"/>
        <v>9</v>
      </c>
      <c r="H22" s="13">
        <f t="shared" si="6"/>
        <v>9</v>
      </c>
      <c r="I22" s="14">
        <f t="shared" si="3"/>
        <v>0.13421772800000006</v>
      </c>
      <c r="J22" s="15">
        <f t="shared" si="4"/>
        <v>1.0077695999999999E-2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</row>
    <row r="23" spans="2:29" x14ac:dyDescent="0.25">
      <c r="B23" s="32"/>
      <c r="C23" s="10">
        <f t="shared" si="2"/>
        <v>10</v>
      </c>
      <c r="D23" s="11">
        <f t="shared" si="0"/>
        <v>2.0314137030138252E-3</v>
      </c>
      <c r="E23" s="12">
        <f t="shared" si="1"/>
        <v>0.11714155053639005</v>
      </c>
      <c r="F23" s="34"/>
      <c r="G23" s="10">
        <f t="shared" si="5"/>
        <v>10</v>
      </c>
      <c r="H23" s="13">
        <f t="shared" si="6"/>
        <v>10</v>
      </c>
      <c r="I23" s="14">
        <f t="shared" si="3"/>
        <v>0.10737418240000005</v>
      </c>
      <c r="J23" s="15">
        <f t="shared" si="4"/>
        <v>6.0466176E-3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</row>
    <row r="24" spans="2:29" x14ac:dyDescent="0.25">
      <c r="B24" s="32"/>
      <c r="C24" s="10">
        <f t="shared" si="2"/>
        <v>11</v>
      </c>
      <c r="D24" s="11">
        <f t="shared" si="0"/>
        <v>4.6168493250314227E-4</v>
      </c>
      <c r="E24" s="12">
        <f t="shared" si="1"/>
        <v>7.0994879112963649E-2</v>
      </c>
      <c r="F24" s="34"/>
      <c r="G24" s="10">
        <f t="shared" si="5"/>
        <v>11</v>
      </c>
      <c r="H24" s="13">
        <f t="shared" si="6"/>
        <v>11</v>
      </c>
      <c r="I24" s="14">
        <f t="shared" si="3"/>
        <v>8.589934592000005E-2</v>
      </c>
      <c r="J24" s="15">
        <f t="shared" si="4"/>
        <v>3.6279705599999977E-3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</row>
    <row r="25" spans="2:29" x14ac:dyDescent="0.25">
      <c r="B25" s="32"/>
      <c r="C25" s="10">
        <f t="shared" si="2"/>
        <v>12</v>
      </c>
      <c r="D25" s="11">
        <f t="shared" si="0"/>
        <v>8.6565924844339142E-5</v>
      </c>
      <c r="E25" s="12">
        <f t="shared" si="1"/>
        <v>3.5497439556481852E-2</v>
      </c>
      <c r="F25" s="34"/>
      <c r="G25" s="10">
        <f t="shared" si="5"/>
        <v>12</v>
      </c>
      <c r="H25" s="13">
        <f t="shared" si="6"/>
        <v>12</v>
      </c>
      <c r="I25" s="14">
        <f t="shared" si="3"/>
        <v>6.871947673600004E-2</v>
      </c>
      <c r="J25" s="15">
        <f t="shared" si="4"/>
        <v>2.176782335999999E-3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</row>
    <row r="26" spans="2:29" x14ac:dyDescent="0.25">
      <c r="B26" s="32"/>
      <c r="C26" s="10">
        <f t="shared" si="2"/>
        <v>13</v>
      </c>
      <c r="D26" s="11">
        <f t="shared" si="0"/>
        <v>1.3317834591436786E-5</v>
      </c>
      <c r="E26" s="12">
        <f t="shared" si="1"/>
        <v>1.4563052125736118E-2</v>
      </c>
      <c r="F26" s="34"/>
      <c r="G26" s="10">
        <f t="shared" si="5"/>
        <v>13</v>
      </c>
      <c r="H26" s="13">
        <f t="shared" si="6"/>
        <v>13</v>
      </c>
      <c r="I26" s="14">
        <f t="shared" si="3"/>
        <v>5.4975581388800036E-2</v>
      </c>
      <c r="J26" s="15">
        <f t="shared" si="4"/>
        <v>1.3060694015999995E-3</v>
      </c>
      <c r="K26" s="34"/>
      <c r="L26" s="33" t="s">
        <v>5</v>
      </c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</row>
    <row r="27" spans="2:29" x14ac:dyDescent="0.25">
      <c r="B27" s="32"/>
      <c r="C27" s="10">
        <f t="shared" si="2"/>
        <v>14</v>
      </c>
      <c r="D27" s="11">
        <f t="shared" si="0"/>
        <v>1.6647293239295963E-6</v>
      </c>
      <c r="E27" s="12">
        <f t="shared" si="1"/>
        <v>4.8543507085787125E-3</v>
      </c>
      <c r="F27" s="34"/>
      <c r="G27" s="10">
        <f t="shared" si="5"/>
        <v>14</v>
      </c>
      <c r="H27" s="13">
        <f t="shared" si="6"/>
        <v>14</v>
      </c>
      <c r="I27" s="14">
        <f t="shared" si="3"/>
        <v>4.3980465111040028E-2</v>
      </c>
      <c r="J27" s="15">
        <f t="shared" si="4"/>
        <v>7.8364164095999923E-4</v>
      </c>
      <c r="K27" s="34"/>
      <c r="L27" s="34" t="s">
        <v>15</v>
      </c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</row>
    <row r="28" spans="2:29" x14ac:dyDescent="0.25">
      <c r="B28" s="32"/>
      <c r="C28" s="10">
        <f t="shared" si="2"/>
        <v>15</v>
      </c>
      <c r="D28" s="11">
        <f t="shared" si="0"/>
        <v>1.6647293239296003E-7</v>
      </c>
      <c r="E28" s="12">
        <f t="shared" si="1"/>
        <v>1.2944935222876587E-3</v>
      </c>
      <c r="F28" s="34"/>
      <c r="G28" s="10">
        <f t="shared" si="5"/>
        <v>15</v>
      </c>
      <c r="H28" s="13">
        <f t="shared" si="6"/>
        <v>15</v>
      </c>
      <c r="I28" s="14">
        <f t="shared" si="3"/>
        <v>3.5184372088832024E-2</v>
      </c>
      <c r="J28" s="15">
        <f t="shared" si="4"/>
        <v>4.7018498457599962E-4</v>
      </c>
      <c r="K28" s="34"/>
      <c r="L28" s="34" t="s">
        <v>16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</row>
    <row r="29" spans="2:29" x14ac:dyDescent="0.25">
      <c r="B29" s="32"/>
      <c r="C29" s="10">
        <f t="shared" si="2"/>
        <v>16</v>
      </c>
      <c r="D29" s="11">
        <f t="shared" si="0"/>
        <v>1.3005697843199991E-8</v>
      </c>
      <c r="E29" s="12">
        <f t="shared" si="1"/>
        <v>2.6968615047659553E-4</v>
      </c>
      <c r="F29" s="34"/>
      <c r="G29" s="10">
        <f t="shared" si="5"/>
        <v>16</v>
      </c>
      <c r="H29" s="13">
        <f t="shared" si="6"/>
        <v>16</v>
      </c>
      <c r="I29" s="14">
        <f t="shared" si="3"/>
        <v>2.814749767106562E-2</v>
      </c>
      <c r="J29" s="15">
        <f t="shared" si="4"/>
        <v>2.8211099074559984E-4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</row>
    <row r="30" spans="2:29" x14ac:dyDescent="0.25">
      <c r="B30" s="32"/>
      <c r="C30" s="10">
        <f t="shared" si="2"/>
        <v>17</v>
      </c>
      <c r="D30" s="11">
        <f t="shared" si="0"/>
        <v>7.6504104960000131E-10</v>
      </c>
      <c r="E30" s="12">
        <f t="shared" si="1"/>
        <v>4.2303709878681491E-5</v>
      </c>
      <c r="F30" s="34"/>
      <c r="G30" s="10">
        <f t="shared" si="5"/>
        <v>17</v>
      </c>
      <c r="H30" s="13">
        <f t="shared" si="6"/>
        <v>17</v>
      </c>
      <c r="I30" s="14">
        <f t="shared" si="3"/>
        <v>2.2517998136852499E-2</v>
      </c>
      <c r="J30" s="15">
        <f t="shared" si="4"/>
        <v>1.6926659444735994E-4</v>
      </c>
      <c r="K30" s="34"/>
      <c r="L30" s="33" t="s">
        <v>6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</row>
    <row r="31" spans="2:29" x14ac:dyDescent="0.25">
      <c r="B31" s="32"/>
      <c r="C31" s="10">
        <f t="shared" si="2"/>
        <v>18</v>
      </c>
      <c r="D31" s="11">
        <f t="shared" si="0"/>
        <v>3.1876710399999934E-11</v>
      </c>
      <c r="E31" s="12">
        <f t="shared" si="1"/>
        <v>4.7004122087423991E-6</v>
      </c>
      <c r="F31" s="34"/>
      <c r="G31" s="10">
        <f t="shared" si="5"/>
        <v>18</v>
      </c>
      <c r="H31" s="13">
        <f t="shared" si="6"/>
        <v>18</v>
      </c>
      <c r="I31" s="14">
        <f t="shared" si="3"/>
        <v>1.8014398509481999E-2</v>
      </c>
      <c r="J31" s="15">
        <f t="shared" si="4"/>
        <v>1.0155995666841598E-4</v>
      </c>
      <c r="K31" s="34"/>
      <c r="L31" s="34" t="s">
        <v>8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5"/>
    </row>
    <row r="32" spans="2:29" x14ac:dyDescent="0.25">
      <c r="B32" s="32"/>
      <c r="C32" s="10">
        <f t="shared" si="2"/>
        <v>19</v>
      </c>
      <c r="D32" s="11">
        <f t="shared" si="0"/>
        <v>8.3886079999999927E-13</v>
      </c>
      <c r="E32" s="12">
        <f t="shared" si="1"/>
        <v>3.2985348833280063E-7</v>
      </c>
      <c r="F32" s="34"/>
      <c r="G32" s="10">
        <f t="shared" si="5"/>
        <v>19</v>
      </c>
      <c r="H32" s="13">
        <f t="shared" si="6"/>
        <v>19</v>
      </c>
      <c r="I32" s="14">
        <f t="shared" si="3"/>
        <v>1.4411518807585601E-2</v>
      </c>
      <c r="J32" s="15">
        <f t="shared" si="4"/>
        <v>6.0935974001049599E-5</v>
      </c>
      <c r="K32" s="34"/>
      <c r="L32" s="34" t="s">
        <v>7</v>
      </c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</row>
    <row r="33" spans="2:29" ht="15.75" thickBot="1" x14ac:dyDescent="0.3">
      <c r="B33" s="32"/>
      <c r="C33" s="16">
        <f t="shared" si="2"/>
        <v>20</v>
      </c>
      <c r="D33" s="17">
        <f t="shared" si="0"/>
        <v>1.048576000000001E-14</v>
      </c>
      <c r="E33" s="18">
        <f t="shared" si="1"/>
        <v>1.0995116277760029E-8</v>
      </c>
      <c r="F33" s="34"/>
      <c r="G33" s="16">
        <f t="shared" si="5"/>
        <v>20</v>
      </c>
      <c r="H33" s="19">
        <f t="shared" si="6"/>
        <v>20</v>
      </c>
      <c r="I33" s="20">
        <f t="shared" si="3"/>
        <v>1.1529215046068481E-2</v>
      </c>
      <c r="J33" s="21">
        <f t="shared" si="4"/>
        <v>3.6561584400629767E-5</v>
      </c>
      <c r="K33" s="34"/>
      <c r="L33" s="34" t="s">
        <v>9</v>
      </c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</row>
    <row r="34" spans="2:29" x14ac:dyDescent="0.25">
      <c r="B34" s="32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</row>
    <row r="35" spans="2:29" x14ac:dyDescent="0.25">
      <c r="B35" s="32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</row>
    <row r="36" spans="2:29" ht="15.75" thickBot="1" x14ac:dyDescent="0.3">
      <c r="B36" s="6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8"/>
    </row>
    <row r="37" spans="2:29" s="40" customFormat="1" x14ac:dyDescent="0.25"/>
    <row r="38" spans="2:29" s="40" customFormat="1" x14ac:dyDescent="0.25"/>
    <row r="39" spans="2:29" s="40" customFormat="1" x14ac:dyDescent="0.25"/>
    <row r="40" spans="2:29" s="40" customFormat="1" x14ac:dyDescent="0.25"/>
    <row r="41" spans="2:29" s="40" customFormat="1" x14ac:dyDescent="0.25"/>
    <row r="42" spans="2:29" s="40" customFormat="1" x14ac:dyDescent="0.25"/>
    <row r="43" spans="2:29" s="40" customFormat="1" x14ac:dyDescent="0.25"/>
    <row r="44" spans="2:29" s="40" customFormat="1" x14ac:dyDescent="0.25"/>
    <row r="45" spans="2:29" s="40" customFormat="1" x14ac:dyDescent="0.25"/>
    <row r="46" spans="2:29" s="40" customFormat="1" x14ac:dyDescent="0.25"/>
    <row r="47" spans="2:29" s="40" customFormat="1" x14ac:dyDescent="0.25"/>
    <row r="48" spans="2:29" s="40" customFormat="1" x14ac:dyDescent="0.25"/>
    <row r="49" s="40" customFormat="1" x14ac:dyDescent="0.25"/>
    <row r="50" s="40" customFormat="1" x14ac:dyDescent="0.25"/>
    <row r="51" s="40" customFormat="1" x14ac:dyDescent="0.25"/>
    <row r="52" s="40" customFormat="1" x14ac:dyDescent="0.25"/>
    <row r="53" s="40" customFormat="1" x14ac:dyDescent="0.25"/>
    <row r="54" s="40" customFormat="1" x14ac:dyDescent="0.25"/>
    <row r="55" s="40" customFormat="1" x14ac:dyDescent="0.25"/>
    <row r="56" s="40" customFormat="1" x14ac:dyDescent="0.25"/>
    <row r="57" s="40" customFormat="1" x14ac:dyDescent="0.25"/>
    <row r="58" s="40" customFormat="1" x14ac:dyDescent="0.25"/>
    <row r="59" s="40" customFormat="1" x14ac:dyDescent="0.25"/>
    <row r="60" s="40" customFormat="1" x14ac:dyDescent="0.25"/>
    <row r="61" s="40" customFormat="1" x14ac:dyDescent="0.25"/>
    <row r="62" s="40" customFormat="1" x14ac:dyDescent="0.25"/>
    <row r="63" s="40" customFormat="1" x14ac:dyDescent="0.25"/>
    <row r="64" s="40" customFormat="1" x14ac:dyDescent="0.25"/>
    <row r="65" s="40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michael pyrcz</cp:lastModifiedBy>
  <dcterms:created xsi:type="dcterms:W3CDTF">2018-01-25T14:25:11Z</dcterms:created>
  <dcterms:modified xsi:type="dcterms:W3CDTF">2020-07-01T14:20:59Z</dcterms:modified>
</cp:coreProperties>
</file>