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Aj\Documents\UCSC Coursework\Winter Quarter 2017\Econ 235 - Corporate Finance\Excel Files\"/>
    </mc:Choice>
  </mc:AlternateContent>
  <bookViews>
    <workbookView xWindow="0" yWindow="0" windowWidth="20490" windowHeight="7530" activeTab="3"/>
  </bookViews>
  <sheets>
    <sheet name="Chapter 26" sheetId="8" r:id="rId1"/>
    <sheet name="Section 26.4" sheetId="1" r:id="rId2"/>
    <sheet name="Master it!" sheetId="6" r:id="rId3"/>
    <sheet name="Solution" sheetId="7" r:id="rId4"/>
  </sheets>
  <definedNames>
    <definedName name="Beg_Bal">#REF!</definedName>
    <definedName name="Cum_Int">#REF!</definedName>
    <definedName name="Data">#REF!</definedName>
    <definedName name="End_Bal">#REF!</definedName>
    <definedName name="Extra_Pay">#REF!</definedName>
    <definedName name="Full_Print">#REF!</definedName>
    <definedName name="Header_Row">ROW(#REF!)</definedName>
    <definedName name="Int">#REF!</definedName>
    <definedName name="Interest_Rate">#REF!</definedName>
    <definedName name="Last_Row">IF(Values_Entered,Header_Row+Number_of_Payments,Header_Row)</definedName>
    <definedName name="Loan_Amount">#REF!</definedName>
    <definedName name="Loan_Start">#REF!</definedName>
    <definedName name="Loan_Years">#REF!</definedName>
    <definedName name="Num_Pmt_Per_Year">#REF!</definedName>
    <definedName name="Number_of_Payments">MATCH(0.01,End_Bal,-1)+1</definedName>
    <definedName name="Pay_Date">#REF!</definedName>
    <definedName name="Pay_Num">#REF!</definedName>
    <definedName name="Payment_Date">DATE(YEAR(Loan_Start),MONTH(Loan_Start)+Payment_Number,DAY(Loan_Start))</definedName>
    <definedName name="Princ">#REF!</definedName>
    <definedName name="Print_Area_Reset">OFFSET(Full_Print,0,0,Last_Row)</definedName>
    <definedName name="Sched_Pay">#REF!</definedName>
    <definedName name="Scheduled_Extra_Payments">#REF!</definedName>
    <definedName name="Scheduled_Interest_Rate">#REF!</definedName>
    <definedName name="Scheduled_Monthly_Payment">#REF!</definedName>
    <definedName name="Total_Interest">#REF!</definedName>
    <definedName name="Total_Pay">#REF!</definedName>
    <definedName name="Values_Entered">IF(Loan_Amount*Interest_Rate*Loan_Years*Loan_Start&gt;0,1,0)</definedName>
  </definedNames>
  <calcPr calcId="171027"/>
</workbook>
</file>

<file path=xl/calcChain.xml><?xml version="1.0" encoding="utf-8"?>
<calcChain xmlns="http://schemas.openxmlformats.org/spreadsheetml/2006/main">
  <c r="H14" i="7" l="1"/>
  <c r="F63" i="1"/>
  <c r="G63" i="1"/>
  <c r="E63" i="1"/>
  <c r="D63" i="1"/>
  <c r="G46" i="1"/>
  <c r="G42" i="1"/>
  <c r="G41" i="1"/>
  <c r="F42" i="1" s="1"/>
  <c r="F41" i="1"/>
  <c r="E42" i="1" s="1"/>
  <c r="E41" i="1"/>
  <c r="D42" i="1" s="1"/>
  <c r="D41" i="1"/>
  <c r="D6" i="7"/>
  <c r="D8" i="7"/>
  <c r="E8" i="7"/>
  <c r="F8" i="7"/>
  <c r="D12" i="7"/>
  <c r="E12" i="7"/>
  <c r="F12" i="7"/>
  <c r="D13" i="7"/>
  <c r="E13" i="7"/>
  <c r="F13" i="7"/>
  <c r="D14" i="7"/>
  <c r="E14" i="7"/>
  <c r="F14" i="7"/>
  <c r="D15" i="7"/>
  <c r="E15" i="7"/>
  <c r="F15" i="7"/>
  <c r="D17" i="6"/>
  <c r="G45" i="1"/>
  <c r="F45" i="1"/>
  <c r="E45" i="1"/>
  <c r="D45" i="1"/>
  <c r="G48" i="1"/>
  <c r="F48" i="1"/>
  <c r="E48" i="1"/>
  <c r="D48" i="1"/>
  <c r="E35" i="1"/>
  <c r="D15" i="1"/>
  <c r="G20" i="1"/>
  <c r="F20" i="1"/>
  <c r="E20" i="1"/>
  <c r="D20" i="1"/>
  <c r="D22" i="1"/>
  <c r="E16" i="7" l="1"/>
  <c r="D9" i="7"/>
  <c r="D16" i="7"/>
  <c r="F16" i="7"/>
  <c r="D21" i="1"/>
  <c r="D23" i="1" s="1"/>
  <c r="E36" i="1"/>
  <c r="G44" i="1" s="1"/>
  <c r="G49" i="1" s="1"/>
  <c r="G60" i="1" s="1"/>
  <c r="D17" i="7" l="1"/>
  <c r="E6" i="7" s="1"/>
  <c r="E9" i="7" s="1"/>
  <c r="E17" i="7" s="1"/>
  <c r="F6" i="7" s="1"/>
  <c r="F9" i="7" s="1"/>
  <c r="F17" i="7" s="1"/>
  <c r="F44" i="1"/>
  <c r="F49" i="1" s="1"/>
  <c r="F60" i="1" s="1"/>
  <c r="E22" i="1"/>
  <c r="D59" i="1"/>
  <c r="D44" i="1"/>
  <c r="D49" i="1" s="1"/>
  <c r="D60" i="1" s="1"/>
  <c r="E44" i="1"/>
  <c r="E49" i="1" s="1"/>
  <c r="E60" i="1" s="1"/>
  <c r="E21" i="1" l="1"/>
  <c r="D61" i="1"/>
  <c r="D62" i="1" l="1"/>
  <c r="D64" i="1" s="1"/>
  <c r="E59" i="1"/>
  <c r="E61" i="1" s="1"/>
  <c r="E23" i="1"/>
  <c r="F22" i="1" s="1"/>
  <c r="F21" i="1" s="1"/>
  <c r="F59" i="1" s="1"/>
  <c r="F61" i="1" s="1"/>
  <c r="E62" i="1" l="1"/>
  <c r="E64" i="1" s="1"/>
  <c r="F23" i="1"/>
  <c r="G22" i="1" s="1"/>
  <c r="G21" i="1" s="1"/>
  <c r="G23" i="1" s="1"/>
  <c r="F62" i="1" l="1"/>
  <c r="F64" i="1" s="1"/>
  <c r="G59" i="1"/>
  <c r="G61" i="1" s="1"/>
  <c r="G62" i="1" l="1"/>
  <c r="G64" i="1" s="1"/>
</calcChain>
</file>

<file path=xl/sharedStrings.xml><?xml version="1.0" encoding="utf-8"?>
<sst xmlns="http://schemas.openxmlformats.org/spreadsheetml/2006/main" count="116" uniqueCount="95">
  <si>
    <t xml:space="preserve">NOTE: Some functions used in these spreadsheets may require that </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</si>
  <si>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</si>
  <si>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</si>
  <si>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</si>
  <si>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</si>
  <si>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</si>
  <si>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</si>
  <si>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</si>
  <si>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Master it! Solution</t>
  </si>
  <si>
    <t>by Brad Jordan and Joe Smolira</t>
  </si>
  <si>
    <t xml:space="preserve">"Go." Check "Analysis ToolPak" and </t>
  </si>
  <si>
    <t>Sales</t>
  </si>
  <si>
    <t>Q1</t>
  </si>
  <si>
    <t>Q2</t>
  </si>
  <si>
    <t>Q3</t>
  </si>
  <si>
    <t>Q4</t>
  </si>
  <si>
    <t>Beginning receivables:</t>
  </si>
  <si>
    <t>Receivables period (days):</t>
  </si>
  <si>
    <t>With the receivables period shown, we can calculate the percentage of sales collected in the current quarter as:</t>
  </si>
  <si>
    <t>Cash collections</t>
  </si>
  <si>
    <t>Ending receivables</t>
  </si>
  <si>
    <t>Purchases in previous quarter:</t>
  </si>
  <si>
    <t>Payables period (days):</t>
  </si>
  <si>
    <t>Wages, taxes, and other:</t>
  </si>
  <si>
    <t>Interest and dividends:</t>
  </si>
  <si>
    <t>With the payables period shown, we can calculate the payments for the purchases made in the current quarter as:</t>
  </si>
  <si>
    <t>Purchases paid in the current quarter:</t>
  </si>
  <si>
    <t>Purchases paid in the next quarter:</t>
  </si>
  <si>
    <t>So, the cash disbursement projections are:</t>
  </si>
  <si>
    <t>Total cash disbursements</t>
  </si>
  <si>
    <t>To calculate the cash balance each quarter for Fun Toys, we need to know the beginning cash balance and minimum cash balance, which are:</t>
  </si>
  <si>
    <t>Minimum cash balance:</t>
  </si>
  <si>
    <t>Beginning cash balance</t>
  </si>
  <si>
    <t>Ending cash balance</t>
  </si>
  <si>
    <t>Minimum cash balance</t>
  </si>
  <si>
    <t>The cash budget is the primary tool used in short-term financial planning. As with many calculations, the sales forecast is a primary input. As an example of the cash budgeting process, we will use the Fun Toys Corporation. The sales projections and other information provided are:</t>
  </si>
  <si>
    <t>Percentage of sales received:</t>
  </si>
  <si>
    <t>Next, we need to consider cash disbursements. The cash disbursements will be in the form of payment of accounts payable, wages, taxes, and other expenses, capital expenditures, and long-term financing expenses. We have the following information concerning these disbursements:</t>
  </si>
  <si>
    <t>Beginning cash balance:</t>
  </si>
  <si>
    <t>RWJ Excel Tip</t>
  </si>
  <si>
    <t xml:space="preserve">The Paste link button must be chosen. If the Paste button is chosen, the result will be a static value. In this case, we chose to paste as Unformatted Text. Each of the pasting options will paste in a slightly different format. Try a couple of the other pasting formats on your own to see what the resulting paste operation looks like. </t>
  </si>
  <si>
    <t>Heidi Pedersen, the Treasurer for Wood Products, Inc. has just been asked by Justin Wood, the company's president, to prepare a memo detailing the company's ending cash balance for the next 3 months. Below, you will see the relevant estimates for this period.</t>
  </si>
  <si>
    <t>Credit sales</t>
  </si>
  <si>
    <t>Credit purchases</t>
  </si>
  <si>
    <t>Cash disbursements</t>
  </si>
  <si>
    <t xml:space="preserve">  Interest</t>
  </si>
  <si>
    <t xml:space="preserve">  Wages, taxes, and expenses</t>
  </si>
  <si>
    <t xml:space="preserve">  Equipment</t>
  </si>
  <si>
    <t>Credit sales collections:</t>
  </si>
  <si>
    <t xml:space="preserve">  Collected in month of sale:</t>
  </si>
  <si>
    <t xml:space="preserve">  Collected month after sale:</t>
  </si>
  <si>
    <t xml:space="preserve">  Never collected:</t>
  </si>
  <si>
    <t>June credit sales:</t>
  </si>
  <si>
    <t>June credit purchases:</t>
  </si>
  <si>
    <t>All credit purchases are paid in the month after the purchase.</t>
  </si>
  <si>
    <t>July</t>
  </si>
  <si>
    <t>August</t>
  </si>
  <si>
    <t>September</t>
  </si>
  <si>
    <t>a.</t>
  </si>
  <si>
    <t>Complete the cash budget for Wood Products for the next three months.</t>
  </si>
  <si>
    <t>b.</t>
  </si>
  <si>
    <t>Heidi knows that the cash budget will become a standard report completed before each quarter. To help reduce the time preparing the report each quarter, she would like a memo with the appropriate information in Excel linked to the memo. Prepare a memo to Justin that will automatically update when the values are changed in Excel.</t>
  </si>
  <si>
    <t>Cash receipts</t>
  </si>
  <si>
    <t xml:space="preserve">  Cash collections from credit sales</t>
  </si>
  <si>
    <t xml:space="preserve">  Purchases</t>
  </si>
  <si>
    <t xml:space="preserve">  Wages, taxes, and other expenses</t>
  </si>
  <si>
    <t xml:space="preserve">  Equipment purchases</t>
  </si>
  <si>
    <t xml:space="preserve">    Total cash disbursements</t>
  </si>
  <si>
    <t xml:space="preserve">    Total cash available</t>
  </si>
  <si>
    <t>To link the output in Excel and Word, we first copied the cell in Excel. Next, we went to Word and positioned the cursor at the place we wanted the output from Excel to display. From the Home tab, we selected the small arrow below the Paste option, then Paste Special. A box similar to the box below will appear.</t>
  </si>
  <si>
    <t>Chapter 26 - Section 4</t>
  </si>
  <si>
    <t>Cash Budgeting</t>
  </si>
  <si>
    <t>Starting receivables</t>
  </si>
  <si>
    <t>Capital expenditure (Q4)</t>
  </si>
  <si>
    <t>Purchases</t>
  </si>
  <si>
    <t>Uses of cash:</t>
  </si>
  <si>
    <t xml:space="preserve">  Payment of accounts</t>
  </si>
  <si>
    <t xml:space="preserve">  Wages, taxes, and other </t>
  </si>
  <si>
    <t xml:space="preserve">  Capital expenditures</t>
  </si>
  <si>
    <t xml:space="preserve">    Interest and dividends</t>
  </si>
  <si>
    <t>The total cash balance for Fun Toys is projected to be:</t>
  </si>
  <si>
    <t>Total cash receipts</t>
  </si>
  <si>
    <t xml:space="preserve">  Net cash flow</t>
  </si>
  <si>
    <t>Cumulative excess cash balance</t>
  </si>
  <si>
    <t>Cumulative surplus/(deficit)</t>
  </si>
  <si>
    <t>One advantage of spreadsheets is that once created, they can be used for the same calculations in the future. Of course, many times the output will be used in a memo. Fortunately, Excel and Word can be linked in a way that the desired output in Excel is automatically integrated in a Word document. If you open the Chapter 26 memo Word document, you will see a memo about the cash budget for Fun Toys for the next year. We have linked all of the numerical values in the Word document with this Excel file. If you change a value in the Excel file, it will automatically change the corresponding value in Word.</t>
  </si>
  <si>
    <t>Chapter 26 - Master it!</t>
  </si>
  <si>
    <t>Chapter 26</t>
  </si>
  <si>
    <t>With these projections, we can summarize Fun Toys' projected cash collection as:</t>
  </si>
  <si>
    <t xml:space="preserve">  Long-term financing expenses:</t>
  </si>
  <si>
    <t>Cash disbursements:</t>
  </si>
  <si>
    <r>
      <t xml:space="preserve">Ross, Westerfield, Jaffe, and Jordan's </t>
    </r>
    <r>
      <rPr>
        <b/>
        <i/>
        <sz val="12"/>
        <color rgb="FF000000"/>
        <rFont val="Calibri"/>
        <family val="2"/>
        <scheme val="minor"/>
      </rPr>
      <t>Spreadsheet Master</t>
    </r>
  </si>
  <si>
    <r>
      <t xml:space="preserve">Corporate Finance, </t>
    </r>
    <r>
      <rPr>
        <b/>
        <sz val="12"/>
        <color rgb="FF000000"/>
        <rFont val="Calibri"/>
        <family val="2"/>
        <scheme val="minor"/>
      </rPr>
      <t>11th edition</t>
    </r>
  </si>
  <si>
    <t>Version 11.0</t>
  </si>
  <si>
    <t xml:space="preserve">To install these, click on the File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</si>
</sst>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 numFmtId="167" formatCode="_(&quot;$&quot;* #,##0.0_);_(&quot;$&quot;* \(#,##0.0\);_(&quot;$&quot;* &quot;-&quot;?_);_(@_)"/>
  </numFmts>
  <fonts count="34" x14ac:knownFonts="1">
    <font>
      <sz val="11"/>
      <color theme="1"/>
      <name val="Calibri"/>
      <family val="2"/>
      <scheme val="minor"/>
    </font>
    <font>
      <sz val="10"/>
      <name val="Arial"/>
      <family val="2"/>
    </font>
    <font>
      <b/>
      <sz val="14"/>
      <color theme="0"/>
      <name val="Calibri"/>
      <family val="2"/>
      <scheme val="minor"/>
    </font>
    <font>
      <sz val="12"/>
      <color theme="1"/>
      <name val="Calibri"/>
      <family val="2"/>
      <scheme val="minor"/>
    </font>
    <font>
      <b/>
      <sz val="12"/>
      <color theme="1"/>
      <name val="Calibri"/>
      <family val="2"/>
      <scheme val="minor"/>
    </font>
    <font>
      <sz val="10"/>
      <color indexed="8"/>
      <name val="Calibri"/>
      <family val="2"/>
      <scheme val="minor"/>
    </font>
    <font>
      <sz val="10"/>
      <name val="Calibri"/>
      <family val="2"/>
      <scheme val="minor"/>
    </font>
    <font>
      <sz val="48"/>
      <color indexed="52"/>
      <name val="Calibri"/>
      <family val="2"/>
      <scheme val="minor"/>
    </font>
    <font>
      <sz val="10"/>
      <color indexed="19"/>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b/>
      <sz val="14"/>
      <color indexed="48"/>
      <name val="Calibri"/>
      <family val="2"/>
      <scheme val="minor"/>
    </font>
    <font>
      <b/>
      <sz val="14"/>
      <color indexed="10"/>
      <name val="Calibri"/>
      <family val="2"/>
      <scheme val="minor"/>
    </font>
    <font>
      <b/>
      <sz val="12"/>
      <color rgb="FF000000"/>
      <name val="Calibri"/>
      <family val="2"/>
      <scheme val="minor"/>
    </font>
    <font>
      <b/>
      <i/>
      <sz val="12"/>
      <color rgb="FF000000"/>
      <name val="Calibri"/>
      <family val="2"/>
      <scheme val="minor"/>
    </font>
    <font>
      <b/>
      <sz val="16"/>
      <color rgb="FF000099"/>
      <name val="Calibri"/>
      <family val="2"/>
      <scheme val="minor"/>
    </font>
    <font>
      <sz val="11"/>
      <color rgb="FF000099"/>
      <name val="Calibri"/>
      <family val="2"/>
      <scheme val="minor"/>
    </font>
    <font>
      <b/>
      <sz val="16"/>
      <color rgb="FF000099"/>
      <name val="Calibri"/>
      <family val="2"/>
    </font>
    <font>
      <b/>
      <sz val="12"/>
      <color rgb="FF000099"/>
      <name val="Calibri"/>
      <family val="2"/>
      <scheme val="minor"/>
    </font>
    <font>
      <sz val="12"/>
      <color rgb="FF000099"/>
      <name val="Calibri"/>
      <family val="2"/>
      <scheme val="minor"/>
    </font>
    <font>
      <i/>
      <sz val="12"/>
      <color theme="1"/>
      <name val="Calibri"/>
      <family val="2"/>
      <scheme val="minor"/>
    </font>
    <font>
      <i/>
      <sz val="11"/>
      <color theme="1"/>
      <name val="Calibri"/>
      <family val="2"/>
      <scheme val="minor"/>
    </font>
    <font>
      <sz val="11"/>
      <color theme="1"/>
      <name val="Calibri"/>
      <family val="2"/>
      <scheme val="minor"/>
    </font>
    <font>
      <sz val="11"/>
      <color theme="1"/>
      <name val="Agency FB"/>
      <family val="2"/>
    </font>
    <font>
      <b/>
      <sz val="11"/>
      <color rgb="FFFA7D00"/>
      <name val="Agency FB"/>
      <family val="2"/>
    </font>
    <font>
      <sz val="11"/>
      <color rgb="FF3F3F76"/>
      <name val="Agency FB"/>
      <family val="2"/>
    </font>
    <font>
      <sz val="10"/>
      <name val="Calibri"/>
      <family val="1"/>
      <scheme val="minor"/>
    </font>
    <font>
      <u/>
      <sz val="11"/>
      <color theme="10"/>
      <name val="Calibri"/>
      <family val="2"/>
    </font>
    <font>
      <b/>
      <sz val="12"/>
      <name val="Calibri"/>
      <family val="2"/>
      <scheme val="minor"/>
    </font>
    <font>
      <sz val="12"/>
      <color rgb="FF0000FF"/>
      <name val="Calibri"/>
      <family val="2"/>
      <scheme val="minor"/>
    </font>
    <font>
      <sz val="12"/>
      <color rgb="FFFF0000"/>
      <name val="Calibri"/>
      <family val="2"/>
      <scheme val="minor"/>
    </font>
    <font>
      <b/>
      <sz val="12"/>
      <name val="Calibri"/>
      <family val="2"/>
    </font>
    <font>
      <b/>
      <i/>
      <sz val="12"/>
      <color theme="1"/>
      <name val="Calibri"/>
      <family val="2"/>
      <scheme val="minor"/>
    </font>
  </fonts>
  <fills count="13">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FFFF00"/>
        <bgColor indexed="64"/>
      </patternFill>
    </fill>
    <fill>
      <patternFill patternType="solid">
        <fgColor rgb="FF66CCFF"/>
        <bgColor indexed="64"/>
      </patternFill>
    </fill>
    <fill>
      <patternFill patternType="solid">
        <fgColor rgb="FFFFCC99"/>
      </patternFill>
    </fill>
    <fill>
      <patternFill patternType="solid">
        <fgColor rgb="FFF2F2F2"/>
      </patternFill>
    </fill>
    <fill>
      <patternFill patternType="solid">
        <fgColor theme="6" tint="0.79998168889431442"/>
        <bgColor theme="6" tint="0.79998168889431442"/>
      </patternFill>
    </fill>
    <fill>
      <patternFill patternType="solid">
        <fgColor rgb="FFCCFFCC"/>
        <bgColor indexed="64"/>
      </patternFill>
    </fill>
    <fill>
      <patternFill patternType="solid">
        <fgColor rgb="FF66FFFF"/>
        <bgColor indexed="64"/>
      </patternFill>
    </fill>
    <fill>
      <patternFill patternType="solid">
        <fgColor rgb="FFCCFFFF"/>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0" fontId="1" fillId="0" borderId="0"/>
    <xf numFmtId="9" fontId="23" fillId="0" borderId="0" applyFont="0" applyFill="0" applyBorder="0" applyAlignment="0" applyProtection="0"/>
    <xf numFmtId="0" fontId="24" fillId="9" borderId="0" applyNumberFormat="0" applyBorder="0" applyAlignment="0" applyProtection="0"/>
    <xf numFmtId="0" fontId="25" fillId="8" borderId="9"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0" fontId="26" fillId="7" borderId="9" applyNumberFormat="0" applyAlignment="0" applyProtection="0"/>
    <xf numFmtId="0" fontId="1" fillId="0" borderId="0"/>
    <xf numFmtId="0" fontId="27" fillId="0" borderId="0"/>
    <xf numFmtId="9" fontId="1" fillId="0" borderId="0" applyFont="0" applyFill="0" applyBorder="0" applyAlignment="0" applyProtection="0"/>
    <xf numFmtId="0" fontId="28" fillId="0" borderId="0" applyNumberFormat="0" applyFill="0" applyBorder="0" applyAlignment="0" applyProtection="0">
      <alignment vertical="top"/>
      <protection locked="0"/>
    </xf>
  </cellStyleXfs>
  <cellXfs count="96">
    <xf numFmtId="0" fontId="0" fillId="0" borderId="0" xfId="0"/>
    <xf numFmtId="0" fontId="3" fillId="4" borderId="0" xfId="0" applyFont="1" applyFill="1"/>
    <xf numFmtId="0" fontId="4" fillId="4" borderId="0" xfId="0" applyFont="1" applyFill="1"/>
    <xf numFmtId="0" fontId="5" fillId="2" borderId="0" xfId="1" applyFont="1" applyFill="1"/>
    <xf numFmtId="0" fontId="6" fillId="2" borderId="0" xfId="1" applyFont="1" applyFill="1"/>
    <xf numFmtId="0" fontId="8" fillId="2" borderId="0" xfId="1" applyFont="1" applyFill="1" applyBorder="1"/>
    <xf numFmtId="0" fontId="6" fillId="2" borderId="0" xfId="1" applyFont="1" applyFill="1" applyBorder="1"/>
    <xf numFmtId="0" fontId="5" fillId="5" borderId="0" xfId="1" applyFont="1" applyFill="1" applyBorder="1"/>
    <xf numFmtId="0" fontId="14" fillId="5" borderId="0" xfId="1" applyFont="1" applyFill="1" applyBorder="1"/>
    <xf numFmtId="0" fontId="15" fillId="5" borderId="0" xfId="1" applyFont="1" applyFill="1" applyBorder="1"/>
    <xf numFmtId="0" fontId="3" fillId="4" borderId="0" xfId="0" applyFont="1" applyFill="1"/>
    <xf numFmtId="0" fontId="9" fillId="2" borderId="0" xfId="1" applyFont="1" applyFill="1" applyBorder="1"/>
    <xf numFmtId="0" fontId="10" fillId="2" borderId="0" xfId="1" applyFont="1" applyFill="1" applyBorder="1"/>
    <xf numFmtId="0" fontId="11" fillId="2" borderId="0" xfId="1" applyFont="1" applyFill="1" applyBorder="1"/>
    <xf numFmtId="0" fontId="12" fillId="5" borderId="0" xfId="1" applyFont="1" applyFill="1" applyBorder="1"/>
    <xf numFmtId="0" fontId="13" fillId="5" borderId="0" xfId="1" applyFont="1" applyFill="1" applyBorder="1"/>
    <xf numFmtId="0" fontId="0" fillId="4" borderId="0" xfId="0" applyFill="1"/>
    <xf numFmtId="0" fontId="3" fillId="4" borderId="0" xfId="0" applyFont="1" applyFill="1"/>
    <xf numFmtId="0" fontId="2" fillId="3" borderId="0" xfId="0" applyFont="1" applyFill="1"/>
    <xf numFmtId="0" fontId="5" fillId="2" borderId="0" xfId="1" applyFont="1" applyFill="1" applyBorder="1"/>
    <xf numFmtId="0" fontId="3" fillId="4" borderId="0" xfId="0" applyFont="1" applyFill="1"/>
    <xf numFmtId="0" fontId="0" fillId="4" borderId="0" xfId="0" applyFill="1"/>
    <xf numFmtId="0" fontId="3" fillId="4" borderId="0" xfId="0" applyFont="1" applyFill="1"/>
    <xf numFmtId="2" fontId="7" fillId="2" borderId="0" xfId="1" applyNumberFormat="1" applyFont="1" applyFill="1" applyBorder="1" applyAlignment="1"/>
    <xf numFmtId="0" fontId="16" fillId="6" borderId="1" xfId="0" applyFont="1" applyFill="1" applyBorder="1"/>
    <xf numFmtId="0" fontId="17" fillId="6" borderId="2" xfId="0" applyFont="1" applyFill="1" applyBorder="1"/>
    <xf numFmtId="0" fontId="18" fillId="6" borderId="3" xfId="0" applyFont="1" applyFill="1" applyBorder="1"/>
    <xf numFmtId="0" fontId="19" fillId="6" borderId="4" xfId="0" applyFont="1" applyFill="1" applyBorder="1"/>
    <xf numFmtId="0" fontId="16" fillId="6" borderId="5" xfId="0" applyFont="1" applyFill="1" applyBorder="1"/>
    <xf numFmtId="0" fontId="20" fillId="6" borderId="6" xfId="0" applyFont="1" applyFill="1" applyBorder="1"/>
    <xf numFmtId="0" fontId="18" fillId="6" borderId="5" xfId="0" applyFont="1" applyFill="1" applyBorder="1"/>
    <xf numFmtId="0" fontId="17" fillId="6" borderId="6" xfId="0" applyFont="1" applyFill="1" applyBorder="1"/>
    <xf numFmtId="0" fontId="17" fillId="6" borderId="7" xfId="0" applyFont="1" applyFill="1" applyBorder="1"/>
    <xf numFmtId="0" fontId="20" fillId="4" borderId="8" xfId="0" applyFont="1" applyFill="1" applyBorder="1"/>
    <xf numFmtId="0" fontId="21" fillId="4" borderId="0" xfId="0" applyFont="1" applyFill="1" applyAlignment="1">
      <alignment vertical="center"/>
    </xf>
    <xf numFmtId="0" fontId="22" fillId="4" borderId="0" xfId="0" applyFont="1" applyFill="1" applyAlignment="1">
      <alignment vertical="center"/>
    </xf>
    <xf numFmtId="0" fontId="30" fillId="4" borderId="0" xfId="0" applyFont="1" applyFill="1"/>
    <xf numFmtId="164" fontId="30" fillId="4" borderId="0" xfId="0" applyNumberFormat="1" applyFont="1" applyFill="1"/>
    <xf numFmtId="165" fontId="30" fillId="4" borderId="0" xfId="0" applyNumberFormat="1" applyFont="1" applyFill="1"/>
    <xf numFmtId="9" fontId="31" fillId="4" borderId="0" xfId="2" applyFont="1" applyFill="1"/>
    <xf numFmtId="0" fontId="32" fillId="4" borderId="0" xfId="11" applyFont="1" applyFill="1" applyBorder="1" applyAlignment="1" applyProtection="1">
      <alignment horizontal="center"/>
    </xf>
    <xf numFmtId="0" fontId="29" fillId="4" borderId="0" xfId="0" applyFont="1" applyFill="1" applyBorder="1" applyAlignment="1">
      <alignment horizontal="center"/>
    </xf>
    <xf numFmtId="0" fontId="3" fillId="10" borderId="10" xfId="0" applyFont="1" applyFill="1" applyBorder="1"/>
    <xf numFmtId="0" fontId="3" fillId="10" borderId="11" xfId="0" applyFont="1" applyFill="1" applyBorder="1"/>
    <xf numFmtId="0" fontId="29" fillId="10" borderId="11" xfId="0" applyFont="1" applyFill="1" applyBorder="1" applyAlignment="1">
      <alignment horizontal="center"/>
    </xf>
    <xf numFmtId="0" fontId="32" fillId="10" borderId="11" xfId="11" applyFont="1" applyFill="1" applyBorder="1" applyAlignment="1" applyProtection="1">
      <alignment horizontal="center"/>
    </xf>
    <xf numFmtId="0" fontId="29" fillId="10" borderId="12" xfId="0" applyFont="1" applyFill="1" applyBorder="1" applyAlignment="1">
      <alignment horizontal="center"/>
    </xf>
    <xf numFmtId="0" fontId="3" fillId="10" borderId="13" xfId="0" applyFont="1" applyFill="1" applyBorder="1"/>
    <xf numFmtId="0" fontId="3" fillId="10" borderId="0" xfId="0" applyFont="1" applyFill="1" applyBorder="1"/>
    <xf numFmtId="0" fontId="3" fillId="10" borderId="15" xfId="0" applyFont="1" applyFill="1" applyBorder="1"/>
    <xf numFmtId="0" fontId="3" fillId="10" borderId="16" xfId="0" applyFont="1" applyFill="1" applyBorder="1"/>
    <xf numFmtId="41" fontId="31" fillId="10" borderId="0" xfId="0" applyNumberFormat="1" applyFont="1" applyFill="1" applyBorder="1"/>
    <xf numFmtId="164" fontId="31" fillId="10" borderId="16" xfId="0" applyNumberFormat="1" applyFont="1" applyFill="1" applyBorder="1"/>
    <xf numFmtId="41" fontId="31" fillId="10" borderId="16" xfId="0" applyNumberFormat="1" applyFont="1" applyFill="1" applyBorder="1"/>
    <xf numFmtId="41" fontId="31" fillId="10" borderId="14" xfId="0" applyNumberFormat="1" applyFont="1" applyFill="1" applyBorder="1"/>
    <xf numFmtId="41" fontId="31" fillId="10" borderId="17" xfId="0" applyNumberFormat="1" applyFont="1" applyFill="1" applyBorder="1"/>
    <xf numFmtId="9" fontId="30" fillId="4" borderId="0" xfId="2" applyFont="1" applyFill="1"/>
    <xf numFmtId="41" fontId="30" fillId="4" borderId="0" xfId="0" applyNumberFormat="1" applyFont="1" applyFill="1"/>
    <xf numFmtId="9" fontId="31" fillId="4" borderId="0" xfId="0" applyNumberFormat="1" applyFont="1" applyFill="1"/>
    <xf numFmtId="3" fontId="31" fillId="10" borderId="0" xfId="0" applyNumberFormat="1" applyFont="1" applyFill="1" applyBorder="1"/>
    <xf numFmtId="3" fontId="31" fillId="10" borderId="14" xfId="0" applyNumberFormat="1" applyFont="1" applyFill="1" applyBorder="1"/>
    <xf numFmtId="166" fontId="31" fillId="10" borderId="16" xfId="0" applyNumberFormat="1" applyFont="1" applyFill="1" applyBorder="1"/>
    <xf numFmtId="3" fontId="31" fillId="10" borderId="16" xfId="0" applyNumberFormat="1" applyFont="1" applyFill="1" applyBorder="1"/>
    <xf numFmtId="3" fontId="31" fillId="10" borderId="17" xfId="0" applyNumberFormat="1" applyFont="1" applyFill="1" applyBorder="1"/>
    <xf numFmtId="166" fontId="31" fillId="10" borderId="18" xfId="0" applyNumberFormat="1" applyFont="1" applyFill="1" applyBorder="1"/>
    <xf numFmtId="42" fontId="31" fillId="10" borderId="0" xfId="0" applyNumberFormat="1" applyFont="1" applyFill="1" applyBorder="1"/>
    <xf numFmtId="42" fontId="31" fillId="10" borderId="16" xfId="0" applyNumberFormat="1" applyFont="1" applyFill="1" applyBorder="1"/>
    <xf numFmtId="42" fontId="31" fillId="10" borderId="14" xfId="0" applyNumberFormat="1" applyFont="1" applyFill="1" applyBorder="1"/>
    <xf numFmtId="0" fontId="33" fillId="11" borderId="13" xfId="0" applyFont="1" applyFill="1" applyBorder="1"/>
    <xf numFmtId="0" fontId="3" fillId="11" borderId="0" xfId="0" applyFont="1" applyFill="1" applyBorder="1"/>
    <xf numFmtId="2" fontId="3" fillId="11" borderId="0" xfId="0" applyNumberFormat="1" applyFont="1" applyFill="1" applyBorder="1"/>
    <xf numFmtId="0" fontId="3" fillId="11" borderId="0" xfId="0" applyFont="1" applyFill="1"/>
    <xf numFmtId="0" fontId="0" fillId="11" borderId="0" xfId="0" applyFill="1"/>
    <xf numFmtId="0" fontId="3" fillId="11" borderId="0" xfId="0" applyFont="1" applyFill="1" applyAlignment="1">
      <alignment horizontal="left" wrapText="1"/>
    </xf>
    <xf numFmtId="0" fontId="4" fillId="4" borderId="0" xfId="0" applyFont="1" applyFill="1" applyAlignment="1">
      <alignment horizontal="center"/>
    </xf>
    <xf numFmtId="42" fontId="30" fillId="4" borderId="0" xfId="0" applyNumberFormat="1" applyFont="1" applyFill="1"/>
    <xf numFmtId="0" fontId="31" fillId="12" borderId="0" xfId="0" applyFont="1" applyFill="1"/>
    <xf numFmtId="42" fontId="31" fillId="12" borderId="0" xfId="0" applyNumberFormat="1" applyFont="1" applyFill="1"/>
    <xf numFmtId="41" fontId="31" fillId="12" borderId="0" xfId="0" applyNumberFormat="1" applyFont="1" applyFill="1"/>
    <xf numFmtId="41" fontId="31" fillId="12" borderId="16" xfId="0" applyNumberFormat="1" applyFont="1" applyFill="1" applyBorder="1"/>
    <xf numFmtId="42" fontId="31" fillId="12" borderId="19" xfId="0" applyNumberFormat="1" applyFont="1" applyFill="1" applyBorder="1"/>
    <xf numFmtId="167" fontId="3" fillId="4" borderId="0" xfId="0" applyNumberFormat="1" applyFont="1" applyFill="1"/>
    <xf numFmtId="167" fontId="30" fillId="4" borderId="0" xfId="0" applyNumberFormat="1" applyFont="1" applyFill="1"/>
    <xf numFmtId="0" fontId="29" fillId="10" borderId="0" xfId="0" applyFont="1" applyFill="1" applyBorder="1" applyAlignment="1">
      <alignment horizontal="center"/>
    </xf>
    <xf numFmtId="0" fontId="32" fillId="10" borderId="0" xfId="11" applyFont="1" applyFill="1" applyBorder="1" applyAlignment="1" applyProtection="1">
      <alignment horizontal="center"/>
    </xf>
    <xf numFmtId="0" fontId="29" fillId="10" borderId="14" xfId="0" applyFont="1" applyFill="1" applyBorder="1" applyAlignment="1">
      <alignment horizontal="center"/>
    </xf>
    <xf numFmtId="164" fontId="31" fillId="10" borderId="18" xfId="0" applyNumberFormat="1" applyFont="1" applyFill="1" applyBorder="1"/>
    <xf numFmtId="164" fontId="31" fillId="10" borderId="0" xfId="0" applyNumberFormat="1" applyFont="1" applyFill="1" applyBorder="1" applyAlignment="1">
      <alignment horizontal="center"/>
    </xf>
    <xf numFmtId="41" fontId="31" fillId="10" borderId="0" xfId="0" applyNumberFormat="1" applyFont="1" applyFill="1" applyBorder="1" applyAlignment="1">
      <alignment horizontal="center"/>
    </xf>
    <xf numFmtId="164" fontId="31" fillId="10" borderId="14" xfId="0" applyNumberFormat="1" applyFont="1" applyFill="1" applyBorder="1" applyAlignment="1">
      <alignment horizontal="center"/>
    </xf>
    <xf numFmtId="41" fontId="31" fillId="10" borderId="14" xfId="0" applyNumberFormat="1" applyFont="1" applyFill="1" applyBorder="1" applyAlignment="1">
      <alignment horizontal="center"/>
    </xf>
    <xf numFmtId="42" fontId="31" fillId="10" borderId="12" xfId="0" applyNumberFormat="1" applyFont="1" applyFill="1" applyBorder="1"/>
    <xf numFmtId="42" fontId="31" fillId="10" borderId="18" xfId="0" applyNumberFormat="1" applyFont="1" applyFill="1" applyBorder="1"/>
    <xf numFmtId="0" fontId="3" fillId="4" borderId="0" xfId="0" applyFont="1" applyFill="1" applyAlignment="1">
      <alignment horizontal="left" wrapText="1"/>
    </xf>
    <xf numFmtId="0" fontId="3" fillId="11" borderId="0" xfId="0" applyFont="1" applyFill="1" applyBorder="1" applyAlignment="1">
      <alignment horizontal="left" wrapText="1"/>
    </xf>
    <xf numFmtId="0" fontId="3" fillId="11" borderId="0" xfId="0" applyFont="1" applyFill="1" applyAlignment="1">
      <alignment horizontal="left" wrapText="1"/>
    </xf>
  </cellXfs>
  <cellStyles count="12">
    <cellStyle name="20% - Accent3 2" xfId="3"/>
    <cellStyle name="Calculation 2" xfId="4"/>
    <cellStyle name="Comma 2" xfId="5"/>
    <cellStyle name="Currency 2" xfId="6"/>
    <cellStyle name="Hyperlink" xfId="11" builtinId="8"/>
    <cellStyle name="Input 2" xfId="7"/>
    <cellStyle name="Normal" xfId="0" builtinId="0"/>
    <cellStyle name="Normal 2" xfId="1"/>
    <cellStyle name="Normal 3" xfId="8"/>
    <cellStyle name="Normal 4" xfId="9"/>
    <cellStyle name="Percent" xfId="2" builtinId="5"/>
    <cellStyle name="Percent 2" xfId="10"/>
  </cellStyles>
  <dxfs count="0"/>
  <tableStyles count="0" defaultTableStyle="TableStyleMedium9" defaultPivotStyle="PivotStyleLight16"/>
  <colors>
    <mruColors>
      <color rgb="FFFFFF99"/>
      <color rgb="FF66FFFF"/>
      <color rgb="FFCCFFCC"/>
      <color rgb="FF0000FF"/>
      <color rgb="FF000099"/>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ection 26.4'!A67"/></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2743200</xdr:colOff>
      <xdr:row>11</xdr:row>
      <xdr:rowOff>274320</xdr:rowOff>
    </xdr:to>
    <xdr:sp macro="" textlink="">
      <xdr:nvSpPr>
        <xdr:cNvPr id="3" name="TextBox 2">
          <a:hlinkClick xmlns:r="http://schemas.openxmlformats.org/officeDocument/2006/relationships" r:id="rId1"/>
        </xdr:cNvPr>
        <xdr:cNvSpPr txBox="1"/>
      </xdr:nvSpPr>
      <xdr:spPr>
        <a:xfrm>
          <a:off x="1828800" y="27146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Linking</a:t>
          </a:r>
          <a:r>
            <a:rPr lang="en-US" sz="1400" b="1" baseline="0"/>
            <a:t> to Word documents</a:t>
          </a:r>
          <a:endParaRPr lang="en-US" sz="1400" b="1"/>
        </a:p>
      </xdr:txBody>
    </xdr:sp>
    <xdr:clientData/>
  </xdr:twoCellAnchor>
  <xdr:twoCellAnchor editAs="oneCell">
    <xdr:from>
      <xdr:col>4</xdr:col>
      <xdr:colOff>142875</xdr:colOff>
      <xdr:row>20</xdr:row>
      <xdr:rowOff>28575</xdr:rowOff>
    </xdr:from>
    <xdr:to>
      <xdr:col>5</xdr:col>
      <xdr:colOff>47697</xdr:colOff>
      <xdr:row>21</xdr:row>
      <xdr:rowOff>57182</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10125" y="4829175"/>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71</xdr:row>
      <xdr:rowOff>0</xdr:rowOff>
    </xdr:from>
    <xdr:to>
      <xdr:col>6</xdr:col>
      <xdr:colOff>942975</xdr:colOff>
      <xdr:row>87</xdr:row>
      <xdr:rowOff>180975</xdr:rowOff>
    </xdr:to>
    <xdr:pic>
      <xdr:nvPicPr>
        <xdr:cNvPr id="4" name="Picture 3" descr="Word link.BMP"/>
        <xdr:cNvPicPr>
          <a:picLocks noChangeAspect="1"/>
        </xdr:cNvPicPr>
      </xdr:nvPicPr>
      <xdr:blipFill>
        <a:blip xmlns:r="http://schemas.openxmlformats.org/officeDocument/2006/relationships" r:embed="rId1" cstate="print"/>
        <a:stretch>
          <a:fillRect/>
        </a:stretch>
      </xdr:blipFill>
      <xdr:spPr>
        <a:xfrm>
          <a:off x="1371600" y="15554325"/>
          <a:ext cx="5019675" cy="3381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workbookViewId="0">
      <selection activeCell="L12" sqref="L12"/>
    </sheetView>
  </sheetViews>
  <sheetFormatPr defaultRowHeight="12.75" x14ac:dyDescent="0.2"/>
  <cols>
    <col min="1" max="3" width="9.140625" style="4"/>
    <col min="4" max="4" width="42.5703125" style="4" customWidth="1"/>
    <col min="5" max="16384" width="9.140625" style="4"/>
  </cols>
  <sheetData>
    <row r="1" spans="1:29" x14ac:dyDescent="0.2">
      <c r="A1" s="19"/>
      <c r="B1" s="19"/>
      <c r="C1" s="19"/>
      <c r="D1" s="19"/>
      <c r="E1" s="19"/>
      <c r="F1" s="19"/>
      <c r="G1" s="19"/>
      <c r="H1" s="19"/>
      <c r="I1" s="19"/>
      <c r="J1" s="19"/>
      <c r="K1" s="19"/>
      <c r="L1" s="19"/>
      <c r="M1" s="3"/>
      <c r="N1" s="3"/>
      <c r="O1" s="3"/>
      <c r="P1" s="3"/>
      <c r="Q1" s="3"/>
      <c r="R1" s="3"/>
      <c r="S1" s="3"/>
      <c r="T1" s="3"/>
      <c r="U1" s="3"/>
      <c r="V1" s="3"/>
      <c r="W1" s="3"/>
      <c r="X1" s="3"/>
      <c r="Y1" s="3"/>
      <c r="Z1" s="3"/>
      <c r="AA1" s="3"/>
      <c r="AB1" s="3"/>
      <c r="AC1" s="3"/>
    </row>
    <row r="2" spans="1:29" x14ac:dyDescent="0.2">
      <c r="A2" s="19"/>
      <c r="B2" s="19"/>
      <c r="C2" s="19"/>
      <c r="D2" s="19"/>
      <c r="E2" s="19"/>
      <c r="F2" s="19"/>
      <c r="G2" s="19"/>
      <c r="H2" s="19"/>
      <c r="I2" s="19"/>
      <c r="J2" s="19"/>
      <c r="K2" s="19"/>
      <c r="L2" s="19"/>
      <c r="M2" s="3"/>
      <c r="N2" s="3"/>
      <c r="O2" s="3"/>
      <c r="P2" s="3"/>
      <c r="Q2" s="3"/>
      <c r="R2" s="3"/>
      <c r="S2" s="3"/>
      <c r="T2" s="3"/>
      <c r="U2" s="3"/>
      <c r="V2" s="3"/>
      <c r="W2" s="3"/>
      <c r="X2" s="3"/>
      <c r="Y2" s="3"/>
      <c r="Z2" s="3"/>
      <c r="AA2" s="3"/>
      <c r="AB2" s="3"/>
      <c r="AC2" s="3"/>
    </row>
    <row r="3" spans="1:29" ht="15.75" x14ac:dyDescent="0.25">
      <c r="A3" s="19"/>
      <c r="B3" s="19"/>
      <c r="C3" s="19"/>
      <c r="D3" s="8" t="s">
        <v>91</v>
      </c>
      <c r="E3" s="7"/>
      <c r="F3" s="7"/>
      <c r="G3" s="19"/>
      <c r="H3" s="19"/>
      <c r="I3" s="19"/>
      <c r="J3" s="19"/>
      <c r="K3" s="19"/>
      <c r="L3" s="19"/>
      <c r="M3" s="3"/>
      <c r="N3" s="3"/>
      <c r="O3" s="3"/>
      <c r="P3" s="3"/>
      <c r="Q3" s="3"/>
      <c r="R3" s="3"/>
      <c r="S3" s="3"/>
      <c r="T3" s="3"/>
      <c r="U3" s="3"/>
      <c r="V3" s="3"/>
      <c r="W3" s="3"/>
      <c r="X3" s="3"/>
      <c r="Y3" s="3"/>
      <c r="Z3" s="3"/>
      <c r="AA3" s="3"/>
      <c r="AB3" s="3"/>
      <c r="AC3" s="3"/>
    </row>
    <row r="4" spans="1:29" ht="15.75" x14ac:dyDescent="0.25">
      <c r="A4" s="19"/>
      <c r="B4" s="19"/>
      <c r="C4" s="19"/>
      <c r="D4" s="9" t="s">
        <v>92</v>
      </c>
      <c r="E4" s="7"/>
      <c r="F4" s="7"/>
      <c r="G4" s="19"/>
      <c r="H4" s="19"/>
      <c r="I4" s="19"/>
      <c r="J4" s="19"/>
      <c r="K4" s="19"/>
      <c r="L4" s="19"/>
      <c r="M4" s="3"/>
      <c r="N4" s="3"/>
      <c r="O4" s="3"/>
      <c r="P4" s="3"/>
      <c r="Q4" s="3"/>
      <c r="R4" s="3"/>
      <c r="S4" s="3"/>
      <c r="T4" s="3"/>
      <c r="U4" s="3"/>
      <c r="V4" s="3"/>
      <c r="W4" s="3"/>
      <c r="X4" s="3"/>
      <c r="Y4" s="3"/>
      <c r="Z4" s="3"/>
      <c r="AA4" s="3"/>
      <c r="AB4" s="3"/>
      <c r="AC4" s="3"/>
    </row>
    <row r="5" spans="1:29" ht="15.75" x14ac:dyDescent="0.25">
      <c r="A5" s="19"/>
      <c r="B5" s="19"/>
      <c r="C5" s="19"/>
      <c r="D5" s="8" t="s">
        <v>9</v>
      </c>
      <c r="E5" s="7"/>
      <c r="F5" s="7"/>
      <c r="G5" s="19"/>
      <c r="H5" s="19"/>
      <c r="I5" s="19"/>
      <c r="J5" s="19"/>
      <c r="K5" s="19"/>
      <c r="L5" s="19"/>
      <c r="M5" s="3"/>
      <c r="N5" s="3"/>
      <c r="O5" s="3"/>
      <c r="P5" s="3"/>
      <c r="Q5" s="3"/>
      <c r="R5" s="3"/>
      <c r="S5" s="3"/>
      <c r="T5" s="3"/>
      <c r="U5" s="3"/>
      <c r="V5" s="3"/>
      <c r="W5" s="3"/>
      <c r="X5" s="3"/>
      <c r="Y5" s="3"/>
      <c r="Z5" s="3"/>
      <c r="AA5" s="3"/>
      <c r="AB5" s="3"/>
      <c r="AC5" s="3"/>
    </row>
    <row r="6" spans="1:29" ht="15.75" x14ac:dyDescent="0.25">
      <c r="A6" s="19"/>
      <c r="B6" s="19"/>
      <c r="C6" s="19"/>
      <c r="D6" s="8" t="s">
        <v>93</v>
      </c>
      <c r="E6" s="7"/>
      <c r="F6" s="7"/>
      <c r="G6" s="19"/>
      <c r="H6" s="19"/>
      <c r="I6" s="19"/>
      <c r="J6" s="19"/>
      <c r="K6" s="19"/>
      <c r="L6" s="19"/>
      <c r="M6" s="3"/>
      <c r="N6" s="3"/>
      <c r="O6" s="3"/>
      <c r="P6" s="3"/>
      <c r="Q6" s="3"/>
      <c r="R6" s="3"/>
      <c r="S6" s="3"/>
      <c r="T6" s="3"/>
      <c r="U6" s="3"/>
      <c r="V6" s="3"/>
      <c r="W6" s="3"/>
      <c r="X6" s="3"/>
      <c r="Y6" s="3"/>
      <c r="Z6" s="3"/>
      <c r="AA6" s="3"/>
      <c r="AB6" s="3"/>
      <c r="AC6" s="3"/>
    </row>
    <row r="7" spans="1:29" x14ac:dyDescent="0.2">
      <c r="A7" s="19"/>
      <c r="B7" s="19"/>
      <c r="C7" s="19"/>
      <c r="D7" s="19"/>
      <c r="E7" s="19"/>
      <c r="F7" s="19"/>
      <c r="G7" s="19"/>
      <c r="H7" s="19"/>
      <c r="I7" s="19"/>
      <c r="J7" s="19"/>
      <c r="K7" s="19"/>
      <c r="L7" s="19"/>
      <c r="M7" s="3"/>
      <c r="N7" s="3"/>
      <c r="O7" s="3"/>
      <c r="P7" s="3"/>
      <c r="Q7" s="3"/>
      <c r="R7" s="3"/>
      <c r="S7" s="3"/>
      <c r="T7" s="3"/>
      <c r="U7" s="3"/>
      <c r="V7" s="3"/>
      <c r="W7" s="3"/>
      <c r="X7" s="3"/>
      <c r="Y7" s="3"/>
      <c r="Z7" s="3"/>
      <c r="AA7" s="3"/>
      <c r="AB7" s="3"/>
      <c r="AC7" s="3"/>
    </row>
    <row r="8" spans="1:29" ht="61.5" x14ac:dyDescent="0.9">
      <c r="A8" s="19"/>
      <c r="B8" s="19"/>
      <c r="C8" s="19"/>
      <c r="D8" s="23" t="s">
        <v>87</v>
      </c>
      <c r="E8" s="19"/>
      <c r="F8" s="5"/>
      <c r="G8" s="19"/>
      <c r="H8" s="19"/>
      <c r="I8" s="19"/>
      <c r="J8" s="19"/>
      <c r="K8" s="19"/>
      <c r="L8" s="19"/>
      <c r="M8" s="3"/>
      <c r="N8" s="3"/>
      <c r="O8" s="3"/>
      <c r="P8" s="3"/>
      <c r="Q8" s="3"/>
      <c r="R8" s="3"/>
      <c r="S8" s="3"/>
      <c r="T8" s="3"/>
      <c r="U8" s="3"/>
      <c r="V8" s="3"/>
      <c r="W8" s="3"/>
      <c r="X8" s="3"/>
      <c r="Y8" s="3"/>
      <c r="Z8" s="3"/>
      <c r="AA8" s="3"/>
      <c r="AB8" s="3"/>
      <c r="AC8" s="3"/>
    </row>
    <row r="9" spans="1:29" x14ac:dyDescent="0.2">
      <c r="A9" s="19"/>
      <c r="B9" s="19"/>
      <c r="C9" s="19"/>
      <c r="D9" s="19"/>
      <c r="E9" s="19"/>
      <c r="F9" s="19"/>
      <c r="G9" s="19"/>
      <c r="H9" s="19"/>
      <c r="I9" s="19"/>
      <c r="J9" s="19"/>
      <c r="K9" s="19"/>
      <c r="L9" s="19"/>
      <c r="M9" s="3"/>
      <c r="N9" s="3"/>
      <c r="O9" s="3"/>
      <c r="P9" s="3"/>
      <c r="Q9" s="3"/>
      <c r="R9" s="3"/>
      <c r="S9" s="3"/>
      <c r="T9" s="3"/>
      <c r="U9" s="3"/>
      <c r="V9" s="3"/>
      <c r="W9" s="3"/>
      <c r="X9" s="3"/>
      <c r="Y9" s="3"/>
      <c r="Z9" s="3"/>
      <c r="AA9" s="3"/>
      <c r="AB9" s="3"/>
      <c r="AC9" s="3"/>
    </row>
    <row r="10" spans="1:29" ht="18.75" x14ac:dyDescent="0.3">
      <c r="A10" s="19"/>
      <c r="B10" s="19"/>
      <c r="C10" s="19"/>
      <c r="D10" s="18" t="s">
        <v>1</v>
      </c>
      <c r="E10" s="18"/>
      <c r="F10" s="18"/>
      <c r="G10" s="18"/>
      <c r="H10" s="19"/>
      <c r="I10" s="19"/>
      <c r="J10" s="19"/>
      <c r="K10" s="19"/>
      <c r="L10" s="19"/>
      <c r="M10" s="3"/>
      <c r="N10" s="3"/>
      <c r="O10" s="3"/>
      <c r="P10" s="3"/>
      <c r="Q10" s="3"/>
      <c r="R10" s="3"/>
      <c r="S10" s="3"/>
      <c r="T10" s="3"/>
      <c r="U10" s="3"/>
      <c r="V10" s="3"/>
      <c r="W10" s="3"/>
      <c r="X10" s="3"/>
      <c r="Y10" s="3"/>
      <c r="Z10" s="3"/>
      <c r="AA10" s="3"/>
      <c r="AB10" s="3"/>
      <c r="AC10" s="3"/>
    </row>
    <row r="11" spans="1:29" ht="19.5" customHeight="1" x14ac:dyDescent="0.3">
      <c r="A11" s="19"/>
      <c r="B11" s="19"/>
      <c r="C11" s="19"/>
      <c r="D11" s="18"/>
      <c r="E11" s="18"/>
      <c r="F11" s="18"/>
      <c r="G11" s="18"/>
      <c r="H11" s="19"/>
      <c r="I11" s="19"/>
      <c r="J11" s="19"/>
      <c r="K11" s="19"/>
      <c r="L11" s="19"/>
      <c r="M11" s="3"/>
      <c r="N11" s="3"/>
      <c r="O11" s="3"/>
      <c r="P11" s="3"/>
      <c r="Q11" s="3"/>
      <c r="R11" s="3"/>
      <c r="S11" s="3"/>
      <c r="T11" s="3"/>
      <c r="U11" s="3"/>
      <c r="V11" s="3"/>
      <c r="W11" s="3"/>
      <c r="X11" s="3"/>
      <c r="Y11" s="3"/>
      <c r="Z11" s="3"/>
      <c r="AA11" s="3"/>
      <c r="AB11" s="3"/>
      <c r="AC11" s="3"/>
    </row>
    <row r="12" spans="1:29" ht="23.45" customHeight="1" x14ac:dyDescent="0.3">
      <c r="A12" s="19"/>
      <c r="B12" s="19"/>
      <c r="C12" s="19"/>
      <c r="F12" s="18"/>
      <c r="G12" s="19"/>
      <c r="H12" s="19"/>
      <c r="I12" s="19"/>
      <c r="J12" s="19"/>
      <c r="K12" s="19"/>
      <c r="L12" s="3"/>
      <c r="M12" s="3"/>
      <c r="N12" s="3"/>
      <c r="O12" s="3"/>
      <c r="P12" s="3"/>
      <c r="Q12" s="3"/>
      <c r="R12" s="3"/>
      <c r="S12" s="3"/>
      <c r="T12" s="3"/>
      <c r="U12" s="3"/>
      <c r="V12" s="3"/>
      <c r="W12" s="3"/>
      <c r="X12" s="3"/>
      <c r="Y12" s="3"/>
      <c r="Z12" s="3"/>
      <c r="AA12" s="3"/>
      <c r="AB12" s="3"/>
    </row>
    <row r="13" spans="1:29" ht="18.75" x14ac:dyDescent="0.3">
      <c r="A13" s="19"/>
      <c r="B13" s="19"/>
      <c r="C13" s="19"/>
      <c r="D13" s="18"/>
      <c r="E13" s="19"/>
      <c r="F13" s="19"/>
      <c r="G13" s="19"/>
      <c r="H13" s="19"/>
      <c r="I13" s="19"/>
      <c r="J13" s="19"/>
      <c r="K13" s="19"/>
      <c r="L13" s="19"/>
      <c r="M13" s="3"/>
      <c r="N13" s="3"/>
      <c r="O13" s="3"/>
      <c r="P13" s="3"/>
      <c r="Q13" s="3"/>
      <c r="R13" s="3"/>
      <c r="S13" s="3"/>
      <c r="T13" s="3"/>
      <c r="U13" s="3"/>
      <c r="V13" s="3"/>
      <c r="W13" s="3"/>
      <c r="X13" s="3"/>
      <c r="Y13" s="3"/>
      <c r="Z13" s="3"/>
      <c r="AA13" s="3"/>
      <c r="AB13" s="3"/>
      <c r="AC13" s="3"/>
    </row>
    <row r="14" spans="1:29" ht="18.75" x14ac:dyDescent="0.3">
      <c r="A14" s="19"/>
      <c r="B14" s="19"/>
      <c r="C14" s="19"/>
      <c r="D14" s="18" t="s">
        <v>2</v>
      </c>
      <c r="E14" s="19"/>
      <c r="F14" s="19"/>
      <c r="G14" s="19"/>
      <c r="H14" s="19"/>
      <c r="I14" s="19"/>
      <c r="J14" s="19"/>
      <c r="K14" s="19"/>
      <c r="L14" s="19"/>
      <c r="M14" s="3"/>
      <c r="N14" s="3"/>
      <c r="O14" s="3"/>
      <c r="P14" s="3"/>
      <c r="Q14" s="3"/>
      <c r="R14" s="3"/>
      <c r="S14" s="3"/>
      <c r="T14" s="3"/>
      <c r="U14" s="3"/>
      <c r="V14" s="3"/>
      <c r="W14" s="3"/>
      <c r="X14" s="3"/>
      <c r="Y14" s="3"/>
      <c r="Z14" s="3"/>
      <c r="AA14" s="3"/>
      <c r="AB14" s="3"/>
      <c r="AC14" s="3"/>
    </row>
    <row r="15" spans="1:29" ht="18.75" x14ac:dyDescent="0.3">
      <c r="A15" s="19"/>
      <c r="B15" s="19"/>
      <c r="C15" s="19"/>
      <c r="D15" s="18"/>
      <c r="E15" s="19"/>
      <c r="F15" s="19"/>
      <c r="G15" s="19"/>
      <c r="H15" s="19"/>
      <c r="I15" s="19"/>
      <c r="J15" s="19"/>
      <c r="K15" s="19"/>
      <c r="L15" s="19"/>
      <c r="M15" s="3"/>
      <c r="N15" s="3"/>
      <c r="O15" s="3"/>
      <c r="P15" s="3"/>
      <c r="Q15" s="3"/>
      <c r="R15" s="3"/>
      <c r="S15" s="3"/>
      <c r="T15" s="3"/>
      <c r="U15" s="3"/>
      <c r="V15" s="3"/>
      <c r="W15" s="3"/>
      <c r="X15" s="3"/>
      <c r="Y15" s="3"/>
      <c r="Z15" s="3"/>
      <c r="AA15" s="3"/>
      <c r="AB15" s="3"/>
      <c r="AC15" s="3"/>
    </row>
    <row r="16" spans="1:29" ht="18.75" x14ac:dyDescent="0.3">
      <c r="A16" s="19"/>
      <c r="B16" s="19"/>
      <c r="C16" s="19"/>
      <c r="D16" s="14" t="s">
        <v>3</v>
      </c>
      <c r="E16" s="19"/>
      <c r="F16" s="19"/>
      <c r="G16" s="19"/>
      <c r="H16" s="19"/>
      <c r="I16" s="19"/>
      <c r="J16" s="19"/>
      <c r="K16" s="19"/>
      <c r="L16" s="19"/>
      <c r="M16" s="3"/>
      <c r="N16" s="3"/>
      <c r="O16" s="3"/>
      <c r="P16" s="3"/>
      <c r="Q16" s="3"/>
      <c r="R16" s="3"/>
      <c r="S16" s="3"/>
      <c r="T16" s="3"/>
      <c r="U16" s="3"/>
      <c r="V16" s="3"/>
      <c r="W16" s="3"/>
      <c r="X16" s="3"/>
      <c r="Y16" s="3"/>
      <c r="Z16" s="3"/>
      <c r="AA16" s="3"/>
      <c r="AB16" s="3"/>
      <c r="AC16" s="3"/>
    </row>
    <row r="17" spans="1:29" ht="18.75" x14ac:dyDescent="0.3">
      <c r="A17" s="19"/>
      <c r="B17" s="19"/>
      <c r="C17" s="19"/>
      <c r="D17" s="15" t="s">
        <v>4</v>
      </c>
      <c r="E17" s="19"/>
      <c r="F17" s="19"/>
      <c r="G17" s="19"/>
      <c r="H17" s="19"/>
      <c r="I17" s="19"/>
      <c r="J17" s="19"/>
      <c r="K17" s="19"/>
      <c r="L17" s="19"/>
      <c r="M17" s="3"/>
      <c r="N17" s="3"/>
      <c r="O17" s="3"/>
      <c r="P17" s="3"/>
      <c r="Q17" s="3"/>
      <c r="R17" s="3"/>
      <c r="S17" s="3"/>
      <c r="T17" s="3"/>
      <c r="U17" s="3"/>
      <c r="V17" s="3"/>
      <c r="W17" s="3"/>
      <c r="X17" s="3"/>
      <c r="Y17" s="3"/>
      <c r="Z17" s="3"/>
      <c r="AA17" s="3"/>
      <c r="AB17" s="3"/>
      <c r="AC17" s="3"/>
    </row>
    <row r="18" spans="1:29" ht="15.75" x14ac:dyDescent="0.25">
      <c r="A18" s="19"/>
      <c r="B18" s="19"/>
      <c r="C18" s="19"/>
      <c r="D18" s="11"/>
      <c r="E18" s="19"/>
      <c r="F18" s="19"/>
      <c r="G18" s="19"/>
      <c r="H18" s="19"/>
      <c r="I18" s="19"/>
      <c r="J18" s="19"/>
      <c r="K18" s="19"/>
      <c r="L18" s="19"/>
      <c r="M18" s="3"/>
      <c r="N18" s="3"/>
      <c r="O18" s="3"/>
      <c r="P18" s="3"/>
      <c r="Q18" s="3"/>
      <c r="R18" s="3"/>
      <c r="S18" s="3"/>
      <c r="T18" s="3"/>
      <c r="U18" s="3"/>
      <c r="V18" s="3"/>
      <c r="W18" s="3"/>
      <c r="X18" s="3"/>
      <c r="Y18" s="3"/>
      <c r="Z18" s="3"/>
      <c r="AA18" s="3"/>
      <c r="AB18" s="3"/>
      <c r="AC18" s="3"/>
    </row>
    <row r="19" spans="1:29" ht="15.75" x14ac:dyDescent="0.25">
      <c r="A19" s="19"/>
      <c r="B19" s="19"/>
      <c r="C19" s="19"/>
      <c r="D19" s="12" t="s">
        <v>0</v>
      </c>
      <c r="E19" s="19"/>
      <c r="F19" s="19"/>
      <c r="G19" s="19"/>
      <c r="H19" s="19"/>
      <c r="I19" s="19"/>
      <c r="J19" s="19"/>
      <c r="K19" s="19"/>
      <c r="L19" s="19"/>
      <c r="M19" s="3"/>
      <c r="N19" s="3"/>
      <c r="O19" s="3"/>
      <c r="P19" s="3"/>
      <c r="Q19" s="3"/>
      <c r="R19" s="3"/>
      <c r="S19" s="3"/>
      <c r="T19" s="3"/>
      <c r="U19" s="3"/>
      <c r="V19" s="3"/>
      <c r="W19" s="3"/>
      <c r="X19" s="3"/>
      <c r="Y19" s="3"/>
      <c r="Z19" s="3"/>
      <c r="AA19" s="3"/>
      <c r="AB19" s="3"/>
      <c r="AC19" s="3"/>
    </row>
    <row r="20" spans="1:29" ht="15.75" x14ac:dyDescent="0.25">
      <c r="A20" s="19"/>
      <c r="B20" s="19"/>
      <c r="C20" s="19"/>
      <c r="D20" s="12" t="s">
        <v>5</v>
      </c>
      <c r="E20" s="19"/>
      <c r="F20" s="19"/>
      <c r="G20" s="19"/>
      <c r="H20" s="19"/>
      <c r="I20" s="19"/>
      <c r="J20" s="19"/>
      <c r="K20" s="19"/>
      <c r="L20" s="19"/>
      <c r="M20" s="3"/>
      <c r="N20" s="3"/>
      <c r="O20" s="3"/>
      <c r="P20" s="3"/>
      <c r="Q20" s="3"/>
      <c r="R20" s="3"/>
      <c r="S20" s="3"/>
      <c r="T20" s="3"/>
      <c r="U20" s="3"/>
      <c r="V20" s="3"/>
      <c r="W20" s="3"/>
      <c r="X20" s="3"/>
      <c r="Y20" s="3"/>
      <c r="Z20" s="3"/>
      <c r="AA20" s="3"/>
      <c r="AB20" s="3"/>
      <c r="AC20" s="3"/>
    </row>
    <row r="21" spans="1:29" ht="15.75" x14ac:dyDescent="0.25">
      <c r="A21" s="19"/>
      <c r="B21" s="19"/>
      <c r="C21" s="19"/>
      <c r="D21" s="12" t="s">
        <v>94</v>
      </c>
      <c r="E21" s="19"/>
      <c r="F21" s="19"/>
      <c r="G21" s="19"/>
      <c r="H21" s="19"/>
      <c r="I21" s="19"/>
      <c r="J21" s="19"/>
      <c r="K21" s="19"/>
      <c r="L21" s="19"/>
      <c r="M21" s="3"/>
      <c r="N21" s="3"/>
      <c r="O21" s="3"/>
      <c r="P21" s="3"/>
      <c r="Q21" s="3"/>
      <c r="R21" s="3"/>
      <c r="S21" s="3"/>
      <c r="T21" s="3"/>
      <c r="U21" s="3"/>
      <c r="V21" s="3"/>
      <c r="W21" s="3"/>
      <c r="X21" s="3"/>
      <c r="Y21" s="3"/>
      <c r="Z21" s="3"/>
      <c r="AA21" s="3"/>
      <c r="AB21" s="3"/>
      <c r="AC21" s="3"/>
    </row>
    <row r="22" spans="1:29" ht="15.75" x14ac:dyDescent="0.25">
      <c r="A22" s="19"/>
      <c r="B22" s="19"/>
      <c r="C22" s="19"/>
      <c r="D22" s="12" t="s">
        <v>6</v>
      </c>
      <c r="E22" s="19"/>
      <c r="F22" s="19"/>
      <c r="G22" s="19"/>
      <c r="H22" s="19"/>
      <c r="I22" s="19"/>
      <c r="J22" s="19"/>
      <c r="K22" s="19"/>
      <c r="L22" s="19"/>
      <c r="M22" s="3"/>
      <c r="N22" s="3"/>
      <c r="O22" s="3"/>
      <c r="P22" s="3"/>
      <c r="Q22" s="3"/>
      <c r="R22" s="3"/>
      <c r="S22" s="3"/>
      <c r="T22" s="3"/>
      <c r="U22" s="3"/>
      <c r="V22" s="3"/>
      <c r="W22" s="3"/>
      <c r="X22" s="3"/>
      <c r="Y22" s="3"/>
      <c r="Z22" s="3"/>
      <c r="AA22" s="3"/>
      <c r="AB22" s="3"/>
      <c r="AC22" s="3"/>
    </row>
    <row r="23" spans="1:29" ht="15.75" x14ac:dyDescent="0.25">
      <c r="A23" s="19"/>
      <c r="B23" s="19"/>
      <c r="C23" s="19"/>
      <c r="D23" s="13" t="s">
        <v>10</v>
      </c>
      <c r="E23" s="19"/>
      <c r="F23" s="19"/>
      <c r="G23" s="19"/>
      <c r="H23" s="19"/>
      <c r="I23" s="19"/>
      <c r="J23" s="19"/>
      <c r="K23" s="19"/>
      <c r="L23" s="19"/>
      <c r="M23" s="3"/>
      <c r="N23" s="3"/>
      <c r="O23" s="3"/>
      <c r="P23" s="3"/>
      <c r="Q23" s="3"/>
      <c r="R23" s="3"/>
      <c r="S23" s="3"/>
      <c r="T23" s="3"/>
      <c r="U23" s="3"/>
      <c r="V23" s="3"/>
      <c r="W23" s="3"/>
      <c r="X23" s="3"/>
      <c r="Y23" s="3"/>
      <c r="Z23" s="3"/>
      <c r="AA23" s="3"/>
      <c r="AB23" s="3"/>
      <c r="AC23" s="3"/>
    </row>
    <row r="24" spans="1:29" ht="15.75" x14ac:dyDescent="0.25">
      <c r="A24" s="19"/>
      <c r="B24" s="19"/>
      <c r="C24" s="19"/>
      <c r="D24" s="13" t="s">
        <v>7</v>
      </c>
      <c r="E24" s="19"/>
      <c r="F24" s="19"/>
      <c r="G24" s="19"/>
      <c r="H24" s="19"/>
      <c r="I24" s="19"/>
      <c r="J24" s="19"/>
      <c r="K24" s="19"/>
      <c r="L24" s="19"/>
      <c r="M24" s="3"/>
      <c r="N24" s="3"/>
      <c r="O24" s="3"/>
      <c r="P24" s="3"/>
      <c r="Q24" s="3"/>
      <c r="R24" s="3"/>
      <c r="S24" s="3"/>
      <c r="T24" s="3"/>
      <c r="U24" s="3"/>
      <c r="V24" s="3"/>
      <c r="W24" s="3"/>
      <c r="X24" s="3"/>
      <c r="Y24" s="3"/>
      <c r="Z24" s="3"/>
      <c r="AA24" s="3"/>
      <c r="AB24" s="3"/>
      <c r="AC24" s="3"/>
    </row>
    <row r="25" spans="1:29" x14ac:dyDescent="0.2">
      <c r="A25" s="19"/>
      <c r="B25" s="19"/>
      <c r="C25" s="19"/>
      <c r="D25" s="19"/>
      <c r="E25" s="19"/>
      <c r="F25" s="19"/>
      <c r="G25" s="19"/>
      <c r="H25" s="19"/>
      <c r="I25" s="19"/>
      <c r="J25" s="19"/>
      <c r="K25" s="19"/>
      <c r="L25" s="19"/>
      <c r="M25" s="3"/>
      <c r="N25" s="3"/>
      <c r="O25" s="3"/>
      <c r="P25" s="3"/>
      <c r="Q25" s="3"/>
      <c r="R25" s="3"/>
      <c r="S25" s="3"/>
      <c r="T25" s="3"/>
      <c r="U25" s="3"/>
      <c r="V25" s="3"/>
      <c r="W25" s="3"/>
      <c r="X25" s="3"/>
      <c r="Y25" s="3"/>
      <c r="Z25" s="3"/>
      <c r="AA25" s="3"/>
      <c r="AB25" s="3"/>
      <c r="AC25" s="3"/>
    </row>
    <row r="26" spans="1:29" x14ac:dyDescent="0.2">
      <c r="A26" s="19"/>
      <c r="B26" s="19"/>
      <c r="C26" s="19"/>
      <c r="D26" s="19"/>
      <c r="E26" s="19"/>
      <c r="F26" s="19"/>
      <c r="G26" s="19"/>
      <c r="H26" s="19"/>
      <c r="I26" s="19"/>
      <c r="J26" s="19"/>
      <c r="K26" s="19"/>
      <c r="L26" s="19"/>
      <c r="M26" s="3"/>
      <c r="N26" s="3"/>
      <c r="O26" s="3"/>
      <c r="P26" s="3"/>
      <c r="Q26" s="3"/>
      <c r="R26" s="3"/>
      <c r="S26" s="3"/>
      <c r="T26" s="3"/>
      <c r="U26" s="3"/>
      <c r="V26" s="3"/>
      <c r="W26" s="3"/>
      <c r="X26" s="3"/>
      <c r="Y26" s="3"/>
      <c r="Z26" s="3"/>
      <c r="AA26" s="3"/>
      <c r="AB26" s="3"/>
      <c r="AC26" s="3"/>
    </row>
    <row r="27" spans="1:29" x14ac:dyDescent="0.2">
      <c r="A27" s="19"/>
      <c r="B27" s="19"/>
      <c r="C27" s="19"/>
      <c r="D27" s="19"/>
      <c r="E27" s="19"/>
      <c r="F27" s="19"/>
      <c r="G27" s="19"/>
      <c r="H27" s="19"/>
      <c r="I27" s="19"/>
      <c r="J27" s="19"/>
      <c r="K27" s="19"/>
      <c r="L27" s="19"/>
      <c r="M27" s="3"/>
      <c r="N27" s="3"/>
      <c r="O27" s="3"/>
      <c r="P27" s="3"/>
      <c r="Q27" s="3"/>
      <c r="R27" s="3"/>
      <c r="S27" s="3"/>
      <c r="T27" s="3"/>
      <c r="U27" s="3"/>
      <c r="V27" s="3"/>
      <c r="W27" s="3"/>
      <c r="X27" s="3"/>
      <c r="Y27" s="3"/>
      <c r="Z27" s="3"/>
      <c r="AA27" s="3"/>
      <c r="AB27" s="3"/>
      <c r="AC27" s="3"/>
    </row>
    <row r="28" spans="1:29" x14ac:dyDescent="0.2">
      <c r="A28" s="19"/>
      <c r="B28" s="19"/>
      <c r="C28" s="19"/>
      <c r="D28" s="19"/>
      <c r="E28" s="19"/>
      <c r="F28" s="19"/>
      <c r="G28" s="19"/>
      <c r="H28" s="19"/>
      <c r="I28" s="19"/>
      <c r="J28" s="19"/>
      <c r="K28" s="19"/>
      <c r="L28" s="19"/>
      <c r="M28" s="3"/>
      <c r="N28" s="3"/>
      <c r="O28" s="3"/>
      <c r="P28" s="3"/>
      <c r="Q28" s="3"/>
      <c r="R28" s="3"/>
      <c r="S28" s="3"/>
      <c r="T28" s="3"/>
      <c r="U28" s="3"/>
      <c r="V28" s="3"/>
      <c r="W28" s="3"/>
      <c r="X28" s="3"/>
      <c r="Y28" s="3"/>
      <c r="Z28" s="3"/>
      <c r="AA28" s="3"/>
      <c r="AB28" s="3"/>
      <c r="AC28" s="3"/>
    </row>
    <row r="29" spans="1:29" x14ac:dyDescent="0.2">
      <c r="A29" s="19"/>
      <c r="B29" s="19"/>
      <c r="C29" s="19"/>
      <c r="D29" s="19"/>
      <c r="E29" s="19"/>
      <c r="F29" s="19"/>
      <c r="G29" s="19"/>
      <c r="H29" s="19"/>
      <c r="I29" s="19"/>
      <c r="J29" s="19"/>
      <c r="K29" s="19"/>
      <c r="L29" s="19"/>
      <c r="M29" s="3"/>
      <c r="N29" s="3"/>
      <c r="O29" s="3"/>
      <c r="P29" s="3"/>
      <c r="Q29" s="3"/>
      <c r="R29" s="3"/>
      <c r="S29" s="3"/>
      <c r="T29" s="3"/>
      <c r="U29" s="3"/>
      <c r="V29" s="3"/>
      <c r="W29" s="3"/>
      <c r="X29" s="3"/>
      <c r="Y29" s="3"/>
      <c r="Z29" s="3"/>
      <c r="AA29" s="3"/>
      <c r="AB29" s="3"/>
      <c r="AC29" s="3"/>
    </row>
    <row r="30" spans="1:29" x14ac:dyDescent="0.2">
      <c r="A30" s="19"/>
      <c r="B30" s="19"/>
      <c r="C30" s="19"/>
      <c r="D30" s="19"/>
      <c r="E30" s="19"/>
      <c r="F30" s="19"/>
      <c r="G30" s="19"/>
      <c r="H30" s="19"/>
      <c r="I30" s="19"/>
      <c r="J30" s="19"/>
      <c r="K30" s="19"/>
      <c r="L30" s="19"/>
      <c r="M30" s="3"/>
      <c r="N30" s="3"/>
      <c r="O30" s="3"/>
      <c r="P30" s="3"/>
      <c r="Q30" s="3"/>
      <c r="R30" s="3"/>
      <c r="S30" s="3"/>
      <c r="T30" s="3"/>
      <c r="U30" s="3"/>
      <c r="V30" s="3"/>
      <c r="W30" s="3"/>
      <c r="X30" s="3"/>
      <c r="Y30" s="3"/>
      <c r="Z30" s="3"/>
      <c r="AA30" s="3"/>
      <c r="AB30" s="3"/>
      <c r="AC30" s="3"/>
    </row>
    <row r="31" spans="1:29" x14ac:dyDescent="0.2">
      <c r="A31" s="19"/>
      <c r="B31" s="19"/>
      <c r="C31" s="19"/>
      <c r="D31" s="19"/>
      <c r="E31" s="19"/>
      <c r="F31" s="19"/>
      <c r="G31" s="19"/>
      <c r="H31" s="19"/>
      <c r="I31" s="19"/>
      <c r="J31" s="19"/>
      <c r="K31" s="19"/>
      <c r="L31" s="19"/>
      <c r="M31" s="3"/>
      <c r="N31" s="3"/>
      <c r="O31" s="3"/>
      <c r="P31" s="3"/>
      <c r="Q31" s="3"/>
      <c r="R31" s="3"/>
      <c r="S31" s="3"/>
      <c r="T31" s="3"/>
      <c r="U31" s="3"/>
      <c r="V31" s="3"/>
      <c r="W31" s="3"/>
      <c r="X31" s="3"/>
      <c r="Y31" s="3"/>
      <c r="Z31" s="3"/>
      <c r="AA31" s="3"/>
      <c r="AB31" s="3"/>
      <c r="AC31" s="3"/>
    </row>
    <row r="32" spans="1:29" x14ac:dyDescent="0.2">
      <c r="A32" s="19"/>
      <c r="B32" s="19"/>
      <c r="C32" s="19"/>
      <c r="D32" s="19"/>
      <c r="E32" s="19"/>
      <c r="F32" s="19"/>
      <c r="G32" s="19"/>
      <c r="H32" s="19"/>
      <c r="I32" s="19"/>
      <c r="J32" s="19"/>
      <c r="K32" s="19"/>
      <c r="L32" s="19"/>
      <c r="M32" s="3"/>
      <c r="N32" s="3"/>
      <c r="O32" s="3"/>
      <c r="P32" s="3"/>
      <c r="Q32" s="3"/>
      <c r="R32" s="3"/>
      <c r="S32" s="3"/>
      <c r="T32" s="3"/>
      <c r="U32" s="3"/>
      <c r="V32" s="3"/>
      <c r="W32" s="3"/>
      <c r="X32" s="3"/>
      <c r="Y32" s="3"/>
      <c r="Z32" s="3"/>
      <c r="AA32" s="3"/>
      <c r="AB32" s="3"/>
      <c r="AC32" s="3"/>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6"/>
      <c r="B36" s="6"/>
      <c r="C36" s="6"/>
      <c r="D36" s="6"/>
      <c r="E36" s="6"/>
      <c r="F36" s="6"/>
      <c r="G36" s="6"/>
      <c r="H36" s="6"/>
      <c r="I36" s="6"/>
      <c r="J36" s="6"/>
      <c r="K36" s="6"/>
      <c r="L36" s="6"/>
    </row>
    <row r="37" spans="1:12" x14ac:dyDescent="0.2">
      <c r="A37" s="6"/>
      <c r="B37" s="6"/>
      <c r="C37" s="6"/>
      <c r="D37" s="6"/>
      <c r="E37" s="6"/>
      <c r="F37" s="6"/>
      <c r="G37" s="6"/>
      <c r="H37" s="6"/>
      <c r="I37" s="6"/>
      <c r="J37" s="6"/>
      <c r="K37" s="6"/>
      <c r="L37" s="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6"/>
      <c r="B62" s="6"/>
      <c r="C62" s="6"/>
      <c r="D62" s="6"/>
      <c r="E62" s="6"/>
      <c r="F62" s="6"/>
      <c r="G62" s="6"/>
      <c r="H62" s="6"/>
      <c r="I62" s="6"/>
      <c r="J62" s="6"/>
      <c r="K62" s="6"/>
      <c r="L62" s="6"/>
    </row>
    <row r="63" spans="1:12" x14ac:dyDescent="0.2">
      <c r="A63" s="6"/>
      <c r="B63" s="6"/>
      <c r="C63" s="6"/>
      <c r="D63" s="6"/>
      <c r="E63" s="6"/>
      <c r="F63" s="6"/>
      <c r="G63" s="6"/>
      <c r="H63" s="6"/>
      <c r="I63" s="6"/>
      <c r="J63" s="6"/>
      <c r="K63" s="6"/>
      <c r="L63" s="6"/>
    </row>
    <row r="64" spans="1:12" x14ac:dyDescent="0.2">
      <c r="A64" s="6"/>
      <c r="B64" s="6"/>
      <c r="C64" s="6"/>
      <c r="D64" s="6"/>
      <c r="E64" s="6"/>
      <c r="F64" s="6"/>
      <c r="G64" s="6"/>
      <c r="H64" s="6"/>
      <c r="I64" s="6"/>
      <c r="J64" s="6"/>
      <c r="K64" s="6"/>
      <c r="L64" s="6"/>
    </row>
    <row r="65" spans="1:12" x14ac:dyDescent="0.2">
      <c r="A65" s="6"/>
      <c r="B65" s="6"/>
      <c r="C65" s="6"/>
      <c r="D65" s="6"/>
      <c r="E65" s="6"/>
      <c r="F65" s="6"/>
      <c r="G65" s="6"/>
      <c r="H65" s="6"/>
      <c r="I65" s="6"/>
      <c r="J65" s="6"/>
      <c r="K65" s="6"/>
      <c r="L65" s="6"/>
    </row>
    <row r="66" spans="1:12" x14ac:dyDescent="0.2">
      <c r="A66" s="6"/>
      <c r="B66" s="6"/>
      <c r="C66" s="6"/>
      <c r="D66" s="6"/>
      <c r="E66" s="6"/>
      <c r="F66" s="6"/>
      <c r="G66" s="6"/>
      <c r="H66" s="6"/>
      <c r="I66" s="6"/>
      <c r="J66" s="6"/>
      <c r="K66" s="6"/>
      <c r="L66" s="6"/>
    </row>
    <row r="67" spans="1:12" x14ac:dyDescent="0.2">
      <c r="A67" s="6"/>
      <c r="B67" s="6"/>
      <c r="C67" s="6"/>
      <c r="D67" s="6"/>
      <c r="E67" s="6"/>
      <c r="F67" s="6"/>
      <c r="G67" s="6"/>
      <c r="H67" s="6"/>
      <c r="I67" s="6"/>
      <c r="J67" s="6"/>
      <c r="K67" s="6"/>
      <c r="L67" s="6"/>
    </row>
    <row r="68" spans="1:12" x14ac:dyDescent="0.2">
      <c r="A68" s="6"/>
      <c r="B68" s="6"/>
      <c r="C68" s="6"/>
      <c r="D68" s="6"/>
      <c r="E68" s="6"/>
      <c r="F68" s="6"/>
      <c r="G68" s="6"/>
      <c r="H68" s="6"/>
      <c r="I68" s="6"/>
      <c r="J68" s="6"/>
      <c r="K68" s="6"/>
      <c r="L68" s="6"/>
    </row>
    <row r="69" spans="1:12" x14ac:dyDescent="0.2">
      <c r="A69" s="6"/>
      <c r="B69" s="6"/>
      <c r="C69" s="6"/>
      <c r="D69" s="6"/>
      <c r="E69" s="6"/>
      <c r="F69" s="6"/>
      <c r="G69" s="6"/>
      <c r="H69" s="6"/>
      <c r="I69" s="6"/>
      <c r="J69" s="6"/>
      <c r="K69" s="6"/>
      <c r="L69" s="6"/>
    </row>
    <row r="70" spans="1:12" x14ac:dyDescent="0.2">
      <c r="A70" s="6"/>
      <c r="B70" s="6"/>
      <c r="C70" s="6"/>
      <c r="D70" s="6"/>
      <c r="E70" s="6"/>
      <c r="F70" s="6"/>
      <c r="G70" s="6"/>
      <c r="H70" s="6"/>
      <c r="I70" s="6"/>
      <c r="J70" s="6"/>
      <c r="K70" s="6"/>
      <c r="L70" s="6"/>
    </row>
    <row r="71" spans="1:12" x14ac:dyDescent="0.2">
      <c r="A71" s="6"/>
      <c r="B71" s="6"/>
      <c r="C71" s="6"/>
      <c r="D71" s="6"/>
      <c r="E71" s="6"/>
      <c r="F71" s="6"/>
      <c r="G71" s="6"/>
      <c r="H71" s="6"/>
      <c r="I71" s="6"/>
      <c r="J71" s="6"/>
      <c r="K71" s="6"/>
      <c r="L71" s="6"/>
    </row>
    <row r="72" spans="1:12" x14ac:dyDescent="0.2">
      <c r="A72" s="6"/>
      <c r="B72" s="6"/>
      <c r="C72" s="6"/>
      <c r="D72" s="6"/>
      <c r="E72" s="6"/>
      <c r="F72" s="6"/>
      <c r="G72" s="6"/>
      <c r="H72" s="6"/>
      <c r="I72" s="6"/>
      <c r="J72" s="6"/>
      <c r="K72" s="6"/>
      <c r="L72" s="6"/>
    </row>
    <row r="73" spans="1:12" x14ac:dyDescent="0.2">
      <c r="A73" s="6"/>
      <c r="B73" s="6"/>
      <c r="C73" s="6"/>
      <c r="D73" s="6"/>
      <c r="E73" s="6"/>
      <c r="F73" s="6"/>
      <c r="G73" s="6"/>
      <c r="H73" s="6"/>
      <c r="I73" s="6"/>
      <c r="J73" s="6"/>
      <c r="K73" s="6"/>
      <c r="L73" s="6"/>
    </row>
    <row r="74" spans="1:12" x14ac:dyDescent="0.2">
      <c r="A74" s="6"/>
      <c r="B74" s="6"/>
      <c r="C74" s="6"/>
      <c r="D74" s="6"/>
      <c r="E74" s="6"/>
      <c r="F74" s="6"/>
      <c r="G74" s="6"/>
      <c r="H74" s="6"/>
      <c r="I74" s="6"/>
      <c r="J74" s="6"/>
      <c r="K74" s="6"/>
      <c r="L74" s="6"/>
    </row>
    <row r="75" spans="1:12" x14ac:dyDescent="0.2">
      <c r="A75" s="6"/>
      <c r="B75" s="6"/>
      <c r="C75" s="6"/>
      <c r="D75" s="6"/>
      <c r="E75" s="6"/>
      <c r="F75" s="6"/>
      <c r="G75" s="6"/>
      <c r="H75" s="6"/>
      <c r="I75" s="6"/>
      <c r="J75" s="6"/>
      <c r="K75" s="6"/>
      <c r="L75" s="6"/>
    </row>
    <row r="76" spans="1:12" x14ac:dyDescent="0.2">
      <c r="A76" s="6"/>
      <c r="B76" s="6"/>
      <c r="C76" s="6"/>
      <c r="D76" s="6"/>
      <c r="E76" s="6"/>
      <c r="F76" s="6"/>
      <c r="G76" s="6"/>
      <c r="H76" s="6"/>
      <c r="I76" s="6"/>
      <c r="J76" s="6"/>
      <c r="K76" s="6"/>
      <c r="L76" s="6"/>
    </row>
    <row r="77" spans="1:12" x14ac:dyDescent="0.2">
      <c r="A77" s="6"/>
      <c r="B77" s="6"/>
      <c r="C77" s="6"/>
      <c r="D77" s="6"/>
      <c r="E77" s="6"/>
      <c r="F77" s="6"/>
      <c r="G77" s="6"/>
      <c r="H77" s="6"/>
      <c r="I77" s="6"/>
      <c r="J77" s="6"/>
      <c r="K77" s="6"/>
      <c r="L77" s="6"/>
    </row>
    <row r="78" spans="1:12" x14ac:dyDescent="0.2">
      <c r="A78" s="6"/>
      <c r="B78" s="6"/>
      <c r="C78" s="6"/>
      <c r="D78" s="6"/>
      <c r="E78" s="6"/>
      <c r="F78" s="6"/>
      <c r="G78" s="6"/>
      <c r="H78" s="6"/>
      <c r="I78" s="6"/>
      <c r="J78" s="6"/>
      <c r="K78" s="6"/>
      <c r="L78" s="6"/>
    </row>
    <row r="79" spans="1:12" x14ac:dyDescent="0.2">
      <c r="A79" s="6"/>
      <c r="B79" s="6"/>
      <c r="C79" s="6"/>
      <c r="D79" s="6"/>
      <c r="E79" s="6"/>
      <c r="F79" s="6"/>
      <c r="G79" s="6"/>
      <c r="H79" s="6"/>
      <c r="I79" s="6"/>
      <c r="J79" s="6"/>
      <c r="K79" s="6"/>
      <c r="L79" s="6"/>
    </row>
    <row r="80" spans="1:12" x14ac:dyDescent="0.2">
      <c r="A80" s="6"/>
      <c r="B80" s="6"/>
      <c r="C80" s="6"/>
      <c r="D80" s="6"/>
      <c r="E80" s="6"/>
      <c r="F80" s="6"/>
      <c r="G80" s="6"/>
      <c r="H80" s="6"/>
      <c r="I80" s="6"/>
      <c r="J80" s="6"/>
      <c r="K80" s="6"/>
      <c r="L80" s="6"/>
    </row>
    <row r="81" spans="1:12" x14ac:dyDescent="0.2">
      <c r="A81" s="6"/>
      <c r="B81" s="6"/>
      <c r="C81" s="6"/>
      <c r="D81" s="6"/>
      <c r="E81" s="6"/>
      <c r="F81" s="6"/>
      <c r="G81" s="6"/>
      <c r="H81" s="6"/>
      <c r="I81" s="6"/>
      <c r="J81" s="6"/>
      <c r="K81" s="6"/>
      <c r="L81" s="6"/>
    </row>
    <row r="82" spans="1:12" x14ac:dyDescent="0.2">
      <c r="A82" s="6"/>
      <c r="B82" s="6"/>
      <c r="C82" s="6"/>
      <c r="D82" s="6"/>
      <c r="E82" s="6"/>
      <c r="F82" s="6"/>
      <c r="G82" s="6"/>
      <c r="H82" s="6"/>
      <c r="I82" s="6"/>
      <c r="J82" s="6"/>
      <c r="K82" s="6"/>
      <c r="L82" s="6"/>
    </row>
    <row r="83" spans="1:12" x14ac:dyDescent="0.2">
      <c r="A83" s="6"/>
      <c r="B83" s="6"/>
      <c r="C83" s="6"/>
      <c r="D83" s="6"/>
      <c r="E83" s="6"/>
      <c r="F83" s="6"/>
      <c r="G83" s="6"/>
      <c r="H83" s="6"/>
      <c r="I83" s="6"/>
      <c r="J83" s="6"/>
      <c r="K83" s="6"/>
      <c r="L83" s="6"/>
    </row>
    <row r="84" spans="1:12" x14ac:dyDescent="0.2">
      <c r="A84" s="6"/>
      <c r="B84" s="6"/>
      <c r="C84" s="6"/>
      <c r="D84" s="6"/>
      <c r="E84" s="6"/>
      <c r="F84" s="6"/>
      <c r="G84" s="6"/>
      <c r="H84" s="6"/>
      <c r="I84" s="6"/>
      <c r="J84" s="6"/>
      <c r="K84" s="6"/>
      <c r="L84" s="6"/>
    </row>
    <row r="85" spans="1:12" x14ac:dyDescent="0.2">
      <c r="A85" s="6"/>
      <c r="B85" s="6"/>
      <c r="C85" s="6"/>
      <c r="D85" s="6"/>
      <c r="E85" s="6"/>
      <c r="F85" s="6"/>
      <c r="G85" s="6"/>
      <c r="H85" s="6"/>
      <c r="I85" s="6"/>
      <c r="J85" s="6"/>
      <c r="K85" s="6"/>
      <c r="L85" s="6"/>
    </row>
    <row r="86" spans="1:12" x14ac:dyDescent="0.2">
      <c r="A86" s="6"/>
      <c r="B86" s="6"/>
      <c r="C86" s="6"/>
      <c r="D86" s="6"/>
      <c r="E86" s="6"/>
      <c r="F86" s="6"/>
      <c r="G86" s="6"/>
      <c r="H86" s="6"/>
      <c r="I86" s="6"/>
      <c r="J86" s="6"/>
      <c r="K86" s="6"/>
      <c r="L86" s="6"/>
    </row>
    <row r="87" spans="1:12" x14ac:dyDescent="0.2">
      <c r="A87" s="6"/>
      <c r="B87" s="6"/>
      <c r="C87" s="6"/>
      <c r="D87" s="6"/>
      <c r="E87" s="6"/>
      <c r="F87" s="6"/>
      <c r="G87" s="6"/>
      <c r="H87" s="6"/>
      <c r="I87" s="6"/>
      <c r="J87" s="6"/>
      <c r="K87" s="6"/>
      <c r="L87" s="6"/>
    </row>
    <row r="88" spans="1:12" x14ac:dyDescent="0.2">
      <c r="A88" s="6"/>
      <c r="B88" s="6"/>
      <c r="C88" s="6"/>
      <c r="D88" s="6"/>
      <c r="E88" s="6"/>
      <c r="F88" s="6"/>
      <c r="G88" s="6"/>
      <c r="H88" s="6"/>
      <c r="I88" s="6"/>
      <c r="J88" s="6"/>
      <c r="K88" s="6"/>
      <c r="L88" s="6"/>
    </row>
    <row r="89" spans="1:12" x14ac:dyDescent="0.2">
      <c r="A89" s="6"/>
      <c r="B89" s="6"/>
      <c r="C89" s="6"/>
      <c r="D89" s="6"/>
      <c r="E89" s="6"/>
      <c r="F89" s="6"/>
      <c r="G89" s="6"/>
      <c r="H89" s="6"/>
      <c r="I89" s="6"/>
      <c r="J89" s="6"/>
      <c r="K89" s="6"/>
      <c r="L89" s="6"/>
    </row>
    <row r="90" spans="1:12" x14ac:dyDescent="0.2">
      <c r="A90" s="6"/>
      <c r="B90" s="6"/>
      <c r="C90" s="6"/>
      <c r="D90" s="6"/>
      <c r="E90" s="6"/>
      <c r="F90" s="6"/>
      <c r="G90" s="6"/>
      <c r="H90" s="6"/>
      <c r="I90" s="6"/>
      <c r="J90" s="6"/>
      <c r="K90" s="6"/>
      <c r="L90" s="6"/>
    </row>
    <row r="91" spans="1:12" x14ac:dyDescent="0.2">
      <c r="A91" s="6"/>
      <c r="B91" s="6"/>
      <c r="C91" s="6"/>
      <c r="D91" s="6"/>
      <c r="E91" s="6"/>
      <c r="F91" s="6"/>
      <c r="G91" s="6"/>
      <c r="H91" s="6"/>
      <c r="I91" s="6"/>
      <c r="J91" s="6"/>
      <c r="K91" s="6"/>
      <c r="L91" s="6"/>
    </row>
    <row r="92" spans="1:12" x14ac:dyDescent="0.2">
      <c r="A92" s="6"/>
      <c r="B92" s="6"/>
      <c r="C92" s="6"/>
      <c r="D92" s="6"/>
      <c r="E92" s="6"/>
      <c r="F92" s="6"/>
      <c r="G92" s="6"/>
      <c r="H92" s="6"/>
      <c r="I92" s="6"/>
      <c r="J92" s="6"/>
      <c r="K92" s="6"/>
      <c r="L92" s="6"/>
    </row>
    <row r="93" spans="1:12" x14ac:dyDescent="0.2">
      <c r="A93" s="6"/>
      <c r="B93" s="6"/>
      <c r="C93" s="6"/>
      <c r="D93" s="6"/>
      <c r="E93" s="6"/>
      <c r="F93" s="6"/>
      <c r="G93" s="6"/>
      <c r="H93" s="6"/>
      <c r="I93" s="6"/>
      <c r="J93" s="6"/>
      <c r="K93" s="6"/>
      <c r="L93" s="6"/>
    </row>
    <row r="94" spans="1:12" x14ac:dyDescent="0.2">
      <c r="A94" s="6"/>
      <c r="B94" s="6"/>
      <c r="C94" s="6"/>
      <c r="D94" s="6"/>
      <c r="E94" s="6"/>
      <c r="F94" s="6"/>
      <c r="G94" s="6"/>
      <c r="H94" s="6"/>
      <c r="I94" s="6"/>
      <c r="J94" s="6"/>
      <c r="K94" s="6"/>
      <c r="L94" s="6"/>
    </row>
    <row r="95" spans="1:12" x14ac:dyDescent="0.2">
      <c r="A95" s="6"/>
      <c r="B95" s="6"/>
      <c r="C95" s="6"/>
      <c r="D95" s="6"/>
      <c r="E95" s="6"/>
      <c r="F95" s="6"/>
      <c r="G95" s="6"/>
      <c r="H95" s="6"/>
      <c r="I95" s="6"/>
      <c r="J95" s="6"/>
      <c r="K95" s="6"/>
      <c r="L95" s="6"/>
    </row>
    <row r="96" spans="1:12" x14ac:dyDescent="0.2">
      <c r="A96" s="6"/>
      <c r="B96" s="6"/>
      <c r="C96" s="6"/>
      <c r="D96" s="6"/>
      <c r="E96" s="6"/>
      <c r="F96" s="6"/>
      <c r="G96" s="6"/>
      <c r="H96" s="6"/>
      <c r="I96" s="6"/>
      <c r="J96" s="6"/>
      <c r="K96" s="6"/>
      <c r="L96" s="6"/>
    </row>
    <row r="97" spans="1:12" x14ac:dyDescent="0.2">
      <c r="A97" s="6"/>
      <c r="B97" s="6"/>
      <c r="C97" s="6"/>
      <c r="D97" s="6"/>
      <c r="E97" s="6"/>
      <c r="F97" s="6"/>
      <c r="G97" s="6"/>
      <c r="H97" s="6"/>
      <c r="I97" s="6"/>
      <c r="J97" s="6"/>
      <c r="K97" s="6"/>
      <c r="L97" s="6"/>
    </row>
    <row r="98" spans="1:12" x14ac:dyDescent="0.2">
      <c r="A98" s="6"/>
      <c r="B98" s="6"/>
      <c r="C98" s="6"/>
      <c r="D98" s="6"/>
      <c r="E98" s="6"/>
      <c r="F98" s="6"/>
      <c r="G98" s="6"/>
      <c r="H98" s="6"/>
      <c r="I98" s="6"/>
      <c r="J98" s="6"/>
      <c r="K98" s="6"/>
      <c r="L98" s="6"/>
    </row>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A3" workbookViewId="0">
      <selection activeCell="D11" sqref="D11"/>
    </sheetView>
  </sheetViews>
  <sheetFormatPr defaultRowHeight="15.75" x14ac:dyDescent="0.25"/>
  <cols>
    <col min="1" max="1" width="4.7109375" style="1" customWidth="1"/>
    <col min="2" max="2" width="15.85546875" style="1" customWidth="1"/>
    <col min="3" max="3" width="15.140625" style="1" customWidth="1"/>
    <col min="4" max="4" width="14.7109375" style="1" customWidth="1"/>
    <col min="5" max="5" width="15.85546875" style="1" bestFit="1" customWidth="1"/>
    <col min="6" max="6" width="15.42578125" style="1" customWidth="1"/>
    <col min="7" max="7" width="16" style="1" customWidth="1"/>
    <col min="8" max="35" width="14.7109375" style="1" customWidth="1"/>
    <col min="36" max="81" width="10.7109375" style="1" customWidth="1"/>
    <col min="82" max="16384" width="9.140625" style="1"/>
  </cols>
  <sheetData>
    <row r="1" spans="1:11" ht="16.5" thickBot="1" x14ac:dyDescent="0.3"/>
    <row r="2" spans="1:11" s="10" customFormat="1" ht="21" x14ac:dyDescent="0.35">
      <c r="B2" s="24" t="s">
        <v>70</v>
      </c>
      <c r="C2" s="25"/>
      <c r="D2" s="16"/>
    </row>
    <row r="3" spans="1:11" ht="21.75" thickBot="1" x14ac:dyDescent="0.4">
      <c r="B3" s="26" t="s">
        <v>71</v>
      </c>
      <c r="C3" s="27"/>
      <c r="D3" s="2"/>
    </row>
    <row r="4" spans="1:11" x14ac:dyDescent="0.25">
      <c r="E4" s="17"/>
    </row>
    <row r="5" spans="1:11" ht="31.5" customHeight="1" x14ac:dyDescent="0.25">
      <c r="A5" s="93" t="s">
        <v>35</v>
      </c>
      <c r="B5" s="93"/>
      <c r="C5" s="93"/>
      <c r="D5" s="93"/>
      <c r="E5" s="93"/>
      <c r="F5" s="93"/>
      <c r="G5" s="93"/>
      <c r="H5" s="93"/>
      <c r="I5" s="93"/>
      <c r="J5" s="93"/>
      <c r="K5" s="93"/>
    </row>
    <row r="7" spans="1:11" x14ac:dyDescent="0.25">
      <c r="C7" s="22"/>
      <c r="D7" s="41" t="s">
        <v>12</v>
      </c>
      <c r="E7" s="40" t="s">
        <v>13</v>
      </c>
      <c r="F7" s="41" t="s">
        <v>14</v>
      </c>
      <c r="G7" s="41" t="s">
        <v>15</v>
      </c>
    </row>
    <row r="8" spans="1:11" x14ac:dyDescent="0.25">
      <c r="B8" s="22" t="s">
        <v>11</v>
      </c>
      <c r="C8" s="22"/>
      <c r="D8" s="37">
        <v>328000</v>
      </c>
      <c r="E8" s="37">
        <v>308000</v>
      </c>
      <c r="F8" s="37">
        <v>368000</v>
      </c>
      <c r="G8" s="37">
        <v>0</v>
      </c>
    </row>
    <row r="10" spans="1:11" x14ac:dyDescent="0.25">
      <c r="B10" s="22" t="s">
        <v>16</v>
      </c>
      <c r="D10" s="37">
        <v>198000</v>
      </c>
    </row>
    <row r="11" spans="1:11" x14ac:dyDescent="0.25">
      <c r="B11" s="22" t="s">
        <v>17</v>
      </c>
      <c r="D11" s="38">
        <v>90</v>
      </c>
    </row>
    <row r="13" spans="1:11" x14ac:dyDescent="0.25">
      <c r="A13" s="93" t="s">
        <v>18</v>
      </c>
      <c r="B13" s="93"/>
      <c r="C13" s="93"/>
      <c r="D13" s="93"/>
      <c r="E13" s="93"/>
      <c r="F13" s="93"/>
      <c r="G13" s="93"/>
      <c r="H13" s="93"/>
    </row>
    <row r="15" spans="1:11" x14ac:dyDescent="0.25">
      <c r="B15" s="22" t="s">
        <v>36</v>
      </c>
      <c r="D15" s="39">
        <f>(90-D11)/90</f>
        <v>0</v>
      </c>
    </row>
    <row r="17" spans="1:11" x14ac:dyDescent="0.25">
      <c r="A17" s="93" t="s">
        <v>88</v>
      </c>
      <c r="B17" s="93"/>
      <c r="C17" s="93"/>
      <c r="D17" s="93"/>
      <c r="E17" s="93"/>
      <c r="F17" s="93"/>
      <c r="G17" s="93"/>
      <c r="H17" s="93"/>
      <c r="I17" s="93"/>
      <c r="J17" s="93"/>
      <c r="K17" s="93"/>
    </row>
    <row r="19" spans="1:11" x14ac:dyDescent="0.25">
      <c r="B19" s="42"/>
      <c r="C19" s="43"/>
      <c r="D19" s="44" t="s">
        <v>12</v>
      </c>
      <c r="E19" s="45" t="s">
        <v>13</v>
      </c>
      <c r="F19" s="44" t="s">
        <v>14</v>
      </c>
      <c r="G19" s="46" t="s">
        <v>15</v>
      </c>
    </row>
    <row r="20" spans="1:11" s="22" customFormat="1" x14ac:dyDescent="0.25">
      <c r="B20" s="47" t="s">
        <v>11</v>
      </c>
      <c r="C20" s="48"/>
      <c r="D20" s="65">
        <f>D8</f>
        <v>328000</v>
      </c>
      <c r="E20" s="65">
        <f>E8</f>
        <v>308000</v>
      </c>
      <c r="F20" s="65">
        <f>F8</f>
        <v>368000</v>
      </c>
      <c r="G20" s="67">
        <f>G8</f>
        <v>0</v>
      </c>
    </row>
    <row r="21" spans="1:11" s="22" customFormat="1" x14ac:dyDescent="0.25">
      <c r="B21" s="47" t="s">
        <v>19</v>
      </c>
      <c r="C21" s="48"/>
      <c r="D21" s="51">
        <f>-(D22+($D$15*D20))</f>
        <v>-198000</v>
      </c>
      <c r="E21" s="51">
        <f>-(E22+($D$15*E20))</f>
        <v>-328000</v>
      </c>
      <c r="F21" s="51">
        <f>-(F22+($D$15*F20))</f>
        <v>-308000</v>
      </c>
      <c r="G21" s="54">
        <f>-(G22+($D$15*G20))</f>
        <v>-368000</v>
      </c>
    </row>
    <row r="22" spans="1:11" x14ac:dyDescent="0.25">
      <c r="B22" s="47" t="s">
        <v>72</v>
      </c>
      <c r="C22" s="48"/>
      <c r="D22" s="53">
        <f>D10</f>
        <v>198000</v>
      </c>
      <c r="E22" s="53">
        <f>D23</f>
        <v>328000</v>
      </c>
      <c r="F22" s="53">
        <f t="shared" ref="F22:G22" si="0">E23</f>
        <v>308000</v>
      </c>
      <c r="G22" s="55">
        <f t="shared" si="0"/>
        <v>368000</v>
      </c>
    </row>
    <row r="23" spans="1:11" x14ac:dyDescent="0.25">
      <c r="B23" s="49" t="s">
        <v>20</v>
      </c>
      <c r="C23" s="50"/>
      <c r="D23" s="52">
        <f>SUM(D20:D22)</f>
        <v>328000</v>
      </c>
      <c r="E23" s="52">
        <f t="shared" ref="E23:G23" si="1">SUM(E20:E22)</f>
        <v>308000</v>
      </c>
      <c r="F23" s="52">
        <f t="shared" si="1"/>
        <v>368000</v>
      </c>
      <c r="G23" s="86">
        <f t="shared" si="1"/>
        <v>0</v>
      </c>
    </row>
    <row r="25" spans="1:11" s="22" customFormat="1" ht="31.5" customHeight="1" x14ac:dyDescent="0.25">
      <c r="A25" s="93" t="s">
        <v>37</v>
      </c>
      <c r="B25" s="93"/>
      <c r="C25" s="93"/>
      <c r="D25" s="93"/>
      <c r="E25" s="93"/>
      <c r="F25" s="93"/>
      <c r="G25" s="93"/>
      <c r="H25" s="93"/>
      <c r="I25" s="93"/>
      <c r="J25" s="93"/>
      <c r="K25" s="93"/>
    </row>
    <row r="26" spans="1:11" s="22" customFormat="1" x14ac:dyDescent="0.25"/>
    <row r="27" spans="1:11" s="22" customFormat="1" x14ac:dyDescent="0.25">
      <c r="B27" s="22" t="s">
        <v>21</v>
      </c>
      <c r="D27" s="56">
        <v>0.5</v>
      </c>
    </row>
    <row r="28" spans="1:11" s="22" customFormat="1" x14ac:dyDescent="0.25">
      <c r="B28" s="22" t="s">
        <v>22</v>
      </c>
      <c r="D28" s="57">
        <v>90</v>
      </c>
    </row>
    <row r="29" spans="1:11" s="22" customFormat="1" x14ac:dyDescent="0.25">
      <c r="B29" s="22" t="s">
        <v>23</v>
      </c>
      <c r="D29" s="56">
        <v>0.2</v>
      </c>
    </row>
    <row r="30" spans="1:11" s="22" customFormat="1" x14ac:dyDescent="0.25">
      <c r="B30" s="22" t="s">
        <v>24</v>
      </c>
      <c r="D30" s="37">
        <v>10000000</v>
      </c>
    </row>
    <row r="31" spans="1:11" s="22" customFormat="1" x14ac:dyDescent="0.25">
      <c r="B31" s="22" t="s">
        <v>73</v>
      </c>
      <c r="D31" s="37">
        <v>100000000</v>
      </c>
    </row>
    <row r="32" spans="1:11" s="22" customFormat="1" x14ac:dyDescent="0.25"/>
    <row r="33" spans="1:11" s="22" customFormat="1" x14ac:dyDescent="0.25">
      <c r="A33" s="93" t="s">
        <v>25</v>
      </c>
      <c r="B33" s="93"/>
      <c r="C33" s="93"/>
      <c r="D33" s="93"/>
      <c r="E33" s="93"/>
      <c r="F33" s="93"/>
      <c r="G33" s="93"/>
      <c r="H33" s="93"/>
    </row>
    <row r="34" spans="1:11" s="22" customFormat="1" x14ac:dyDescent="0.25"/>
    <row r="35" spans="1:11" s="22" customFormat="1" x14ac:dyDescent="0.25">
      <c r="B35" s="22" t="s">
        <v>26</v>
      </c>
      <c r="E35" s="39">
        <f>(90-D28)/90</f>
        <v>0</v>
      </c>
    </row>
    <row r="36" spans="1:11" s="22" customFormat="1" x14ac:dyDescent="0.25">
      <c r="B36" s="22" t="s">
        <v>27</v>
      </c>
      <c r="E36" s="58">
        <f>1-E35</f>
        <v>1</v>
      </c>
    </row>
    <row r="38" spans="1:11" x14ac:dyDescent="0.25">
      <c r="A38" s="93" t="s">
        <v>28</v>
      </c>
      <c r="B38" s="93"/>
      <c r="C38" s="93"/>
      <c r="D38" s="93"/>
      <c r="E38" s="93"/>
      <c r="F38" s="93"/>
      <c r="G38" s="93"/>
      <c r="H38" s="93"/>
      <c r="I38" s="93"/>
      <c r="J38" s="93"/>
      <c r="K38" s="93"/>
    </row>
    <row r="40" spans="1:11" s="22" customFormat="1" x14ac:dyDescent="0.25">
      <c r="B40" s="42"/>
      <c r="C40" s="43"/>
      <c r="D40" s="44" t="s">
        <v>12</v>
      </c>
      <c r="E40" s="45" t="s">
        <v>13</v>
      </c>
      <c r="F40" s="44" t="s">
        <v>14</v>
      </c>
      <c r="G40" s="46" t="s">
        <v>15</v>
      </c>
    </row>
    <row r="41" spans="1:11" s="22" customFormat="1" x14ac:dyDescent="0.25">
      <c r="B41" s="47" t="s">
        <v>11</v>
      </c>
      <c r="C41" s="48"/>
      <c r="D41" s="87">
        <f>D8</f>
        <v>328000</v>
      </c>
      <c r="E41" s="87">
        <f t="shared" ref="E41:G41" si="2">E8</f>
        <v>308000</v>
      </c>
      <c r="F41" s="87">
        <f t="shared" si="2"/>
        <v>368000</v>
      </c>
      <c r="G41" s="89">
        <f t="shared" si="2"/>
        <v>0</v>
      </c>
    </row>
    <row r="42" spans="1:11" s="22" customFormat="1" x14ac:dyDescent="0.25">
      <c r="B42" s="47" t="s">
        <v>74</v>
      </c>
      <c r="C42" s="48"/>
      <c r="D42" s="88">
        <f>$D$27*E41</f>
        <v>154000</v>
      </c>
      <c r="E42" s="88">
        <f t="shared" ref="E42:F42" si="3">$D$27*F41</f>
        <v>184000</v>
      </c>
      <c r="F42" s="88">
        <f t="shared" si="3"/>
        <v>0</v>
      </c>
      <c r="G42" s="90">
        <f>$D$27*D10</f>
        <v>99000</v>
      </c>
    </row>
    <row r="43" spans="1:11" s="22" customFormat="1" x14ac:dyDescent="0.25">
      <c r="B43" s="47" t="s">
        <v>75</v>
      </c>
      <c r="C43" s="48"/>
      <c r="D43" s="83"/>
      <c r="E43" s="84"/>
      <c r="F43" s="83"/>
      <c r="G43" s="85"/>
    </row>
    <row r="44" spans="1:11" x14ac:dyDescent="0.25">
      <c r="B44" s="47" t="s">
        <v>76</v>
      </c>
      <c r="C44" s="48"/>
      <c r="D44" s="51">
        <f>($D$27*D8*$E$36)</f>
        <v>164000</v>
      </c>
      <c r="E44" s="51">
        <f>($D$27*D8*$E$35)+($D$27*E8*$E$36)</f>
        <v>154000</v>
      </c>
      <c r="F44" s="51">
        <f t="shared" ref="F44:G44" si="4">($D$27*E8*$E$35)+($D$27*F8*$E$36)</f>
        <v>184000</v>
      </c>
      <c r="G44" s="54">
        <f t="shared" si="4"/>
        <v>0</v>
      </c>
    </row>
    <row r="45" spans="1:11" x14ac:dyDescent="0.25">
      <c r="B45" s="47" t="s">
        <v>77</v>
      </c>
      <c r="C45" s="48"/>
      <c r="D45" s="59">
        <f>$D$29*D8</f>
        <v>65600</v>
      </c>
      <c r="E45" s="59">
        <f t="shared" ref="E45:G45" si="5">$D$29*E8</f>
        <v>61600</v>
      </c>
      <c r="F45" s="59">
        <f t="shared" si="5"/>
        <v>73600</v>
      </c>
      <c r="G45" s="60">
        <f t="shared" si="5"/>
        <v>0</v>
      </c>
    </row>
    <row r="46" spans="1:11" x14ac:dyDescent="0.25">
      <c r="B46" s="47" t="s">
        <v>78</v>
      </c>
      <c r="C46" s="48"/>
      <c r="D46" s="59">
        <v>0</v>
      </c>
      <c r="E46" s="59">
        <v>0</v>
      </c>
      <c r="F46" s="59">
        <v>0</v>
      </c>
      <c r="G46" s="60">
        <f>D31</f>
        <v>100000000</v>
      </c>
    </row>
    <row r="47" spans="1:11" s="22" customFormat="1" x14ac:dyDescent="0.25">
      <c r="B47" s="47" t="s">
        <v>89</v>
      </c>
      <c r="C47" s="48"/>
      <c r="D47" s="59"/>
      <c r="E47" s="59"/>
      <c r="F47" s="59"/>
      <c r="G47" s="60"/>
    </row>
    <row r="48" spans="1:11" x14ac:dyDescent="0.25">
      <c r="B48" s="47" t="s">
        <v>79</v>
      </c>
      <c r="C48" s="48"/>
      <c r="D48" s="62">
        <f>$D$30</f>
        <v>10000000</v>
      </c>
      <c r="E48" s="62">
        <f t="shared" ref="E48:G48" si="6">$D$30</f>
        <v>10000000</v>
      </c>
      <c r="F48" s="62">
        <f t="shared" si="6"/>
        <v>10000000</v>
      </c>
      <c r="G48" s="63">
        <f t="shared" si="6"/>
        <v>10000000</v>
      </c>
    </row>
    <row r="49" spans="1:11" x14ac:dyDescent="0.25">
      <c r="B49" s="49" t="s">
        <v>29</v>
      </c>
      <c r="C49" s="50"/>
      <c r="D49" s="61">
        <f>SUM(D44:D48)</f>
        <v>10229600</v>
      </c>
      <c r="E49" s="61">
        <f t="shared" ref="E49:G49" si="7">SUM(E44:E48)</f>
        <v>10215600</v>
      </c>
      <c r="F49" s="61">
        <f t="shared" si="7"/>
        <v>10257600</v>
      </c>
      <c r="G49" s="64">
        <f t="shared" si="7"/>
        <v>110000000</v>
      </c>
    </row>
    <row r="51" spans="1:11" x14ac:dyDescent="0.25">
      <c r="A51" s="93" t="s">
        <v>30</v>
      </c>
      <c r="B51" s="93"/>
      <c r="C51" s="93"/>
      <c r="D51" s="93"/>
      <c r="E51" s="93"/>
      <c r="F51" s="93"/>
      <c r="G51" s="93"/>
      <c r="H51" s="93"/>
      <c r="I51" s="93"/>
      <c r="J51" s="93"/>
      <c r="K51" s="93"/>
    </row>
    <row r="53" spans="1:11" x14ac:dyDescent="0.25">
      <c r="B53" s="22" t="s">
        <v>38</v>
      </c>
      <c r="D53" s="37">
        <v>0</v>
      </c>
    </row>
    <row r="54" spans="1:11" x14ac:dyDescent="0.25">
      <c r="B54" s="22" t="s">
        <v>31</v>
      </c>
      <c r="D54" s="37">
        <v>5000000</v>
      </c>
    </row>
    <row r="55" spans="1:11" s="22" customFormat="1" x14ac:dyDescent="0.25"/>
    <row r="56" spans="1:11" ht="15.75" customHeight="1" x14ac:dyDescent="0.25">
      <c r="A56" s="93" t="s">
        <v>80</v>
      </c>
      <c r="B56" s="93"/>
      <c r="C56" s="93"/>
      <c r="D56" s="93"/>
      <c r="E56" s="93"/>
      <c r="F56" s="93"/>
      <c r="G56" s="93"/>
      <c r="H56" s="93"/>
      <c r="I56" s="93"/>
      <c r="J56" s="93"/>
      <c r="K56" s="93"/>
    </row>
    <row r="58" spans="1:11" x14ac:dyDescent="0.25">
      <c r="B58" s="42"/>
      <c r="C58" s="43"/>
      <c r="D58" s="44" t="s">
        <v>12</v>
      </c>
      <c r="E58" s="45" t="s">
        <v>13</v>
      </c>
      <c r="F58" s="44" t="s">
        <v>14</v>
      </c>
      <c r="G58" s="46" t="s">
        <v>15</v>
      </c>
    </row>
    <row r="59" spans="1:11" s="22" customFormat="1" x14ac:dyDescent="0.25">
      <c r="B59" s="47" t="s">
        <v>81</v>
      </c>
      <c r="C59" s="48"/>
      <c r="D59" s="65">
        <f>-D21</f>
        <v>198000</v>
      </c>
      <c r="E59" s="65">
        <f>-E21</f>
        <v>328000</v>
      </c>
      <c r="F59" s="65">
        <f>-F21</f>
        <v>308000</v>
      </c>
      <c r="G59" s="67">
        <f>-G21</f>
        <v>368000</v>
      </c>
    </row>
    <row r="60" spans="1:11" s="22" customFormat="1" x14ac:dyDescent="0.25">
      <c r="B60" s="47" t="s">
        <v>29</v>
      </c>
      <c r="C60" s="48"/>
      <c r="D60" s="53">
        <f>D49</f>
        <v>10229600</v>
      </c>
      <c r="E60" s="53">
        <f>E49</f>
        <v>10215600</v>
      </c>
      <c r="F60" s="53">
        <f>F49</f>
        <v>10257600</v>
      </c>
      <c r="G60" s="55">
        <f>G49</f>
        <v>110000000</v>
      </c>
    </row>
    <row r="61" spans="1:11" s="22" customFormat="1" x14ac:dyDescent="0.25">
      <c r="B61" s="47" t="s">
        <v>82</v>
      </c>
      <c r="C61" s="48"/>
      <c r="D61" s="65">
        <f>D59-D60</f>
        <v>-10031600</v>
      </c>
      <c r="E61" s="65">
        <f>E59-E60</f>
        <v>-9887600</v>
      </c>
      <c r="F61" s="65">
        <f>F59-F60</f>
        <v>-9949600</v>
      </c>
      <c r="G61" s="91">
        <f>G59-G60</f>
        <v>-109632000</v>
      </c>
    </row>
    <row r="62" spans="1:11" x14ac:dyDescent="0.25">
      <c r="B62" s="47" t="s">
        <v>83</v>
      </c>
      <c r="C62" s="48"/>
      <c r="D62" s="51">
        <f>D61</f>
        <v>-10031600</v>
      </c>
      <c r="E62" s="51">
        <f>E61+D62</f>
        <v>-19919200</v>
      </c>
      <c r="F62" s="51">
        <f t="shared" ref="F62:G62" si="8">F61+E62</f>
        <v>-29868800</v>
      </c>
      <c r="G62" s="54">
        <f t="shared" si="8"/>
        <v>-139500800</v>
      </c>
    </row>
    <row r="63" spans="1:11" s="22" customFormat="1" x14ac:dyDescent="0.25">
      <c r="B63" s="47" t="s">
        <v>34</v>
      </c>
      <c r="C63" s="48"/>
      <c r="D63" s="53">
        <f>$D$54</f>
        <v>5000000</v>
      </c>
      <c r="E63" s="53">
        <f t="shared" ref="E63:G63" si="9">$D$54</f>
        <v>5000000</v>
      </c>
      <c r="F63" s="53">
        <f>$D$54</f>
        <v>5000000</v>
      </c>
      <c r="G63" s="55">
        <f t="shared" si="9"/>
        <v>5000000</v>
      </c>
    </row>
    <row r="64" spans="1:11" x14ac:dyDescent="0.25">
      <c r="B64" s="49" t="s">
        <v>84</v>
      </c>
      <c r="C64" s="50"/>
      <c r="D64" s="66">
        <f>D62-D63</f>
        <v>-15031600</v>
      </c>
      <c r="E64" s="66">
        <f t="shared" ref="E64:G64" si="10">E62-E63</f>
        <v>-24919200</v>
      </c>
      <c r="F64" s="66">
        <f t="shared" si="10"/>
        <v>-34868800</v>
      </c>
      <c r="G64" s="92">
        <f t="shared" si="10"/>
        <v>-144500800</v>
      </c>
    </row>
    <row r="67" spans="1:15" s="72" customFormat="1" x14ac:dyDescent="0.25">
      <c r="A67" s="68" t="s">
        <v>39</v>
      </c>
      <c r="B67" s="69"/>
      <c r="C67" s="69"/>
      <c r="D67" s="69"/>
      <c r="E67" s="70"/>
      <c r="F67" s="69"/>
      <c r="G67" s="69"/>
      <c r="H67" s="69"/>
      <c r="I67" s="69"/>
      <c r="J67" s="69"/>
      <c r="K67" s="69"/>
      <c r="L67" s="69"/>
      <c r="M67" s="69"/>
      <c r="N67" s="69"/>
      <c r="O67" s="71"/>
    </row>
    <row r="68" spans="1:15" s="72" customFormat="1" ht="63" customHeight="1" x14ac:dyDescent="0.25">
      <c r="A68" s="94" t="s">
        <v>85</v>
      </c>
      <c r="B68" s="94"/>
      <c r="C68" s="94"/>
      <c r="D68" s="94"/>
      <c r="E68" s="94"/>
      <c r="F68" s="94"/>
      <c r="G68" s="94"/>
      <c r="H68" s="94"/>
      <c r="I68" s="94"/>
      <c r="J68" s="94"/>
      <c r="K68" s="94"/>
      <c r="L68" s="69"/>
      <c r="M68" s="69"/>
      <c r="N68" s="69"/>
      <c r="O68" s="71"/>
    </row>
    <row r="69" spans="1:15" s="71" customFormat="1" x14ac:dyDescent="0.25"/>
    <row r="70" spans="1:15" s="71" customFormat="1" ht="31.5" customHeight="1" x14ac:dyDescent="0.25">
      <c r="A70" s="95" t="s">
        <v>69</v>
      </c>
      <c r="B70" s="95"/>
      <c r="C70" s="95"/>
      <c r="D70" s="95"/>
      <c r="E70" s="95"/>
      <c r="F70" s="95"/>
      <c r="G70" s="95"/>
      <c r="H70" s="95"/>
      <c r="I70" s="95"/>
      <c r="J70" s="95"/>
      <c r="K70" s="95"/>
    </row>
    <row r="71" spans="1:15" s="71" customFormat="1" ht="15.75" customHeight="1" x14ac:dyDescent="0.25">
      <c r="A71" s="73"/>
      <c r="B71" s="73"/>
      <c r="C71" s="73"/>
      <c r="D71" s="73"/>
      <c r="E71" s="73"/>
      <c r="F71" s="73"/>
      <c r="G71" s="73"/>
      <c r="H71" s="73"/>
      <c r="I71" s="73"/>
      <c r="J71" s="73"/>
      <c r="K71" s="73"/>
    </row>
    <row r="72" spans="1:15" s="71" customFormat="1" ht="15.75" customHeight="1" x14ac:dyDescent="0.25">
      <c r="A72" s="73"/>
      <c r="B72" s="73"/>
      <c r="C72" s="73"/>
      <c r="D72" s="73"/>
      <c r="E72" s="73"/>
      <c r="F72" s="73"/>
      <c r="G72" s="73"/>
      <c r="H72" s="73"/>
      <c r="I72" s="73"/>
      <c r="J72" s="73"/>
      <c r="K72" s="73"/>
    </row>
    <row r="73" spans="1:15" s="71" customFormat="1" ht="15.75" customHeight="1" x14ac:dyDescent="0.25">
      <c r="A73" s="73"/>
      <c r="B73" s="73"/>
      <c r="C73" s="73"/>
      <c r="D73" s="73"/>
      <c r="E73" s="73"/>
      <c r="F73" s="73"/>
      <c r="G73" s="73"/>
      <c r="H73" s="73"/>
      <c r="I73" s="73"/>
      <c r="J73" s="73"/>
      <c r="K73" s="73"/>
    </row>
    <row r="74" spans="1:15" s="71" customFormat="1" ht="15.75" customHeight="1" x14ac:dyDescent="0.25">
      <c r="A74" s="73"/>
      <c r="B74" s="73"/>
      <c r="C74" s="73"/>
      <c r="D74" s="73"/>
      <c r="E74" s="73"/>
      <c r="F74" s="73"/>
      <c r="G74" s="73"/>
      <c r="H74" s="73"/>
      <c r="I74" s="73"/>
      <c r="J74" s="73"/>
      <c r="K74" s="73"/>
    </row>
    <row r="75" spans="1:15" s="71" customFormat="1" ht="15.75" customHeight="1" x14ac:dyDescent="0.25">
      <c r="A75" s="73"/>
      <c r="B75" s="73"/>
      <c r="C75" s="73"/>
      <c r="D75" s="73"/>
      <c r="E75" s="73"/>
      <c r="F75" s="73"/>
      <c r="G75" s="73"/>
      <c r="H75" s="73"/>
      <c r="I75" s="73"/>
      <c r="J75" s="73"/>
      <c r="K75" s="73"/>
    </row>
    <row r="76" spans="1:15" s="71" customFormat="1" ht="15.75" customHeight="1" x14ac:dyDescent="0.25">
      <c r="A76" s="73"/>
      <c r="B76" s="73"/>
      <c r="C76" s="73"/>
      <c r="D76" s="73"/>
      <c r="E76" s="73"/>
      <c r="F76" s="73"/>
      <c r="G76" s="73"/>
      <c r="H76" s="73"/>
      <c r="I76" s="73"/>
      <c r="J76" s="73"/>
      <c r="K76" s="73"/>
    </row>
    <row r="77" spans="1:15" s="71" customFormat="1" ht="15.75" customHeight="1" x14ac:dyDescent="0.25">
      <c r="A77" s="73"/>
      <c r="B77" s="73"/>
      <c r="C77" s="73"/>
      <c r="D77" s="73"/>
      <c r="E77" s="73"/>
      <c r="F77" s="73"/>
      <c r="G77" s="73"/>
      <c r="H77" s="73"/>
      <c r="I77" s="73"/>
      <c r="J77" s="73"/>
      <c r="K77" s="73"/>
    </row>
    <row r="78" spans="1:15" s="71" customFormat="1" ht="15.75" customHeight="1" x14ac:dyDescent="0.25">
      <c r="A78" s="73"/>
      <c r="B78" s="73"/>
      <c r="C78" s="73"/>
      <c r="D78" s="73"/>
      <c r="E78" s="73"/>
      <c r="F78" s="73"/>
      <c r="G78" s="73"/>
      <c r="H78" s="73"/>
      <c r="I78" s="73"/>
      <c r="J78" s="73"/>
      <c r="K78" s="73"/>
    </row>
    <row r="79" spans="1:15" s="71" customFormat="1" ht="15.75" customHeight="1" x14ac:dyDescent="0.25">
      <c r="A79" s="73"/>
      <c r="B79" s="73"/>
      <c r="C79" s="73"/>
      <c r="D79" s="73"/>
      <c r="E79" s="73"/>
      <c r="F79" s="73"/>
      <c r="G79" s="73"/>
      <c r="H79" s="73"/>
      <c r="I79" s="73"/>
      <c r="J79" s="73"/>
      <c r="K79" s="73"/>
    </row>
    <row r="80" spans="1:15" s="71" customFormat="1" ht="15.75" customHeight="1" x14ac:dyDescent="0.25">
      <c r="A80" s="73"/>
      <c r="B80" s="73"/>
      <c r="C80" s="73"/>
      <c r="D80" s="73"/>
      <c r="E80" s="73"/>
      <c r="F80" s="73"/>
      <c r="G80" s="73"/>
      <c r="H80" s="73"/>
      <c r="I80" s="73"/>
      <c r="J80" s="73"/>
      <c r="K80" s="73"/>
    </row>
    <row r="81" spans="1:11" s="71" customFormat="1" ht="15.75" customHeight="1" x14ac:dyDescent="0.25">
      <c r="A81" s="73"/>
      <c r="B81" s="73"/>
      <c r="C81" s="73"/>
      <c r="D81" s="73"/>
      <c r="E81" s="73"/>
      <c r="F81" s="73"/>
      <c r="G81" s="73"/>
      <c r="H81" s="73"/>
      <c r="I81" s="73"/>
      <c r="J81" s="73"/>
      <c r="K81" s="73"/>
    </row>
    <row r="82" spans="1:11" s="71" customFormat="1" ht="15.75" customHeight="1" x14ac:dyDescent="0.25">
      <c r="A82" s="73"/>
      <c r="B82" s="73"/>
      <c r="C82" s="73"/>
      <c r="D82" s="73"/>
      <c r="E82" s="73"/>
      <c r="F82" s="73"/>
      <c r="G82" s="73"/>
      <c r="H82" s="73"/>
      <c r="I82" s="73"/>
      <c r="J82" s="73"/>
      <c r="K82" s="73"/>
    </row>
    <row r="83" spans="1:11" s="71" customFormat="1" ht="15.75" customHeight="1" x14ac:dyDescent="0.25"/>
    <row r="84" spans="1:11" s="71" customFormat="1" ht="15.75" customHeight="1" x14ac:dyDescent="0.25"/>
    <row r="85" spans="1:11" s="71" customFormat="1" ht="15.75" customHeight="1" x14ac:dyDescent="0.25"/>
    <row r="86" spans="1:11" s="71" customFormat="1" ht="15.75" customHeight="1" x14ac:dyDescent="0.25"/>
    <row r="87" spans="1:11" s="71" customFormat="1" ht="15.75" customHeight="1" x14ac:dyDescent="0.25"/>
    <row r="88" spans="1:11" s="71" customFormat="1" ht="15.75" customHeight="1" x14ac:dyDescent="0.25"/>
    <row r="89" spans="1:11" s="71" customFormat="1" ht="15.75" customHeight="1" x14ac:dyDescent="0.25"/>
    <row r="90" spans="1:11" s="71" customFormat="1" ht="31.5" customHeight="1" x14ac:dyDescent="0.25">
      <c r="A90" s="95" t="s">
        <v>40</v>
      </c>
      <c r="B90" s="95"/>
      <c r="C90" s="95"/>
      <c r="D90" s="95"/>
      <c r="E90" s="95"/>
      <c r="F90" s="95"/>
      <c r="G90" s="95"/>
      <c r="H90" s="95"/>
      <c r="I90" s="95"/>
      <c r="J90" s="95"/>
      <c r="K90" s="95"/>
    </row>
    <row r="91" spans="1:11" s="71" customFormat="1" x14ac:dyDescent="0.25"/>
  </sheetData>
  <mergeCells count="11">
    <mergeCell ref="A38:K38"/>
    <mergeCell ref="A5:K5"/>
    <mergeCell ref="A13:H13"/>
    <mergeCell ref="A17:K17"/>
    <mergeCell ref="A25:K25"/>
    <mergeCell ref="A33:H33"/>
    <mergeCell ref="A56:K56"/>
    <mergeCell ref="A51:K51"/>
    <mergeCell ref="A68:K68"/>
    <mergeCell ref="A70:K70"/>
    <mergeCell ref="A90:K9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27"/>
  <sheetViews>
    <sheetView topLeftCell="A5" workbookViewId="0">
      <selection activeCell="E8" sqref="E8"/>
    </sheetView>
  </sheetViews>
  <sheetFormatPr defaultRowHeight="15.75" x14ac:dyDescent="0.25"/>
  <cols>
    <col min="1" max="1" width="4.7109375" style="34" customWidth="1"/>
    <col min="2" max="27" width="14.7109375" style="17" customWidth="1"/>
    <col min="28" max="64" width="10.7109375" style="17" customWidth="1"/>
    <col min="65" max="16384" width="9.140625" style="17"/>
  </cols>
  <sheetData>
    <row r="1" spans="2:19" ht="16.5" thickBot="1" x14ac:dyDescent="0.3"/>
    <row r="2" spans="2:19" ht="21.75" thickBot="1" x14ac:dyDescent="0.4">
      <c r="B2" s="28" t="s">
        <v>86</v>
      </c>
      <c r="C2" s="29"/>
      <c r="D2" s="33"/>
      <c r="E2" s="20"/>
      <c r="F2" s="20"/>
      <c r="G2" s="20"/>
      <c r="H2" s="20"/>
      <c r="I2" s="20"/>
      <c r="J2" s="20"/>
      <c r="K2" s="20"/>
      <c r="L2" s="20"/>
      <c r="M2" s="20"/>
      <c r="N2" s="20"/>
      <c r="O2" s="20"/>
      <c r="P2" s="20"/>
      <c r="Q2" s="20"/>
      <c r="R2" s="20"/>
      <c r="S2" s="20"/>
    </row>
    <row r="4" spans="2:19" ht="31.5" customHeight="1" x14ac:dyDescent="0.25">
      <c r="B4" s="93" t="s">
        <v>41</v>
      </c>
      <c r="C4" s="93"/>
      <c r="D4" s="93"/>
      <c r="E4" s="93"/>
      <c r="F4" s="93"/>
      <c r="G4" s="93"/>
      <c r="H4" s="93"/>
      <c r="I4" s="93"/>
      <c r="J4" s="93"/>
      <c r="K4" s="93"/>
    </row>
    <row r="6" spans="2:19" x14ac:dyDescent="0.25">
      <c r="D6" s="74" t="s">
        <v>55</v>
      </c>
      <c r="E6" s="74" t="s">
        <v>56</v>
      </c>
      <c r="F6" s="74" t="s">
        <v>57</v>
      </c>
    </row>
    <row r="7" spans="2:19" x14ac:dyDescent="0.25">
      <c r="B7" s="22" t="s">
        <v>42</v>
      </c>
      <c r="D7" s="75">
        <v>328000</v>
      </c>
      <c r="E7" s="75">
        <v>308000</v>
      </c>
      <c r="F7" s="75">
        <v>368000</v>
      </c>
      <c r="G7" s="81"/>
      <c r="H7" s="81"/>
      <c r="I7" s="81"/>
    </row>
    <row r="8" spans="2:19" x14ac:dyDescent="0.25">
      <c r="B8" s="22" t="s">
        <v>43</v>
      </c>
      <c r="D8" s="57">
        <v>136000</v>
      </c>
      <c r="E8" s="57">
        <v>159000</v>
      </c>
      <c r="F8" s="57">
        <v>184000</v>
      </c>
    </row>
    <row r="9" spans="2:19" x14ac:dyDescent="0.25">
      <c r="B9" s="22" t="s">
        <v>90</v>
      </c>
      <c r="D9" s="57"/>
      <c r="E9" s="57"/>
      <c r="F9" s="57"/>
    </row>
    <row r="10" spans="2:19" x14ac:dyDescent="0.25">
      <c r="B10" s="22" t="s">
        <v>46</v>
      </c>
      <c r="D10" s="57">
        <v>44800</v>
      </c>
      <c r="E10" s="57">
        <v>12300</v>
      </c>
      <c r="F10" s="57">
        <v>63800</v>
      </c>
    </row>
    <row r="11" spans="2:19" x14ac:dyDescent="0.25">
      <c r="B11" s="22" t="s">
        <v>45</v>
      </c>
      <c r="D11" s="57">
        <v>11800</v>
      </c>
      <c r="E11" s="57">
        <v>11800</v>
      </c>
      <c r="F11" s="57">
        <v>11800</v>
      </c>
    </row>
    <row r="12" spans="2:19" x14ac:dyDescent="0.25">
      <c r="B12" s="22" t="s">
        <v>47</v>
      </c>
      <c r="D12" s="57">
        <v>88000</v>
      </c>
      <c r="E12" s="57">
        <v>166000</v>
      </c>
      <c r="F12" s="57">
        <v>0</v>
      </c>
    </row>
    <row r="13" spans="2:19" x14ac:dyDescent="0.25">
      <c r="D13" s="36"/>
      <c r="E13" s="36"/>
      <c r="F13" s="36"/>
    </row>
    <row r="14" spans="2:19" x14ac:dyDescent="0.25">
      <c r="B14" s="22" t="s">
        <v>48</v>
      </c>
      <c r="D14" s="36"/>
      <c r="E14" s="36"/>
      <c r="F14" s="36"/>
    </row>
    <row r="15" spans="2:19" x14ac:dyDescent="0.25">
      <c r="B15" s="22" t="s">
        <v>49</v>
      </c>
      <c r="D15" s="56">
        <v>0.2</v>
      </c>
      <c r="E15" s="36"/>
      <c r="F15" s="36"/>
    </row>
    <row r="16" spans="2:19" x14ac:dyDescent="0.25">
      <c r="B16" s="22" t="s">
        <v>50</v>
      </c>
      <c r="D16" s="56">
        <v>0.75</v>
      </c>
      <c r="E16" s="36"/>
      <c r="F16" s="36"/>
    </row>
    <row r="17" spans="1:11" x14ac:dyDescent="0.25">
      <c r="B17" s="22" t="s">
        <v>51</v>
      </c>
      <c r="D17" s="39">
        <f>1-D15-D16</f>
        <v>5.0000000000000044E-2</v>
      </c>
      <c r="E17" s="36"/>
      <c r="F17" s="36"/>
    </row>
    <row r="18" spans="1:11" x14ac:dyDescent="0.25">
      <c r="D18" s="36"/>
      <c r="E18" s="36"/>
      <c r="F18" s="36"/>
    </row>
    <row r="19" spans="1:11" x14ac:dyDescent="0.25">
      <c r="B19" s="22" t="s">
        <v>52</v>
      </c>
      <c r="D19" s="75">
        <v>198000</v>
      </c>
      <c r="E19" s="36"/>
      <c r="F19" s="36"/>
    </row>
    <row r="20" spans="1:11" x14ac:dyDescent="0.25">
      <c r="B20" s="22" t="s">
        <v>53</v>
      </c>
      <c r="D20" s="75">
        <v>138000</v>
      </c>
      <c r="E20" s="82"/>
      <c r="F20" s="36"/>
    </row>
    <row r="21" spans="1:11" s="22" customFormat="1" x14ac:dyDescent="0.25">
      <c r="A21" s="34"/>
      <c r="B21" s="22" t="s">
        <v>38</v>
      </c>
      <c r="D21" s="75">
        <v>131000</v>
      </c>
      <c r="E21" s="36"/>
      <c r="F21" s="36"/>
    </row>
    <row r="23" spans="1:11" x14ac:dyDescent="0.25">
      <c r="B23" s="93" t="s">
        <v>54</v>
      </c>
      <c r="C23" s="93"/>
      <c r="D23" s="93"/>
      <c r="E23" s="93"/>
      <c r="F23" s="93"/>
      <c r="G23" s="93"/>
      <c r="H23" s="93"/>
      <c r="I23" s="93"/>
      <c r="J23" s="93"/>
      <c r="K23" s="93"/>
    </row>
    <row r="25" spans="1:11" x14ac:dyDescent="0.25">
      <c r="A25" s="34" t="s">
        <v>58</v>
      </c>
      <c r="B25" s="93" t="s">
        <v>59</v>
      </c>
      <c r="C25" s="93"/>
      <c r="D25" s="93"/>
      <c r="E25" s="93"/>
      <c r="F25" s="93"/>
      <c r="G25" s="93"/>
      <c r="H25" s="93"/>
      <c r="I25" s="93"/>
      <c r="J25" s="93"/>
      <c r="K25" s="93"/>
    </row>
    <row r="27" spans="1:11" ht="47.25" customHeight="1" x14ac:dyDescent="0.25">
      <c r="A27" s="34" t="s">
        <v>60</v>
      </c>
      <c r="B27" s="93" t="s">
        <v>61</v>
      </c>
      <c r="C27" s="93"/>
      <c r="D27" s="93"/>
      <c r="E27" s="93"/>
      <c r="F27" s="93"/>
      <c r="G27" s="93"/>
      <c r="H27" s="93"/>
      <c r="I27" s="93"/>
      <c r="J27" s="93"/>
      <c r="K27" s="93"/>
    </row>
  </sheetData>
  <mergeCells count="4">
    <mergeCell ref="B4:K4"/>
    <mergeCell ref="B23:K23"/>
    <mergeCell ref="B25:K25"/>
    <mergeCell ref="B27:K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D18"/>
  <sheetViews>
    <sheetView tabSelected="1" topLeftCell="A5" workbookViewId="0">
      <selection activeCell="D17" sqref="D17"/>
    </sheetView>
  </sheetViews>
  <sheetFormatPr defaultRowHeight="15.75" x14ac:dyDescent="0.25"/>
  <cols>
    <col min="1" max="1" width="4.7109375" style="34" customWidth="1"/>
    <col min="2" max="3" width="17.7109375" style="17" customWidth="1"/>
    <col min="4" max="24" width="14.7109375" style="17" customWidth="1"/>
    <col min="25" max="64" width="10.7109375" style="17" customWidth="1"/>
    <col min="65" max="16384" width="9.140625" style="17"/>
  </cols>
  <sheetData>
    <row r="1" spans="1:30" ht="16.5" thickBot="1" x14ac:dyDescent="0.3"/>
    <row r="2" spans="1:30" ht="21.75" thickBot="1" x14ac:dyDescent="0.4">
      <c r="A2" s="35"/>
      <c r="B2" s="30" t="s">
        <v>8</v>
      </c>
      <c r="C2" s="31"/>
      <c r="D2" s="32"/>
      <c r="E2" s="21"/>
      <c r="F2" s="21"/>
      <c r="G2" s="21"/>
      <c r="H2" s="21"/>
      <c r="I2" s="21"/>
      <c r="J2" s="22"/>
      <c r="K2" s="22"/>
      <c r="L2" s="22"/>
      <c r="M2" s="22"/>
      <c r="N2" s="22"/>
      <c r="O2" s="22"/>
      <c r="P2" s="22"/>
      <c r="Q2" s="22"/>
      <c r="R2" s="22"/>
      <c r="S2" s="22"/>
      <c r="T2" s="22"/>
      <c r="U2" s="22"/>
      <c r="V2" s="22"/>
      <c r="W2" s="22"/>
      <c r="X2" s="22"/>
      <c r="Y2" s="22"/>
      <c r="Z2" s="22"/>
      <c r="AA2" s="22"/>
      <c r="AB2" s="22"/>
      <c r="AC2" s="22"/>
      <c r="AD2" s="22"/>
    </row>
    <row r="5" spans="1:30" x14ac:dyDescent="0.25">
      <c r="A5" s="34" t="s">
        <v>58</v>
      </c>
      <c r="D5" s="74" t="s">
        <v>55</v>
      </c>
      <c r="E5" s="74" t="s">
        <v>56</v>
      </c>
      <c r="F5" s="74" t="s">
        <v>57</v>
      </c>
    </row>
    <row r="6" spans="1:30" x14ac:dyDescent="0.25">
      <c r="B6" s="22" t="s">
        <v>32</v>
      </c>
      <c r="D6" s="77">
        <f>'Master it!'!D21</f>
        <v>131000</v>
      </c>
      <c r="E6" s="77">
        <f>D17</f>
        <v>62500</v>
      </c>
      <c r="F6" s="77">
        <f>E17</f>
        <v>44000</v>
      </c>
    </row>
    <row r="7" spans="1:30" x14ac:dyDescent="0.25">
      <c r="B7" s="22" t="s">
        <v>62</v>
      </c>
      <c r="D7" s="76"/>
      <c r="E7" s="76"/>
      <c r="F7" s="76"/>
    </row>
    <row r="8" spans="1:30" x14ac:dyDescent="0.25">
      <c r="B8" s="22" t="s">
        <v>63</v>
      </c>
      <c r="D8" s="79">
        <f>('Master it!'!$D$15*'Master it!'!D7)+('Master it!'!$D$16*'Master it!'!D19)</f>
        <v>214100</v>
      </c>
      <c r="E8" s="79">
        <f>('Master it!'!D15*'Master it!'!E7)+('Master it!'!D16*'Master it!'!D7)</f>
        <v>307600</v>
      </c>
      <c r="F8" s="79">
        <f>('Master it!'!D15*'Master it!'!F7)+('Master it!'!D16*'Master it!'!E7)</f>
        <v>304600</v>
      </c>
    </row>
    <row r="9" spans="1:30" x14ac:dyDescent="0.25">
      <c r="B9" s="22" t="s">
        <v>68</v>
      </c>
      <c r="D9" s="77">
        <f>D6+D8</f>
        <v>345100</v>
      </c>
      <c r="E9" s="77">
        <f t="shared" ref="E9:F9" si="0">E6+E8</f>
        <v>370100</v>
      </c>
      <c r="F9" s="77">
        <f t="shared" si="0"/>
        <v>348600</v>
      </c>
    </row>
    <row r="10" spans="1:30" s="22" customFormat="1" x14ac:dyDescent="0.25">
      <c r="A10" s="34"/>
      <c r="D10" s="77"/>
      <c r="E10" s="76"/>
      <c r="F10" s="76"/>
    </row>
    <row r="11" spans="1:30" x14ac:dyDescent="0.25">
      <c r="B11" s="22" t="s">
        <v>44</v>
      </c>
      <c r="D11" s="76"/>
      <c r="E11" s="76"/>
      <c r="F11" s="76"/>
    </row>
    <row r="12" spans="1:30" x14ac:dyDescent="0.25">
      <c r="B12" s="22" t="s">
        <v>64</v>
      </c>
      <c r="D12" s="77">
        <f>'Master it!'!D20</f>
        <v>138000</v>
      </c>
      <c r="E12" s="77">
        <f>'Master it!'!D8</f>
        <v>136000</v>
      </c>
      <c r="F12" s="77">
        <f>'Master it!'!E8</f>
        <v>159000</v>
      </c>
    </row>
    <row r="13" spans="1:30" x14ac:dyDescent="0.25">
      <c r="B13" s="22" t="s">
        <v>65</v>
      </c>
      <c r="D13" s="78">
        <f>'Master it!'!D10</f>
        <v>44800</v>
      </c>
      <c r="E13" s="78">
        <f>'Master it!'!E10</f>
        <v>12300</v>
      </c>
      <c r="F13" s="78">
        <f>'Master it!'!F10</f>
        <v>63800</v>
      </c>
    </row>
    <row r="14" spans="1:30" x14ac:dyDescent="0.25">
      <c r="B14" s="22" t="s">
        <v>45</v>
      </c>
      <c r="D14" s="78">
        <f>'Master it!'!D11</f>
        <v>11800</v>
      </c>
      <c r="E14" s="78">
        <f>'Master it!'!E11</f>
        <v>11800</v>
      </c>
      <c r="F14" s="78">
        <f>'Master it!'!F11</f>
        <v>11800</v>
      </c>
      <c r="H14" s="17">
        <f>370260-326100</f>
        <v>44160</v>
      </c>
    </row>
    <row r="15" spans="1:30" x14ac:dyDescent="0.25">
      <c r="B15" s="22" t="s">
        <v>66</v>
      </c>
      <c r="D15" s="79">
        <f>'Master it!'!D12</f>
        <v>88000</v>
      </c>
      <c r="E15" s="79">
        <f>'Master it!'!E12</f>
        <v>166000</v>
      </c>
      <c r="F15" s="79">
        <f>'Master it!'!F12</f>
        <v>0</v>
      </c>
    </row>
    <row r="16" spans="1:30" x14ac:dyDescent="0.25">
      <c r="B16" s="22" t="s">
        <v>67</v>
      </c>
      <c r="D16" s="77">
        <f>SUM(D12:D15)</f>
        <v>282600</v>
      </c>
      <c r="E16" s="77">
        <f t="shared" ref="E16:F16" si="1">SUM(E12:E15)</f>
        <v>326100</v>
      </c>
      <c r="F16" s="77">
        <f t="shared" si="1"/>
        <v>234600</v>
      </c>
    </row>
    <row r="17" spans="2:6" ht="16.5" thickBot="1" x14ac:dyDescent="0.3">
      <c r="B17" s="22" t="s">
        <v>33</v>
      </c>
      <c r="D17" s="80">
        <f>D9-D16</f>
        <v>62500</v>
      </c>
      <c r="E17" s="80">
        <f t="shared" ref="E17:F17" si="2">E9-E16</f>
        <v>44000</v>
      </c>
      <c r="F17" s="80">
        <f t="shared" si="2"/>
        <v>114000</v>
      </c>
    </row>
    <row r="18" spans="2:6" ht="16.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Chapter 26</vt:lpstr>
      <vt:lpstr>Section 26.4</vt:lpstr>
      <vt:lpstr>Master it!</vt:lpstr>
      <vt:lpstr>Solution</vt:lpstr>
    </vt:vector>
  </TitlesOfParts>
  <Company>Belmont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Aj Fontana</cp:lastModifiedBy>
  <dcterms:created xsi:type="dcterms:W3CDTF">2008-02-06T20:32:32Z</dcterms:created>
  <dcterms:modified xsi:type="dcterms:W3CDTF">2017-03-13T22:12:52Z</dcterms:modified>
</cp:coreProperties>
</file>