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ataScience/Mongolian Data Stories/mongoliandatastories/notebooks/Fuel-Shortage/"/>
    </mc:Choice>
  </mc:AlternateContent>
  <xr:revisionPtr revIDLastSave="0" documentId="13_ncr:40009_{95C37238-DA8E-8545-BC95-F49B3555C11E}" xr6:coauthVersionLast="47" xr6:coauthVersionMax="47" xr10:uidLastSave="{00000000-0000-0000-0000-000000000000}"/>
  <bookViews>
    <workbookView xWindow="380" yWindow="500" windowWidth="28040" windowHeight="16180"/>
  </bookViews>
  <sheets>
    <sheet name="92-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K33" i="1"/>
  <c r="K32" i="1"/>
  <c r="J32" i="1"/>
  <c r="K31" i="1"/>
  <c r="J31" i="1"/>
  <c r="I31" i="1"/>
  <c r="H31" i="1"/>
  <c r="G31" i="1"/>
  <c r="F31" i="1"/>
  <c r="E31" i="1"/>
  <c r="J34" i="1"/>
  <c r="J35" i="1"/>
  <c r="J36" i="1"/>
  <c r="J37" i="1"/>
  <c r="J33" i="1"/>
  <c r="H37" i="1"/>
  <c r="H33" i="1"/>
  <c r="H32" i="1"/>
  <c r="D33" i="1"/>
  <c r="D34" i="1"/>
  <c r="D35" i="1"/>
  <c r="D36" i="1"/>
  <c r="D37" i="1"/>
  <c r="D32" i="1"/>
  <c r="I32" i="1"/>
  <c r="I33" i="1"/>
  <c r="I34" i="1" s="1"/>
  <c r="I35" i="1" s="1"/>
  <c r="I36" i="1" s="1"/>
  <c r="I37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G33" i="1"/>
  <c r="G34" i="1"/>
  <c r="G35" i="1"/>
  <c r="G36" i="1"/>
  <c r="G37" i="1"/>
  <c r="G32" i="1"/>
  <c r="F33" i="1"/>
  <c r="F34" i="1"/>
  <c r="F35" i="1"/>
  <c r="F36" i="1"/>
  <c r="F37" i="1"/>
  <c r="F32" i="1"/>
  <c r="E33" i="1"/>
  <c r="E34" i="1"/>
  <c r="E35" i="1"/>
  <c r="E36" i="1"/>
  <c r="E37" i="1"/>
  <c r="E32" i="1"/>
  <c r="H34" i="1" l="1"/>
  <c r="H35" i="1" s="1"/>
  <c r="H36" i="1" s="1"/>
</calcChain>
</file>

<file path=xl/sharedStrings.xml><?xml version="1.0" encoding="utf-8"?>
<sst xmlns="http://schemas.openxmlformats.org/spreadsheetml/2006/main" count="47" uniqueCount="47">
  <si>
    <t>date</t>
  </si>
  <si>
    <t>01-31-2019</t>
  </si>
  <si>
    <t>02-28-2019</t>
  </si>
  <si>
    <t>03-31-2019</t>
  </si>
  <si>
    <t>04-30-2019</t>
  </si>
  <si>
    <t>05-31-2019</t>
  </si>
  <si>
    <t>06-30-2019</t>
  </si>
  <si>
    <t>07-31-2019</t>
  </si>
  <si>
    <t>08-31-2019</t>
  </si>
  <si>
    <t>09-30-2019</t>
  </si>
  <si>
    <t>10-31-2019</t>
  </si>
  <si>
    <t>11-30-2019</t>
  </si>
  <si>
    <t>12-31-2019</t>
  </si>
  <si>
    <t>01-31-2020</t>
  </si>
  <si>
    <t>02-28-2020</t>
  </si>
  <si>
    <t>03-31-2020</t>
  </si>
  <si>
    <t>04-30-2020</t>
  </si>
  <si>
    <t>05-31-2020</t>
  </si>
  <si>
    <t>06-30-2020</t>
  </si>
  <si>
    <t>07-31-2020</t>
  </si>
  <si>
    <t>08-31-2020</t>
  </si>
  <si>
    <t>09-30-2020</t>
  </si>
  <si>
    <t>10-31-2020</t>
  </si>
  <si>
    <t>11-30-2020</t>
  </si>
  <si>
    <t>12-31-2020</t>
  </si>
  <si>
    <t>01-31-2021</t>
  </si>
  <si>
    <t>02-28-2021</t>
  </si>
  <si>
    <t>03-31-2021</t>
  </si>
  <si>
    <t>04-30-2021</t>
  </si>
  <si>
    <t>05-31-2021</t>
  </si>
  <si>
    <t>06-30-2021</t>
  </si>
  <si>
    <t>07-31-2021</t>
  </si>
  <si>
    <t>08-31-2021</t>
  </si>
  <si>
    <t>09-30-2021</t>
  </si>
  <si>
    <t>10-31-2021</t>
  </si>
  <si>
    <t>11-30-2021</t>
  </si>
  <si>
    <t>12-31-2021</t>
  </si>
  <si>
    <t>92_reserves</t>
  </si>
  <si>
    <t>92_imports</t>
  </si>
  <si>
    <t>92_reserves_75</t>
  </si>
  <si>
    <t>92_reserves_85</t>
  </si>
  <si>
    <t>75_per_imports</t>
  </si>
  <si>
    <t>85_per_imports</t>
  </si>
  <si>
    <t>95_per_imports</t>
  </si>
  <si>
    <t>esimated_usage</t>
  </si>
  <si>
    <t>92_reserves_95</t>
  </si>
  <si>
    <t>92_reserves_100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</si>
</sst>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114" workbookViewId="0">
      <pane ySplit="1" topLeftCell="A12" activePane="bottomLeft" state="frozen"/>
      <selection pane="bottomLeft" activeCell="K28" sqref="K28"/>
    </sheetView>
  </sheetViews>
  <sheetFormatPr baseColWidth="10" defaultRowHeight="16" x14ac:dyDescent="0.2"/>
  <cols>
    <col min="2" max="7" width="20.83203125" customWidth="1"/>
    <col min="8" max="10" width="15.33203125" bestFit="1" customWidth="1"/>
  </cols>
  <sheetData>
    <row r="1" spans="1:11" x14ac:dyDescent="0.2">
      <c r="A1" t="s">
        <v>0</v>
      </c>
      <c r="B1" t="s">
        <v>37</v>
      </c>
      <c r="C1" t="s">
        <v>38</v>
      </c>
      <c r="D1" t="s">
        <v>44</v>
      </c>
      <c r="E1" t="s">
        <v>41</v>
      </c>
      <c r="F1" t="s">
        <v>42</v>
      </c>
      <c r="G1" t="s">
        <v>43</v>
      </c>
      <c r="H1" t="s">
        <v>39</v>
      </c>
      <c r="I1" t="s">
        <v>40</v>
      </c>
      <c r="J1" t="s">
        <v>45</v>
      </c>
      <c r="K1" t="s">
        <v>46</v>
      </c>
    </row>
    <row r="2" spans="1:11" x14ac:dyDescent="0.2">
      <c r="A2" t="s">
        <v>1</v>
      </c>
      <c r="B2">
        <v>30963</v>
      </c>
      <c r="C2">
        <v>51032</v>
      </c>
    </row>
    <row r="3" spans="1:11" x14ac:dyDescent="0.2">
      <c r="A3" t="s">
        <v>2</v>
      </c>
      <c r="B3">
        <v>36414.5</v>
      </c>
      <c r="C3">
        <v>33815</v>
      </c>
      <c r="D3">
        <f>B2+C3-B3</f>
        <v>28363.5</v>
      </c>
    </row>
    <row r="4" spans="1:11" x14ac:dyDescent="0.2">
      <c r="A4" t="s">
        <v>3</v>
      </c>
      <c r="B4">
        <v>38936</v>
      </c>
      <c r="C4">
        <v>40407</v>
      </c>
      <c r="D4">
        <f t="shared" ref="D4:D38" si="0">B3+C4-B4</f>
        <v>37885.5</v>
      </c>
    </row>
    <row r="5" spans="1:11" x14ac:dyDescent="0.2">
      <c r="A5" t="s">
        <v>4</v>
      </c>
      <c r="B5">
        <v>41791</v>
      </c>
      <c r="C5">
        <v>35288</v>
      </c>
      <c r="D5">
        <f t="shared" si="0"/>
        <v>32433</v>
      </c>
    </row>
    <row r="6" spans="1:11" x14ac:dyDescent="0.2">
      <c r="A6" t="s">
        <v>5</v>
      </c>
      <c r="B6">
        <v>47588</v>
      </c>
      <c r="C6">
        <v>28940</v>
      </c>
      <c r="D6">
        <f t="shared" si="0"/>
        <v>23143</v>
      </c>
    </row>
    <row r="7" spans="1:11" x14ac:dyDescent="0.2">
      <c r="A7" t="s">
        <v>6</v>
      </c>
      <c r="B7">
        <v>43931.3</v>
      </c>
      <c r="C7">
        <v>30035</v>
      </c>
      <c r="D7">
        <f t="shared" si="0"/>
        <v>33691.699999999997</v>
      </c>
    </row>
    <row r="8" spans="1:11" x14ac:dyDescent="0.2">
      <c r="A8" t="s">
        <v>7</v>
      </c>
      <c r="B8">
        <v>41848</v>
      </c>
      <c r="C8">
        <v>54880</v>
      </c>
      <c r="D8">
        <f t="shared" si="0"/>
        <v>56963.3</v>
      </c>
    </row>
    <row r="9" spans="1:11" x14ac:dyDescent="0.2">
      <c r="A9" t="s">
        <v>8</v>
      </c>
      <c r="B9">
        <v>48796</v>
      </c>
      <c r="C9">
        <v>42280</v>
      </c>
      <c r="D9">
        <f t="shared" si="0"/>
        <v>35332</v>
      </c>
    </row>
    <row r="10" spans="1:11" x14ac:dyDescent="0.2">
      <c r="A10" t="s">
        <v>9</v>
      </c>
      <c r="B10">
        <v>44138.3</v>
      </c>
      <c r="C10">
        <v>29095</v>
      </c>
      <c r="D10">
        <f t="shared" si="0"/>
        <v>33752.699999999997</v>
      </c>
    </row>
    <row r="11" spans="1:11" x14ac:dyDescent="0.2">
      <c r="A11" t="s">
        <v>10</v>
      </c>
      <c r="B11">
        <v>35944</v>
      </c>
      <c r="C11">
        <v>26060</v>
      </c>
      <c r="D11">
        <f t="shared" si="0"/>
        <v>34254.300000000003</v>
      </c>
    </row>
    <row r="12" spans="1:11" x14ac:dyDescent="0.2">
      <c r="A12" t="s">
        <v>11</v>
      </c>
      <c r="B12">
        <v>32602</v>
      </c>
      <c r="C12">
        <v>35181</v>
      </c>
      <c r="D12">
        <f t="shared" si="0"/>
        <v>38523</v>
      </c>
    </row>
    <row r="13" spans="1:11" x14ac:dyDescent="0.2">
      <c r="A13" t="s">
        <v>12</v>
      </c>
      <c r="B13" s="1">
        <v>44181</v>
      </c>
      <c r="C13">
        <v>61813</v>
      </c>
      <c r="D13">
        <f t="shared" si="0"/>
        <v>50234</v>
      </c>
    </row>
    <row r="14" spans="1:11" x14ac:dyDescent="0.2">
      <c r="A14" t="s">
        <v>13</v>
      </c>
      <c r="B14">
        <v>50160</v>
      </c>
      <c r="C14">
        <v>47763</v>
      </c>
      <c r="D14">
        <f t="shared" si="0"/>
        <v>41784</v>
      </c>
    </row>
    <row r="15" spans="1:11" x14ac:dyDescent="0.2">
      <c r="A15" t="s">
        <v>14</v>
      </c>
      <c r="B15">
        <v>44887</v>
      </c>
      <c r="C15">
        <v>24698</v>
      </c>
      <c r="D15">
        <f t="shared" si="0"/>
        <v>29971</v>
      </c>
    </row>
    <row r="16" spans="1:11" x14ac:dyDescent="0.2">
      <c r="A16" t="s">
        <v>15</v>
      </c>
      <c r="B16">
        <v>42756</v>
      </c>
      <c r="C16">
        <v>31888</v>
      </c>
      <c r="D16">
        <f t="shared" si="0"/>
        <v>34019</v>
      </c>
    </row>
    <row r="17" spans="1:11" x14ac:dyDescent="0.2">
      <c r="A17" t="s">
        <v>16</v>
      </c>
      <c r="B17">
        <v>42577</v>
      </c>
      <c r="C17">
        <v>39280</v>
      </c>
      <c r="D17">
        <f t="shared" si="0"/>
        <v>39459</v>
      </c>
    </row>
    <row r="18" spans="1:11" x14ac:dyDescent="0.2">
      <c r="A18" t="s">
        <v>17</v>
      </c>
      <c r="B18">
        <v>47350</v>
      </c>
      <c r="C18">
        <v>52520</v>
      </c>
      <c r="D18">
        <f t="shared" si="0"/>
        <v>47747</v>
      </c>
    </row>
    <row r="19" spans="1:11" x14ac:dyDescent="0.2">
      <c r="A19" t="s">
        <v>18</v>
      </c>
      <c r="B19">
        <v>51957</v>
      </c>
      <c r="C19">
        <v>56638</v>
      </c>
      <c r="D19">
        <f t="shared" si="0"/>
        <v>52031</v>
      </c>
    </row>
    <row r="20" spans="1:11" x14ac:dyDescent="0.2">
      <c r="A20" t="s">
        <v>19</v>
      </c>
      <c r="B20">
        <v>47595</v>
      </c>
      <c r="C20">
        <v>45696</v>
      </c>
      <c r="D20">
        <f t="shared" si="0"/>
        <v>50058</v>
      </c>
    </row>
    <row r="21" spans="1:11" x14ac:dyDescent="0.2">
      <c r="A21" t="s">
        <v>20</v>
      </c>
      <c r="B21">
        <v>38584</v>
      </c>
      <c r="C21">
        <v>47000</v>
      </c>
      <c r="D21">
        <f t="shared" si="0"/>
        <v>56011</v>
      </c>
    </row>
    <row r="22" spans="1:11" x14ac:dyDescent="0.2">
      <c r="A22" t="s">
        <v>21</v>
      </c>
      <c r="B22">
        <v>32487</v>
      </c>
      <c r="C22">
        <v>32803</v>
      </c>
      <c r="D22">
        <f t="shared" si="0"/>
        <v>38900</v>
      </c>
    </row>
    <row r="23" spans="1:11" x14ac:dyDescent="0.2">
      <c r="A23" t="s">
        <v>22</v>
      </c>
      <c r="B23">
        <v>18826</v>
      </c>
      <c r="C23">
        <v>39905</v>
      </c>
      <c r="D23">
        <f t="shared" si="0"/>
        <v>53566</v>
      </c>
    </row>
    <row r="24" spans="1:11" x14ac:dyDescent="0.2">
      <c r="A24" t="s">
        <v>23</v>
      </c>
      <c r="B24">
        <v>51540</v>
      </c>
      <c r="C24">
        <v>69808</v>
      </c>
      <c r="D24">
        <f t="shared" si="0"/>
        <v>37094</v>
      </c>
    </row>
    <row r="25" spans="1:11" x14ac:dyDescent="0.2">
      <c r="A25" t="s">
        <v>24</v>
      </c>
      <c r="B25">
        <v>53768</v>
      </c>
      <c r="C25">
        <v>34559</v>
      </c>
      <c r="D25">
        <f t="shared" si="0"/>
        <v>32331</v>
      </c>
    </row>
    <row r="26" spans="1:11" x14ac:dyDescent="0.2">
      <c r="A26" t="s">
        <v>25</v>
      </c>
      <c r="B26">
        <v>56802</v>
      </c>
      <c r="C26">
        <v>42658</v>
      </c>
      <c r="D26">
        <f t="shared" si="0"/>
        <v>39624</v>
      </c>
    </row>
    <row r="27" spans="1:11" x14ac:dyDescent="0.2">
      <c r="A27" t="s">
        <v>26</v>
      </c>
      <c r="B27">
        <v>59764</v>
      </c>
      <c r="C27">
        <v>25866</v>
      </c>
      <c r="D27">
        <f t="shared" si="0"/>
        <v>22904</v>
      </c>
    </row>
    <row r="28" spans="1:11" x14ac:dyDescent="0.2">
      <c r="A28" t="s">
        <v>27</v>
      </c>
      <c r="B28">
        <v>50965</v>
      </c>
      <c r="C28">
        <v>28294</v>
      </c>
      <c r="D28">
        <f t="shared" si="0"/>
        <v>37093</v>
      </c>
    </row>
    <row r="29" spans="1:11" x14ac:dyDescent="0.2">
      <c r="A29" t="s">
        <v>28</v>
      </c>
      <c r="B29">
        <v>47774</v>
      </c>
      <c r="C29">
        <v>16839</v>
      </c>
      <c r="D29">
        <f t="shared" si="0"/>
        <v>20030</v>
      </c>
    </row>
    <row r="30" spans="1:11" x14ac:dyDescent="0.2">
      <c r="A30" t="s">
        <v>29</v>
      </c>
      <c r="B30">
        <v>41867</v>
      </c>
      <c r="C30">
        <v>26219</v>
      </c>
      <c r="D30">
        <f t="shared" si="0"/>
        <v>32126</v>
      </c>
    </row>
    <row r="31" spans="1:11" x14ac:dyDescent="0.2">
      <c r="A31" t="s">
        <v>30</v>
      </c>
      <c r="B31">
        <v>33848</v>
      </c>
      <c r="C31">
        <v>31340</v>
      </c>
      <c r="D31">
        <f t="shared" si="0"/>
        <v>39359</v>
      </c>
      <c r="E31">
        <f>B31</f>
        <v>33848</v>
      </c>
      <c r="F31">
        <f>B31</f>
        <v>33848</v>
      </c>
      <c r="G31">
        <f>B31</f>
        <v>33848</v>
      </c>
      <c r="H31">
        <f>B31</f>
        <v>33848</v>
      </c>
      <c r="I31">
        <f>B31</f>
        <v>33848</v>
      </c>
      <c r="J31">
        <f>B31</f>
        <v>33848</v>
      </c>
      <c r="K31">
        <f>B31</f>
        <v>33848</v>
      </c>
    </row>
    <row r="32" spans="1:11" x14ac:dyDescent="0.2">
      <c r="A32" t="s">
        <v>31</v>
      </c>
      <c r="D32">
        <f>D20</f>
        <v>50058</v>
      </c>
      <c r="E32">
        <f>C20*0.75</f>
        <v>34272</v>
      </c>
      <c r="F32">
        <f>C20*0.85</f>
        <v>38841.599999999999</v>
      </c>
      <c r="G32">
        <f>C20*0.95</f>
        <v>43411.199999999997</v>
      </c>
      <c r="H32">
        <f>B31-D32+E32</f>
        <v>18062</v>
      </c>
      <c r="I32">
        <f>B31-D32+F32</f>
        <v>22631.599999999999</v>
      </c>
      <c r="J32">
        <f>B31-D32+G32</f>
        <v>27201.199999999997</v>
      </c>
      <c r="K32">
        <f>B31-D32+C20</f>
        <v>29486</v>
      </c>
    </row>
    <row r="33" spans="1:11" x14ac:dyDescent="0.2">
      <c r="A33" t="s">
        <v>32</v>
      </c>
      <c r="D33">
        <f>D21</f>
        <v>56011</v>
      </c>
      <c r="E33">
        <f t="shared" ref="E33:E37" si="1">C21*0.75</f>
        <v>35250</v>
      </c>
      <c r="F33">
        <f t="shared" ref="F33:F37" si="2">C21*0.85</f>
        <v>39950</v>
      </c>
      <c r="G33">
        <f t="shared" ref="G33:G37" si="3">C21*0.95</f>
        <v>44650</v>
      </c>
      <c r="H33">
        <f>H32-D33+E33</f>
        <v>-2699</v>
      </c>
      <c r="I33">
        <f>I32-D33+F33</f>
        <v>6570.5999999999985</v>
      </c>
      <c r="J33">
        <f>J32-D33+G33</f>
        <v>15840.199999999997</v>
      </c>
      <c r="K33">
        <f>K32-D33+C21</f>
        <v>20475</v>
      </c>
    </row>
    <row r="34" spans="1:11" x14ac:dyDescent="0.2">
      <c r="A34" t="s">
        <v>33</v>
      </c>
      <c r="D34">
        <f t="shared" ref="D33:D37" si="4">D22</f>
        <v>38900</v>
      </c>
      <c r="E34">
        <f t="shared" si="1"/>
        <v>24602.25</v>
      </c>
      <c r="F34">
        <f t="shared" si="2"/>
        <v>27882.55</v>
      </c>
      <c r="G34">
        <f t="shared" si="3"/>
        <v>31162.85</v>
      </c>
      <c r="H34">
        <f t="shared" ref="H34:H37" si="5">H33-D34+E34</f>
        <v>-16996.75</v>
      </c>
      <c r="I34">
        <f t="shared" ref="I34:I37" si="6">I33-D34+F34</f>
        <v>-4446.8500000000022</v>
      </c>
      <c r="J34">
        <f t="shared" ref="J34:J37" si="7">J33-D34+G34</f>
        <v>8103.0499999999956</v>
      </c>
      <c r="K34">
        <f t="shared" ref="K34:K37" si="8">K33-D34+C22</f>
        <v>14378</v>
      </c>
    </row>
    <row r="35" spans="1:11" x14ac:dyDescent="0.2">
      <c r="A35" t="s">
        <v>34</v>
      </c>
      <c r="D35">
        <f t="shared" si="4"/>
        <v>53566</v>
      </c>
      <c r="E35">
        <f t="shared" si="1"/>
        <v>29928.75</v>
      </c>
      <c r="F35">
        <f t="shared" si="2"/>
        <v>33919.25</v>
      </c>
      <c r="G35">
        <f t="shared" si="3"/>
        <v>37909.75</v>
      </c>
      <c r="H35">
        <f t="shared" si="5"/>
        <v>-40634</v>
      </c>
      <c r="I35">
        <f t="shared" si="6"/>
        <v>-24093.600000000006</v>
      </c>
      <c r="J35">
        <f t="shared" si="7"/>
        <v>-7553.2000000000044</v>
      </c>
      <c r="K35">
        <f t="shared" si="8"/>
        <v>717</v>
      </c>
    </row>
    <row r="36" spans="1:11" x14ac:dyDescent="0.2">
      <c r="A36" t="s">
        <v>35</v>
      </c>
      <c r="D36">
        <f t="shared" si="4"/>
        <v>37094</v>
      </c>
      <c r="E36">
        <f t="shared" si="1"/>
        <v>52356</v>
      </c>
      <c r="F36">
        <f t="shared" si="2"/>
        <v>59336.799999999996</v>
      </c>
      <c r="G36">
        <f t="shared" si="3"/>
        <v>66317.599999999991</v>
      </c>
      <c r="H36">
        <f t="shared" si="5"/>
        <v>-25372</v>
      </c>
      <c r="I36">
        <f t="shared" si="6"/>
        <v>-1850.8000000000102</v>
      </c>
      <c r="J36">
        <f t="shared" si="7"/>
        <v>21670.399999999987</v>
      </c>
      <c r="K36">
        <f t="shared" si="8"/>
        <v>33431</v>
      </c>
    </row>
    <row r="37" spans="1:11" x14ac:dyDescent="0.2">
      <c r="A37" t="s">
        <v>36</v>
      </c>
      <c r="D37">
        <f t="shared" si="4"/>
        <v>32331</v>
      </c>
      <c r="E37">
        <f t="shared" si="1"/>
        <v>25919.25</v>
      </c>
      <c r="F37">
        <f t="shared" si="2"/>
        <v>29375.149999999998</v>
      </c>
      <c r="G37">
        <f t="shared" si="3"/>
        <v>32831.049999999996</v>
      </c>
      <c r="H37">
        <f>H36-D37+E37</f>
        <v>-31783.75</v>
      </c>
      <c r="I37">
        <f t="shared" si="6"/>
        <v>-4806.6500000000124</v>
      </c>
      <c r="J37">
        <f t="shared" si="7"/>
        <v>22170.449999999983</v>
      </c>
      <c r="K37">
        <f t="shared" si="8"/>
        <v>35659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92-projection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Ritz</dc:creator>
  <cp:lastModifiedBy>Robert Ritz</cp:lastModifiedBy>
  <dcterms:created xsi:type="dcterms:W3CDTF">2021-09-21T14:59:28Z</dcterms:created>
  <dcterms:modified xsi:type="dcterms:W3CDTF">2021-09-21T15:47:21Z</dcterms:modified>
</cp:coreProperties>
</file>