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Science\Mongolian Data Stories\Github Repository\Livestock Risk Index\data\"/>
    </mc:Choice>
  </mc:AlternateContent>
  <xr:revisionPtr revIDLastSave="0" documentId="8_{DC90FEDF-B772-429F-A7B6-E94852CE2650}" xr6:coauthVersionLast="40" xr6:coauthVersionMax="40" xr10:uidLastSave="{00000000-0000-0000-0000-000000000000}"/>
  <bookViews>
    <workbookView xWindow="-108" yWindow="-108" windowWidth="23256" windowHeight="12576" xr2:uid="{ABFC8922-04F3-4F9E-90EB-D029C6CDE8C0}"/>
  </bookViews>
  <sheets>
    <sheet name="Sheet2" sheetId="2" r:id="rId1"/>
    <sheet name="Confusion" sheetId="1" r:id="rId2"/>
  </sheets>
  <definedNames>
    <definedName name="ExternalData_11" localSheetId="1" hidden="1">Confusion!$A$1:$E$441</definedName>
    <definedName name="ExternalData_11" localSheetId="1" hidden="1">Confusion!$A$1:$E$441</definedName>
  </definedNames>
  <calcPr calcId="191029" concurrentCalc="0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2" l="1"/>
  <c r="E15" i="2"/>
  <c r="E14" i="2"/>
  <c r="F14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F7AAB2-59FB-45A9-9E17-434C777AB66B}" keepAlive="1" name="Query - index" description="Connection to the 'index' query in the workbook." type="5" refreshedVersion="0" background="1">
    <dbPr connection="Provider=Microsoft.Mashup.OleDb.1;Data Source=$Workbook$;Location=index;Extended Properties=&quot;&quot;" command="SELECT * FROM [index]"/>
  </connection>
  <connection id="2" xr16:uid="{1EF9FA79-AFA9-4521-9318-EDAF27E96C4A}" keepAlive="1" name="Query - loss" description="Connection to the 'loss' query in the workbook." type="5" refreshedVersion="6" background="1" saveData="1">
    <dbPr connection="Provider=Microsoft.Mashup.OleDb.1;Data Source=$Workbook$;Location=loss;Extended Properties=&quot;&quot;" command="SELECT * FROM [loss]"/>
  </connection>
</connections>
</file>

<file path=xl/sharedStrings.xml><?xml version="1.0" encoding="utf-8"?>
<sst xmlns="http://schemas.openxmlformats.org/spreadsheetml/2006/main" count="902" uniqueCount="482">
  <si>
    <t>Zavkhan + 2017</t>
  </si>
  <si>
    <t>Zavkhan</t>
  </si>
  <si>
    <t>Zavkhan + 2016</t>
  </si>
  <si>
    <t>Zavkhan + 2015</t>
  </si>
  <si>
    <t>Zavkhan + 2014</t>
  </si>
  <si>
    <t>Zavkhan + 2013</t>
  </si>
  <si>
    <t>Zavkhan + 2012</t>
  </si>
  <si>
    <t>Zavkhan + 2011</t>
  </si>
  <si>
    <t>Zavkhan + 2010</t>
  </si>
  <si>
    <t>Zavkhan + 2009</t>
  </si>
  <si>
    <t>Zavkhan + 2008</t>
  </si>
  <si>
    <t>Zavkhan + 2007</t>
  </si>
  <si>
    <t>Zavkhan + 2006</t>
  </si>
  <si>
    <t>Zavkhan + 2005</t>
  </si>
  <si>
    <t>Zavkhan + 2004</t>
  </si>
  <si>
    <t>Zavkhan + 2003</t>
  </si>
  <si>
    <t>Zavkhan + 2002</t>
  </si>
  <si>
    <t>Zavkhan + 2001</t>
  </si>
  <si>
    <t>Zavkhan + 2000</t>
  </si>
  <si>
    <t>Zavkhan + 1999</t>
  </si>
  <si>
    <t>Zavkhan + 1998</t>
  </si>
  <si>
    <t>Uvurkhangai + 2017</t>
  </si>
  <si>
    <t>Uvurkhangai</t>
  </si>
  <si>
    <t>Uvurkhangai + 2016</t>
  </si>
  <si>
    <t>Uvurkhangai + 2015</t>
  </si>
  <si>
    <t>Uvurkhangai + 2014</t>
  </si>
  <si>
    <t>Uvurkhangai + 2013</t>
  </si>
  <si>
    <t>Uvurkhangai + 2012</t>
  </si>
  <si>
    <t>Uvurkhangai + 2011</t>
  </si>
  <si>
    <t>Uvurkhangai + 2010</t>
  </si>
  <si>
    <t>Uvurkhangai + 2009</t>
  </si>
  <si>
    <t>Uvurkhangai + 2008</t>
  </si>
  <si>
    <t>Uvurkhangai + 2007</t>
  </si>
  <si>
    <t>Uvurkhangai + 2006</t>
  </si>
  <si>
    <t>Uvurkhangai + 2005</t>
  </si>
  <si>
    <t>Uvurkhangai + 2004</t>
  </si>
  <si>
    <t>Uvurkhangai + 2003</t>
  </si>
  <si>
    <t>Uvurkhangai + 2002</t>
  </si>
  <si>
    <t>Uvurkhangai + 2001</t>
  </si>
  <si>
    <t>Uvurkhangai + 2000</t>
  </si>
  <si>
    <t>Uvurkhangai + 1999</t>
  </si>
  <si>
    <t>Uvurkhangai + 1998</t>
  </si>
  <si>
    <t>Uvs + 2017</t>
  </si>
  <si>
    <t>Uvs</t>
  </si>
  <si>
    <t>Uvs + 2016</t>
  </si>
  <si>
    <t>Uvs + 2015</t>
  </si>
  <si>
    <t>Uvs + 2014</t>
  </si>
  <si>
    <t>Uvs + 2013</t>
  </si>
  <si>
    <t>Uvs + 2012</t>
  </si>
  <si>
    <t>Uvs + 2011</t>
  </si>
  <si>
    <t>Uvs + 2010</t>
  </si>
  <si>
    <t>Uvs + 2009</t>
  </si>
  <si>
    <t>Uvs + 2008</t>
  </si>
  <si>
    <t>Uvs + 2007</t>
  </si>
  <si>
    <t>Uvs + 2006</t>
  </si>
  <si>
    <t>Uvs + 2005</t>
  </si>
  <si>
    <t>Uvs + 2004</t>
  </si>
  <si>
    <t>Uvs + 2003</t>
  </si>
  <si>
    <t>Uvs + 2002</t>
  </si>
  <si>
    <t>Uvs + 2001</t>
  </si>
  <si>
    <t>Uvs + 2000</t>
  </si>
  <si>
    <t>Uvs + 1999</t>
  </si>
  <si>
    <t>Uvs + 1998</t>
  </si>
  <si>
    <t>Umnugovi + 2017</t>
  </si>
  <si>
    <t>Umnugovi</t>
  </si>
  <si>
    <t>Umnugovi + 2016</t>
  </si>
  <si>
    <t>Umnugovi + 2015</t>
  </si>
  <si>
    <t>Umnugovi + 2014</t>
  </si>
  <si>
    <t>Umnugovi + 2013</t>
  </si>
  <si>
    <t>Umnugovi + 2012</t>
  </si>
  <si>
    <t>Umnugovi + 2011</t>
  </si>
  <si>
    <t>Umnugovi + 2010</t>
  </si>
  <si>
    <t>Umnugovi + 2009</t>
  </si>
  <si>
    <t>Umnugovi + 2008</t>
  </si>
  <si>
    <t>Umnugovi + 2007</t>
  </si>
  <si>
    <t>Umnugovi + 2006</t>
  </si>
  <si>
    <t>Umnugovi + 2005</t>
  </si>
  <si>
    <t>Umnugovi + 2004</t>
  </si>
  <si>
    <t>Umnugovi + 2003</t>
  </si>
  <si>
    <t>Umnugovi + 2002</t>
  </si>
  <si>
    <t>Umnugovi + 2001</t>
  </si>
  <si>
    <t>Umnugovi + 2000</t>
  </si>
  <si>
    <t>Umnugovi + 1999</t>
  </si>
  <si>
    <t>Umnugovi + 1998</t>
  </si>
  <si>
    <t>Ulaanbaatar + 2017</t>
  </si>
  <si>
    <t>Ulaanbaatar</t>
  </si>
  <si>
    <t>Ulaanbaatar + 2016</t>
  </si>
  <si>
    <t>Ulaanbaatar + 2015</t>
  </si>
  <si>
    <t>Ulaanbaatar + 2014</t>
  </si>
  <si>
    <t>Ulaanbaatar + 2013</t>
  </si>
  <si>
    <t>Ulaanbaatar + 2012</t>
  </si>
  <si>
    <t>Ulaanbaatar + 2011</t>
  </si>
  <si>
    <t>Ulaanbaatar + 2010</t>
  </si>
  <si>
    <t>Ulaanbaatar + 2009</t>
  </si>
  <si>
    <t>Ulaanbaatar + 2008</t>
  </si>
  <si>
    <t>Ulaanbaatar + 2007</t>
  </si>
  <si>
    <t>Ulaanbaatar + 2006</t>
  </si>
  <si>
    <t>Ulaanbaatar + 2005</t>
  </si>
  <si>
    <t>Ulaanbaatar + 2004</t>
  </si>
  <si>
    <t>Ulaanbaatar + 2003</t>
  </si>
  <si>
    <t>Ulaanbaatar + 2002</t>
  </si>
  <si>
    <t>Ulaanbaatar + 2001</t>
  </si>
  <si>
    <t>Ulaanbaatar + 2000</t>
  </si>
  <si>
    <t>Ulaanbaatar + 1999</t>
  </si>
  <si>
    <t>Ulaanbaatar + 1998</t>
  </si>
  <si>
    <t>Tuv + 2017</t>
  </si>
  <si>
    <t>Tuv</t>
  </si>
  <si>
    <t>Tuv + 2016</t>
  </si>
  <si>
    <t>Tuv + 2015</t>
  </si>
  <si>
    <t>Tuv + 2014</t>
  </si>
  <si>
    <t>Tuv + 2013</t>
  </si>
  <si>
    <t>Tuv + 2012</t>
  </si>
  <si>
    <t>Tuv + 2011</t>
  </si>
  <si>
    <t>Tuv + 2010</t>
  </si>
  <si>
    <t>Tuv + 2009</t>
  </si>
  <si>
    <t>Tuv + 2008</t>
  </si>
  <si>
    <t>Tuv + 2007</t>
  </si>
  <si>
    <t>Tuv + 2006</t>
  </si>
  <si>
    <t>Tuv + 2005</t>
  </si>
  <si>
    <t>Tuv + 2004</t>
  </si>
  <si>
    <t>Tuv + 2003</t>
  </si>
  <si>
    <t>Tuv + 2002</t>
  </si>
  <si>
    <t>Tuv + 2001</t>
  </si>
  <si>
    <t>Tuv + 2000</t>
  </si>
  <si>
    <t>Tuv + 1999</t>
  </si>
  <si>
    <t>Tuv + 1998</t>
  </si>
  <si>
    <t>Sukhbaatar + 2017</t>
  </si>
  <si>
    <t>Sukhbaatar</t>
  </si>
  <si>
    <t>Sukhbaatar + 2016</t>
  </si>
  <si>
    <t>Sukhbaatar + 2015</t>
  </si>
  <si>
    <t>Sukhbaatar + 2014</t>
  </si>
  <si>
    <t>Sukhbaatar + 2013</t>
  </si>
  <si>
    <t>Sukhbaatar + 2012</t>
  </si>
  <si>
    <t>Sukhbaatar + 2011</t>
  </si>
  <si>
    <t>Sukhbaatar + 2010</t>
  </si>
  <si>
    <t>Sukhbaatar + 2009</t>
  </si>
  <si>
    <t>Sukhbaatar + 2008</t>
  </si>
  <si>
    <t>Sukhbaatar + 2007</t>
  </si>
  <si>
    <t>Sukhbaatar + 2006</t>
  </si>
  <si>
    <t>Sukhbaatar + 2005</t>
  </si>
  <si>
    <t>Sukhbaatar + 2004</t>
  </si>
  <si>
    <t>Sukhbaatar + 2003</t>
  </si>
  <si>
    <t>Sukhbaatar + 2002</t>
  </si>
  <si>
    <t>Sukhbaatar + 2001</t>
  </si>
  <si>
    <t>Sukhbaatar + 2000</t>
  </si>
  <si>
    <t>Sukhbaatar + 1999</t>
  </si>
  <si>
    <t>Sukhbaatar + 1998</t>
  </si>
  <si>
    <t>Selenge + 2017</t>
  </si>
  <si>
    <t>Selenge</t>
  </si>
  <si>
    <t>Selenge + 2016</t>
  </si>
  <si>
    <t>Selenge + 2015</t>
  </si>
  <si>
    <t>Selenge + 2014</t>
  </si>
  <si>
    <t>Selenge + 2013</t>
  </si>
  <si>
    <t>Selenge + 2012</t>
  </si>
  <si>
    <t>Selenge + 2011</t>
  </si>
  <si>
    <t>Selenge + 2010</t>
  </si>
  <si>
    <t>Selenge + 2009</t>
  </si>
  <si>
    <t>Selenge + 2008</t>
  </si>
  <si>
    <t>Selenge + 2007</t>
  </si>
  <si>
    <t>Selenge + 2006</t>
  </si>
  <si>
    <t>Selenge + 2005</t>
  </si>
  <si>
    <t>Selenge + 2004</t>
  </si>
  <si>
    <t>Selenge + 2003</t>
  </si>
  <si>
    <t>Selenge + 2002</t>
  </si>
  <si>
    <t>Selenge + 2001</t>
  </si>
  <si>
    <t>Selenge + 2000</t>
  </si>
  <si>
    <t>Selenge + 1999</t>
  </si>
  <si>
    <t>Selenge + 1998</t>
  </si>
  <si>
    <t>Orkhon + 2017</t>
  </si>
  <si>
    <t>Orkhon</t>
  </si>
  <si>
    <t>Orkhon + 2016</t>
  </si>
  <si>
    <t>Orkhon + 2015</t>
  </si>
  <si>
    <t>Orkhon + 2014</t>
  </si>
  <si>
    <t>Orkhon + 2013</t>
  </si>
  <si>
    <t>Orkhon + 2012</t>
  </si>
  <si>
    <t>Orkhon + 2011</t>
  </si>
  <si>
    <t>Orkhon + 2010</t>
  </si>
  <si>
    <t>Orkhon + 2009</t>
  </si>
  <si>
    <t>Orkhon + 2008</t>
  </si>
  <si>
    <t>Orkhon + 2007</t>
  </si>
  <si>
    <t>Orkhon + 2006</t>
  </si>
  <si>
    <t>Orkhon + 2005</t>
  </si>
  <si>
    <t>Orkhon + 2004</t>
  </si>
  <si>
    <t>Orkhon + 2003</t>
  </si>
  <si>
    <t>Orkhon + 2002</t>
  </si>
  <si>
    <t>Orkhon + 2001</t>
  </si>
  <si>
    <t>Orkhon + 2000</t>
  </si>
  <si>
    <t>Orkhon + 1999</t>
  </si>
  <si>
    <t>Orkhon + 1998</t>
  </si>
  <si>
    <t>Khuvsgul + 2017</t>
  </si>
  <si>
    <t>Khuvsgul</t>
  </si>
  <si>
    <t>Khuvsgul + 2016</t>
  </si>
  <si>
    <t>Khuvsgul + 2015</t>
  </si>
  <si>
    <t>Khuvsgul + 2014</t>
  </si>
  <si>
    <t>Khuvsgul + 2013</t>
  </si>
  <si>
    <t>Khuvsgul + 2012</t>
  </si>
  <si>
    <t>Khuvsgul + 2011</t>
  </si>
  <si>
    <t>Khuvsgul + 2010</t>
  </si>
  <si>
    <t>Khuvsgul + 2009</t>
  </si>
  <si>
    <t>Khuvsgul + 2008</t>
  </si>
  <si>
    <t>Khuvsgul + 2007</t>
  </si>
  <si>
    <t>Khuvsgul + 2006</t>
  </si>
  <si>
    <t>Khuvsgul + 2005</t>
  </si>
  <si>
    <t>Khuvsgul + 2004</t>
  </si>
  <si>
    <t>Khuvsgul + 2003</t>
  </si>
  <si>
    <t>Khuvsgul + 2002</t>
  </si>
  <si>
    <t>Khuvsgul + 2001</t>
  </si>
  <si>
    <t>Khuvsgul + 2000</t>
  </si>
  <si>
    <t>Khuvsgul + 1999</t>
  </si>
  <si>
    <t>Khuvsgul + 1998</t>
  </si>
  <si>
    <t>Khovd + 2017</t>
  </si>
  <si>
    <t>Khovd</t>
  </si>
  <si>
    <t>Khovd + 2016</t>
  </si>
  <si>
    <t>Khovd + 2015</t>
  </si>
  <si>
    <t>Khovd + 2014</t>
  </si>
  <si>
    <t>Khovd + 2013</t>
  </si>
  <si>
    <t>Khovd + 2012</t>
  </si>
  <si>
    <t>Khovd + 2011</t>
  </si>
  <si>
    <t>Khovd + 2010</t>
  </si>
  <si>
    <t>Khovd + 2009</t>
  </si>
  <si>
    <t>Khovd + 2008</t>
  </si>
  <si>
    <t>Khovd + 2007</t>
  </si>
  <si>
    <t>Khovd + 2006</t>
  </si>
  <si>
    <t>Khovd + 2005</t>
  </si>
  <si>
    <t>Khovd + 2004</t>
  </si>
  <si>
    <t>Khovd + 2003</t>
  </si>
  <si>
    <t>Khovd + 2002</t>
  </si>
  <si>
    <t>Khovd + 2001</t>
  </si>
  <si>
    <t>Khovd + 2000</t>
  </si>
  <si>
    <t>Khovd + 1999</t>
  </si>
  <si>
    <t>Khovd + 1998</t>
  </si>
  <si>
    <t>Khentii + 2017</t>
  </si>
  <si>
    <t>Khentii</t>
  </si>
  <si>
    <t>Khentii + 2016</t>
  </si>
  <si>
    <t>Khentii + 2015</t>
  </si>
  <si>
    <t>Khentii + 2014</t>
  </si>
  <si>
    <t>Khentii + 2013</t>
  </si>
  <si>
    <t>Khentii + 2012</t>
  </si>
  <si>
    <t>Khentii + 2011</t>
  </si>
  <si>
    <t>Khentii + 2010</t>
  </si>
  <si>
    <t>Khentii + 2009</t>
  </si>
  <si>
    <t>Khentii + 2008</t>
  </si>
  <si>
    <t>Khentii + 2007</t>
  </si>
  <si>
    <t>Khentii + 2006</t>
  </si>
  <si>
    <t>Khentii + 2005</t>
  </si>
  <si>
    <t>Khentii + 2004</t>
  </si>
  <si>
    <t>Khentii + 2003</t>
  </si>
  <si>
    <t>Khentii + 2002</t>
  </si>
  <si>
    <t>Khentii + 2001</t>
  </si>
  <si>
    <t>Khentii + 2000</t>
  </si>
  <si>
    <t>Khentii + 1999</t>
  </si>
  <si>
    <t>Khentii + 1998</t>
  </si>
  <si>
    <t>Govisumber + 2017</t>
  </si>
  <si>
    <t>Govisumber</t>
  </si>
  <si>
    <t>Govisumber + 2016</t>
  </si>
  <si>
    <t>Govisumber + 2015</t>
  </si>
  <si>
    <t>Govisumber + 2014</t>
  </si>
  <si>
    <t>Govisumber + 2013</t>
  </si>
  <si>
    <t>Govisumber + 2012</t>
  </si>
  <si>
    <t>Govisumber + 2011</t>
  </si>
  <si>
    <t>Govisumber + 2010</t>
  </si>
  <si>
    <t>Govisumber + 2009</t>
  </si>
  <si>
    <t>Govisumber + 2008</t>
  </si>
  <si>
    <t>Govisumber + 2007</t>
  </si>
  <si>
    <t>Govisumber + 2006</t>
  </si>
  <si>
    <t>Govisumber + 2005</t>
  </si>
  <si>
    <t>Govisumber + 2004</t>
  </si>
  <si>
    <t>Govisumber + 2003</t>
  </si>
  <si>
    <t>Govisumber + 2002</t>
  </si>
  <si>
    <t>Govisumber + 2001</t>
  </si>
  <si>
    <t>Govisumber + 2000</t>
  </si>
  <si>
    <t>Govisumber + 1999</t>
  </si>
  <si>
    <t>Govisumber + 1998</t>
  </si>
  <si>
    <t>Govi‐Altai + 2017</t>
  </si>
  <si>
    <t>Govi‐Altai</t>
  </si>
  <si>
    <t>Govi‐Altai + 2016</t>
  </si>
  <si>
    <t>Govi‐Altai + 2015</t>
  </si>
  <si>
    <t>Govi‐Altai + 2014</t>
  </si>
  <si>
    <t>Govi‐Altai + 2013</t>
  </si>
  <si>
    <t>Govi‐Altai + 2012</t>
  </si>
  <si>
    <t>Govi‐Altai + 2011</t>
  </si>
  <si>
    <t>Govi‐Altai + 2010</t>
  </si>
  <si>
    <t>Govi‐Altai + 2009</t>
  </si>
  <si>
    <t>Govi‐Altai + 2008</t>
  </si>
  <si>
    <t>Govi‐Altai + 2007</t>
  </si>
  <si>
    <t>Govi‐Altai + 2006</t>
  </si>
  <si>
    <t>Govi‐Altai + 2005</t>
  </si>
  <si>
    <t>Govi‐Altai + 2004</t>
  </si>
  <si>
    <t>Govi‐Altai + 2003</t>
  </si>
  <si>
    <t>Govi‐Altai + 2002</t>
  </si>
  <si>
    <t>Govi‐Altai + 2001</t>
  </si>
  <si>
    <t>Govi‐Altai + 2000</t>
  </si>
  <si>
    <t>Govi‐Altai + 1999</t>
  </si>
  <si>
    <t>Govi‐Altai + 1998</t>
  </si>
  <si>
    <t>Dundgovi + 2017</t>
  </si>
  <si>
    <t>Dundgovi</t>
  </si>
  <si>
    <t>Dundgovi + 2016</t>
  </si>
  <si>
    <t>Dundgovi + 2015</t>
  </si>
  <si>
    <t>Dundgovi + 2014</t>
  </si>
  <si>
    <t>Dundgovi + 2013</t>
  </si>
  <si>
    <t>Dundgovi + 2012</t>
  </si>
  <si>
    <t>Dundgovi + 2011</t>
  </si>
  <si>
    <t>Dundgovi + 2010</t>
  </si>
  <si>
    <t>Dundgovi + 2009</t>
  </si>
  <si>
    <t>Dundgovi + 2008</t>
  </si>
  <si>
    <t>Dundgovi + 2007</t>
  </si>
  <si>
    <t>Dundgovi + 2006</t>
  </si>
  <si>
    <t>Dundgovi + 2005</t>
  </si>
  <si>
    <t>Dundgovi + 2004</t>
  </si>
  <si>
    <t>Dundgovi + 2003</t>
  </si>
  <si>
    <t>Dundgovi + 2002</t>
  </si>
  <si>
    <t>Dundgovi + 2001</t>
  </si>
  <si>
    <t>Dundgovi + 2000</t>
  </si>
  <si>
    <t>Dundgovi + 1999</t>
  </si>
  <si>
    <t>Dundgovi + 1998</t>
  </si>
  <si>
    <t>Dornogovi + 2017</t>
  </si>
  <si>
    <t>Dornogovi</t>
  </si>
  <si>
    <t>Dornogovi + 2016</t>
  </si>
  <si>
    <t>Dornogovi + 2015</t>
  </si>
  <si>
    <t>Dornogovi + 2014</t>
  </si>
  <si>
    <t>Dornogovi + 2013</t>
  </si>
  <si>
    <t>Dornogovi + 2012</t>
  </si>
  <si>
    <t>Dornogovi + 2011</t>
  </si>
  <si>
    <t>Dornogovi + 2010</t>
  </si>
  <si>
    <t>Dornogovi + 2009</t>
  </si>
  <si>
    <t>Dornogovi + 2008</t>
  </si>
  <si>
    <t>Dornogovi + 2007</t>
  </si>
  <si>
    <t>Dornogovi + 2006</t>
  </si>
  <si>
    <t>Dornogovi + 2005</t>
  </si>
  <si>
    <t>Dornogovi + 2004</t>
  </si>
  <si>
    <t>Dornogovi + 2003</t>
  </si>
  <si>
    <t>Dornogovi + 2002</t>
  </si>
  <si>
    <t>Dornogovi + 2001</t>
  </si>
  <si>
    <t>Dornogovi + 2000</t>
  </si>
  <si>
    <t>Dornogovi + 1999</t>
  </si>
  <si>
    <t>Dornogovi + 1998</t>
  </si>
  <si>
    <t>Dornod + 2017</t>
  </si>
  <si>
    <t>Dornod</t>
  </si>
  <si>
    <t>Dornod + 2016</t>
  </si>
  <si>
    <t>Dornod + 2015</t>
  </si>
  <si>
    <t>Dornod + 2014</t>
  </si>
  <si>
    <t>Dornod + 2013</t>
  </si>
  <si>
    <t>Dornod + 2012</t>
  </si>
  <si>
    <t>Dornod + 2011</t>
  </si>
  <si>
    <t>Dornod + 2010</t>
  </si>
  <si>
    <t>Dornod + 2009</t>
  </si>
  <si>
    <t>Dornod + 2008</t>
  </si>
  <si>
    <t>Dornod + 2007</t>
  </si>
  <si>
    <t>Dornod + 2006</t>
  </si>
  <si>
    <t>Dornod + 2005</t>
  </si>
  <si>
    <t>Dornod + 2004</t>
  </si>
  <si>
    <t>Dornod + 2003</t>
  </si>
  <si>
    <t>Dornod + 2002</t>
  </si>
  <si>
    <t>Dornod + 2001</t>
  </si>
  <si>
    <t>Dornod + 2000</t>
  </si>
  <si>
    <t>Dornod + 1999</t>
  </si>
  <si>
    <t>Dornod + 1998</t>
  </si>
  <si>
    <t>Darkhan‐Uul + 2017</t>
  </si>
  <si>
    <t>Darkhan‐Uul</t>
  </si>
  <si>
    <t>Darkhan‐Uul + 2016</t>
  </si>
  <si>
    <t>Darkhan‐Uul + 2015</t>
  </si>
  <si>
    <t>Darkhan‐Uul + 2014</t>
  </si>
  <si>
    <t>Darkhan‐Uul + 2013</t>
  </si>
  <si>
    <t>Darkhan‐Uul + 2012</t>
  </si>
  <si>
    <t>Darkhan‐Uul + 2011</t>
  </si>
  <si>
    <t>Darkhan‐Uul + 2010</t>
  </si>
  <si>
    <t>Darkhan‐Uul + 2009</t>
  </si>
  <si>
    <t>Darkhan‐Uul + 2008</t>
  </si>
  <si>
    <t>Darkhan‐Uul + 2007</t>
  </si>
  <si>
    <t>Darkhan‐Uul + 2006</t>
  </si>
  <si>
    <t>Darkhan‐Uul + 2005</t>
  </si>
  <si>
    <t>Darkhan‐Uul + 2004</t>
  </si>
  <si>
    <t>Darkhan‐Uul + 2003</t>
  </si>
  <si>
    <t>Darkhan‐Uul + 2002</t>
  </si>
  <si>
    <t>Darkhan‐Uul + 2001</t>
  </si>
  <si>
    <t>Darkhan‐Uul + 2000</t>
  </si>
  <si>
    <t>Darkhan‐Uul + 1999</t>
  </si>
  <si>
    <t>Darkhan‐Uul + 1998</t>
  </si>
  <si>
    <t>Bulgan + 2017</t>
  </si>
  <si>
    <t>Bulgan</t>
  </si>
  <si>
    <t>Bulgan + 2016</t>
  </si>
  <si>
    <t>Bulgan + 2015</t>
  </si>
  <si>
    <t>Bulgan + 2014</t>
  </si>
  <si>
    <t>Bulgan + 2013</t>
  </si>
  <si>
    <t>Bulgan + 2012</t>
  </si>
  <si>
    <t>Bulgan + 2011</t>
  </si>
  <si>
    <t>Bulgan + 2010</t>
  </si>
  <si>
    <t>Bulgan + 2009</t>
  </si>
  <si>
    <t>Bulgan + 2008</t>
  </si>
  <si>
    <t>Bulgan + 2007</t>
  </si>
  <si>
    <t>Bulgan + 2006</t>
  </si>
  <si>
    <t>Bulgan + 2005</t>
  </si>
  <si>
    <t>Bulgan + 2004</t>
  </si>
  <si>
    <t>Bulgan + 2003</t>
  </si>
  <si>
    <t>Bulgan + 2002</t>
  </si>
  <si>
    <t>Bulgan + 2001</t>
  </si>
  <si>
    <t>Bulgan + 2000</t>
  </si>
  <si>
    <t>Bulgan + 1999</t>
  </si>
  <si>
    <t>Bulgan + 1998</t>
  </si>
  <si>
    <t>Bayan‐Ulgii + 2017</t>
  </si>
  <si>
    <t>Bayan‐Ulgii</t>
  </si>
  <si>
    <t>Bayan‐Ulgii + 2016</t>
  </si>
  <si>
    <t>Bayan‐Ulgii + 2015</t>
  </si>
  <si>
    <t>Bayan‐Ulgii + 2014</t>
  </si>
  <si>
    <t>Bayan‐Ulgii + 2013</t>
  </si>
  <si>
    <t>Bayan‐Ulgii + 2012</t>
  </si>
  <si>
    <t>Bayan‐Ulgii + 2011</t>
  </si>
  <si>
    <t>Bayan‐Ulgii + 2010</t>
  </si>
  <si>
    <t>Bayan‐Ulgii + 2009</t>
  </si>
  <si>
    <t>Bayan‐Ulgii + 2008</t>
  </si>
  <si>
    <t>Bayan‐Ulgii + 2007</t>
  </si>
  <si>
    <t>Bayan‐Ulgii + 2006</t>
  </si>
  <si>
    <t>Bayan‐Ulgii + 2005</t>
  </si>
  <si>
    <t>Bayan‐Ulgii + 2004</t>
  </si>
  <si>
    <t>Bayan‐Ulgii + 2003</t>
  </si>
  <si>
    <t>Bayan‐Ulgii + 2002</t>
  </si>
  <si>
    <t>Bayan‐Ulgii + 2001</t>
  </si>
  <si>
    <t>Bayan‐Ulgii + 2000</t>
  </si>
  <si>
    <t>Bayan‐Ulgii + 1999</t>
  </si>
  <si>
    <t>Bayan‐Ulgii + 1998</t>
  </si>
  <si>
    <t>Bayankhongor + 2017</t>
  </si>
  <si>
    <t>Bayankhongor</t>
  </si>
  <si>
    <t>Bayankhongor + 2016</t>
  </si>
  <si>
    <t>Bayankhongor + 2015</t>
  </si>
  <si>
    <t>Bayankhongor + 2014</t>
  </si>
  <si>
    <t>Bayankhongor + 2013</t>
  </si>
  <si>
    <t>Bayankhongor + 2012</t>
  </si>
  <si>
    <t>Bayankhongor + 2011</t>
  </si>
  <si>
    <t>Bayankhongor + 2010</t>
  </si>
  <si>
    <t>Bayankhongor + 2009</t>
  </si>
  <si>
    <t>Bayankhongor + 2008</t>
  </si>
  <si>
    <t>Bayankhongor + 2007</t>
  </si>
  <si>
    <t>Bayankhongor + 2006</t>
  </si>
  <si>
    <t>Bayankhongor + 2005</t>
  </si>
  <si>
    <t>Bayankhongor + 2004</t>
  </si>
  <si>
    <t>Bayankhongor + 2003</t>
  </si>
  <si>
    <t>Bayankhongor + 2002</t>
  </si>
  <si>
    <t>Bayankhongor + 2001</t>
  </si>
  <si>
    <t>Bayankhongor + 2000</t>
  </si>
  <si>
    <t>Bayankhongor + 1999</t>
  </si>
  <si>
    <t>Bayankhongor + 1998</t>
  </si>
  <si>
    <t>Arkhangai + 2017</t>
  </si>
  <si>
    <t>Arkhangai</t>
  </si>
  <si>
    <t>Arkhangai + 2016</t>
  </si>
  <si>
    <t>Arkhangai + 2015</t>
  </si>
  <si>
    <t>Arkhangai + 2014</t>
  </si>
  <si>
    <t>Arkhangai + 2013</t>
  </si>
  <si>
    <t>Arkhangai + 2012</t>
  </si>
  <si>
    <t>Arkhangai + 2011</t>
  </si>
  <si>
    <t>Arkhangai + 2010</t>
  </si>
  <si>
    <t>Arkhangai + 2009</t>
  </si>
  <si>
    <t>Arkhangai + 2008</t>
  </si>
  <si>
    <t>Arkhangai + 2007</t>
  </si>
  <si>
    <t>Arkhangai + 2006</t>
  </si>
  <si>
    <t>Arkhangai + 2005</t>
  </si>
  <si>
    <t>Arkhangai + 2004</t>
  </si>
  <si>
    <t>Arkhangai + 2003</t>
  </si>
  <si>
    <t>Arkhangai + 2002</t>
  </si>
  <si>
    <t>Arkhangai + 2001</t>
  </si>
  <si>
    <t>Arkhangai + 2000</t>
  </si>
  <si>
    <t>Arkhangai + 1999</t>
  </si>
  <si>
    <t>Arkhangai + 1998</t>
  </si>
  <si>
    <t>index.Past values of the vulnerability index according to Aimag - 1: Average wei</t>
  </si>
  <si>
    <t>Merged</t>
  </si>
  <si>
    <t>Livestock Loss Rates from - 1998-2017</t>
  </si>
  <si>
    <t>Year</t>
  </si>
  <si>
    <t>Aimag</t>
  </si>
  <si>
    <t>Loss_Cat</t>
  </si>
  <si>
    <t>Index_Cat</t>
  </si>
  <si>
    <t>Result</t>
  </si>
  <si>
    <t>Row Labels</t>
  </si>
  <si>
    <t>FN</t>
  </si>
  <si>
    <t>FP</t>
  </si>
  <si>
    <t>(blank)</t>
  </si>
  <si>
    <t>Grand Total</t>
  </si>
  <si>
    <t>Count of Result</t>
  </si>
  <si>
    <t>TN</t>
  </si>
  <si>
    <t>TP</t>
  </si>
  <si>
    <t>Actual Values</t>
  </si>
  <si>
    <t>Predicted Values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</si>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</sst>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Ritz" refreshedDate="43508.943597916666" createdVersion="6" refreshedVersion="6" minRefreshableVersion="3" recordCount="441" xr:uid="{8C74835D-8FF2-4E22-99E2-7B9ADFAE0629}">
  <cacheSource type="worksheet">
    <worksheetSource ref="H1:H1048576" sheet="Confusion"/>
  </cacheSource>
  <cacheFields count="1">
    <cacheField name="Result" numFmtId="0">
      <sharedItems containsBlank="1" count="5">
        <s v="FP"/>
        <s v="TN"/>
        <s v="FN"/>
        <s v="T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1">
  <r>
    <x v="0"/>
  </r>
  <r>
    <x v="0"/>
  </r>
  <r>
    <x v="1"/>
  </r>
  <r>
    <x v="2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  <r>
    <x v="3"/>
  </r>
  <r>
    <x v="2"/>
  </r>
  <r>
    <x v="1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2"/>
  </r>
  <r>
    <x v="0"/>
  </r>
  <r>
    <x v="1"/>
  </r>
  <r>
    <x v="3"/>
  </r>
  <r>
    <x v="3"/>
  </r>
  <r>
    <x v="0"/>
  </r>
  <r>
    <x v="0"/>
  </r>
  <r>
    <x v="2"/>
  </r>
  <r>
    <x v="0"/>
  </r>
  <r>
    <x v="0"/>
  </r>
  <r>
    <x v="0"/>
  </r>
  <r>
    <x v="3"/>
  </r>
  <r>
    <x v="3"/>
  </r>
  <r>
    <x v="0"/>
  </r>
  <r>
    <x v="2"/>
  </r>
  <r>
    <x v="1"/>
  </r>
  <r>
    <x v="0"/>
  </r>
  <r>
    <x v="0"/>
  </r>
  <r>
    <x v="0"/>
  </r>
  <r>
    <x v="0"/>
  </r>
  <r>
    <x v="0"/>
  </r>
  <r>
    <x v="0"/>
  </r>
  <r>
    <x v="3"/>
  </r>
  <r>
    <x v="3"/>
  </r>
  <r>
    <x v="0"/>
  </r>
  <r>
    <x v="2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2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1"/>
  </r>
  <r>
    <x v="0"/>
  </r>
  <r>
    <x v="2"/>
  </r>
  <r>
    <x v="2"/>
  </r>
  <r>
    <x v="1"/>
  </r>
  <r>
    <x v="0"/>
  </r>
  <r>
    <x v="0"/>
  </r>
  <r>
    <x v="0"/>
  </r>
  <r>
    <x v="3"/>
  </r>
  <r>
    <x v="0"/>
  </r>
  <r>
    <x v="1"/>
  </r>
  <r>
    <x v="0"/>
  </r>
  <r>
    <x v="1"/>
  </r>
  <r>
    <x v="0"/>
  </r>
  <r>
    <x v="1"/>
  </r>
  <r>
    <x v="0"/>
  </r>
  <r>
    <x v="0"/>
  </r>
  <r>
    <x v="0"/>
  </r>
  <r>
    <x v="3"/>
  </r>
  <r>
    <x v="0"/>
  </r>
  <r>
    <x v="1"/>
  </r>
  <r>
    <x v="0"/>
  </r>
  <r>
    <x v="2"/>
  </r>
  <r>
    <x v="1"/>
  </r>
  <r>
    <x v="0"/>
  </r>
  <r>
    <x v="1"/>
  </r>
  <r>
    <x v="0"/>
  </r>
  <r>
    <x v="0"/>
  </r>
  <r>
    <x v="0"/>
  </r>
  <r>
    <x v="0"/>
  </r>
  <r>
    <x v="0"/>
  </r>
  <r>
    <x v="0"/>
  </r>
  <r>
    <x v="2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2"/>
  </r>
  <r>
    <x v="1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1"/>
  </r>
  <r>
    <x v="0"/>
  </r>
  <r>
    <x v="2"/>
  </r>
  <r>
    <x v="2"/>
  </r>
  <r>
    <x v="0"/>
  </r>
  <r>
    <x v="1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1"/>
  </r>
  <r>
    <x v="0"/>
  </r>
  <r>
    <x v="0"/>
  </r>
  <r>
    <x v="0"/>
  </r>
  <r>
    <x v="0"/>
  </r>
  <r>
    <x v="2"/>
  </r>
  <r>
    <x v="1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3"/>
  </r>
  <r>
    <x v="0"/>
  </r>
  <r>
    <x v="2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3"/>
  </r>
  <r>
    <x v="2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3"/>
  </r>
  <r>
    <x v="2"/>
  </r>
  <r>
    <x v="0"/>
  </r>
  <r>
    <x v="0"/>
  </r>
  <r>
    <x v="1"/>
  </r>
  <r>
    <x v="1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2"/>
  </r>
  <r>
    <x v="3"/>
  </r>
  <r>
    <x v="1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2"/>
  </r>
  <r>
    <x v="3"/>
  </r>
  <r>
    <x v="1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2"/>
  </r>
  <r>
    <x v="0"/>
  </r>
  <r>
    <x v="1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8D880-676A-4DBA-83F5-9E198BA595A2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7" firstHeaderRow="1" firstDataRow="1" firstDataCol="1"/>
  <pivotFields count="1">
    <pivotField axis="axisRow" dataField="1" showAll="0">
      <items count="6">
        <item x="2"/>
        <item x="0"/>
        <item x="1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sul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" xr16:uid="{07F3D07D-3B10-4ED8-BAEA-616A21FCCEBD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Aimag" tableColumnId="1"/>
      <queryTableField id="2" name="Year" tableColumnId="2"/>
      <queryTableField id="3" name="Livestock Loss Rates from - 1998-2017" tableColumnId="3"/>
      <queryTableField id="4" name="Merged" tableColumnId="4"/>
      <queryTableField id="5" name="index.Past values of the vulnerability index according to Aimag - 1: Average wei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F5CD51-970A-4115-A58C-A3D691FB9526}" name="loss" displayName="loss" ref="A1:H441" tableType="queryTable" totalsRowShown="0">
  <autoFilter ref="A1:H441" xr:uid="{D57E0A0F-9189-4FC9-86F3-B769797D1C1B}"/>
  <tableColumns count="8">
    <tableColumn id="1" xr3:uid="{1CD635D6-C990-401C-8CC6-73E1694AFB9A}" uniqueName="1" name="Aimag" queryTableFieldId="1" dataDxfId="4"/>
    <tableColumn id="2" xr3:uid="{2D481C3C-A55A-4B92-9EF2-87BB857AF5C1}" uniqueName="2" name="Year" queryTableFieldId="2"/>
    <tableColumn id="3" xr3:uid="{AF090474-D0F3-4434-BF3F-1B17D1E9124C}" uniqueName="3" name="Livestock Loss Rates from - 1998-2017" queryTableFieldId="3" dataCellStyle="Percent"/>
    <tableColumn id="4" xr3:uid="{D13CA3EF-0A77-4594-9EDA-48D657DD8CD0}" uniqueName="4" name="Merged" queryTableFieldId="4" dataDxfId="3"/>
    <tableColumn id="5" xr3:uid="{3F969D93-88A5-423F-8299-49A68BD30FA5}" uniqueName="5" name="index.Past values of the vulnerability index according to Aimag - 1: Average wei" queryTableFieldId="5"/>
    <tableColumn id="6" xr3:uid="{C3E75A46-3BE0-43D7-8853-DAADEE0A68F9}" uniqueName="6" name="Loss_Cat" queryTableFieldId="6" dataDxfId="2">
      <calculatedColumnFormula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calculatedColumnFormula>
    </tableColumn>
    <tableColumn id="7" xr3:uid="{7D03843A-78DC-4205-80B9-393DD562C319}" uniqueName="7" name="Index_Cat" queryTableFieldId="7" dataDxfId="1">
      <calculatedColumnFormula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calculatedColumnFormula>
    </tableColumn>
    <tableColumn id="8" xr3:uid="{2FEC5AE5-7EDC-4231-BBB1-CAEBC8331E26}" uniqueName="8" name="Result" queryTableFieldId="8" dataDxfId="0">
      <calculatedColumnFormula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8979-5E8D-42E3-A75E-DB32954CA473}">
  <dimension ref="A1:F15"/>
  <sheetViews>
    <sheetView tabSelected="1" workbookViewId="0">
      <selection activeCell="C12" sqref="C12:F15"/>
    </sheetView>
  </sheetViews>
  <sheetFormatPr defaultRowHeight="14.4" x14ac:dyDescent="0.3"/>
  <cols>
    <col min="1" max="1" width="12.5546875" bestFit="1" customWidth="1"/>
    <col min="2" max="2" width="14" bestFit="1" customWidth="1"/>
    <col min="5" max="6" width="15.44140625" customWidth="1"/>
  </cols>
  <sheetData>
    <row r="1" spans="1:6" x14ac:dyDescent="0.3">
      <c r="A1" s="3" t="s">
        <v>470</v>
      </c>
      <c r="B1" t="s">
        <v>475</v>
      </c>
    </row>
    <row r="2" spans="1:6" x14ac:dyDescent="0.3">
      <c r="A2" s="4" t="s">
        <v>471</v>
      </c>
      <c r="B2" s="2">
        <v>49</v>
      </c>
    </row>
    <row r="3" spans="1:6" x14ac:dyDescent="0.3">
      <c r="A3" s="4" t="s">
        <v>472</v>
      </c>
      <c r="B3" s="2">
        <v>325</v>
      </c>
    </row>
    <row r="4" spans="1:6" x14ac:dyDescent="0.3">
      <c r="A4" s="4" t="s">
        <v>476</v>
      </c>
      <c r="B4" s="2">
        <v>44</v>
      </c>
    </row>
    <row r="5" spans="1:6" x14ac:dyDescent="0.3">
      <c r="A5" s="4" t="s">
        <v>477</v>
      </c>
      <c r="B5" s="2">
        <v>22</v>
      </c>
    </row>
    <row r="6" spans="1:6" x14ac:dyDescent="0.3">
      <c r="A6" s="4" t="s">
        <v>473</v>
      </c>
      <c r="B6" s="2"/>
    </row>
    <row r="7" spans="1:6" x14ac:dyDescent="0.3">
      <c r="A7" s="4" t="s">
        <v>474</v>
      </c>
      <c r="B7" s="2">
        <v>440</v>
      </c>
    </row>
    <row r="12" spans="1:6" ht="15.6" x14ac:dyDescent="0.3">
      <c r="E12" s="7" t="s">
        <v>478</v>
      </c>
      <c r="F12" s="7"/>
    </row>
    <row r="13" spans="1:6" x14ac:dyDescent="0.3">
      <c r="D13" s="5"/>
      <c r="E13" s="5" t="s">
        <v>480</v>
      </c>
      <c r="F13" s="5" t="s">
        <v>481</v>
      </c>
    </row>
    <row r="14" spans="1:6" ht="46.8" customHeight="1" x14ac:dyDescent="0.3">
      <c r="C14" s="6" t="s">
        <v>479</v>
      </c>
      <c r="D14" s="5" t="s">
        <v>480</v>
      </c>
      <c r="E14" s="8" t="str">
        <f>_xlfn.CONCAT("TP: ",GETPIVOTDATA("Result",$A$1,"Result","TP"))</f>
        <v>TP: 22</v>
      </c>
      <c r="F14" s="9" t="str">
        <f>_xlfn.CONCAT("FP: ",GETPIVOTDATA("Result",$A$1,"Result","FP"))</f>
        <v>FP: 325</v>
      </c>
    </row>
    <row r="15" spans="1:6" ht="46.8" customHeight="1" x14ac:dyDescent="0.3">
      <c r="C15" s="6"/>
      <c r="D15" s="5" t="s">
        <v>481</v>
      </c>
      <c r="E15" s="9" t="str">
        <f>_xlfn.CONCAT("FN: ",GETPIVOTDATA("Result",$A$1,"Result","FN"))</f>
        <v>FN: 49</v>
      </c>
      <c r="F15" s="8" t="str">
        <f>_xlfn.CONCAT("TN: ",GETPIVOTDATA("Result",$A$1,"Result","TN"))</f>
        <v>TN: 44</v>
      </c>
    </row>
  </sheetData>
  <mergeCells count="2">
    <mergeCell ref="E12:F12"/>
    <mergeCell ref="C14:C15"/>
  </mergeCells>
  <pageMargins left="0.7" right="0.7" top="0.75" bottom="0.75" header="0.3" footer="0.3"/>
  <pageSetup paperSize="9" scale="200" fitToWidth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2E4A-06D9-4A59-954F-35D98AEF4F45}">
  <dimension ref="A1:H441"/>
  <sheetViews>
    <sheetView topLeftCell="E1" workbookViewId="0">
      <selection activeCell="F2" sqref="F2"/>
    </sheetView>
  </sheetViews>
  <sheetFormatPr defaultRowHeight="14.4" x14ac:dyDescent="0.3"/>
  <cols>
    <col min="1" max="1" width="12.6640625" bestFit="1" customWidth="1"/>
    <col min="2" max="2" width="6.88671875" bestFit="1" customWidth="1"/>
    <col min="3" max="3" width="35.33203125" style="1" bestFit="1" customWidth="1"/>
    <col min="4" max="4" width="18.77734375" bestFit="1" customWidth="1"/>
    <col min="5" max="5" width="71" bestFit="1" customWidth="1"/>
  </cols>
  <sheetData>
    <row r="1" spans="1:8" x14ac:dyDescent="0.3">
      <c r="A1" t="s">
        <v>466</v>
      </c>
      <c r="B1" t="s">
        <v>465</v>
      </c>
      <c r="C1" s="1" t="s">
        <v>464</v>
      </c>
      <c r="D1" t="s">
        <v>463</v>
      </c>
      <c r="E1" t="s">
        <v>462</v>
      </c>
      <c r="F1" t="s">
        <v>467</v>
      </c>
      <c r="G1" t="s">
        <v>468</v>
      </c>
      <c r="H1" t="s">
        <v>469</v>
      </c>
    </row>
    <row r="2" spans="1:8" x14ac:dyDescent="0.3">
      <c r="A2" t="s">
        <v>442</v>
      </c>
      <c r="B2">
        <v>1998</v>
      </c>
      <c r="C2" s="1">
        <v>0.01</v>
      </c>
      <c r="D2" t="s">
        <v>461</v>
      </c>
      <c r="E2">
        <v>1.1299999999999999</v>
      </c>
      <c r="F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" spans="1:8" x14ac:dyDescent="0.3">
      <c r="A3" t="s">
        <v>442</v>
      </c>
      <c r="B3">
        <v>1999</v>
      </c>
      <c r="C3" s="1">
        <v>0.01</v>
      </c>
      <c r="D3" t="s">
        <v>460</v>
      </c>
      <c r="E3">
        <v>1.69</v>
      </c>
      <c r="F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" spans="1:8" x14ac:dyDescent="0.3">
      <c r="A4" t="s">
        <v>442</v>
      </c>
      <c r="B4">
        <v>2000</v>
      </c>
      <c r="C4" s="1">
        <v>0.06</v>
      </c>
      <c r="D4" t="s">
        <v>459</v>
      </c>
      <c r="E4">
        <v>1.94</v>
      </c>
      <c r="F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5" spans="1:8" x14ac:dyDescent="0.3">
      <c r="A5" t="s">
        <v>442</v>
      </c>
      <c r="B5">
        <v>2001</v>
      </c>
      <c r="C5" s="1">
        <v>0.24</v>
      </c>
      <c r="D5" t="s">
        <v>458</v>
      </c>
      <c r="E5">
        <v>2.63</v>
      </c>
      <c r="F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4</v>
      </c>
      <c r="G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6" spans="1:8" x14ac:dyDescent="0.3">
      <c r="A6" t="s">
        <v>442</v>
      </c>
      <c r="B6">
        <v>2002</v>
      </c>
      <c r="C6" s="1">
        <v>0.04</v>
      </c>
      <c r="D6" t="s">
        <v>457</v>
      </c>
      <c r="E6">
        <v>2.81</v>
      </c>
      <c r="F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7" spans="1:8" x14ac:dyDescent="0.3">
      <c r="A7" t="s">
        <v>442</v>
      </c>
      <c r="B7">
        <v>2003</v>
      </c>
      <c r="C7" s="1">
        <v>7.0000000000000007E-2</v>
      </c>
      <c r="D7" t="s">
        <v>456</v>
      </c>
      <c r="E7">
        <v>1.1499999999999999</v>
      </c>
      <c r="F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8" spans="1:8" x14ac:dyDescent="0.3">
      <c r="A8" t="s">
        <v>442</v>
      </c>
      <c r="B8">
        <v>2004</v>
      </c>
      <c r="C8" s="1">
        <v>0.01</v>
      </c>
      <c r="D8" t="s">
        <v>455</v>
      </c>
      <c r="E8">
        <v>1.3</v>
      </c>
      <c r="F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9" spans="1:8" x14ac:dyDescent="0.3">
      <c r="A9" t="s">
        <v>442</v>
      </c>
      <c r="B9">
        <v>2005</v>
      </c>
      <c r="C9" s="1">
        <v>0.01</v>
      </c>
      <c r="D9" t="s">
        <v>454</v>
      </c>
      <c r="E9">
        <v>1.57</v>
      </c>
      <c r="F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0" spans="1:8" x14ac:dyDescent="0.3">
      <c r="A10" t="s">
        <v>442</v>
      </c>
      <c r="B10">
        <v>2006</v>
      </c>
      <c r="C10" s="1">
        <v>0.01</v>
      </c>
      <c r="D10" t="s">
        <v>453</v>
      </c>
      <c r="E10">
        <v>1.33</v>
      </c>
      <c r="F1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1" spans="1:8" x14ac:dyDescent="0.3">
      <c r="A11" t="s">
        <v>442</v>
      </c>
      <c r="B11">
        <v>2007</v>
      </c>
      <c r="C11" s="1">
        <v>0.01</v>
      </c>
      <c r="D11" t="s">
        <v>452</v>
      </c>
      <c r="E11">
        <v>1.36</v>
      </c>
      <c r="F1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2" spans="1:8" x14ac:dyDescent="0.3">
      <c r="A12" t="s">
        <v>442</v>
      </c>
      <c r="B12">
        <v>2008</v>
      </c>
      <c r="C12" s="1">
        <v>0.01</v>
      </c>
      <c r="D12" t="s">
        <v>451</v>
      </c>
      <c r="E12">
        <v>2.34</v>
      </c>
      <c r="F1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3" spans="1:8" x14ac:dyDescent="0.3">
      <c r="A13" t="s">
        <v>442</v>
      </c>
      <c r="B13">
        <v>2009</v>
      </c>
      <c r="C13" s="1">
        <v>0.02</v>
      </c>
      <c r="D13" t="s">
        <v>450</v>
      </c>
      <c r="E13">
        <v>3.35</v>
      </c>
      <c r="F1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1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4" spans="1:8" x14ac:dyDescent="0.3">
      <c r="A14" t="s">
        <v>442</v>
      </c>
      <c r="B14">
        <v>2010</v>
      </c>
      <c r="C14" s="1">
        <v>0.3</v>
      </c>
      <c r="D14" t="s">
        <v>449</v>
      </c>
      <c r="E14">
        <v>1.86</v>
      </c>
      <c r="F1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4</v>
      </c>
      <c r="G1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15" spans="1:8" x14ac:dyDescent="0.3">
      <c r="A15" t="s">
        <v>442</v>
      </c>
      <c r="B15">
        <v>2011</v>
      </c>
      <c r="C15" s="1">
        <v>0.03</v>
      </c>
      <c r="D15" t="s">
        <v>448</v>
      </c>
      <c r="E15">
        <v>1.31</v>
      </c>
      <c r="F1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6" spans="1:8" x14ac:dyDescent="0.3">
      <c r="A16" t="s">
        <v>442</v>
      </c>
      <c r="B16">
        <v>2012</v>
      </c>
      <c r="C16" s="1">
        <v>0.02</v>
      </c>
      <c r="D16" t="s">
        <v>447</v>
      </c>
      <c r="E16">
        <v>1.35</v>
      </c>
      <c r="F1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7" spans="1:8" x14ac:dyDescent="0.3">
      <c r="A17" t="s">
        <v>442</v>
      </c>
      <c r="B17">
        <v>2013</v>
      </c>
      <c r="C17" s="1">
        <v>0.06</v>
      </c>
      <c r="D17" t="s">
        <v>446</v>
      </c>
      <c r="E17">
        <v>1.49</v>
      </c>
      <c r="F1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1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18" spans="1:8" x14ac:dyDescent="0.3">
      <c r="A18" t="s">
        <v>442</v>
      </c>
      <c r="B18">
        <v>2014</v>
      </c>
      <c r="C18" s="1">
        <v>0.02</v>
      </c>
      <c r="D18" t="s">
        <v>445</v>
      </c>
      <c r="E18">
        <v>2.54</v>
      </c>
      <c r="F1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9" spans="1:8" x14ac:dyDescent="0.3">
      <c r="A19" t="s">
        <v>442</v>
      </c>
      <c r="B19">
        <v>2015</v>
      </c>
      <c r="C19" s="1">
        <v>0.02</v>
      </c>
      <c r="D19" t="s">
        <v>444</v>
      </c>
      <c r="E19">
        <v>2.67</v>
      </c>
      <c r="F1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0" spans="1:8" x14ac:dyDescent="0.3">
      <c r="A20" t="s">
        <v>442</v>
      </c>
      <c r="B20">
        <v>2016</v>
      </c>
      <c r="C20" s="1">
        <v>0.03</v>
      </c>
      <c r="D20" t="s">
        <v>443</v>
      </c>
      <c r="E20">
        <v>2.4</v>
      </c>
      <c r="F2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1" spans="1:8" x14ac:dyDescent="0.3">
      <c r="A21" t="s">
        <v>442</v>
      </c>
      <c r="B21">
        <v>2017</v>
      </c>
      <c r="C21" s="1">
        <v>0.03</v>
      </c>
      <c r="D21" t="s">
        <v>441</v>
      </c>
      <c r="E21">
        <v>3.07</v>
      </c>
      <c r="F2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2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2" spans="1:8" x14ac:dyDescent="0.3">
      <c r="A22" t="s">
        <v>421</v>
      </c>
      <c r="B22">
        <v>1998</v>
      </c>
      <c r="C22" s="1">
        <v>0.02</v>
      </c>
      <c r="D22" t="s">
        <v>440</v>
      </c>
      <c r="E22">
        <v>1.57</v>
      </c>
      <c r="F2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3" spans="1:8" x14ac:dyDescent="0.3">
      <c r="A23" t="s">
        <v>421</v>
      </c>
      <c r="B23">
        <v>1999</v>
      </c>
      <c r="C23" s="1">
        <v>0.03</v>
      </c>
      <c r="D23" t="s">
        <v>439</v>
      </c>
      <c r="E23">
        <v>2.14</v>
      </c>
      <c r="F2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4" spans="1:8" x14ac:dyDescent="0.3">
      <c r="A24" t="s">
        <v>421</v>
      </c>
      <c r="B24">
        <v>2000</v>
      </c>
      <c r="C24" s="1">
        <v>0.09</v>
      </c>
      <c r="D24" t="s">
        <v>438</v>
      </c>
      <c r="E24">
        <v>2.92</v>
      </c>
      <c r="F2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2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TP</v>
      </c>
    </row>
    <row r="25" spans="1:8" x14ac:dyDescent="0.3">
      <c r="A25" t="s">
        <v>421</v>
      </c>
      <c r="B25">
        <v>2001</v>
      </c>
      <c r="C25" s="1">
        <v>0.19</v>
      </c>
      <c r="D25" t="s">
        <v>437</v>
      </c>
      <c r="E25">
        <v>3.42</v>
      </c>
      <c r="F2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4</v>
      </c>
      <c r="G2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2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TP</v>
      </c>
    </row>
    <row r="26" spans="1:8" x14ac:dyDescent="0.3">
      <c r="A26" t="s">
        <v>421</v>
      </c>
      <c r="B26">
        <v>2002</v>
      </c>
      <c r="C26" s="1">
        <v>0.43</v>
      </c>
      <c r="D26" t="s">
        <v>436</v>
      </c>
      <c r="E26">
        <v>2.66</v>
      </c>
      <c r="F2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4</v>
      </c>
      <c r="G2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27" spans="1:8" x14ac:dyDescent="0.3">
      <c r="A27" t="s">
        <v>421</v>
      </c>
      <c r="B27">
        <v>2003</v>
      </c>
      <c r="C27" s="1">
        <v>0.02</v>
      </c>
      <c r="D27" t="s">
        <v>435</v>
      </c>
      <c r="E27">
        <v>0.6</v>
      </c>
      <c r="F2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2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28" spans="1:8" x14ac:dyDescent="0.3">
      <c r="A28" t="s">
        <v>421</v>
      </c>
      <c r="B28">
        <v>2004</v>
      </c>
      <c r="C28" s="1">
        <v>0.01</v>
      </c>
      <c r="D28" t="s">
        <v>434</v>
      </c>
      <c r="E28">
        <v>1.2</v>
      </c>
      <c r="F2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9" spans="1:8" x14ac:dyDescent="0.3">
      <c r="A29" t="s">
        <v>421</v>
      </c>
      <c r="B29">
        <v>2005</v>
      </c>
      <c r="C29" s="1">
        <v>0.01</v>
      </c>
      <c r="D29" t="s">
        <v>433</v>
      </c>
      <c r="E29">
        <v>1.17</v>
      </c>
      <c r="F2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0" spans="1:8" x14ac:dyDescent="0.3">
      <c r="A30" t="s">
        <v>421</v>
      </c>
      <c r="B30">
        <v>2006</v>
      </c>
      <c r="C30" s="1">
        <v>0.01</v>
      </c>
      <c r="D30" t="s">
        <v>432</v>
      </c>
      <c r="E30">
        <v>2.27</v>
      </c>
      <c r="F3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3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1" spans="1:8" x14ac:dyDescent="0.3">
      <c r="A31" t="s">
        <v>421</v>
      </c>
      <c r="B31">
        <v>2007</v>
      </c>
      <c r="C31" s="1">
        <v>0.01</v>
      </c>
      <c r="D31" t="s">
        <v>431</v>
      </c>
      <c r="E31">
        <v>1.42</v>
      </c>
      <c r="F3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2" spans="1:8" x14ac:dyDescent="0.3">
      <c r="A32" t="s">
        <v>421</v>
      </c>
      <c r="B32">
        <v>2008</v>
      </c>
      <c r="C32" s="1">
        <v>0.03</v>
      </c>
      <c r="D32" t="s">
        <v>430</v>
      </c>
      <c r="E32">
        <v>3.04</v>
      </c>
      <c r="F3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3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3" spans="1:8" x14ac:dyDescent="0.3">
      <c r="A33" t="s">
        <v>421</v>
      </c>
      <c r="B33">
        <v>2009</v>
      </c>
      <c r="C33" s="1">
        <v>7.0000000000000007E-2</v>
      </c>
      <c r="D33" t="s">
        <v>429</v>
      </c>
      <c r="E33">
        <v>4.24</v>
      </c>
      <c r="F3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3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3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4" spans="1:8" x14ac:dyDescent="0.3">
      <c r="A34" t="s">
        <v>421</v>
      </c>
      <c r="B34">
        <v>2010</v>
      </c>
      <c r="C34" s="1">
        <v>0.24</v>
      </c>
      <c r="D34" t="s">
        <v>428</v>
      </c>
      <c r="E34">
        <v>2.4700000000000002</v>
      </c>
      <c r="F3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4</v>
      </c>
      <c r="G3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3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35" spans="1:8" x14ac:dyDescent="0.3">
      <c r="A35" t="s">
        <v>421</v>
      </c>
      <c r="B35">
        <v>2011</v>
      </c>
      <c r="C35" s="1">
        <v>0.01</v>
      </c>
      <c r="D35" t="s">
        <v>427</v>
      </c>
      <c r="E35">
        <v>0.85</v>
      </c>
      <c r="F3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3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36" spans="1:8" x14ac:dyDescent="0.3">
      <c r="A36" t="s">
        <v>421</v>
      </c>
      <c r="B36">
        <v>2012</v>
      </c>
      <c r="C36" s="1">
        <v>0.01</v>
      </c>
      <c r="D36" t="s">
        <v>426</v>
      </c>
      <c r="E36">
        <v>1.06</v>
      </c>
      <c r="F3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7" spans="1:8" x14ac:dyDescent="0.3">
      <c r="A37" t="s">
        <v>421</v>
      </c>
      <c r="B37">
        <v>2013</v>
      </c>
      <c r="C37" s="1">
        <v>0.02</v>
      </c>
      <c r="D37" t="s">
        <v>425</v>
      </c>
      <c r="E37">
        <v>1.34</v>
      </c>
      <c r="F3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8" spans="1:8" x14ac:dyDescent="0.3">
      <c r="A38" t="s">
        <v>421</v>
      </c>
      <c r="B38">
        <v>2014</v>
      </c>
      <c r="C38" s="1">
        <v>0.02</v>
      </c>
      <c r="D38" t="s">
        <v>424</v>
      </c>
      <c r="E38">
        <v>2.5099999999999998</v>
      </c>
      <c r="F3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3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9" spans="1:8" x14ac:dyDescent="0.3">
      <c r="A39" t="s">
        <v>421</v>
      </c>
      <c r="B39">
        <v>2015</v>
      </c>
      <c r="C39" s="1">
        <v>0.02</v>
      </c>
      <c r="D39" t="s">
        <v>423</v>
      </c>
      <c r="E39">
        <v>3.28</v>
      </c>
      <c r="F3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3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0" spans="1:8" x14ac:dyDescent="0.3">
      <c r="A40" t="s">
        <v>421</v>
      </c>
      <c r="B40">
        <v>2016</v>
      </c>
      <c r="C40" s="1">
        <v>0.03</v>
      </c>
      <c r="D40" t="s">
        <v>422</v>
      </c>
      <c r="E40">
        <v>2.15</v>
      </c>
      <c r="F4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4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4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1" spans="1:8" x14ac:dyDescent="0.3">
      <c r="A41" t="s">
        <v>421</v>
      </c>
      <c r="B41">
        <v>2017</v>
      </c>
      <c r="C41" s="1">
        <v>0.01</v>
      </c>
      <c r="D41" t="s">
        <v>420</v>
      </c>
      <c r="E41">
        <v>4.8499999999999996</v>
      </c>
      <c r="F4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4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4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2" spans="1:8" x14ac:dyDescent="0.3">
      <c r="A42" t="s">
        <v>400</v>
      </c>
      <c r="B42">
        <v>1998</v>
      </c>
      <c r="C42" s="1">
        <v>0.12</v>
      </c>
      <c r="D42" t="s">
        <v>419</v>
      </c>
      <c r="E42">
        <v>1.72</v>
      </c>
      <c r="F4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4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4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43" spans="1:8" x14ac:dyDescent="0.3">
      <c r="A43" t="s">
        <v>400</v>
      </c>
      <c r="B43">
        <v>1999</v>
      </c>
      <c r="C43" s="1">
        <v>0.02</v>
      </c>
      <c r="D43" t="s">
        <v>418</v>
      </c>
      <c r="E43">
        <v>1.53</v>
      </c>
      <c r="F4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4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4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4" spans="1:8" x14ac:dyDescent="0.3">
      <c r="A44" t="s">
        <v>400</v>
      </c>
      <c r="B44">
        <v>2000</v>
      </c>
      <c r="C44" s="1">
        <v>0.06</v>
      </c>
      <c r="D44" t="s">
        <v>417</v>
      </c>
      <c r="E44">
        <v>1.61</v>
      </c>
      <c r="F4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4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4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45" spans="1:8" x14ac:dyDescent="0.3">
      <c r="A45" t="s">
        <v>400</v>
      </c>
      <c r="B45">
        <v>2001</v>
      </c>
      <c r="C45" s="1">
        <v>7.0000000000000007E-2</v>
      </c>
      <c r="D45" t="s">
        <v>416</v>
      </c>
      <c r="E45">
        <v>2.2000000000000002</v>
      </c>
      <c r="F4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4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4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TP</v>
      </c>
    </row>
    <row r="46" spans="1:8" x14ac:dyDescent="0.3">
      <c r="A46" t="s">
        <v>400</v>
      </c>
      <c r="B46">
        <v>2002</v>
      </c>
      <c r="C46" s="1">
        <v>0.13</v>
      </c>
      <c r="D46" t="s">
        <v>415</v>
      </c>
      <c r="E46">
        <v>2.84</v>
      </c>
      <c r="F4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4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4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TP</v>
      </c>
    </row>
    <row r="47" spans="1:8" x14ac:dyDescent="0.3">
      <c r="A47" t="s">
        <v>400</v>
      </c>
      <c r="B47">
        <v>2003</v>
      </c>
      <c r="C47" s="1">
        <v>0.02</v>
      </c>
      <c r="D47" t="s">
        <v>414</v>
      </c>
      <c r="E47">
        <v>1.34</v>
      </c>
      <c r="F4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4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4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8" spans="1:8" x14ac:dyDescent="0.3">
      <c r="A48" t="s">
        <v>400</v>
      </c>
      <c r="B48">
        <v>2004</v>
      </c>
      <c r="C48" s="1">
        <v>0.02</v>
      </c>
      <c r="D48" t="s">
        <v>413</v>
      </c>
      <c r="E48">
        <v>1.87</v>
      </c>
      <c r="F4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4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4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9" spans="1:8" x14ac:dyDescent="0.3">
      <c r="A49" t="s">
        <v>400</v>
      </c>
      <c r="B49">
        <v>2005</v>
      </c>
      <c r="C49" s="1">
        <v>7.0000000000000007E-2</v>
      </c>
      <c r="D49" t="s">
        <v>412</v>
      </c>
      <c r="E49">
        <v>0.92</v>
      </c>
      <c r="F4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4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4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50" spans="1:8" x14ac:dyDescent="0.3">
      <c r="A50" t="s">
        <v>400</v>
      </c>
      <c r="B50">
        <v>2006</v>
      </c>
      <c r="C50" s="1">
        <v>0.01</v>
      </c>
      <c r="D50" t="s">
        <v>411</v>
      </c>
      <c r="E50">
        <v>2.5499999999999998</v>
      </c>
      <c r="F5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5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5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51" spans="1:8" x14ac:dyDescent="0.3">
      <c r="A51" t="s">
        <v>400</v>
      </c>
      <c r="B51">
        <v>2007</v>
      </c>
      <c r="C51" s="1">
        <v>0.02</v>
      </c>
      <c r="D51" t="s">
        <v>410</v>
      </c>
      <c r="E51">
        <v>1.75</v>
      </c>
      <c r="F5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5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5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52" spans="1:8" x14ac:dyDescent="0.3">
      <c r="A52" t="s">
        <v>400</v>
      </c>
      <c r="B52">
        <v>2008</v>
      </c>
      <c r="C52" s="1">
        <v>0.04</v>
      </c>
      <c r="D52" t="s">
        <v>409</v>
      </c>
      <c r="E52">
        <v>3.56</v>
      </c>
      <c r="F5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5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5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53" spans="1:8" x14ac:dyDescent="0.3">
      <c r="A53" t="s">
        <v>400</v>
      </c>
      <c r="B53">
        <v>2009</v>
      </c>
      <c r="C53" s="1">
        <v>0.08</v>
      </c>
      <c r="D53" t="s">
        <v>408</v>
      </c>
      <c r="E53">
        <v>2.87</v>
      </c>
      <c r="F5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5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5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TP</v>
      </c>
    </row>
    <row r="54" spans="1:8" x14ac:dyDescent="0.3">
      <c r="A54" t="s">
        <v>400</v>
      </c>
      <c r="B54">
        <v>2010</v>
      </c>
      <c r="C54" s="1">
        <v>0.12</v>
      </c>
      <c r="D54" t="s">
        <v>407</v>
      </c>
      <c r="E54">
        <v>2.27</v>
      </c>
      <c r="F5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5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5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TP</v>
      </c>
    </row>
    <row r="55" spans="1:8" x14ac:dyDescent="0.3">
      <c r="A55" t="s">
        <v>400</v>
      </c>
      <c r="B55">
        <v>2011</v>
      </c>
      <c r="C55" s="1">
        <v>0.01</v>
      </c>
      <c r="D55" t="s">
        <v>406</v>
      </c>
      <c r="E55">
        <v>1.54</v>
      </c>
      <c r="F5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5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5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56" spans="1:8" x14ac:dyDescent="0.3">
      <c r="A56" t="s">
        <v>400</v>
      </c>
      <c r="B56">
        <v>2012</v>
      </c>
      <c r="C56" s="1">
        <v>7.0000000000000007E-2</v>
      </c>
      <c r="D56" t="s">
        <v>405</v>
      </c>
      <c r="E56">
        <v>0.82</v>
      </c>
      <c r="F5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5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5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57" spans="1:8" x14ac:dyDescent="0.3">
      <c r="A57" t="s">
        <v>400</v>
      </c>
      <c r="B57">
        <v>2013</v>
      </c>
      <c r="C57" s="1">
        <v>0.01</v>
      </c>
      <c r="D57" t="s">
        <v>404</v>
      </c>
      <c r="E57">
        <v>0.96</v>
      </c>
      <c r="F5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5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5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58" spans="1:8" x14ac:dyDescent="0.3">
      <c r="A58" t="s">
        <v>400</v>
      </c>
      <c r="B58">
        <v>2014</v>
      </c>
      <c r="C58" s="1">
        <v>0</v>
      </c>
      <c r="D58" t="s">
        <v>403</v>
      </c>
      <c r="E58">
        <v>2.0499999999999998</v>
      </c>
      <c r="F5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5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5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59" spans="1:8" x14ac:dyDescent="0.3">
      <c r="A59" t="s">
        <v>400</v>
      </c>
      <c r="B59">
        <v>2015</v>
      </c>
      <c r="C59" s="1">
        <v>0</v>
      </c>
      <c r="D59" t="s">
        <v>402</v>
      </c>
      <c r="E59">
        <v>2.44</v>
      </c>
      <c r="F5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5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5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60" spans="1:8" x14ac:dyDescent="0.3">
      <c r="A60" t="s">
        <v>400</v>
      </c>
      <c r="B60">
        <v>2016</v>
      </c>
      <c r="C60" s="1">
        <v>0.02</v>
      </c>
      <c r="D60" t="s">
        <v>401</v>
      </c>
      <c r="E60">
        <v>1.93</v>
      </c>
      <c r="F6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6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6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61" spans="1:8" x14ac:dyDescent="0.3">
      <c r="A61" t="s">
        <v>400</v>
      </c>
      <c r="B61">
        <v>2017</v>
      </c>
      <c r="C61" s="1">
        <v>0.01</v>
      </c>
      <c r="D61" t="s">
        <v>399</v>
      </c>
      <c r="E61">
        <v>3.54</v>
      </c>
      <c r="F6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6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6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62" spans="1:8" x14ac:dyDescent="0.3">
      <c r="A62" t="s">
        <v>379</v>
      </c>
      <c r="B62">
        <v>1998</v>
      </c>
      <c r="C62" s="1">
        <v>0.01</v>
      </c>
      <c r="D62" t="s">
        <v>398</v>
      </c>
      <c r="E62">
        <v>1.27</v>
      </c>
      <c r="F6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6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6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63" spans="1:8" x14ac:dyDescent="0.3">
      <c r="A63" t="s">
        <v>379</v>
      </c>
      <c r="B63">
        <v>1999</v>
      </c>
      <c r="C63" s="1">
        <v>0.01</v>
      </c>
      <c r="D63" t="s">
        <v>397</v>
      </c>
      <c r="E63">
        <v>2.3199999999999998</v>
      </c>
      <c r="F6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6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6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64" spans="1:8" x14ac:dyDescent="0.3">
      <c r="A64" t="s">
        <v>379</v>
      </c>
      <c r="B64">
        <v>2000</v>
      </c>
      <c r="C64" s="1">
        <v>7.0000000000000007E-2</v>
      </c>
      <c r="D64" t="s">
        <v>396</v>
      </c>
      <c r="E64">
        <v>2.86</v>
      </c>
      <c r="F6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6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6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TP</v>
      </c>
    </row>
    <row r="65" spans="1:8" x14ac:dyDescent="0.3">
      <c r="A65" t="s">
        <v>379</v>
      </c>
      <c r="B65">
        <v>2001</v>
      </c>
      <c r="C65" s="1">
        <v>0.13</v>
      </c>
      <c r="D65" t="s">
        <v>395</v>
      </c>
      <c r="E65">
        <v>2.7</v>
      </c>
      <c r="F6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6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6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TP</v>
      </c>
    </row>
    <row r="66" spans="1:8" x14ac:dyDescent="0.3">
      <c r="A66" t="s">
        <v>379</v>
      </c>
      <c r="B66">
        <v>2002</v>
      </c>
      <c r="C66" s="1">
        <v>0.03</v>
      </c>
      <c r="D66" t="s">
        <v>394</v>
      </c>
      <c r="E66">
        <v>2.2200000000000002</v>
      </c>
      <c r="F6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6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6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67" spans="1:8" x14ac:dyDescent="0.3">
      <c r="A67" t="s">
        <v>379</v>
      </c>
      <c r="B67">
        <v>2003</v>
      </c>
      <c r="C67" s="1">
        <v>0.22</v>
      </c>
      <c r="D67" t="s">
        <v>393</v>
      </c>
      <c r="E67">
        <v>1</v>
      </c>
      <c r="F6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4</v>
      </c>
      <c r="G6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6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68" spans="1:8" x14ac:dyDescent="0.3">
      <c r="A68" t="s">
        <v>379</v>
      </c>
      <c r="B68">
        <v>2004</v>
      </c>
      <c r="C68" s="1">
        <v>0.01</v>
      </c>
      <c r="D68" t="s">
        <v>392</v>
      </c>
      <c r="E68">
        <v>1.05</v>
      </c>
      <c r="F6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6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6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69" spans="1:8" x14ac:dyDescent="0.3">
      <c r="A69" t="s">
        <v>379</v>
      </c>
      <c r="B69">
        <v>2005</v>
      </c>
      <c r="C69" s="1">
        <v>0.01</v>
      </c>
      <c r="D69" t="s">
        <v>391</v>
      </c>
      <c r="E69">
        <v>1.0900000000000001</v>
      </c>
      <c r="F6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6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6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70" spans="1:8" x14ac:dyDescent="0.3">
      <c r="A70" t="s">
        <v>379</v>
      </c>
      <c r="B70">
        <v>2006</v>
      </c>
      <c r="C70" s="1">
        <v>0</v>
      </c>
      <c r="D70" t="s">
        <v>390</v>
      </c>
      <c r="E70">
        <v>1.24</v>
      </c>
      <c r="F7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7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7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71" spans="1:8" x14ac:dyDescent="0.3">
      <c r="A71" t="s">
        <v>379</v>
      </c>
      <c r="B71">
        <v>2007</v>
      </c>
      <c r="C71" s="1">
        <v>0.01</v>
      </c>
      <c r="D71" t="s">
        <v>389</v>
      </c>
      <c r="E71">
        <v>1.48</v>
      </c>
      <c r="F7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7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7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72" spans="1:8" x14ac:dyDescent="0.3">
      <c r="A72" t="s">
        <v>379</v>
      </c>
      <c r="B72">
        <v>2008</v>
      </c>
      <c r="C72" s="1">
        <v>0</v>
      </c>
      <c r="D72" t="s">
        <v>388</v>
      </c>
      <c r="E72">
        <v>2.54</v>
      </c>
      <c r="F7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7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7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73" spans="1:8" x14ac:dyDescent="0.3">
      <c r="A73" t="s">
        <v>379</v>
      </c>
      <c r="B73">
        <v>2009</v>
      </c>
      <c r="C73" s="1">
        <v>0.01</v>
      </c>
      <c r="D73" t="s">
        <v>387</v>
      </c>
      <c r="E73">
        <v>2.4700000000000002</v>
      </c>
      <c r="F7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7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7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74" spans="1:8" x14ac:dyDescent="0.3">
      <c r="A74" t="s">
        <v>379</v>
      </c>
      <c r="B74">
        <v>2010</v>
      </c>
      <c r="C74" s="1">
        <v>0.09</v>
      </c>
      <c r="D74" t="s">
        <v>386</v>
      </c>
      <c r="E74">
        <v>2.3199999999999998</v>
      </c>
      <c r="F7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7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7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TP</v>
      </c>
    </row>
    <row r="75" spans="1:8" x14ac:dyDescent="0.3">
      <c r="A75" t="s">
        <v>379</v>
      </c>
      <c r="B75">
        <v>2011</v>
      </c>
      <c r="C75" s="1">
        <v>0.03</v>
      </c>
      <c r="D75" t="s">
        <v>385</v>
      </c>
      <c r="E75">
        <v>1.73</v>
      </c>
      <c r="F7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7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7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76" spans="1:8" x14ac:dyDescent="0.3">
      <c r="A76" t="s">
        <v>379</v>
      </c>
      <c r="B76">
        <v>2012</v>
      </c>
      <c r="C76" s="1">
        <v>0.01</v>
      </c>
      <c r="D76" t="s">
        <v>384</v>
      </c>
      <c r="E76">
        <v>1.74</v>
      </c>
      <c r="F7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7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7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77" spans="1:8" x14ac:dyDescent="0.3">
      <c r="A77" t="s">
        <v>379</v>
      </c>
      <c r="B77">
        <v>2013</v>
      </c>
      <c r="C77" s="1">
        <v>0.01</v>
      </c>
      <c r="D77" t="s">
        <v>383</v>
      </c>
      <c r="E77">
        <v>1.87</v>
      </c>
      <c r="F7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7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7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78" spans="1:8" x14ac:dyDescent="0.3">
      <c r="A78" t="s">
        <v>379</v>
      </c>
      <c r="B78">
        <v>2014</v>
      </c>
      <c r="C78" s="1">
        <v>0.01</v>
      </c>
      <c r="D78" t="s">
        <v>382</v>
      </c>
      <c r="E78">
        <v>2.67</v>
      </c>
      <c r="F7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7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7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79" spans="1:8" x14ac:dyDescent="0.3">
      <c r="A79" t="s">
        <v>379</v>
      </c>
      <c r="B79">
        <v>2015</v>
      </c>
      <c r="C79" s="1">
        <v>0.02</v>
      </c>
      <c r="D79" t="s">
        <v>381</v>
      </c>
      <c r="E79">
        <v>2.48</v>
      </c>
      <c r="F7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7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7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80" spans="1:8" x14ac:dyDescent="0.3">
      <c r="A80" t="s">
        <v>379</v>
      </c>
      <c r="B80">
        <v>2016</v>
      </c>
      <c r="C80" s="1">
        <v>0.02</v>
      </c>
      <c r="D80" t="s">
        <v>380</v>
      </c>
      <c r="E80">
        <v>2.62</v>
      </c>
      <c r="F8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8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8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81" spans="1:8" x14ac:dyDescent="0.3">
      <c r="A81" t="s">
        <v>379</v>
      </c>
      <c r="B81">
        <v>2017</v>
      </c>
      <c r="C81" s="1">
        <v>0.02</v>
      </c>
      <c r="D81" t="s">
        <v>378</v>
      </c>
      <c r="E81">
        <v>2.89</v>
      </c>
      <c r="F8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8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8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82" spans="1:8" x14ac:dyDescent="0.3">
      <c r="A82" t="s">
        <v>358</v>
      </c>
      <c r="B82">
        <v>1998</v>
      </c>
      <c r="C82" s="1">
        <v>0.02</v>
      </c>
      <c r="D82" t="s">
        <v>377</v>
      </c>
      <c r="E82">
        <v>1.3</v>
      </c>
      <c r="F8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8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8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83" spans="1:8" x14ac:dyDescent="0.3">
      <c r="A83" t="s">
        <v>358</v>
      </c>
      <c r="B83">
        <v>1999</v>
      </c>
      <c r="C83" s="1">
        <v>0.02</v>
      </c>
      <c r="D83" t="s">
        <v>376</v>
      </c>
      <c r="E83">
        <v>1.3</v>
      </c>
      <c r="F8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8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8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84" spans="1:8" x14ac:dyDescent="0.3">
      <c r="A84" t="s">
        <v>358</v>
      </c>
      <c r="B84">
        <v>2000</v>
      </c>
      <c r="C84" s="1">
        <v>0.03</v>
      </c>
      <c r="D84" t="s">
        <v>375</v>
      </c>
      <c r="E84">
        <v>2.12</v>
      </c>
      <c r="F8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8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8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85" spans="1:8" x14ac:dyDescent="0.3">
      <c r="A85" t="s">
        <v>358</v>
      </c>
      <c r="B85">
        <v>2001</v>
      </c>
      <c r="C85" s="1">
        <v>0.09</v>
      </c>
      <c r="D85" t="s">
        <v>374</v>
      </c>
      <c r="E85">
        <v>2.44</v>
      </c>
      <c r="F8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8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8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TP</v>
      </c>
    </row>
    <row r="86" spans="1:8" x14ac:dyDescent="0.3">
      <c r="A86" t="s">
        <v>358</v>
      </c>
      <c r="B86">
        <v>2002</v>
      </c>
      <c r="C86" s="1">
        <v>0.01</v>
      </c>
      <c r="D86" t="s">
        <v>373</v>
      </c>
      <c r="E86">
        <v>4.1399999999999997</v>
      </c>
      <c r="F8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8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8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87" spans="1:8" x14ac:dyDescent="0.3">
      <c r="A87" t="s">
        <v>358</v>
      </c>
      <c r="B87">
        <v>2003</v>
      </c>
      <c r="C87" s="1">
        <v>0.08</v>
      </c>
      <c r="D87" t="s">
        <v>372</v>
      </c>
      <c r="E87">
        <v>0.78</v>
      </c>
      <c r="F8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8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8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88" spans="1:8" x14ac:dyDescent="0.3">
      <c r="A88" t="s">
        <v>358</v>
      </c>
      <c r="B88">
        <v>2004</v>
      </c>
      <c r="C88" s="1">
        <v>0.01</v>
      </c>
      <c r="D88" t="s">
        <v>371</v>
      </c>
      <c r="E88">
        <v>1.41</v>
      </c>
      <c r="F8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8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8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89" spans="1:8" x14ac:dyDescent="0.3">
      <c r="A89" t="s">
        <v>358</v>
      </c>
      <c r="B89">
        <v>2005</v>
      </c>
      <c r="C89" s="1">
        <v>0</v>
      </c>
      <c r="D89" t="s">
        <v>370</v>
      </c>
      <c r="E89">
        <v>1.37</v>
      </c>
      <c r="F8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8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8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90" spans="1:8" x14ac:dyDescent="0.3">
      <c r="A90" t="s">
        <v>358</v>
      </c>
      <c r="B90">
        <v>2006</v>
      </c>
      <c r="C90" s="1">
        <v>0</v>
      </c>
      <c r="D90" t="s">
        <v>369</v>
      </c>
      <c r="E90">
        <v>1.1000000000000001</v>
      </c>
      <c r="F9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9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9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91" spans="1:8" x14ac:dyDescent="0.3">
      <c r="A91" t="s">
        <v>358</v>
      </c>
      <c r="B91">
        <v>2007</v>
      </c>
      <c r="C91" s="1">
        <v>0</v>
      </c>
      <c r="D91" t="s">
        <v>368</v>
      </c>
      <c r="E91">
        <v>1.29</v>
      </c>
      <c r="F9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9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9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92" spans="1:8" x14ac:dyDescent="0.3">
      <c r="A92" t="s">
        <v>358</v>
      </c>
      <c r="B92">
        <v>2008</v>
      </c>
      <c r="C92" s="1">
        <v>0</v>
      </c>
      <c r="D92" t="s">
        <v>367</v>
      </c>
      <c r="E92">
        <v>1.94</v>
      </c>
      <c r="F9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9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9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93" spans="1:8" x14ac:dyDescent="0.3">
      <c r="A93" t="s">
        <v>358</v>
      </c>
      <c r="B93">
        <v>2009</v>
      </c>
      <c r="C93" s="1">
        <v>0.01</v>
      </c>
      <c r="D93" t="s">
        <v>366</v>
      </c>
      <c r="E93">
        <v>2.1800000000000002</v>
      </c>
      <c r="F9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9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9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94" spans="1:8" x14ac:dyDescent="0.3">
      <c r="A94" t="s">
        <v>358</v>
      </c>
      <c r="B94">
        <v>2010</v>
      </c>
      <c r="C94" s="1">
        <v>0.13</v>
      </c>
      <c r="D94" t="s">
        <v>365</v>
      </c>
      <c r="E94">
        <v>2.11</v>
      </c>
      <c r="F9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9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9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TP</v>
      </c>
    </row>
    <row r="95" spans="1:8" x14ac:dyDescent="0.3">
      <c r="A95" t="s">
        <v>358</v>
      </c>
      <c r="B95">
        <v>2011</v>
      </c>
      <c r="C95" s="1">
        <v>0.01</v>
      </c>
      <c r="D95" t="s">
        <v>364</v>
      </c>
      <c r="E95">
        <v>1.89</v>
      </c>
      <c r="F9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9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9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96" spans="1:8" x14ac:dyDescent="0.3">
      <c r="A96" t="s">
        <v>358</v>
      </c>
      <c r="B96">
        <v>2012</v>
      </c>
      <c r="C96" s="1">
        <v>0.01</v>
      </c>
      <c r="D96" t="s">
        <v>363</v>
      </c>
      <c r="E96">
        <v>1.47</v>
      </c>
      <c r="F9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9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9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97" spans="1:8" x14ac:dyDescent="0.3">
      <c r="A97" t="s">
        <v>358</v>
      </c>
      <c r="B97">
        <v>2013</v>
      </c>
      <c r="C97" s="1">
        <v>0.01</v>
      </c>
      <c r="D97" t="s">
        <v>362</v>
      </c>
      <c r="E97">
        <v>1.95</v>
      </c>
      <c r="F9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9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9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98" spans="1:8" x14ac:dyDescent="0.3">
      <c r="A98" t="s">
        <v>358</v>
      </c>
      <c r="B98">
        <v>2014</v>
      </c>
      <c r="C98" s="1">
        <v>0.01</v>
      </c>
      <c r="D98" t="s">
        <v>361</v>
      </c>
      <c r="E98">
        <v>2.99</v>
      </c>
      <c r="F9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9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9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99" spans="1:8" x14ac:dyDescent="0.3">
      <c r="A99" t="s">
        <v>358</v>
      </c>
      <c r="B99">
        <v>2015</v>
      </c>
      <c r="C99" s="1">
        <v>0.01</v>
      </c>
      <c r="D99" t="s">
        <v>360</v>
      </c>
      <c r="E99">
        <v>2.09</v>
      </c>
      <c r="F9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9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9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00" spans="1:8" x14ac:dyDescent="0.3">
      <c r="A100" t="s">
        <v>358</v>
      </c>
      <c r="B100">
        <v>2016</v>
      </c>
      <c r="C100" s="1">
        <v>0.01</v>
      </c>
      <c r="D100" t="s">
        <v>359</v>
      </c>
      <c r="E100">
        <v>2.34</v>
      </c>
      <c r="F10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0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0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01" spans="1:8" x14ac:dyDescent="0.3">
      <c r="A101" t="s">
        <v>358</v>
      </c>
      <c r="B101">
        <v>2017</v>
      </c>
      <c r="C101" s="1">
        <v>0.06</v>
      </c>
      <c r="D101" t="s">
        <v>357</v>
      </c>
      <c r="E101">
        <v>3.1</v>
      </c>
      <c r="F10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10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10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02" spans="1:8" x14ac:dyDescent="0.3">
      <c r="A102" t="s">
        <v>337</v>
      </c>
      <c r="B102">
        <v>1998</v>
      </c>
      <c r="C102" s="1">
        <v>0.01</v>
      </c>
      <c r="D102" t="s">
        <v>356</v>
      </c>
      <c r="E102">
        <v>0.7</v>
      </c>
      <c r="F10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0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10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103" spans="1:8" x14ac:dyDescent="0.3">
      <c r="A103" t="s">
        <v>337</v>
      </c>
      <c r="B103">
        <v>1999</v>
      </c>
      <c r="C103" s="1">
        <v>0.01</v>
      </c>
      <c r="D103" t="s">
        <v>355</v>
      </c>
      <c r="E103">
        <v>1.98</v>
      </c>
      <c r="F10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0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0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04" spans="1:8" x14ac:dyDescent="0.3">
      <c r="A104" t="s">
        <v>337</v>
      </c>
      <c r="B104">
        <v>2000</v>
      </c>
      <c r="C104" s="1">
        <v>0.02</v>
      </c>
      <c r="D104" t="s">
        <v>354</v>
      </c>
      <c r="E104">
        <v>2.2599999999999998</v>
      </c>
      <c r="F10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0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0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05" spans="1:8" x14ac:dyDescent="0.3">
      <c r="A105" t="s">
        <v>337</v>
      </c>
      <c r="B105">
        <v>2001</v>
      </c>
      <c r="C105" s="1">
        <v>0.09</v>
      </c>
      <c r="D105" t="s">
        <v>353</v>
      </c>
      <c r="E105">
        <v>3.06</v>
      </c>
      <c r="F10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10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10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06" spans="1:8" x14ac:dyDescent="0.3">
      <c r="A106" t="s">
        <v>337</v>
      </c>
      <c r="B106">
        <v>2002</v>
      </c>
      <c r="C106" s="1">
        <v>0.02</v>
      </c>
      <c r="D106" t="s">
        <v>352</v>
      </c>
      <c r="E106">
        <v>1.45</v>
      </c>
      <c r="F10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0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0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07" spans="1:8" x14ac:dyDescent="0.3">
      <c r="A107" t="s">
        <v>337</v>
      </c>
      <c r="B107">
        <v>2003</v>
      </c>
      <c r="C107" s="1">
        <v>0.04</v>
      </c>
      <c r="D107" t="s">
        <v>351</v>
      </c>
      <c r="E107">
        <v>1.24</v>
      </c>
      <c r="F10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10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0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108" spans="1:8" x14ac:dyDescent="0.3">
      <c r="A108" t="s">
        <v>337</v>
      </c>
      <c r="B108">
        <v>2004</v>
      </c>
      <c r="C108" s="1">
        <v>0.01</v>
      </c>
      <c r="D108" t="s">
        <v>350</v>
      </c>
      <c r="E108">
        <v>2.68</v>
      </c>
      <c r="F10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0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0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09" spans="1:8" x14ac:dyDescent="0.3">
      <c r="A109" t="s">
        <v>337</v>
      </c>
      <c r="B109">
        <v>2005</v>
      </c>
      <c r="C109" s="1">
        <v>0.01</v>
      </c>
      <c r="D109" t="s">
        <v>349</v>
      </c>
      <c r="E109">
        <v>1.67</v>
      </c>
      <c r="F10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0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0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10" spans="1:8" x14ac:dyDescent="0.3">
      <c r="A110" t="s">
        <v>337</v>
      </c>
      <c r="B110">
        <v>2006</v>
      </c>
      <c r="C110" s="1">
        <v>0.01</v>
      </c>
      <c r="D110" t="s">
        <v>348</v>
      </c>
      <c r="E110">
        <v>1.32</v>
      </c>
      <c r="F11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1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1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11" spans="1:8" x14ac:dyDescent="0.3">
      <c r="A111" t="s">
        <v>337</v>
      </c>
      <c r="B111">
        <v>2007</v>
      </c>
      <c r="C111" s="1">
        <v>0</v>
      </c>
      <c r="D111" t="s">
        <v>347</v>
      </c>
      <c r="E111">
        <v>2.4700000000000002</v>
      </c>
      <c r="F11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1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1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12" spans="1:8" x14ac:dyDescent="0.3">
      <c r="A112" t="s">
        <v>337</v>
      </c>
      <c r="B112">
        <v>2008</v>
      </c>
      <c r="C112" s="1">
        <v>0.01</v>
      </c>
      <c r="D112" t="s">
        <v>346</v>
      </c>
      <c r="E112">
        <v>2.09</v>
      </c>
      <c r="F11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1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1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13" spans="1:8" x14ac:dyDescent="0.3">
      <c r="A113" t="s">
        <v>337</v>
      </c>
      <c r="B113">
        <v>2009</v>
      </c>
      <c r="C113" s="1">
        <v>0.09</v>
      </c>
      <c r="D113" t="s">
        <v>345</v>
      </c>
      <c r="E113">
        <v>3.18</v>
      </c>
      <c r="F11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11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11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14" spans="1:8" x14ac:dyDescent="0.3">
      <c r="A114" t="s">
        <v>337</v>
      </c>
      <c r="B114">
        <v>2010</v>
      </c>
      <c r="C114" s="1">
        <v>0.22</v>
      </c>
      <c r="D114" t="s">
        <v>344</v>
      </c>
      <c r="E114">
        <v>2.4</v>
      </c>
      <c r="F11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4</v>
      </c>
      <c r="G11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1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115" spans="1:8" x14ac:dyDescent="0.3">
      <c r="A115" t="s">
        <v>337</v>
      </c>
      <c r="B115">
        <v>2011</v>
      </c>
      <c r="C115" s="1">
        <v>0</v>
      </c>
      <c r="D115" t="s">
        <v>343</v>
      </c>
      <c r="E115">
        <v>1.39</v>
      </c>
      <c r="F11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1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1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16" spans="1:8" x14ac:dyDescent="0.3">
      <c r="A116" t="s">
        <v>337</v>
      </c>
      <c r="B116">
        <v>2012</v>
      </c>
      <c r="C116" s="1">
        <v>0.01</v>
      </c>
      <c r="D116" t="s">
        <v>342</v>
      </c>
      <c r="E116">
        <v>1.22</v>
      </c>
      <c r="F11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1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1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17" spans="1:8" x14ac:dyDescent="0.3">
      <c r="A117" t="s">
        <v>337</v>
      </c>
      <c r="B117">
        <v>2013</v>
      </c>
      <c r="C117" s="1">
        <v>0.04</v>
      </c>
      <c r="D117" t="s">
        <v>341</v>
      </c>
      <c r="E117">
        <v>1.43</v>
      </c>
      <c r="F11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11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1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118" spans="1:8" x14ac:dyDescent="0.3">
      <c r="A118" t="s">
        <v>337</v>
      </c>
      <c r="B118">
        <v>2014</v>
      </c>
      <c r="C118" s="1">
        <v>0.01</v>
      </c>
      <c r="D118" t="s">
        <v>340</v>
      </c>
      <c r="E118">
        <v>1.89</v>
      </c>
      <c r="F11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1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1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19" spans="1:8" x14ac:dyDescent="0.3">
      <c r="A119" t="s">
        <v>337</v>
      </c>
      <c r="B119">
        <v>2015</v>
      </c>
      <c r="C119" s="1">
        <v>0.01</v>
      </c>
      <c r="D119" t="s">
        <v>339</v>
      </c>
      <c r="E119">
        <v>1.96</v>
      </c>
      <c r="F11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1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1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20" spans="1:8" x14ac:dyDescent="0.3">
      <c r="A120" t="s">
        <v>337</v>
      </c>
      <c r="B120">
        <v>2016</v>
      </c>
      <c r="C120" s="1">
        <v>0.01</v>
      </c>
      <c r="D120" t="s">
        <v>338</v>
      </c>
      <c r="E120">
        <v>4.67</v>
      </c>
      <c r="F12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2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12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21" spans="1:8" x14ac:dyDescent="0.3">
      <c r="A121" t="s">
        <v>337</v>
      </c>
      <c r="B121">
        <v>2017</v>
      </c>
      <c r="C121" s="1">
        <v>0.01</v>
      </c>
      <c r="D121" t="s">
        <v>336</v>
      </c>
      <c r="E121">
        <v>3.18</v>
      </c>
      <c r="F12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2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12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22" spans="1:8" x14ac:dyDescent="0.3">
      <c r="A122" t="s">
        <v>316</v>
      </c>
      <c r="B122">
        <v>1998</v>
      </c>
      <c r="C122" s="1">
        <v>0.02</v>
      </c>
      <c r="D122" t="s">
        <v>335</v>
      </c>
      <c r="E122">
        <v>0.62</v>
      </c>
      <c r="F12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2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12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123" spans="1:8" x14ac:dyDescent="0.3">
      <c r="A123" t="s">
        <v>316</v>
      </c>
      <c r="B123">
        <v>1999</v>
      </c>
      <c r="C123" s="1">
        <v>0.01</v>
      </c>
      <c r="D123" t="s">
        <v>334</v>
      </c>
      <c r="E123">
        <v>2.76</v>
      </c>
      <c r="F12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2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2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24" spans="1:8" x14ac:dyDescent="0.3">
      <c r="A124" t="s">
        <v>316</v>
      </c>
      <c r="B124">
        <v>2000</v>
      </c>
      <c r="C124" s="1">
        <v>7.0000000000000007E-2</v>
      </c>
      <c r="D124" t="s">
        <v>333</v>
      </c>
      <c r="E124">
        <v>1.18</v>
      </c>
      <c r="F12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12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2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125" spans="1:8" x14ac:dyDescent="0.3">
      <c r="A125" t="s">
        <v>316</v>
      </c>
      <c r="B125">
        <v>2001</v>
      </c>
      <c r="C125" s="1">
        <v>0.2</v>
      </c>
      <c r="D125" t="s">
        <v>332</v>
      </c>
      <c r="E125">
        <v>2.66</v>
      </c>
      <c r="F12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4</v>
      </c>
      <c r="G12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2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126" spans="1:8" x14ac:dyDescent="0.3">
      <c r="A126" t="s">
        <v>316</v>
      </c>
      <c r="B126">
        <v>2002</v>
      </c>
      <c r="C126" s="1">
        <v>0.05</v>
      </c>
      <c r="D126" t="s">
        <v>331</v>
      </c>
      <c r="E126">
        <v>1.98</v>
      </c>
      <c r="F12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12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2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127" spans="1:8" x14ac:dyDescent="0.3">
      <c r="A127" t="s">
        <v>316</v>
      </c>
      <c r="B127">
        <v>2003</v>
      </c>
      <c r="C127" s="1">
        <v>0.02</v>
      </c>
      <c r="D127" t="s">
        <v>330</v>
      </c>
      <c r="E127">
        <v>1.1599999999999999</v>
      </c>
      <c r="F12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2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2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28" spans="1:8" x14ac:dyDescent="0.3">
      <c r="A128" t="s">
        <v>316</v>
      </c>
      <c r="B128">
        <v>2004</v>
      </c>
      <c r="C128" s="1">
        <v>0.01</v>
      </c>
      <c r="D128" t="s">
        <v>329</v>
      </c>
      <c r="E128">
        <v>1.85</v>
      </c>
      <c r="F12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2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2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29" spans="1:8" x14ac:dyDescent="0.3">
      <c r="A129" t="s">
        <v>316</v>
      </c>
      <c r="B129">
        <v>2005</v>
      </c>
      <c r="C129" s="1">
        <v>0.03</v>
      </c>
      <c r="D129" t="s">
        <v>328</v>
      </c>
      <c r="E129">
        <v>3.64</v>
      </c>
      <c r="F12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2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12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30" spans="1:8" x14ac:dyDescent="0.3">
      <c r="A130" t="s">
        <v>316</v>
      </c>
      <c r="B130">
        <v>2006</v>
      </c>
      <c r="C130" s="1">
        <v>0.14000000000000001</v>
      </c>
      <c r="D130" t="s">
        <v>327</v>
      </c>
      <c r="E130">
        <v>2.0299999999999998</v>
      </c>
      <c r="F13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13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3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TP</v>
      </c>
    </row>
    <row r="131" spans="1:8" x14ac:dyDescent="0.3">
      <c r="A131" t="s">
        <v>316</v>
      </c>
      <c r="B131">
        <v>2007</v>
      </c>
      <c r="C131" s="1">
        <v>0.01</v>
      </c>
      <c r="D131" t="s">
        <v>326</v>
      </c>
      <c r="E131">
        <v>1.02</v>
      </c>
      <c r="F13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3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3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32" spans="1:8" x14ac:dyDescent="0.3">
      <c r="A132" t="s">
        <v>316</v>
      </c>
      <c r="B132">
        <v>2008</v>
      </c>
      <c r="C132" s="1">
        <v>0.02</v>
      </c>
      <c r="D132" t="s">
        <v>325</v>
      </c>
      <c r="E132">
        <v>0.89</v>
      </c>
      <c r="F13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3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13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133" spans="1:8" x14ac:dyDescent="0.3">
      <c r="A133" t="s">
        <v>316</v>
      </c>
      <c r="B133">
        <v>2009</v>
      </c>
      <c r="C133" s="1">
        <v>0</v>
      </c>
      <c r="D133" t="s">
        <v>324</v>
      </c>
      <c r="E133">
        <v>2.25</v>
      </c>
      <c r="F13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3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3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34" spans="1:8" x14ac:dyDescent="0.3">
      <c r="A134" t="s">
        <v>316</v>
      </c>
      <c r="B134">
        <v>2010</v>
      </c>
      <c r="C134" s="1">
        <v>0.05</v>
      </c>
      <c r="D134" t="s">
        <v>323</v>
      </c>
      <c r="E134">
        <v>1.95</v>
      </c>
      <c r="F13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13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3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135" spans="1:8" x14ac:dyDescent="0.3">
      <c r="A135" t="s">
        <v>316</v>
      </c>
      <c r="B135">
        <v>2011</v>
      </c>
      <c r="C135" s="1">
        <v>0</v>
      </c>
      <c r="D135" t="s">
        <v>322</v>
      </c>
      <c r="E135">
        <v>1.38</v>
      </c>
      <c r="F13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3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3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36" spans="1:8" x14ac:dyDescent="0.3">
      <c r="A136" t="s">
        <v>316</v>
      </c>
      <c r="B136">
        <v>2012</v>
      </c>
      <c r="C136" s="1">
        <v>0.01</v>
      </c>
      <c r="D136" t="s">
        <v>321</v>
      </c>
      <c r="E136">
        <v>0.69</v>
      </c>
      <c r="F13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3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13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137" spans="1:8" x14ac:dyDescent="0.3">
      <c r="A137" t="s">
        <v>316</v>
      </c>
      <c r="B137">
        <v>2013</v>
      </c>
      <c r="C137" s="1">
        <v>0.01</v>
      </c>
      <c r="D137" t="s">
        <v>320</v>
      </c>
      <c r="E137">
        <v>1.9</v>
      </c>
      <c r="F13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3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3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38" spans="1:8" x14ac:dyDescent="0.3">
      <c r="A138" t="s">
        <v>316</v>
      </c>
      <c r="B138">
        <v>2014</v>
      </c>
      <c r="C138" s="1">
        <v>0</v>
      </c>
      <c r="D138" t="s">
        <v>319</v>
      </c>
      <c r="E138">
        <v>4.5599999999999996</v>
      </c>
      <c r="F13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3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13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39" spans="1:8" x14ac:dyDescent="0.3">
      <c r="A139" t="s">
        <v>316</v>
      </c>
      <c r="B139">
        <v>2015</v>
      </c>
      <c r="C139" s="1">
        <v>0.01</v>
      </c>
      <c r="D139" t="s">
        <v>318</v>
      </c>
      <c r="E139">
        <v>4.1399999999999997</v>
      </c>
      <c r="F13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3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13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40" spans="1:8" x14ac:dyDescent="0.3">
      <c r="A140" t="s">
        <v>316</v>
      </c>
      <c r="B140">
        <v>2016</v>
      </c>
      <c r="C140" s="1">
        <v>7.0000000000000007E-2</v>
      </c>
      <c r="D140" t="s">
        <v>317</v>
      </c>
      <c r="E140">
        <v>2.92</v>
      </c>
      <c r="F14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14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4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TP</v>
      </c>
    </row>
    <row r="141" spans="1:8" x14ac:dyDescent="0.3">
      <c r="A141" t="s">
        <v>316</v>
      </c>
      <c r="B141">
        <v>2017</v>
      </c>
      <c r="C141" s="1">
        <v>0</v>
      </c>
      <c r="D141" t="s">
        <v>315</v>
      </c>
      <c r="E141">
        <v>2.4900000000000002</v>
      </c>
      <c r="F14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4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4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42" spans="1:8" x14ac:dyDescent="0.3">
      <c r="A142" t="s">
        <v>295</v>
      </c>
      <c r="B142">
        <v>1998</v>
      </c>
      <c r="C142" s="1">
        <v>0.01</v>
      </c>
      <c r="D142" t="s">
        <v>314</v>
      </c>
      <c r="E142">
        <v>0.96</v>
      </c>
      <c r="F14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4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14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143" spans="1:8" x14ac:dyDescent="0.3">
      <c r="A143" t="s">
        <v>295</v>
      </c>
      <c r="B143">
        <v>1999</v>
      </c>
      <c r="C143" s="1">
        <v>0.02</v>
      </c>
      <c r="D143" t="s">
        <v>313</v>
      </c>
      <c r="E143">
        <v>4.79</v>
      </c>
      <c r="F14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4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14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44" spans="1:8" x14ac:dyDescent="0.3">
      <c r="A144" t="s">
        <v>295</v>
      </c>
      <c r="B144">
        <v>2000</v>
      </c>
      <c r="C144" s="1">
        <v>0.35</v>
      </c>
      <c r="D144" t="s">
        <v>312</v>
      </c>
      <c r="E144">
        <v>1.35</v>
      </c>
      <c r="F14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4</v>
      </c>
      <c r="G14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4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145" spans="1:8" x14ac:dyDescent="0.3">
      <c r="A145" t="s">
        <v>295</v>
      </c>
      <c r="B145">
        <v>2001</v>
      </c>
      <c r="C145" s="1">
        <v>0.05</v>
      </c>
      <c r="D145" t="s">
        <v>311</v>
      </c>
      <c r="E145">
        <v>1.24</v>
      </c>
      <c r="F14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14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4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146" spans="1:8" x14ac:dyDescent="0.3">
      <c r="A146" t="s">
        <v>295</v>
      </c>
      <c r="B146">
        <v>2002</v>
      </c>
      <c r="C146" s="1">
        <v>0.02</v>
      </c>
      <c r="D146" t="s">
        <v>310</v>
      </c>
      <c r="E146">
        <v>2.48</v>
      </c>
      <c r="F14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4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4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47" spans="1:8" x14ac:dyDescent="0.3">
      <c r="A147" t="s">
        <v>295</v>
      </c>
      <c r="B147">
        <v>2003</v>
      </c>
      <c r="C147" s="1">
        <v>0.02</v>
      </c>
      <c r="D147" t="s">
        <v>309</v>
      </c>
      <c r="E147">
        <v>0.69</v>
      </c>
      <c r="F14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4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14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148" spans="1:8" x14ac:dyDescent="0.3">
      <c r="A148" t="s">
        <v>295</v>
      </c>
      <c r="B148">
        <v>2004</v>
      </c>
      <c r="C148" s="1">
        <v>0</v>
      </c>
      <c r="D148" t="s">
        <v>308</v>
      </c>
      <c r="E148">
        <v>2.4500000000000002</v>
      </c>
      <c r="F14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4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4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49" spans="1:8" x14ac:dyDescent="0.3">
      <c r="A149" t="s">
        <v>295</v>
      </c>
      <c r="B149">
        <v>2005</v>
      </c>
      <c r="C149" s="1">
        <v>0.01</v>
      </c>
      <c r="D149" t="s">
        <v>307</v>
      </c>
      <c r="E149">
        <v>2.2599999999999998</v>
      </c>
      <c r="F14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4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4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50" spans="1:8" x14ac:dyDescent="0.3">
      <c r="A150" t="s">
        <v>295</v>
      </c>
      <c r="B150">
        <v>2006</v>
      </c>
      <c r="C150" s="1">
        <v>0.03</v>
      </c>
      <c r="D150" t="s">
        <v>306</v>
      </c>
      <c r="E150">
        <v>2.5299999999999998</v>
      </c>
      <c r="F15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5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5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51" spans="1:8" x14ac:dyDescent="0.3">
      <c r="A151" t="s">
        <v>295</v>
      </c>
      <c r="B151">
        <v>2007</v>
      </c>
      <c r="C151" s="1">
        <v>0</v>
      </c>
      <c r="D151" t="s">
        <v>305</v>
      </c>
      <c r="E151">
        <v>2.0099999999999998</v>
      </c>
      <c r="F15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5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5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52" spans="1:8" x14ac:dyDescent="0.3">
      <c r="A152" t="s">
        <v>295</v>
      </c>
      <c r="B152">
        <v>2008</v>
      </c>
      <c r="C152" s="1">
        <v>0.03</v>
      </c>
      <c r="D152" t="s">
        <v>304</v>
      </c>
      <c r="E152">
        <v>2.16</v>
      </c>
      <c r="F15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5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5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53" spans="1:8" x14ac:dyDescent="0.3">
      <c r="A153" t="s">
        <v>295</v>
      </c>
      <c r="B153">
        <v>2009</v>
      </c>
      <c r="C153" s="1">
        <v>0.02</v>
      </c>
      <c r="D153" t="s">
        <v>303</v>
      </c>
      <c r="E153">
        <v>2.57</v>
      </c>
      <c r="F15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5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5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54" spans="1:8" x14ac:dyDescent="0.3">
      <c r="A154" t="s">
        <v>295</v>
      </c>
      <c r="B154">
        <v>2010</v>
      </c>
      <c r="C154" s="1">
        <v>0.41</v>
      </c>
      <c r="D154" t="s">
        <v>302</v>
      </c>
      <c r="E154">
        <v>0.77</v>
      </c>
      <c r="F15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4</v>
      </c>
      <c r="G15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15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155" spans="1:8" x14ac:dyDescent="0.3">
      <c r="A155" t="s">
        <v>295</v>
      </c>
      <c r="B155">
        <v>2011</v>
      </c>
      <c r="C155" s="1">
        <v>0</v>
      </c>
      <c r="D155" t="s">
        <v>301</v>
      </c>
      <c r="E155">
        <v>0.48</v>
      </c>
      <c r="F15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5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15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156" spans="1:8" x14ac:dyDescent="0.3">
      <c r="A156" t="s">
        <v>295</v>
      </c>
      <c r="B156">
        <v>2012</v>
      </c>
      <c r="C156" s="1">
        <v>0</v>
      </c>
      <c r="D156" t="s">
        <v>300</v>
      </c>
      <c r="E156">
        <v>0.39</v>
      </c>
      <c r="F15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5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15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157" spans="1:8" x14ac:dyDescent="0.3">
      <c r="A157" t="s">
        <v>295</v>
      </c>
      <c r="B157">
        <v>2013</v>
      </c>
      <c r="C157" s="1">
        <v>0</v>
      </c>
      <c r="D157" t="s">
        <v>299</v>
      </c>
      <c r="E157">
        <v>0.88</v>
      </c>
      <c r="F15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5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15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158" spans="1:8" x14ac:dyDescent="0.3">
      <c r="A158" t="s">
        <v>295</v>
      </c>
      <c r="B158">
        <v>2014</v>
      </c>
      <c r="C158" s="1">
        <v>0</v>
      </c>
      <c r="D158" t="s">
        <v>298</v>
      </c>
      <c r="E158">
        <v>3.49</v>
      </c>
      <c r="F15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5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15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59" spans="1:8" x14ac:dyDescent="0.3">
      <c r="A159" t="s">
        <v>295</v>
      </c>
      <c r="B159">
        <v>2015</v>
      </c>
      <c r="C159" s="1">
        <v>0</v>
      </c>
      <c r="D159" t="s">
        <v>297</v>
      </c>
      <c r="E159">
        <v>2.58</v>
      </c>
      <c r="F15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5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5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60" spans="1:8" x14ac:dyDescent="0.3">
      <c r="A160" t="s">
        <v>295</v>
      </c>
      <c r="B160">
        <v>2016</v>
      </c>
      <c r="C160" s="1">
        <v>0.03</v>
      </c>
      <c r="D160" t="s">
        <v>296</v>
      </c>
      <c r="E160">
        <v>2.69</v>
      </c>
      <c r="F16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6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6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61" spans="1:8" x14ac:dyDescent="0.3">
      <c r="A161" t="s">
        <v>295</v>
      </c>
      <c r="B161">
        <v>2017</v>
      </c>
      <c r="C161" s="1">
        <v>0</v>
      </c>
      <c r="D161" t="s">
        <v>294</v>
      </c>
      <c r="E161">
        <v>1.77</v>
      </c>
      <c r="F16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6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6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62" spans="1:8" x14ac:dyDescent="0.3">
      <c r="A162" t="s">
        <v>274</v>
      </c>
      <c r="B162">
        <v>1998</v>
      </c>
      <c r="C162" s="1">
        <v>0.05</v>
      </c>
      <c r="D162" t="s">
        <v>293</v>
      </c>
      <c r="E162">
        <v>2.56</v>
      </c>
      <c r="F16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16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6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63" spans="1:8" x14ac:dyDescent="0.3">
      <c r="A163" t="s">
        <v>274</v>
      </c>
      <c r="B163">
        <v>1999</v>
      </c>
      <c r="C163" s="1">
        <v>0.03</v>
      </c>
      <c r="D163" t="s">
        <v>292</v>
      </c>
      <c r="E163">
        <v>1.82</v>
      </c>
      <c r="F16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6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6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64" spans="1:8" x14ac:dyDescent="0.3">
      <c r="A164" t="s">
        <v>274</v>
      </c>
      <c r="B164">
        <v>2000</v>
      </c>
      <c r="C164" s="1">
        <v>0.04</v>
      </c>
      <c r="D164" t="s">
        <v>291</v>
      </c>
      <c r="E164">
        <v>1.41</v>
      </c>
      <c r="F16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16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6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165" spans="1:8" x14ac:dyDescent="0.3">
      <c r="A165" t="s">
        <v>274</v>
      </c>
      <c r="B165">
        <v>2001</v>
      </c>
      <c r="C165" s="1">
        <v>7.0000000000000007E-2</v>
      </c>
      <c r="D165" t="s">
        <v>290</v>
      </c>
      <c r="E165">
        <v>3.63</v>
      </c>
      <c r="F16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16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16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66" spans="1:8" x14ac:dyDescent="0.3">
      <c r="A166" t="s">
        <v>274</v>
      </c>
      <c r="B166">
        <v>2002</v>
      </c>
      <c r="C166" s="1">
        <v>0.4</v>
      </c>
      <c r="D166" t="s">
        <v>289</v>
      </c>
      <c r="E166">
        <v>2.04</v>
      </c>
      <c r="F16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4</v>
      </c>
      <c r="G16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6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167" spans="1:8" x14ac:dyDescent="0.3">
      <c r="A167" t="s">
        <v>274</v>
      </c>
      <c r="B167">
        <v>2003</v>
      </c>
      <c r="C167" s="1">
        <v>0.01</v>
      </c>
      <c r="D167" t="s">
        <v>288</v>
      </c>
      <c r="E167">
        <v>0.43</v>
      </c>
      <c r="F16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6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16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168" spans="1:8" x14ac:dyDescent="0.3">
      <c r="A168" t="s">
        <v>274</v>
      </c>
      <c r="B168">
        <v>2004</v>
      </c>
      <c r="C168" s="1">
        <v>0</v>
      </c>
      <c r="D168" t="s">
        <v>287</v>
      </c>
      <c r="E168">
        <v>1.24</v>
      </c>
      <c r="F16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6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6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69" spans="1:8" x14ac:dyDescent="0.3">
      <c r="A169" t="s">
        <v>274</v>
      </c>
      <c r="B169">
        <v>2005</v>
      </c>
      <c r="C169" s="1">
        <v>0.01</v>
      </c>
      <c r="D169" t="s">
        <v>286</v>
      </c>
      <c r="E169">
        <v>1.28</v>
      </c>
      <c r="F16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6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6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70" spans="1:8" x14ac:dyDescent="0.3">
      <c r="A170" t="s">
        <v>274</v>
      </c>
      <c r="B170">
        <v>2006</v>
      </c>
      <c r="C170" s="1">
        <v>0</v>
      </c>
      <c r="D170" t="s">
        <v>285</v>
      </c>
      <c r="E170">
        <v>2.63</v>
      </c>
      <c r="F17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7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7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71" spans="1:8" x14ac:dyDescent="0.3">
      <c r="A171" t="s">
        <v>274</v>
      </c>
      <c r="B171">
        <v>2007</v>
      </c>
      <c r="C171" s="1">
        <v>0.01</v>
      </c>
      <c r="D171" t="s">
        <v>284</v>
      </c>
      <c r="E171">
        <v>3.21</v>
      </c>
      <c r="F17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7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17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72" spans="1:8" x14ac:dyDescent="0.3">
      <c r="A172" t="s">
        <v>274</v>
      </c>
      <c r="B172">
        <v>2008</v>
      </c>
      <c r="C172" s="1">
        <v>0.03</v>
      </c>
      <c r="D172" t="s">
        <v>283</v>
      </c>
      <c r="E172">
        <v>3.53</v>
      </c>
      <c r="F17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7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17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73" spans="1:8" x14ac:dyDescent="0.3">
      <c r="A173" t="s">
        <v>274</v>
      </c>
      <c r="B173">
        <v>2009</v>
      </c>
      <c r="C173" s="1">
        <v>0.05</v>
      </c>
      <c r="D173" t="s">
        <v>282</v>
      </c>
      <c r="E173">
        <v>3.69</v>
      </c>
      <c r="F17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17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17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74" spans="1:8" x14ac:dyDescent="0.3">
      <c r="A174" t="s">
        <v>274</v>
      </c>
      <c r="B174">
        <v>2010</v>
      </c>
      <c r="C174" s="1">
        <v>0.34</v>
      </c>
      <c r="D174" t="s">
        <v>281</v>
      </c>
      <c r="E174">
        <v>1.29</v>
      </c>
      <c r="F17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4</v>
      </c>
      <c r="G17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7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175" spans="1:8" x14ac:dyDescent="0.3">
      <c r="A175" t="s">
        <v>274</v>
      </c>
      <c r="B175">
        <v>2011</v>
      </c>
      <c r="C175" s="1">
        <v>0.04</v>
      </c>
      <c r="D175" t="s">
        <v>280</v>
      </c>
      <c r="E175">
        <v>0.75</v>
      </c>
      <c r="F17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17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17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176" spans="1:8" x14ac:dyDescent="0.3">
      <c r="A176" t="s">
        <v>274</v>
      </c>
      <c r="B176">
        <v>2012</v>
      </c>
      <c r="C176" s="1">
        <v>0.02</v>
      </c>
      <c r="D176" t="s">
        <v>279</v>
      </c>
      <c r="E176">
        <v>1.07</v>
      </c>
      <c r="F17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7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7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77" spans="1:8" x14ac:dyDescent="0.3">
      <c r="A177" t="s">
        <v>274</v>
      </c>
      <c r="B177">
        <v>2013</v>
      </c>
      <c r="C177" s="1">
        <v>0.02</v>
      </c>
      <c r="D177" t="s">
        <v>278</v>
      </c>
      <c r="E177">
        <v>1.1499999999999999</v>
      </c>
      <c r="F17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7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7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78" spans="1:8" x14ac:dyDescent="0.3">
      <c r="A178" t="s">
        <v>274</v>
      </c>
      <c r="B178">
        <v>2014</v>
      </c>
      <c r="C178" s="1">
        <v>0.02</v>
      </c>
      <c r="D178" t="s">
        <v>277</v>
      </c>
      <c r="E178">
        <v>1.77</v>
      </c>
      <c r="F17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7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7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79" spans="1:8" x14ac:dyDescent="0.3">
      <c r="A179" t="s">
        <v>274</v>
      </c>
      <c r="B179">
        <v>2015</v>
      </c>
      <c r="C179" s="1">
        <v>0.01</v>
      </c>
      <c r="D179" t="s">
        <v>276</v>
      </c>
      <c r="E179">
        <v>1.58</v>
      </c>
      <c r="F17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7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7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80" spans="1:8" x14ac:dyDescent="0.3">
      <c r="A180" t="s">
        <v>274</v>
      </c>
      <c r="B180">
        <v>2016</v>
      </c>
      <c r="C180" s="1">
        <v>0.01</v>
      </c>
      <c r="D180" t="s">
        <v>275</v>
      </c>
      <c r="E180">
        <v>1.63</v>
      </c>
      <c r="F18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8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8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81" spans="1:8" x14ac:dyDescent="0.3">
      <c r="A181" t="s">
        <v>274</v>
      </c>
      <c r="B181">
        <v>2017</v>
      </c>
      <c r="C181" s="1">
        <v>0</v>
      </c>
      <c r="D181" t="s">
        <v>273</v>
      </c>
      <c r="E181">
        <v>5.28</v>
      </c>
      <c r="F18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8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18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82" spans="1:8" x14ac:dyDescent="0.3">
      <c r="A182" t="s">
        <v>253</v>
      </c>
      <c r="B182">
        <v>1998</v>
      </c>
      <c r="C182" s="1">
        <v>0.01</v>
      </c>
      <c r="D182" t="s">
        <v>272</v>
      </c>
      <c r="E182">
        <v>0.52</v>
      </c>
      <c r="F18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8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18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183" spans="1:8" x14ac:dyDescent="0.3">
      <c r="A183" t="s">
        <v>253</v>
      </c>
      <c r="B183">
        <v>1999</v>
      </c>
      <c r="C183" s="1">
        <v>0.03</v>
      </c>
      <c r="D183" t="s">
        <v>271</v>
      </c>
      <c r="E183">
        <v>2.38</v>
      </c>
      <c r="F18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8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8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84" spans="1:8" x14ac:dyDescent="0.3">
      <c r="A184" t="s">
        <v>253</v>
      </c>
      <c r="B184">
        <v>2000</v>
      </c>
      <c r="C184" s="1">
        <v>0.09</v>
      </c>
      <c r="D184" t="s">
        <v>270</v>
      </c>
      <c r="E184">
        <v>1.35</v>
      </c>
      <c r="F18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18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8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185" spans="1:8" x14ac:dyDescent="0.3">
      <c r="A185" t="s">
        <v>253</v>
      </c>
      <c r="B185">
        <v>2001</v>
      </c>
      <c r="C185" s="1">
        <v>0.44</v>
      </c>
      <c r="D185" t="s">
        <v>269</v>
      </c>
      <c r="E185">
        <v>1.87</v>
      </c>
      <c r="F18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4</v>
      </c>
      <c r="G18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8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186" spans="1:8" x14ac:dyDescent="0.3">
      <c r="A186" t="s">
        <v>253</v>
      </c>
      <c r="B186">
        <v>2002</v>
      </c>
      <c r="C186" s="1">
        <v>0.01</v>
      </c>
      <c r="D186" t="s">
        <v>268</v>
      </c>
      <c r="E186">
        <v>1.79</v>
      </c>
      <c r="F18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8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8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87" spans="1:8" x14ac:dyDescent="0.3">
      <c r="A187" t="s">
        <v>253</v>
      </c>
      <c r="B187">
        <v>2003</v>
      </c>
      <c r="C187" s="1">
        <v>0</v>
      </c>
      <c r="D187" t="s">
        <v>267</v>
      </c>
      <c r="E187">
        <v>0.94</v>
      </c>
      <c r="F18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8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18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188" spans="1:8" x14ac:dyDescent="0.3">
      <c r="A188" t="s">
        <v>253</v>
      </c>
      <c r="B188">
        <v>2004</v>
      </c>
      <c r="C188" s="1">
        <v>0</v>
      </c>
      <c r="D188" t="s">
        <v>266</v>
      </c>
      <c r="E188">
        <v>1.54</v>
      </c>
      <c r="F18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8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8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89" spans="1:8" x14ac:dyDescent="0.3">
      <c r="A189" t="s">
        <v>253</v>
      </c>
      <c r="B189">
        <v>2005</v>
      </c>
      <c r="C189" s="1">
        <v>0</v>
      </c>
      <c r="D189" t="s">
        <v>265</v>
      </c>
      <c r="E189">
        <v>3.7</v>
      </c>
      <c r="F18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8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18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90" spans="1:8" x14ac:dyDescent="0.3">
      <c r="A190" t="s">
        <v>253</v>
      </c>
      <c r="B190">
        <v>2006</v>
      </c>
      <c r="C190" s="1">
        <v>0.01</v>
      </c>
      <c r="D190" t="s">
        <v>264</v>
      </c>
      <c r="E190">
        <v>2.79</v>
      </c>
      <c r="F19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9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9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91" spans="1:8" x14ac:dyDescent="0.3">
      <c r="A191" t="s">
        <v>253</v>
      </c>
      <c r="B191">
        <v>2007</v>
      </c>
      <c r="C191" s="1">
        <v>0</v>
      </c>
      <c r="D191" t="s">
        <v>263</v>
      </c>
      <c r="E191">
        <v>3.2</v>
      </c>
      <c r="F19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9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19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92" spans="1:8" x14ac:dyDescent="0.3">
      <c r="A192" t="s">
        <v>253</v>
      </c>
      <c r="B192">
        <v>2008</v>
      </c>
      <c r="C192" s="1">
        <v>0.04</v>
      </c>
      <c r="D192" t="s">
        <v>262</v>
      </c>
      <c r="E192">
        <v>2.21</v>
      </c>
      <c r="F19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19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9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93" spans="1:8" x14ac:dyDescent="0.3">
      <c r="A193" t="s">
        <v>253</v>
      </c>
      <c r="B193">
        <v>2009</v>
      </c>
      <c r="C193" s="1">
        <v>0.04</v>
      </c>
      <c r="D193" t="s">
        <v>261</v>
      </c>
      <c r="E193">
        <v>1.81</v>
      </c>
      <c r="F19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19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9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194" spans="1:8" x14ac:dyDescent="0.3">
      <c r="A194" t="s">
        <v>253</v>
      </c>
      <c r="B194">
        <v>2010</v>
      </c>
      <c r="C194" s="1">
        <v>0.09</v>
      </c>
      <c r="D194" t="s">
        <v>260</v>
      </c>
      <c r="E194">
        <v>2.85</v>
      </c>
      <c r="F19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19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9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TP</v>
      </c>
    </row>
    <row r="195" spans="1:8" x14ac:dyDescent="0.3">
      <c r="A195" t="s">
        <v>253</v>
      </c>
      <c r="B195">
        <v>2011</v>
      </c>
      <c r="C195" s="1">
        <v>0</v>
      </c>
      <c r="D195" t="s">
        <v>259</v>
      </c>
      <c r="E195">
        <v>1.03</v>
      </c>
      <c r="F19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9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9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96" spans="1:8" x14ac:dyDescent="0.3">
      <c r="A196" t="s">
        <v>253</v>
      </c>
      <c r="B196">
        <v>2012</v>
      </c>
      <c r="C196" s="1">
        <v>0</v>
      </c>
      <c r="D196" t="s">
        <v>258</v>
      </c>
      <c r="E196">
        <v>1.0900000000000001</v>
      </c>
      <c r="F19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9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19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97" spans="1:8" x14ac:dyDescent="0.3">
      <c r="A197" t="s">
        <v>253</v>
      </c>
      <c r="B197">
        <v>2013</v>
      </c>
      <c r="C197" s="1">
        <v>0.01</v>
      </c>
      <c r="D197" t="s">
        <v>257</v>
      </c>
      <c r="E197">
        <v>2</v>
      </c>
      <c r="F19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9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9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98" spans="1:8" x14ac:dyDescent="0.3">
      <c r="A198" t="s">
        <v>253</v>
      </c>
      <c r="B198">
        <v>2014</v>
      </c>
      <c r="C198" s="1">
        <v>0.01</v>
      </c>
      <c r="D198" t="s">
        <v>256</v>
      </c>
      <c r="E198">
        <v>5.69</v>
      </c>
      <c r="F19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9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19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199" spans="1:8" x14ac:dyDescent="0.3">
      <c r="A199" t="s">
        <v>253</v>
      </c>
      <c r="B199">
        <v>2015</v>
      </c>
      <c r="C199" s="1">
        <v>0.01</v>
      </c>
      <c r="D199" t="s">
        <v>255</v>
      </c>
      <c r="E199">
        <v>2.77</v>
      </c>
      <c r="F19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19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19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00" spans="1:8" x14ac:dyDescent="0.3">
      <c r="A200" t="s">
        <v>253</v>
      </c>
      <c r="B200">
        <v>2016</v>
      </c>
      <c r="C200" s="1">
        <v>0.04</v>
      </c>
      <c r="D200" t="s">
        <v>254</v>
      </c>
      <c r="E200">
        <v>5.55</v>
      </c>
      <c r="F20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20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20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01" spans="1:8" x14ac:dyDescent="0.3">
      <c r="A201" t="s">
        <v>253</v>
      </c>
      <c r="B201">
        <v>2017</v>
      </c>
      <c r="C201" s="1">
        <v>0.01</v>
      </c>
      <c r="D201" t="s">
        <v>252</v>
      </c>
      <c r="E201">
        <v>3.14</v>
      </c>
      <c r="F20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0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20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02" spans="1:8" x14ac:dyDescent="0.3">
      <c r="A202" t="s">
        <v>232</v>
      </c>
      <c r="B202">
        <v>1998</v>
      </c>
      <c r="C202" s="1">
        <v>0.01</v>
      </c>
      <c r="D202" t="s">
        <v>251</v>
      </c>
      <c r="E202">
        <v>1.1000000000000001</v>
      </c>
      <c r="F20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0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0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03" spans="1:8" x14ac:dyDescent="0.3">
      <c r="A203" t="s">
        <v>232</v>
      </c>
      <c r="B203">
        <v>1999</v>
      </c>
      <c r="C203" s="1">
        <v>0.03</v>
      </c>
      <c r="D203" t="s">
        <v>250</v>
      </c>
      <c r="E203">
        <v>2.0299999999999998</v>
      </c>
      <c r="F20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0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0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04" spans="1:8" x14ac:dyDescent="0.3">
      <c r="A204" t="s">
        <v>232</v>
      </c>
      <c r="B204">
        <v>2000</v>
      </c>
      <c r="C204" s="1">
        <v>0.03</v>
      </c>
      <c r="D204" t="s">
        <v>249</v>
      </c>
      <c r="E204">
        <v>2.41</v>
      </c>
      <c r="F20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0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0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05" spans="1:8" x14ac:dyDescent="0.3">
      <c r="A205" t="s">
        <v>232</v>
      </c>
      <c r="B205">
        <v>2001</v>
      </c>
      <c r="C205" s="1">
        <v>0.13</v>
      </c>
      <c r="D205" t="s">
        <v>248</v>
      </c>
      <c r="E205">
        <v>2.63</v>
      </c>
      <c r="F20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20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0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TP</v>
      </c>
    </row>
    <row r="206" spans="1:8" x14ac:dyDescent="0.3">
      <c r="A206" t="s">
        <v>232</v>
      </c>
      <c r="B206">
        <v>2002</v>
      </c>
      <c r="C206" s="1">
        <v>0.03</v>
      </c>
      <c r="D206" t="s">
        <v>247</v>
      </c>
      <c r="E206">
        <v>1.73</v>
      </c>
      <c r="F20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0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0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07" spans="1:8" x14ac:dyDescent="0.3">
      <c r="A207" t="s">
        <v>232</v>
      </c>
      <c r="B207">
        <v>2003</v>
      </c>
      <c r="C207" s="1">
        <v>0.05</v>
      </c>
      <c r="D207" t="s">
        <v>246</v>
      </c>
      <c r="E207">
        <v>1.27</v>
      </c>
      <c r="F20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20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0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208" spans="1:8" x14ac:dyDescent="0.3">
      <c r="A208" t="s">
        <v>232</v>
      </c>
      <c r="B208">
        <v>2004</v>
      </c>
      <c r="C208" s="1">
        <v>0.01</v>
      </c>
      <c r="D208" t="s">
        <v>245</v>
      </c>
      <c r="E208">
        <v>1.47</v>
      </c>
      <c r="F20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0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0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09" spans="1:8" x14ac:dyDescent="0.3">
      <c r="A209" t="s">
        <v>232</v>
      </c>
      <c r="B209">
        <v>2005</v>
      </c>
      <c r="C209" s="1">
        <v>0.02</v>
      </c>
      <c r="D209" t="s">
        <v>244</v>
      </c>
      <c r="E209">
        <v>1.53</v>
      </c>
      <c r="F20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0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0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10" spans="1:8" x14ac:dyDescent="0.3">
      <c r="A210" t="s">
        <v>232</v>
      </c>
      <c r="B210">
        <v>2006</v>
      </c>
      <c r="C210" s="1">
        <v>0.03</v>
      </c>
      <c r="D210" t="s">
        <v>243</v>
      </c>
      <c r="E210">
        <v>2.0099999999999998</v>
      </c>
      <c r="F21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1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1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11" spans="1:8" x14ac:dyDescent="0.3">
      <c r="A211" t="s">
        <v>232</v>
      </c>
      <c r="B211">
        <v>2007</v>
      </c>
      <c r="C211" s="1">
        <v>0.01</v>
      </c>
      <c r="D211" t="s">
        <v>242</v>
      </c>
      <c r="E211">
        <v>2.9</v>
      </c>
      <c r="F21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1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1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12" spans="1:8" x14ac:dyDescent="0.3">
      <c r="A212" t="s">
        <v>232</v>
      </c>
      <c r="B212">
        <v>2008</v>
      </c>
      <c r="C212" s="1">
        <v>0.11</v>
      </c>
      <c r="D212" t="s">
        <v>241</v>
      </c>
      <c r="E212">
        <v>1.57</v>
      </c>
      <c r="F21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21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1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213" spans="1:8" x14ac:dyDescent="0.3">
      <c r="A213" t="s">
        <v>232</v>
      </c>
      <c r="B213">
        <v>2009</v>
      </c>
      <c r="C213" s="1">
        <v>0.05</v>
      </c>
      <c r="D213" t="s">
        <v>240</v>
      </c>
      <c r="E213">
        <v>1.48</v>
      </c>
      <c r="F21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21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1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214" spans="1:8" x14ac:dyDescent="0.3">
      <c r="A214" t="s">
        <v>232</v>
      </c>
      <c r="B214">
        <v>2010</v>
      </c>
      <c r="C214" s="1">
        <v>0.11</v>
      </c>
      <c r="D214" t="s">
        <v>239</v>
      </c>
      <c r="E214">
        <v>1.59</v>
      </c>
      <c r="F21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21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1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215" spans="1:8" x14ac:dyDescent="0.3">
      <c r="A215" t="s">
        <v>232</v>
      </c>
      <c r="B215">
        <v>2011</v>
      </c>
      <c r="C215" s="1">
        <v>0.01</v>
      </c>
      <c r="D215" t="s">
        <v>238</v>
      </c>
      <c r="E215">
        <v>2.04</v>
      </c>
      <c r="F21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1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1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16" spans="1:8" x14ac:dyDescent="0.3">
      <c r="A216" t="s">
        <v>232</v>
      </c>
      <c r="B216">
        <v>2012</v>
      </c>
      <c r="C216" s="1">
        <v>0.02</v>
      </c>
      <c r="D216" t="s">
        <v>237</v>
      </c>
      <c r="E216">
        <v>1.31</v>
      </c>
      <c r="F21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1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1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17" spans="1:8" x14ac:dyDescent="0.3">
      <c r="A217" t="s">
        <v>232</v>
      </c>
      <c r="B217">
        <v>2013</v>
      </c>
      <c r="C217" s="1">
        <v>0.01</v>
      </c>
      <c r="D217" t="s">
        <v>236</v>
      </c>
      <c r="E217">
        <v>1.95</v>
      </c>
      <c r="F21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1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1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18" spans="1:8" x14ac:dyDescent="0.3">
      <c r="A218" t="s">
        <v>232</v>
      </c>
      <c r="B218">
        <v>2014</v>
      </c>
      <c r="C218" s="1">
        <v>0.01</v>
      </c>
      <c r="D218" t="s">
        <v>235</v>
      </c>
      <c r="E218">
        <v>2.59</v>
      </c>
      <c r="F21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1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1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19" spans="1:8" x14ac:dyDescent="0.3">
      <c r="A219" t="s">
        <v>232</v>
      </c>
      <c r="B219">
        <v>2015</v>
      </c>
      <c r="C219" s="1">
        <v>0.01</v>
      </c>
      <c r="D219" t="s">
        <v>234</v>
      </c>
      <c r="E219">
        <v>2.39</v>
      </c>
      <c r="F21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1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1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20" spans="1:8" x14ac:dyDescent="0.3">
      <c r="A220" t="s">
        <v>232</v>
      </c>
      <c r="B220">
        <v>2016</v>
      </c>
      <c r="C220" s="1">
        <v>0.01</v>
      </c>
      <c r="D220" t="s">
        <v>233</v>
      </c>
      <c r="E220">
        <v>3.51</v>
      </c>
      <c r="F22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2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22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21" spans="1:8" x14ac:dyDescent="0.3">
      <c r="A221" t="s">
        <v>232</v>
      </c>
      <c r="B221">
        <v>2017</v>
      </c>
      <c r="C221" s="1">
        <v>0.02</v>
      </c>
      <c r="D221" t="s">
        <v>231</v>
      </c>
      <c r="E221">
        <v>3.48</v>
      </c>
      <c r="F22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2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22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22" spans="1:8" x14ac:dyDescent="0.3">
      <c r="A222" t="s">
        <v>211</v>
      </c>
      <c r="B222">
        <v>1998</v>
      </c>
      <c r="C222" s="1">
        <v>0.05</v>
      </c>
      <c r="D222" t="s">
        <v>230</v>
      </c>
      <c r="E222">
        <v>1.82</v>
      </c>
      <c r="F22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22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2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223" spans="1:8" x14ac:dyDescent="0.3">
      <c r="A223" t="s">
        <v>211</v>
      </c>
      <c r="B223">
        <v>1999</v>
      </c>
      <c r="C223" s="1">
        <v>0.02</v>
      </c>
      <c r="D223" t="s">
        <v>229</v>
      </c>
      <c r="E223">
        <v>1.28</v>
      </c>
      <c r="F22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2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2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24" spans="1:8" x14ac:dyDescent="0.3">
      <c r="A224" t="s">
        <v>211</v>
      </c>
      <c r="B224">
        <v>2000</v>
      </c>
      <c r="C224" s="1">
        <v>0.03</v>
      </c>
      <c r="D224" t="s">
        <v>228</v>
      </c>
      <c r="E224">
        <v>1.71</v>
      </c>
      <c r="F22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2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2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25" spans="1:8" x14ac:dyDescent="0.3">
      <c r="A225" t="s">
        <v>211</v>
      </c>
      <c r="B225">
        <v>2001</v>
      </c>
      <c r="C225" s="1">
        <v>0.1</v>
      </c>
      <c r="D225" t="s">
        <v>227</v>
      </c>
      <c r="E225">
        <v>3.12</v>
      </c>
      <c r="F22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22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22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26" spans="1:8" x14ac:dyDescent="0.3">
      <c r="A226" t="s">
        <v>211</v>
      </c>
      <c r="B226">
        <v>2002</v>
      </c>
      <c r="C226" s="1">
        <v>0.18</v>
      </c>
      <c r="D226" t="s">
        <v>226</v>
      </c>
      <c r="E226">
        <v>2.84</v>
      </c>
      <c r="F22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4</v>
      </c>
      <c r="G22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2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227" spans="1:8" x14ac:dyDescent="0.3">
      <c r="A227" t="s">
        <v>211</v>
      </c>
      <c r="B227">
        <v>2003</v>
      </c>
      <c r="C227" s="1">
        <v>0.02</v>
      </c>
      <c r="D227" t="s">
        <v>225</v>
      </c>
      <c r="E227">
        <v>0.56999999999999995</v>
      </c>
      <c r="F22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2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22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228" spans="1:8" x14ac:dyDescent="0.3">
      <c r="A228" t="s">
        <v>211</v>
      </c>
      <c r="B228">
        <v>2004</v>
      </c>
      <c r="C228" s="1">
        <v>0</v>
      </c>
      <c r="D228" t="s">
        <v>224</v>
      </c>
      <c r="E228">
        <v>1.39</v>
      </c>
      <c r="F22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2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2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29" spans="1:8" x14ac:dyDescent="0.3">
      <c r="A229" t="s">
        <v>211</v>
      </c>
      <c r="B229">
        <v>2005</v>
      </c>
      <c r="C229" s="1">
        <v>0.01</v>
      </c>
      <c r="D229" t="s">
        <v>223</v>
      </c>
      <c r="E229">
        <v>1.1100000000000001</v>
      </c>
      <c r="F22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2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2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30" spans="1:8" x14ac:dyDescent="0.3">
      <c r="A230" t="s">
        <v>211</v>
      </c>
      <c r="B230">
        <v>2006</v>
      </c>
      <c r="C230" s="1">
        <v>0</v>
      </c>
      <c r="D230" t="s">
        <v>222</v>
      </c>
      <c r="E230">
        <v>2.65</v>
      </c>
      <c r="F23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3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3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31" spans="1:8" x14ac:dyDescent="0.3">
      <c r="A231" t="s">
        <v>211</v>
      </c>
      <c r="B231">
        <v>2007</v>
      </c>
      <c r="C231" s="1">
        <v>0</v>
      </c>
      <c r="D231" t="s">
        <v>221</v>
      </c>
      <c r="E231">
        <v>2.44</v>
      </c>
      <c r="F23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3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3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32" spans="1:8" x14ac:dyDescent="0.3">
      <c r="A232" t="s">
        <v>211</v>
      </c>
      <c r="B232">
        <v>2008</v>
      </c>
      <c r="C232" s="1">
        <v>0.03</v>
      </c>
      <c r="D232" t="s">
        <v>220</v>
      </c>
      <c r="E232">
        <v>3.51</v>
      </c>
      <c r="F23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3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23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33" spans="1:8" x14ac:dyDescent="0.3">
      <c r="A233" t="s">
        <v>211</v>
      </c>
      <c r="B233">
        <v>2009</v>
      </c>
      <c r="C233" s="1">
        <v>0.03</v>
      </c>
      <c r="D233" t="s">
        <v>219</v>
      </c>
      <c r="E233">
        <v>2.19</v>
      </c>
      <c r="F23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3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3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34" spans="1:8" x14ac:dyDescent="0.3">
      <c r="A234" t="s">
        <v>211</v>
      </c>
      <c r="B234">
        <v>2010</v>
      </c>
      <c r="C234" s="1">
        <v>0.2</v>
      </c>
      <c r="D234" t="s">
        <v>218</v>
      </c>
      <c r="E234">
        <v>1.29</v>
      </c>
      <c r="F23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4</v>
      </c>
      <c r="G23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3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235" spans="1:8" x14ac:dyDescent="0.3">
      <c r="A235" t="s">
        <v>211</v>
      </c>
      <c r="B235">
        <v>2011</v>
      </c>
      <c r="C235" s="1">
        <v>0.03</v>
      </c>
      <c r="D235" t="s">
        <v>217</v>
      </c>
      <c r="E235">
        <v>1.23</v>
      </c>
      <c r="F23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3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3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36" spans="1:8" x14ac:dyDescent="0.3">
      <c r="A236" t="s">
        <v>211</v>
      </c>
      <c r="B236">
        <v>2012</v>
      </c>
      <c r="C236" s="1">
        <v>0.01</v>
      </c>
      <c r="D236" t="s">
        <v>216</v>
      </c>
      <c r="E236">
        <v>1.1100000000000001</v>
      </c>
      <c r="F23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3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3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37" spans="1:8" x14ac:dyDescent="0.3">
      <c r="A237" t="s">
        <v>211</v>
      </c>
      <c r="B237">
        <v>2013</v>
      </c>
      <c r="C237" s="1">
        <v>0.01</v>
      </c>
      <c r="D237" t="s">
        <v>215</v>
      </c>
      <c r="E237">
        <v>1.1499999999999999</v>
      </c>
      <c r="F23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3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3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38" spans="1:8" x14ac:dyDescent="0.3">
      <c r="A238" t="s">
        <v>211</v>
      </c>
      <c r="B238">
        <v>2014</v>
      </c>
      <c r="C238" s="1">
        <v>0.01</v>
      </c>
      <c r="D238" t="s">
        <v>214</v>
      </c>
      <c r="E238">
        <v>1.95</v>
      </c>
      <c r="F23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3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3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39" spans="1:8" x14ac:dyDescent="0.3">
      <c r="A239" t="s">
        <v>211</v>
      </c>
      <c r="B239">
        <v>2015</v>
      </c>
      <c r="C239" s="1">
        <v>0.01</v>
      </c>
      <c r="D239" t="s">
        <v>213</v>
      </c>
      <c r="E239">
        <v>1.69</v>
      </c>
      <c r="F23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3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3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40" spans="1:8" x14ac:dyDescent="0.3">
      <c r="A240" t="s">
        <v>211</v>
      </c>
      <c r="B240">
        <v>2016</v>
      </c>
      <c r="C240" s="1">
        <v>0.02</v>
      </c>
      <c r="D240" t="s">
        <v>212</v>
      </c>
      <c r="E240">
        <v>2.16</v>
      </c>
      <c r="F24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4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4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41" spans="1:8" x14ac:dyDescent="0.3">
      <c r="A241" t="s">
        <v>211</v>
      </c>
      <c r="B241">
        <v>2017</v>
      </c>
      <c r="C241" s="1">
        <v>0.01</v>
      </c>
      <c r="D241" t="s">
        <v>210</v>
      </c>
      <c r="E241">
        <v>4.41</v>
      </c>
      <c r="F24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4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24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42" spans="1:8" x14ac:dyDescent="0.3">
      <c r="A242" t="s">
        <v>190</v>
      </c>
      <c r="B242">
        <v>1998</v>
      </c>
      <c r="C242" s="1">
        <v>0.02</v>
      </c>
      <c r="D242" t="s">
        <v>209</v>
      </c>
      <c r="E242">
        <v>1.44</v>
      </c>
      <c r="F24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4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4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43" spans="1:8" x14ac:dyDescent="0.3">
      <c r="A243" t="s">
        <v>190</v>
      </c>
      <c r="B243">
        <v>1999</v>
      </c>
      <c r="C243" s="1">
        <v>0.02</v>
      </c>
      <c r="D243" t="s">
        <v>208</v>
      </c>
      <c r="E243">
        <v>2.42</v>
      </c>
      <c r="F24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4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4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44" spans="1:8" x14ac:dyDescent="0.3">
      <c r="A244" t="s">
        <v>190</v>
      </c>
      <c r="B244">
        <v>2000</v>
      </c>
      <c r="C244" s="1">
        <v>0.06</v>
      </c>
      <c r="D244" t="s">
        <v>207</v>
      </c>
      <c r="E244">
        <v>2.64</v>
      </c>
      <c r="F24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24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4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45" spans="1:8" x14ac:dyDescent="0.3">
      <c r="A245" t="s">
        <v>190</v>
      </c>
      <c r="B245">
        <v>2001</v>
      </c>
      <c r="C245" s="1">
        <v>0.26</v>
      </c>
      <c r="D245" t="s">
        <v>206</v>
      </c>
      <c r="E245">
        <v>2.19</v>
      </c>
      <c r="F24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4</v>
      </c>
      <c r="G24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4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246" spans="1:8" x14ac:dyDescent="0.3">
      <c r="A246" t="s">
        <v>190</v>
      </c>
      <c r="B246">
        <v>2002</v>
      </c>
      <c r="C246" s="1">
        <v>0.02</v>
      </c>
      <c r="D246" t="s">
        <v>205</v>
      </c>
      <c r="E246">
        <v>2.11</v>
      </c>
      <c r="F24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4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4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47" spans="1:8" x14ac:dyDescent="0.3">
      <c r="A247" t="s">
        <v>190</v>
      </c>
      <c r="B247">
        <v>2003</v>
      </c>
      <c r="C247" s="1">
        <v>0.04</v>
      </c>
      <c r="D247" t="s">
        <v>204</v>
      </c>
      <c r="E247">
        <v>1.44</v>
      </c>
      <c r="F24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24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4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248" spans="1:8" x14ac:dyDescent="0.3">
      <c r="A248" t="s">
        <v>190</v>
      </c>
      <c r="B248">
        <v>2004</v>
      </c>
      <c r="C248" s="1">
        <v>0.01</v>
      </c>
      <c r="D248" t="s">
        <v>203</v>
      </c>
      <c r="E248">
        <v>1.29</v>
      </c>
      <c r="F24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4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4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49" spans="1:8" x14ac:dyDescent="0.3">
      <c r="A249" t="s">
        <v>190</v>
      </c>
      <c r="B249">
        <v>2005</v>
      </c>
      <c r="C249" s="1">
        <v>0.02</v>
      </c>
      <c r="D249" t="s">
        <v>202</v>
      </c>
      <c r="E249">
        <v>1.22</v>
      </c>
      <c r="F24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4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4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50" spans="1:8" x14ac:dyDescent="0.3">
      <c r="A250" t="s">
        <v>190</v>
      </c>
      <c r="B250">
        <v>2006</v>
      </c>
      <c r="C250" s="1">
        <v>0.01</v>
      </c>
      <c r="D250" t="s">
        <v>201</v>
      </c>
      <c r="E250">
        <v>1.45</v>
      </c>
      <c r="F25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5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5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51" spans="1:8" x14ac:dyDescent="0.3">
      <c r="A251" t="s">
        <v>190</v>
      </c>
      <c r="B251">
        <v>2007</v>
      </c>
      <c r="C251" s="1">
        <v>0.01</v>
      </c>
      <c r="D251" t="s">
        <v>200</v>
      </c>
      <c r="E251">
        <v>1.67</v>
      </c>
      <c r="F25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5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5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52" spans="1:8" x14ac:dyDescent="0.3">
      <c r="A252" t="s">
        <v>190</v>
      </c>
      <c r="B252">
        <v>2008</v>
      </c>
      <c r="C252" s="1">
        <v>0.01</v>
      </c>
      <c r="D252" t="s">
        <v>199</v>
      </c>
      <c r="E252">
        <v>2.84</v>
      </c>
      <c r="F25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5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5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53" spans="1:8" x14ac:dyDescent="0.3">
      <c r="A253" t="s">
        <v>190</v>
      </c>
      <c r="B253">
        <v>2009</v>
      </c>
      <c r="C253" s="1">
        <v>0.04</v>
      </c>
      <c r="D253" t="s">
        <v>198</v>
      </c>
      <c r="E253">
        <v>2.5499999999999998</v>
      </c>
      <c r="F25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25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5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54" spans="1:8" x14ac:dyDescent="0.3">
      <c r="A254" t="s">
        <v>190</v>
      </c>
      <c r="B254">
        <v>2010</v>
      </c>
      <c r="C254" s="1">
        <v>0.18</v>
      </c>
      <c r="D254" t="s">
        <v>197</v>
      </c>
      <c r="E254">
        <v>2.0499999999999998</v>
      </c>
      <c r="F25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4</v>
      </c>
      <c r="G25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5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255" spans="1:8" x14ac:dyDescent="0.3">
      <c r="A255" t="s">
        <v>190</v>
      </c>
      <c r="B255">
        <v>2011</v>
      </c>
      <c r="C255" s="1">
        <v>0.01</v>
      </c>
      <c r="D255" t="s">
        <v>196</v>
      </c>
      <c r="E255">
        <v>1.65</v>
      </c>
      <c r="F25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5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5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56" spans="1:8" x14ac:dyDescent="0.3">
      <c r="A256" t="s">
        <v>190</v>
      </c>
      <c r="B256">
        <v>2012</v>
      </c>
      <c r="C256" s="1">
        <v>0.01</v>
      </c>
      <c r="D256" t="s">
        <v>195</v>
      </c>
      <c r="E256">
        <v>1.8</v>
      </c>
      <c r="F25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5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5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57" spans="1:8" x14ac:dyDescent="0.3">
      <c r="A257" t="s">
        <v>190</v>
      </c>
      <c r="B257">
        <v>2013</v>
      </c>
      <c r="C257" s="1">
        <v>0.03</v>
      </c>
      <c r="D257" t="s">
        <v>194</v>
      </c>
      <c r="E257">
        <v>1.49</v>
      </c>
      <c r="F25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5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5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58" spans="1:8" x14ac:dyDescent="0.3">
      <c r="A258" t="s">
        <v>190</v>
      </c>
      <c r="B258">
        <v>2014</v>
      </c>
      <c r="C258" s="1">
        <v>0.01</v>
      </c>
      <c r="D258" t="s">
        <v>193</v>
      </c>
      <c r="E258">
        <v>2.06</v>
      </c>
      <c r="F25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5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5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59" spans="1:8" x14ac:dyDescent="0.3">
      <c r="A259" t="s">
        <v>190</v>
      </c>
      <c r="B259">
        <v>2015</v>
      </c>
      <c r="C259" s="1">
        <v>0.01</v>
      </c>
      <c r="D259" t="s">
        <v>192</v>
      </c>
      <c r="E259">
        <v>2.14</v>
      </c>
      <c r="F25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5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5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60" spans="1:8" x14ac:dyDescent="0.3">
      <c r="A260" t="s">
        <v>190</v>
      </c>
      <c r="B260">
        <v>2016</v>
      </c>
      <c r="C260" s="1">
        <v>0.01</v>
      </c>
      <c r="D260" t="s">
        <v>191</v>
      </c>
      <c r="E260">
        <v>2.08</v>
      </c>
      <c r="F26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6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6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61" spans="1:8" x14ac:dyDescent="0.3">
      <c r="A261" t="s">
        <v>190</v>
      </c>
      <c r="B261">
        <v>2017</v>
      </c>
      <c r="C261" s="1">
        <v>0.04</v>
      </c>
      <c r="D261" t="s">
        <v>189</v>
      </c>
      <c r="E261">
        <v>2.74</v>
      </c>
      <c r="F26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26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6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62" spans="1:8" x14ac:dyDescent="0.3">
      <c r="A262" t="s">
        <v>169</v>
      </c>
      <c r="B262">
        <v>1998</v>
      </c>
      <c r="C262" s="1">
        <v>0.02</v>
      </c>
      <c r="D262" t="s">
        <v>188</v>
      </c>
      <c r="E262">
        <v>0.98</v>
      </c>
      <c r="F26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6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26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263" spans="1:8" x14ac:dyDescent="0.3">
      <c r="A263" t="s">
        <v>169</v>
      </c>
      <c r="B263">
        <v>1999</v>
      </c>
      <c r="C263" s="1">
        <v>0.01</v>
      </c>
      <c r="D263" t="s">
        <v>187</v>
      </c>
      <c r="E263">
        <v>1.57</v>
      </c>
      <c r="F26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6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6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64" spans="1:8" x14ac:dyDescent="0.3">
      <c r="A264" t="s">
        <v>169</v>
      </c>
      <c r="B264">
        <v>2000</v>
      </c>
      <c r="C264" s="1">
        <v>0.02</v>
      </c>
      <c r="D264" t="s">
        <v>186</v>
      </c>
      <c r="E264">
        <v>1.41</v>
      </c>
      <c r="F26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6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6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65" spans="1:8" x14ac:dyDescent="0.3">
      <c r="A265" t="s">
        <v>169</v>
      </c>
      <c r="B265">
        <v>2001</v>
      </c>
      <c r="C265" s="1">
        <v>0.1</v>
      </c>
      <c r="D265" t="s">
        <v>185</v>
      </c>
      <c r="E265">
        <v>3.01</v>
      </c>
      <c r="F26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26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26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66" spans="1:8" x14ac:dyDescent="0.3">
      <c r="A266" t="s">
        <v>169</v>
      </c>
      <c r="B266">
        <v>2002</v>
      </c>
      <c r="C266" s="1">
        <v>0.03</v>
      </c>
      <c r="D266" t="s">
        <v>184</v>
      </c>
      <c r="E266">
        <v>4.34</v>
      </c>
      <c r="F26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6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26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67" spans="1:8" x14ac:dyDescent="0.3">
      <c r="A267" t="s">
        <v>169</v>
      </c>
      <c r="B267">
        <v>2003</v>
      </c>
      <c r="C267" s="1">
        <v>0.14000000000000001</v>
      </c>
      <c r="D267" t="s">
        <v>183</v>
      </c>
      <c r="E267">
        <v>1.02</v>
      </c>
      <c r="F26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26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6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268" spans="1:8" x14ac:dyDescent="0.3">
      <c r="A268" t="s">
        <v>169</v>
      </c>
      <c r="B268">
        <v>2004</v>
      </c>
      <c r="C268" s="1">
        <v>0.02</v>
      </c>
      <c r="D268" t="s">
        <v>182</v>
      </c>
      <c r="E268">
        <v>1.1100000000000001</v>
      </c>
      <c r="F26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6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6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69" spans="1:8" x14ac:dyDescent="0.3">
      <c r="A269" t="s">
        <v>169</v>
      </c>
      <c r="B269">
        <v>2005</v>
      </c>
      <c r="C269" s="1">
        <v>0.01</v>
      </c>
      <c r="D269" t="s">
        <v>181</v>
      </c>
      <c r="E269">
        <v>1.59</v>
      </c>
      <c r="F26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6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6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70" spans="1:8" x14ac:dyDescent="0.3">
      <c r="A270" t="s">
        <v>169</v>
      </c>
      <c r="B270">
        <v>2006</v>
      </c>
      <c r="C270" s="1">
        <v>0.01</v>
      </c>
      <c r="D270" t="s">
        <v>180</v>
      </c>
      <c r="E270">
        <v>1.37</v>
      </c>
      <c r="F27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7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7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71" spans="1:8" x14ac:dyDescent="0.3">
      <c r="A271" t="s">
        <v>169</v>
      </c>
      <c r="B271">
        <v>2007</v>
      </c>
      <c r="C271" s="1">
        <v>0</v>
      </c>
      <c r="D271" t="s">
        <v>179</v>
      </c>
      <c r="E271">
        <v>1.58</v>
      </c>
      <c r="F27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7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7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72" spans="1:8" x14ac:dyDescent="0.3">
      <c r="A272" t="s">
        <v>169</v>
      </c>
      <c r="B272">
        <v>2008</v>
      </c>
      <c r="C272" s="1">
        <v>0</v>
      </c>
      <c r="D272" t="s">
        <v>178</v>
      </c>
      <c r="E272">
        <v>1.99</v>
      </c>
      <c r="F27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7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7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73" spans="1:8" x14ac:dyDescent="0.3">
      <c r="A273" t="s">
        <v>169</v>
      </c>
      <c r="B273">
        <v>2009</v>
      </c>
      <c r="C273" s="1">
        <v>0.01</v>
      </c>
      <c r="D273" t="s">
        <v>177</v>
      </c>
      <c r="E273">
        <v>2.0099999999999998</v>
      </c>
      <c r="F27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7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7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74" spans="1:8" x14ac:dyDescent="0.3">
      <c r="A274" t="s">
        <v>169</v>
      </c>
      <c r="B274">
        <v>2010</v>
      </c>
      <c r="C274" s="1">
        <v>0.12</v>
      </c>
      <c r="D274" t="s">
        <v>176</v>
      </c>
      <c r="E274">
        <v>1.93</v>
      </c>
      <c r="F27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27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7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275" spans="1:8" x14ac:dyDescent="0.3">
      <c r="A275" t="s">
        <v>169</v>
      </c>
      <c r="B275">
        <v>2011</v>
      </c>
      <c r="C275" s="1">
        <v>0</v>
      </c>
      <c r="D275" t="s">
        <v>175</v>
      </c>
      <c r="E275">
        <v>1.33</v>
      </c>
      <c r="F27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7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7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76" spans="1:8" x14ac:dyDescent="0.3">
      <c r="A276" t="s">
        <v>169</v>
      </c>
      <c r="B276">
        <v>2012</v>
      </c>
      <c r="C276" s="1">
        <v>0.01</v>
      </c>
      <c r="D276" t="s">
        <v>174</v>
      </c>
      <c r="E276">
        <v>1.24</v>
      </c>
      <c r="F27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7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7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77" spans="1:8" x14ac:dyDescent="0.3">
      <c r="A277" t="s">
        <v>169</v>
      </c>
      <c r="B277">
        <v>2013</v>
      </c>
      <c r="C277" s="1">
        <v>0.01</v>
      </c>
      <c r="D277" t="s">
        <v>173</v>
      </c>
      <c r="E277">
        <v>1.57</v>
      </c>
      <c r="F27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7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7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78" spans="1:8" x14ac:dyDescent="0.3">
      <c r="A278" t="s">
        <v>169</v>
      </c>
      <c r="B278">
        <v>2014</v>
      </c>
      <c r="C278" s="1">
        <v>0</v>
      </c>
      <c r="D278" t="s">
        <v>172</v>
      </c>
      <c r="E278">
        <v>1.1599999999999999</v>
      </c>
      <c r="F27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7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7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79" spans="1:8" x14ac:dyDescent="0.3">
      <c r="A279" t="s">
        <v>169</v>
      </c>
      <c r="B279">
        <v>2015</v>
      </c>
      <c r="C279" s="1">
        <v>0.01</v>
      </c>
      <c r="D279" t="s">
        <v>171</v>
      </c>
      <c r="E279">
        <v>1.03</v>
      </c>
      <c r="F27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7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7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80" spans="1:8" x14ac:dyDescent="0.3">
      <c r="A280" t="s">
        <v>169</v>
      </c>
      <c r="B280">
        <v>2016</v>
      </c>
      <c r="C280" s="1">
        <v>0</v>
      </c>
      <c r="D280" t="s">
        <v>170</v>
      </c>
      <c r="E280">
        <v>1.26</v>
      </c>
      <c r="F28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8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8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81" spans="1:8" x14ac:dyDescent="0.3">
      <c r="A281" t="s">
        <v>169</v>
      </c>
      <c r="B281">
        <v>2017</v>
      </c>
      <c r="C281" s="1">
        <v>0.04</v>
      </c>
      <c r="D281" t="s">
        <v>168</v>
      </c>
      <c r="E281">
        <v>1.56</v>
      </c>
      <c r="F28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28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8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282" spans="1:8" x14ac:dyDescent="0.3">
      <c r="A282" t="s">
        <v>148</v>
      </c>
      <c r="B282">
        <v>1998</v>
      </c>
      <c r="C282" s="1">
        <v>0.02</v>
      </c>
      <c r="D282" t="s">
        <v>167</v>
      </c>
      <c r="E282">
        <v>1.05</v>
      </c>
      <c r="F28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8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8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83" spans="1:8" x14ac:dyDescent="0.3">
      <c r="A283" t="s">
        <v>148</v>
      </c>
      <c r="B283">
        <v>1999</v>
      </c>
      <c r="C283" s="1">
        <v>0.02</v>
      </c>
      <c r="D283" t="s">
        <v>166</v>
      </c>
      <c r="E283">
        <v>1.1299999999999999</v>
      </c>
      <c r="F28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8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8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84" spans="1:8" x14ac:dyDescent="0.3">
      <c r="A284" t="s">
        <v>148</v>
      </c>
      <c r="B284">
        <v>2000</v>
      </c>
      <c r="C284" s="1">
        <v>0.03</v>
      </c>
      <c r="D284" t="s">
        <v>165</v>
      </c>
      <c r="E284">
        <v>1.73</v>
      </c>
      <c r="F28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8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8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85" spans="1:8" x14ac:dyDescent="0.3">
      <c r="A285" t="s">
        <v>148</v>
      </c>
      <c r="B285">
        <v>2001</v>
      </c>
      <c r="C285" s="1">
        <v>0.08</v>
      </c>
      <c r="D285" t="s">
        <v>164</v>
      </c>
      <c r="E285">
        <v>2.2799999999999998</v>
      </c>
      <c r="F28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28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8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TP</v>
      </c>
    </row>
    <row r="286" spans="1:8" x14ac:dyDescent="0.3">
      <c r="A286" t="s">
        <v>148</v>
      </c>
      <c r="B286">
        <v>2002</v>
      </c>
      <c r="C286" s="1">
        <v>0.01</v>
      </c>
      <c r="D286" t="s">
        <v>163</v>
      </c>
      <c r="E286">
        <v>2.5299999999999998</v>
      </c>
      <c r="F28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8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8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87" spans="1:8" x14ac:dyDescent="0.3">
      <c r="A287" t="s">
        <v>148</v>
      </c>
      <c r="B287">
        <v>2003</v>
      </c>
      <c r="C287" s="1">
        <v>0.11</v>
      </c>
      <c r="D287" t="s">
        <v>162</v>
      </c>
      <c r="E287">
        <v>1.04</v>
      </c>
      <c r="F28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28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8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288" spans="1:8" x14ac:dyDescent="0.3">
      <c r="A288" t="s">
        <v>148</v>
      </c>
      <c r="B288">
        <v>2004</v>
      </c>
      <c r="C288" s="1">
        <v>0.01</v>
      </c>
      <c r="D288" t="s">
        <v>161</v>
      </c>
      <c r="E288">
        <v>1.24</v>
      </c>
      <c r="F28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8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8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89" spans="1:8" x14ac:dyDescent="0.3">
      <c r="A289" t="s">
        <v>148</v>
      </c>
      <c r="B289">
        <v>2005</v>
      </c>
      <c r="C289" s="1">
        <v>0.01</v>
      </c>
      <c r="D289" t="s">
        <v>160</v>
      </c>
      <c r="E289">
        <v>1.19</v>
      </c>
      <c r="F28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8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8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90" spans="1:8" x14ac:dyDescent="0.3">
      <c r="A290" t="s">
        <v>148</v>
      </c>
      <c r="B290">
        <v>2006</v>
      </c>
      <c r="C290" s="1">
        <v>0</v>
      </c>
      <c r="D290" t="s">
        <v>159</v>
      </c>
      <c r="E290">
        <v>1.0900000000000001</v>
      </c>
      <c r="F29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9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9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91" spans="1:8" x14ac:dyDescent="0.3">
      <c r="A291" t="s">
        <v>148</v>
      </c>
      <c r="B291">
        <v>2007</v>
      </c>
      <c r="C291" s="1">
        <v>0</v>
      </c>
      <c r="D291" t="s">
        <v>158</v>
      </c>
      <c r="E291">
        <v>1.5</v>
      </c>
      <c r="F29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9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9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92" spans="1:8" x14ac:dyDescent="0.3">
      <c r="A292" t="s">
        <v>148</v>
      </c>
      <c r="B292">
        <v>2008</v>
      </c>
      <c r="C292" s="1">
        <v>0</v>
      </c>
      <c r="D292" t="s">
        <v>157</v>
      </c>
      <c r="E292">
        <v>2.1800000000000002</v>
      </c>
      <c r="F29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9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9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93" spans="1:8" x14ac:dyDescent="0.3">
      <c r="A293" t="s">
        <v>148</v>
      </c>
      <c r="B293">
        <v>2009</v>
      </c>
      <c r="C293" s="1">
        <v>0.01</v>
      </c>
      <c r="D293" t="s">
        <v>156</v>
      </c>
      <c r="E293">
        <v>2.73</v>
      </c>
      <c r="F29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9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9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94" spans="1:8" x14ac:dyDescent="0.3">
      <c r="A294" t="s">
        <v>148</v>
      </c>
      <c r="B294">
        <v>2010</v>
      </c>
      <c r="C294" s="1">
        <v>7.0000000000000007E-2</v>
      </c>
      <c r="D294" t="s">
        <v>155</v>
      </c>
      <c r="E294">
        <v>2.54</v>
      </c>
      <c r="F29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29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9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TP</v>
      </c>
    </row>
    <row r="295" spans="1:8" x14ac:dyDescent="0.3">
      <c r="A295" t="s">
        <v>148</v>
      </c>
      <c r="B295">
        <v>2011</v>
      </c>
      <c r="C295" s="1">
        <v>0.01</v>
      </c>
      <c r="D295" t="s">
        <v>154</v>
      </c>
      <c r="E295">
        <v>2.36</v>
      </c>
      <c r="F29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9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9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96" spans="1:8" x14ac:dyDescent="0.3">
      <c r="A296" t="s">
        <v>148</v>
      </c>
      <c r="B296">
        <v>2012</v>
      </c>
      <c r="C296" s="1">
        <v>0.01</v>
      </c>
      <c r="D296" t="s">
        <v>153</v>
      </c>
      <c r="E296">
        <v>1.9</v>
      </c>
      <c r="F29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9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9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97" spans="1:8" x14ac:dyDescent="0.3">
      <c r="A297" t="s">
        <v>148</v>
      </c>
      <c r="B297">
        <v>2013</v>
      </c>
      <c r="C297" s="1">
        <v>0</v>
      </c>
      <c r="D297" t="s">
        <v>152</v>
      </c>
      <c r="E297">
        <v>1.96</v>
      </c>
      <c r="F29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9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29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98" spans="1:8" x14ac:dyDescent="0.3">
      <c r="A298" t="s">
        <v>148</v>
      </c>
      <c r="B298">
        <v>2014</v>
      </c>
      <c r="C298" s="1">
        <v>0</v>
      </c>
      <c r="D298" t="s">
        <v>151</v>
      </c>
      <c r="E298">
        <v>2.73</v>
      </c>
      <c r="F29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9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9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299" spans="1:8" x14ac:dyDescent="0.3">
      <c r="A299" t="s">
        <v>148</v>
      </c>
      <c r="B299">
        <v>2015</v>
      </c>
      <c r="C299" s="1">
        <v>0.01</v>
      </c>
      <c r="D299" t="s">
        <v>150</v>
      </c>
      <c r="E299">
        <v>2.5299999999999998</v>
      </c>
      <c r="F29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29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29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00" spans="1:8" x14ac:dyDescent="0.3">
      <c r="A300" t="s">
        <v>148</v>
      </c>
      <c r="B300">
        <v>2016</v>
      </c>
      <c r="C300" s="1">
        <v>0</v>
      </c>
      <c r="D300" t="s">
        <v>149</v>
      </c>
      <c r="E300">
        <v>2.78</v>
      </c>
      <c r="F30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0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30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01" spans="1:8" x14ac:dyDescent="0.3">
      <c r="A301" t="s">
        <v>148</v>
      </c>
      <c r="B301">
        <v>2017</v>
      </c>
      <c r="C301" s="1">
        <v>0.04</v>
      </c>
      <c r="D301" t="s">
        <v>147</v>
      </c>
      <c r="E301">
        <v>3.14</v>
      </c>
      <c r="F30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30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30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02" spans="1:8" x14ac:dyDescent="0.3">
      <c r="A302" t="s">
        <v>127</v>
      </c>
      <c r="B302">
        <v>1998</v>
      </c>
      <c r="C302" s="1">
        <v>0.03</v>
      </c>
      <c r="D302" t="s">
        <v>146</v>
      </c>
      <c r="E302">
        <v>0.53</v>
      </c>
      <c r="F30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0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30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303" spans="1:8" x14ac:dyDescent="0.3">
      <c r="A303" t="s">
        <v>127</v>
      </c>
      <c r="B303">
        <v>1999</v>
      </c>
      <c r="C303" s="1">
        <v>0.01</v>
      </c>
      <c r="D303" t="s">
        <v>145</v>
      </c>
      <c r="E303">
        <v>1.63</v>
      </c>
      <c r="F30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0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0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04" spans="1:8" x14ac:dyDescent="0.3">
      <c r="A304" t="s">
        <v>127</v>
      </c>
      <c r="B304">
        <v>2000</v>
      </c>
      <c r="C304" s="1">
        <v>0.03</v>
      </c>
      <c r="D304" t="s">
        <v>144</v>
      </c>
      <c r="E304">
        <v>1.1100000000000001</v>
      </c>
      <c r="F30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0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0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05" spans="1:8" x14ac:dyDescent="0.3">
      <c r="A305" t="s">
        <v>127</v>
      </c>
      <c r="B305">
        <v>2001</v>
      </c>
      <c r="C305" s="1">
        <v>0.16</v>
      </c>
      <c r="D305" t="s">
        <v>143</v>
      </c>
      <c r="E305">
        <v>3.5</v>
      </c>
      <c r="F30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30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30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06" spans="1:8" x14ac:dyDescent="0.3">
      <c r="A306" t="s">
        <v>127</v>
      </c>
      <c r="B306">
        <v>2002</v>
      </c>
      <c r="C306" s="1">
        <v>0.01</v>
      </c>
      <c r="D306" t="s">
        <v>142</v>
      </c>
      <c r="E306">
        <v>1.71</v>
      </c>
      <c r="F30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0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0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07" spans="1:8" x14ac:dyDescent="0.3">
      <c r="A307" t="s">
        <v>127</v>
      </c>
      <c r="B307">
        <v>2003</v>
      </c>
      <c r="C307" s="1">
        <v>0.02</v>
      </c>
      <c r="D307" t="s">
        <v>141</v>
      </c>
      <c r="E307">
        <v>1.66</v>
      </c>
      <c r="F30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0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0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08" spans="1:8" x14ac:dyDescent="0.3">
      <c r="A308" t="s">
        <v>127</v>
      </c>
      <c r="B308">
        <v>2004</v>
      </c>
      <c r="C308" s="1">
        <v>0.04</v>
      </c>
      <c r="D308" t="s">
        <v>140</v>
      </c>
      <c r="E308">
        <v>2.76</v>
      </c>
      <c r="F30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30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30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09" spans="1:8" x14ac:dyDescent="0.3">
      <c r="A309" t="s">
        <v>127</v>
      </c>
      <c r="B309">
        <v>2005</v>
      </c>
      <c r="C309" s="1">
        <v>0.06</v>
      </c>
      <c r="D309" t="s">
        <v>139</v>
      </c>
      <c r="E309">
        <v>3.09</v>
      </c>
      <c r="F30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30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30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10" spans="1:8" x14ac:dyDescent="0.3">
      <c r="A310" t="s">
        <v>127</v>
      </c>
      <c r="B310">
        <v>2006</v>
      </c>
      <c r="C310" s="1">
        <v>0.02</v>
      </c>
      <c r="D310" t="s">
        <v>138</v>
      </c>
      <c r="E310">
        <v>1.33</v>
      </c>
      <c r="F31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1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1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11" spans="1:8" x14ac:dyDescent="0.3">
      <c r="A311" t="s">
        <v>127</v>
      </c>
      <c r="B311">
        <v>2007</v>
      </c>
      <c r="C311" s="1">
        <v>0.02</v>
      </c>
      <c r="D311" t="s">
        <v>137</v>
      </c>
      <c r="E311">
        <v>3.28</v>
      </c>
      <c r="F31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1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31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12" spans="1:8" x14ac:dyDescent="0.3">
      <c r="A312" t="s">
        <v>127</v>
      </c>
      <c r="B312">
        <v>2008</v>
      </c>
      <c r="C312" s="1">
        <v>0.23</v>
      </c>
      <c r="D312" t="s">
        <v>136</v>
      </c>
      <c r="E312">
        <v>1.38</v>
      </c>
      <c r="F31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4</v>
      </c>
      <c r="G31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1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313" spans="1:8" x14ac:dyDescent="0.3">
      <c r="A313" t="s">
        <v>127</v>
      </c>
      <c r="B313">
        <v>2009</v>
      </c>
      <c r="C313" s="1">
        <v>0.01</v>
      </c>
      <c r="D313" t="s">
        <v>135</v>
      </c>
      <c r="E313">
        <v>1.7</v>
      </c>
      <c r="F31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1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1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14" spans="1:8" x14ac:dyDescent="0.3">
      <c r="A314" t="s">
        <v>127</v>
      </c>
      <c r="B314">
        <v>2010</v>
      </c>
      <c r="C314" s="1">
        <v>0.03</v>
      </c>
      <c r="D314" t="s">
        <v>134</v>
      </c>
      <c r="E314">
        <v>2.16</v>
      </c>
      <c r="F31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1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31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15" spans="1:8" x14ac:dyDescent="0.3">
      <c r="A315" t="s">
        <v>127</v>
      </c>
      <c r="B315">
        <v>2011</v>
      </c>
      <c r="C315" s="1">
        <v>0.02</v>
      </c>
      <c r="D315" t="s">
        <v>133</v>
      </c>
      <c r="E315">
        <v>1.18</v>
      </c>
      <c r="F31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1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1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16" spans="1:8" x14ac:dyDescent="0.3">
      <c r="A316" t="s">
        <v>127</v>
      </c>
      <c r="B316">
        <v>2012</v>
      </c>
      <c r="C316" s="1">
        <v>0.01</v>
      </c>
      <c r="D316" t="s">
        <v>132</v>
      </c>
      <c r="E316">
        <v>0.78</v>
      </c>
      <c r="F31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1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31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317" spans="1:8" x14ac:dyDescent="0.3">
      <c r="A317" t="s">
        <v>127</v>
      </c>
      <c r="B317">
        <v>2013</v>
      </c>
      <c r="C317" s="1">
        <v>0.01</v>
      </c>
      <c r="D317" t="s">
        <v>131</v>
      </c>
      <c r="E317">
        <v>1.19</v>
      </c>
      <c r="F31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1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1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18" spans="1:8" x14ac:dyDescent="0.3">
      <c r="A318" t="s">
        <v>127</v>
      </c>
      <c r="B318">
        <v>2014</v>
      </c>
      <c r="C318" s="1">
        <v>0</v>
      </c>
      <c r="D318" t="s">
        <v>130</v>
      </c>
      <c r="E318">
        <v>2.74</v>
      </c>
      <c r="F31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1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31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19" spans="1:8" x14ac:dyDescent="0.3">
      <c r="A319" t="s">
        <v>127</v>
      </c>
      <c r="B319">
        <v>2015</v>
      </c>
      <c r="C319" s="1">
        <v>0.01</v>
      </c>
      <c r="D319" t="s">
        <v>129</v>
      </c>
      <c r="E319">
        <v>2.31</v>
      </c>
      <c r="F31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1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31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20" spans="1:8" x14ac:dyDescent="0.3">
      <c r="A320" t="s">
        <v>127</v>
      </c>
      <c r="B320">
        <v>2016</v>
      </c>
      <c r="C320" s="1">
        <v>0.06</v>
      </c>
      <c r="D320" t="s">
        <v>128</v>
      </c>
      <c r="E320">
        <v>4.0199999999999996</v>
      </c>
      <c r="F32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32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32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21" spans="1:8" x14ac:dyDescent="0.3">
      <c r="A321" t="s">
        <v>127</v>
      </c>
      <c r="B321">
        <v>2017</v>
      </c>
      <c r="C321" s="1">
        <v>0</v>
      </c>
      <c r="D321" t="s">
        <v>126</v>
      </c>
      <c r="E321">
        <v>2.2799999999999998</v>
      </c>
      <c r="F32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2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32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22" spans="1:8" x14ac:dyDescent="0.3">
      <c r="A322" t="s">
        <v>106</v>
      </c>
      <c r="B322">
        <v>1998</v>
      </c>
      <c r="C322" s="1">
        <v>0.01</v>
      </c>
      <c r="D322" t="s">
        <v>125</v>
      </c>
      <c r="E322">
        <v>1.36</v>
      </c>
      <c r="F32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2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2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23" spans="1:8" x14ac:dyDescent="0.3">
      <c r="A323" t="s">
        <v>106</v>
      </c>
      <c r="B323">
        <v>1999</v>
      </c>
      <c r="C323" s="1">
        <v>0.05</v>
      </c>
      <c r="D323" t="s">
        <v>124</v>
      </c>
      <c r="E323">
        <v>2.42</v>
      </c>
      <c r="F32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32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32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24" spans="1:8" x14ac:dyDescent="0.3">
      <c r="A324" t="s">
        <v>106</v>
      </c>
      <c r="B324">
        <v>2000</v>
      </c>
      <c r="C324" s="1">
        <v>0.09</v>
      </c>
      <c r="D324" t="s">
        <v>123</v>
      </c>
      <c r="E324">
        <v>2.3199999999999998</v>
      </c>
      <c r="F32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32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32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TP</v>
      </c>
    </row>
    <row r="325" spans="1:8" x14ac:dyDescent="0.3">
      <c r="A325" t="s">
        <v>106</v>
      </c>
      <c r="B325">
        <v>2001</v>
      </c>
      <c r="C325" s="1">
        <v>0.22</v>
      </c>
      <c r="D325" t="s">
        <v>122</v>
      </c>
      <c r="E325">
        <v>2.52</v>
      </c>
      <c r="F32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4</v>
      </c>
      <c r="G32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32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326" spans="1:8" x14ac:dyDescent="0.3">
      <c r="A326" t="s">
        <v>106</v>
      </c>
      <c r="B326">
        <v>2002</v>
      </c>
      <c r="C326" s="1">
        <v>0.03</v>
      </c>
      <c r="D326" t="s">
        <v>121</v>
      </c>
      <c r="E326">
        <v>2.87</v>
      </c>
      <c r="F32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2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32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27" spans="1:8" x14ac:dyDescent="0.3">
      <c r="A327" t="s">
        <v>106</v>
      </c>
      <c r="B327">
        <v>2003</v>
      </c>
      <c r="C327" s="1">
        <v>0.13</v>
      </c>
      <c r="D327" t="s">
        <v>120</v>
      </c>
      <c r="E327">
        <v>0.9</v>
      </c>
      <c r="F32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32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32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328" spans="1:8" x14ac:dyDescent="0.3">
      <c r="A328" t="s">
        <v>106</v>
      </c>
      <c r="B328">
        <v>2004</v>
      </c>
      <c r="C328" s="1">
        <v>0.02</v>
      </c>
      <c r="D328" t="s">
        <v>119</v>
      </c>
      <c r="E328">
        <v>1.34</v>
      </c>
      <c r="F32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2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2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29" spans="1:8" x14ac:dyDescent="0.3">
      <c r="A329" t="s">
        <v>106</v>
      </c>
      <c r="B329">
        <v>2005</v>
      </c>
      <c r="C329" s="1">
        <v>0.01</v>
      </c>
      <c r="D329" t="s">
        <v>118</v>
      </c>
      <c r="E329">
        <v>1.17</v>
      </c>
      <c r="F32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2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2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30" spans="1:8" x14ac:dyDescent="0.3">
      <c r="A330" t="s">
        <v>106</v>
      </c>
      <c r="B330">
        <v>2006</v>
      </c>
      <c r="C330" s="1">
        <v>0.01</v>
      </c>
      <c r="D330" t="s">
        <v>117</v>
      </c>
      <c r="E330">
        <v>1.3</v>
      </c>
      <c r="F33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3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3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31" spans="1:8" x14ac:dyDescent="0.3">
      <c r="A331" t="s">
        <v>106</v>
      </c>
      <c r="B331">
        <v>2007</v>
      </c>
      <c r="C331" s="1">
        <v>0.01</v>
      </c>
      <c r="D331" t="s">
        <v>116</v>
      </c>
      <c r="E331">
        <v>1.78</v>
      </c>
      <c r="F33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3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3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32" spans="1:8" x14ac:dyDescent="0.3">
      <c r="A332" t="s">
        <v>106</v>
      </c>
      <c r="B332">
        <v>2008</v>
      </c>
      <c r="C332" s="1">
        <v>0.04</v>
      </c>
      <c r="D332" t="s">
        <v>115</v>
      </c>
      <c r="E332">
        <v>2.16</v>
      </c>
      <c r="F33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33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33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33" spans="1:8" x14ac:dyDescent="0.3">
      <c r="A333" t="s">
        <v>106</v>
      </c>
      <c r="B333">
        <v>2009</v>
      </c>
      <c r="C333" s="1">
        <v>0.01</v>
      </c>
      <c r="D333" t="s">
        <v>114</v>
      </c>
      <c r="E333">
        <v>2.06</v>
      </c>
      <c r="F33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3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33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34" spans="1:8" x14ac:dyDescent="0.3">
      <c r="A334" t="s">
        <v>106</v>
      </c>
      <c r="B334">
        <v>2010</v>
      </c>
      <c r="C334" s="1">
        <v>0.16</v>
      </c>
      <c r="D334" t="s">
        <v>113</v>
      </c>
      <c r="E334">
        <v>1.46</v>
      </c>
      <c r="F33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33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3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335" spans="1:8" x14ac:dyDescent="0.3">
      <c r="A335" t="s">
        <v>106</v>
      </c>
      <c r="B335">
        <v>2011</v>
      </c>
      <c r="C335" s="1">
        <v>0.01</v>
      </c>
      <c r="D335" t="s">
        <v>112</v>
      </c>
      <c r="E335">
        <v>1.81</v>
      </c>
      <c r="F33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3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3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36" spans="1:8" x14ac:dyDescent="0.3">
      <c r="A336" t="s">
        <v>106</v>
      </c>
      <c r="B336">
        <v>2012</v>
      </c>
      <c r="C336" s="1">
        <v>0.01</v>
      </c>
      <c r="D336" t="s">
        <v>111</v>
      </c>
      <c r="E336">
        <v>1.46</v>
      </c>
      <c r="F33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3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3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37" spans="1:8" x14ac:dyDescent="0.3">
      <c r="A337" t="s">
        <v>106</v>
      </c>
      <c r="B337">
        <v>2013</v>
      </c>
      <c r="C337" s="1">
        <v>0.01</v>
      </c>
      <c r="D337" t="s">
        <v>110</v>
      </c>
      <c r="E337">
        <v>1.73</v>
      </c>
      <c r="F33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3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3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38" spans="1:8" x14ac:dyDescent="0.3">
      <c r="A338" t="s">
        <v>106</v>
      </c>
      <c r="B338">
        <v>2014</v>
      </c>
      <c r="C338" s="1">
        <v>0.01</v>
      </c>
      <c r="D338" t="s">
        <v>109</v>
      </c>
      <c r="E338">
        <v>3.2</v>
      </c>
      <c r="F33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3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33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39" spans="1:8" x14ac:dyDescent="0.3">
      <c r="A339" t="s">
        <v>106</v>
      </c>
      <c r="B339">
        <v>2015</v>
      </c>
      <c r="C339" s="1">
        <v>0.01</v>
      </c>
      <c r="D339" t="s">
        <v>108</v>
      </c>
      <c r="E339">
        <v>2.71</v>
      </c>
      <c r="F33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3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33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40" spans="1:8" x14ac:dyDescent="0.3">
      <c r="A340" t="s">
        <v>106</v>
      </c>
      <c r="B340">
        <v>2016</v>
      </c>
      <c r="C340" s="1">
        <v>0.03</v>
      </c>
      <c r="D340" t="s">
        <v>107</v>
      </c>
      <c r="E340">
        <v>3.68</v>
      </c>
      <c r="F34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4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34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41" spans="1:8" x14ac:dyDescent="0.3">
      <c r="A341" t="s">
        <v>106</v>
      </c>
      <c r="B341">
        <v>2017</v>
      </c>
      <c r="C341" s="1">
        <v>0.02</v>
      </c>
      <c r="D341" t="s">
        <v>105</v>
      </c>
      <c r="E341">
        <v>2.84</v>
      </c>
      <c r="F34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4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34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42" spans="1:8" x14ac:dyDescent="0.3">
      <c r="A342" t="s">
        <v>85</v>
      </c>
      <c r="B342">
        <v>1998</v>
      </c>
      <c r="C342" s="1">
        <v>0.02</v>
      </c>
      <c r="D342" t="s">
        <v>104</v>
      </c>
      <c r="E342">
        <v>1.32</v>
      </c>
      <c r="F34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4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4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43" spans="1:8" x14ac:dyDescent="0.3">
      <c r="A343" t="s">
        <v>85</v>
      </c>
      <c r="B343">
        <v>1999</v>
      </c>
      <c r="C343" s="1">
        <v>0.1</v>
      </c>
      <c r="D343" t="s">
        <v>103</v>
      </c>
      <c r="E343">
        <v>1.71</v>
      </c>
      <c r="F34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34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4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344" spans="1:8" x14ac:dyDescent="0.3">
      <c r="A344" t="s">
        <v>85</v>
      </c>
      <c r="B344">
        <v>2000</v>
      </c>
      <c r="C344" s="1">
        <v>0.03</v>
      </c>
      <c r="D344" t="s">
        <v>102</v>
      </c>
      <c r="E344">
        <v>1.17</v>
      </c>
      <c r="F34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4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4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45" spans="1:8" x14ac:dyDescent="0.3">
      <c r="A345" t="s">
        <v>85</v>
      </c>
      <c r="B345">
        <v>2001</v>
      </c>
      <c r="C345" s="1">
        <v>0.1</v>
      </c>
      <c r="D345" t="s">
        <v>101</v>
      </c>
      <c r="E345">
        <v>1.3</v>
      </c>
      <c r="F34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34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4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346" spans="1:8" x14ac:dyDescent="0.3">
      <c r="A346" t="s">
        <v>85</v>
      </c>
      <c r="B346">
        <v>2002</v>
      </c>
      <c r="C346" s="1">
        <v>0.02</v>
      </c>
      <c r="D346" t="s">
        <v>100</v>
      </c>
      <c r="E346">
        <v>2.89</v>
      </c>
      <c r="F34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4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34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47" spans="1:8" x14ac:dyDescent="0.3">
      <c r="A347" t="s">
        <v>85</v>
      </c>
      <c r="B347">
        <v>2003</v>
      </c>
      <c r="C347" s="1">
        <v>0.03</v>
      </c>
      <c r="D347" t="s">
        <v>99</v>
      </c>
      <c r="E347">
        <v>1.3</v>
      </c>
      <c r="F34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4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4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48" spans="1:8" x14ac:dyDescent="0.3">
      <c r="A348" t="s">
        <v>85</v>
      </c>
      <c r="B348">
        <v>2004</v>
      </c>
      <c r="C348" s="1">
        <v>0.01</v>
      </c>
      <c r="D348" t="s">
        <v>98</v>
      </c>
      <c r="E348">
        <v>1.63</v>
      </c>
      <c r="F34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4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4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49" spans="1:8" x14ac:dyDescent="0.3">
      <c r="A349" t="s">
        <v>85</v>
      </c>
      <c r="B349">
        <v>2005</v>
      </c>
      <c r="C349" s="1">
        <v>0.01</v>
      </c>
      <c r="D349" t="s">
        <v>97</v>
      </c>
      <c r="E349">
        <v>1.54</v>
      </c>
      <c r="F34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4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4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50" spans="1:8" x14ac:dyDescent="0.3">
      <c r="A350" t="s">
        <v>85</v>
      </c>
      <c r="B350">
        <v>2006</v>
      </c>
      <c r="C350" s="1">
        <v>0.01</v>
      </c>
      <c r="D350" t="s">
        <v>96</v>
      </c>
      <c r="E350">
        <v>1.4</v>
      </c>
      <c r="F35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5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5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51" spans="1:8" x14ac:dyDescent="0.3">
      <c r="A351" t="s">
        <v>85</v>
      </c>
      <c r="B351">
        <v>2007</v>
      </c>
      <c r="C351" s="1">
        <v>0</v>
      </c>
      <c r="D351" t="s">
        <v>95</v>
      </c>
      <c r="E351">
        <v>1.6</v>
      </c>
      <c r="F35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5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5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52" spans="1:8" x14ac:dyDescent="0.3">
      <c r="A352" t="s">
        <v>85</v>
      </c>
      <c r="B352">
        <v>2008</v>
      </c>
      <c r="C352" s="1">
        <v>0.01</v>
      </c>
      <c r="D352" t="s">
        <v>94</v>
      </c>
      <c r="E352">
        <v>2.0499999999999998</v>
      </c>
      <c r="F35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5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35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53" spans="1:8" x14ac:dyDescent="0.3">
      <c r="A353" t="s">
        <v>85</v>
      </c>
      <c r="B353">
        <v>2009</v>
      </c>
      <c r="C353" s="1">
        <v>0.01</v>
      </c>
      <c r="D353" t="s">
        <v>93</v>
      </c>
      <c r="E353">
        <v>3.21</v>
      </c>
      <c r="F35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5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35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54" spans="1:8" x14ac:dyDescent="0.3">
      <c r="A354" t="s">
        <v>85</v>
      </c>
      <c r="B354">
        <v>2010</v>
      </c>
      <c r="C354" s="1">
        <v>0.18</v>
      </c>
      <c r="D354" t="s">
        <v>92</v>
      </c>
      <c r="E354">
        <v>2.4500000000000002</v>
      </c>
      <c r="F35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4</v>
      </c>
      <c r="G35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35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355" spans="1:8" x14ac:dyDescent="0.3">
      <c r="A355" t="s">
        <v>85</v>
      </c>
      <c r="B355">
        <v>2011</v>
      </c>
      <c r="C355" s="1">
        <v>0.01</v>
      </c>
      <c r="D355" t="s">
        <v>91</v>
      </c>
      <c r="E355">
        <v>2.58</v>
      </c>
      <c r="F35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5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35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56" spans="1:8" x14ac:dyDescent="0.3">
      <c r="A356" t="s">
        <v>85</v>
      </c>
      <c r="B356">
        <v>2012</v>
      </c>
      <c r="C356" s="1">
        <v>0.01</v>
      </c>
      <c r="D356" t="s">
        <v>90</v>
      </c>
      <c r="E356">
        <v>1.32</v>
      </c>
      <c r="F35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5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5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57" spans="1:8" x14ac:dyDescent="0.3">
      <c r="A357" t="s">
        <v>85</v>
      </c>
      <c r="B357">
        <v>2013</v>
      </c>
      <c r="C357" s="1">
        <v>0.01</v>
      </c>
      <c r="D357" t="s">
        <v>89</v>
      </c>
      <c r="E357">
        <v>1.91</v>
      </c>
      <c r="F35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5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5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58" spans="1:8" x14ac:dyDescent="0.3">
      <c r="A358" t="s">
        <v>85</v>
      </c>
      <c r="B358">
        <v>2014</v>
      </c>
      <c r="C358" s="1">
        <v>0.01</v>
      </c>
      <c r="D358" t="s">
        <v>88</v>
      </c>
      <c r="E358">
        <v>2.0499999999999998</v>
      </c>
      <c r="F35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5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35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59" spans="1:8" x14ac:dyDescent="0.3">
      <c r="A359" t="s">
        <v>85</v>
      </c>
      <c r="B359">
        <v>2015</v>
      </c>
      <c r="C359" s="1">
        <v>0.01</v>
      </c>
      <c r="D359" t="s">
        <v>87</v>
      </c>
      <c r="E359">
        <v>2.0299999999999998</v>
      </c>
      <c r="F35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5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35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60" spans="1:8" x14ac:dyDescent="0.3">
      <c r="A360" t="s">
        <v>85</v>
      </c>
      <c r="B360">
        <v>2016</v>
      </c>
      <c r="C360" s="1">
        <v>0.02</v>
      </c>
      <c r="D360" t="s">
        <v>86</v>
      </c>
      <c r="E360">
        <v>3.04</v>
      </c>
      <c r="F36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6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36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61" spans="1:8" x14ac:dyDescent="0.3">
      <c r="A361" t="s">
        <v>85</v>
      </c>
      <c r="B361">
        <v>2017</v>
      </c>
      <c r="C361" s="1">
        <v>0.02</v>
      </c>
      <c r="D361" t="s">
        <v>84</v>
      </c>
      <c r="E361">
        <v>3.33</v>
      </c>
      <c r="F36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6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36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62" spans="1:8" x14ac:dyDescent="0.3">
      <c r="A362" t="s">
        <v>64</v>
      </c>
      <c r="B362">
        <v>1998</v>
      </c>
      <c r="C362" s="1">
        <v>0.02</v>
      </c>
      <c r="D362" t="s">
        <v>83</v>
      </c>
      <c r="E362">
        <v>1.42</v>
      </c>
      <c r="F36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6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6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63" spans="1:8" x14ac:dyDescent="0.3">
      <c r="A363" t="s">
        <v>64</v>
      </c>
      <c r="B363">
        <v>1999</v>
      </c>
      <c r="C363" s="1">
        <v>0.03</v>
      </c>
      <c r="D363" t="s">
        <v>82</v>
      </c>
      <c r="E363">
        <v>3.16</v>
      </c>
      <c r="F36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6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36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64" spans="1:8" x14ac:dyDescent="0.3">
      <c r="A364" t="s">
        <v>64</v>
      </c>
      <c r="B364">
        <v>2000</v>
      </c>
      <c r="C364" s="1">
        <v>0.09</v>
      </c>
      <c r="D364" t="s">
        <v>81</v>
      </c>
      <c r="E364">
        <v>2.7</v>
      </c>
      <c r="F36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36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36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TP</v>
      </c>
    </row>
    <row r="365" spans="1:8" x14ac:dyDescent="0.3">
      <c r="A365" t="s">
        <v>64</v>
      </c>
      <c r="B365">
        <v>2001</v>
      </c>
      <c r="C365" s="1">
        <v>0.13</v>
      </c>
      <c r="D365" t="s">
        <v>80</v>
      </c>
      <c r="E365">
        <v>4.2300000000000004</v>
      </c>
      <c r="F36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36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36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66" spans="1:8" x14ac:dyDescent="0.3">
      <c r="A366" t="s">
        <v>64</v>
      </c>
      <c r="B366">
        <v>2002</v>
      </c>
      <c r="C366" s="1">
        <v>0.19</v>
      </c>
      <c r="D366" t="s">
        <v>79</v>
      </c>
      <c r="E366">
        <v>3.16</v>
      </c>
      <c r="F36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4</v>
      </c>
      <c r="G36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36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TP</v>
      </c>
    </row>
    <row r="367" spans="1:8" x14ac:dyDescent="0.3">
      <c r="A367" t="s">
        <v>64</v>
      </c>
      <c r="B367">
        <v>2003</v>
      </c>
      <c r="C367" s="1">
        <v>0.1</v>
      </c>
      <c r="D367" t="s">
        <v>78</v>
      </c>
      <c r="E367">
        <v>0.33</v>
      </c>
      <c r="F36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36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36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368" spans="1:8" x14ac:dyDescent="0.3">
      <c r="A368" t="s">
        <v>64</v>
      </c>
      <c r="B368">
        <v>2004</v>
      </c>
      <c r="C368" s="1">
        <v>0.01</v>
      </c>
      <c r="D368" t="s">
        <v>77</v>
      </c>
      <c r="E368">
        <v>1.2</v>
      </c>
      <c r="F36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6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6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69" spans="1:8" x14ac:dyDescent="0.3">
      <c r="A369" t="s">
        <v>64</v>
      </c>
      <c r="B369">
        <v>2005</v>
      </c>
      <c r="C369" s="1">
        <v>0.03</v>
      </c>
      <c r="D369" t="s">
        <v>76</v>
      </c>
      <c r="E369">
        <v>2.21</v>
      </c>
      <c r="F36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6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36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70" spans="1:8" x14ac:dyDescent="0.3">
      <c r="A370" t="s">
        <v>64</v>
      </c>
      <c r="B370">
        <v>2006</v>
      </c>
      <c r="C370" s="1">
        <v>0.04</v>
      </c>
      <c r="D370" t="s">
        <v>75</v>
      </c>
      <c r="E370">
        <v>1.69</v>
      </c>
      <c r="F37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37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7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371" spans="1:8" x14ac:dyDescent="0.3">
      <c r="A371" t="s">
        <v>64</v>
      </c>
      <c r="B371">
        <v>2007</v>
      </c>
      <c r="C371" s="1">
        <v>0.01</v>
      </c>
      <c r="D371" t="s">
        <v>74</v>
      </c>
      <c r="E371">
        <v>0.66</v>
      </c>
      <c r="F37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7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37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372" spans="1:8" x14ac:dyDescent="0.3">
      <c r="A372" t="s">
        <v>64</v>
      </c>
      <c r="B372">
        <v>2008</v>
      </c>
      <c r="C372" s="1">
        <v>0.01</v>
      </c>
      <c r="D372" t="s">
        <v>73</v>
      </c>
      <c r="E372">
        <v>1.39</v>
      </c>
      <c r="F37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7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7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73" spans="1:8" x14ac:dyDescent="0.3">
      <c r="A373" t="s">
        <v>64</v>
      </c>
      <c r="B373">
        <v>2009</v>
      </c>
      <c r="C373" s="1">
        <v>0.02</v>
      </c>
      <c r="D373" t="s">
        <v>72</v>
      </c>
      <c r="E373">
        <v>3.96</v>
      </c>
      <c r="F37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7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37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74" spans="1:8" x14ac:dyDescent="0.3">
      <c r="A374" t="s">
        <v>64</v>
      </c>
      <c r="B374">
        <v>2010</v>
      </c>
      <c r="C374" s="1">
        <v>0.35</v>
      </c>
      <c r="D374" t="s">
        <v>71</v>
      </c>
      <c r="E374">
        <v>2.16</v>
      </c>
      <c r="F37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4</v>
      </c>
      <c r="G37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37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375" spans="1:8" x14ac:dyDescent="0.3">
      <c r="A375" t="s">
        <v>64</v>
      </c>
      <c r="B375">
        <v>2011</v>
      </c>
      <c r="C375" s="1">
        <v>0.01</v>
      </c>
      <c r="D375" t="s">
        <v>70</v>
      </c>
      <c r="E375">
        <v>1.1599999999999999</v>
      </c>
      <c r="F37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7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7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76" spans="1:8" x14ac:dyDescent="0.3">
      <c r="A376" t="s">
        <v>64</v>
      </c>
      <c r="B376">
        <v>2012</v>
      </c>
      <c r="C376" s="1">
        <v>0.01</v>
      </c>
      <c r="D376" t="s">
        <v>69</v>
      </c>
      <c r="E376">
        <v>0.73</v>
      </c>
      <c r="F37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7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37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377" spans="1:8" x14ac:dyDescent="0.3">
      <c r="A377" t="s">
        <v>64</v>
      </c>
      <c r="B377">
        <v>2013</v>
      </c>
      <c r="C377" s="1">
        <v>0.01</v>
      </c>
      <c r="D377" t="s">
        <v>68</v>
      </c>
      <c r="E377">
        <v>1.67</v>
      </c>
      <c r="F37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7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7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78" spans="1:8" x14ac:dyDescent="0.3">
      <c r="A378" t="s">
        <v>64</v>
      </c>
      <c r="B378">
        <v>2014</v>
      </c>
      <c r="C378" s="1">
        <v>0.01</v>
      </c>
      <c r="D378" t="s">
        <v>67</v>
      </c>
      <c r="E378">
        <v>2.11</v>
      </c>
      <c r="F37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7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37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79" spans="1:8" x14ac:dyDescent="0.3">
      <c r="A379" t="s">
        <v>64</v>
      </c>
      <c r="B379">
        <v>2015</v>
      </c>
      <c r="C379" s="1">
        <v>0.01</v>
      </c>
      <c r="D379" t="s">
        <v>66</v>
      </c>
      <c r="E379">
        <v>2.98</v>
      </c>
      <c r="F37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7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37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80" spans="1:8" x14ac:dyDescent="0.3">
      <c r="A380" t="s">
        <v>64</v>
      </c>
      <c r="B380">
        <v>2016</v>
      </c>
      <c r="C380" s="1">
        <v>0</v>
      </c>
      <c r="D380" t="s">
        <v>65</v>
      </c>
      <c r="E380">
        <v>2.3199999999999998</v>
      </c>
      <c r="F38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8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38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81" spans="1:8" x14ac:dyDescent="0.3">
      <c r="A381" t="s">
        <v>64</v>
      </c>
      <c r="B381">
        <v>2017</v>
      </c>
      <c r="C381" s="1">
        <v>0</v>
      </c>
      <c r="D381" t="s">
        <v>63</v>
      </c>
      <c r="E381">
        <v>4</v>
      </c>
      <c r="F38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8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38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82" spans="1:8" x14ac:dyDescent="0.3">
      <c r="A382" t="s">
        <v>43</v>
      </c>
      <c r="B382">
        <v>1998</v>
      </c>
      <c r="C382" s="1">
        <v>0.02</v>
      </c>
      <c r="D382" t="s">
        <v>62</v>
      </c>
      <c r="E382">
        <v>1.49</v>
      </c>
      <c r="F38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8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8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83" spans="1:8" x14ac:dyDescent="0.3">
      <c r="A383" t="s">
        <v>43</v>
      </c>
      <c r="B383">
        <v>1999</v>
      </c>
      <c r="C383" s="1">
        <v>0.02</v>
      </c>
      <c r="D383" t="s">
        <v>61</v>
      </c>
      <c r="E383">
        <v>1.78</v>
      </c>
      <c r="F38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8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8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84" spans="1:8" x14ac:dyDescent="0.3">
      <c r="A384" t="s">
        <v>43</v>
      </c>
      <c r="B384">
        <v>2000</v>
      </c>
      <c r="C384" s="1">
        <v>0.15</v>
      </c>
      <c r="D384" t="s">
        <v>60</v>
      </c>
      <c r="E384">
        <v>1.69</v>
      </c>
      <c r="F38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38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8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385" spans="1:8" x14ac:dyDescent="0.3">
      <c r="A385" t="s">
        <v>43</v>
      </c>
      <c r="B385">
        <v>2001</v>
      </c>
      <c r="C385" s="1">
        <v>7.0000000000000007E-2</v>
      </c>
      <c r="D385" t="s">
        <v>59</v>
      </c>
      <c r="E385">
        <v>1.5</v>
      </c>
      <c r="F38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38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8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386" spans="1:8" x14ac:dyDescent="0.3">
      <c r="A386" t="s">
        <v>43</v>
      </c>
      <c r="B386">
        <v>2002</v>
      </c>
      <c r="C386" s="1">
        <v>0.14000000000000001</v>
      </c>
      <c r="D386" t="s">
        <v>58</v>
      </c>
      <c r="E386">
        <v>2.21</v>
      </c>
      <c r="F38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38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38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TP</v>
      </c>
    </row>
    <row r="387" spans="1:8" x14ac:dyDescent="0.3">
      <c r="A387" t="s">
        <v>43</v>
      </c>
      <c r="B387">
        <v>2003</v>
      </c>
      <c r="C387" s="1">
        <v>0.02</v>
      </c>
      <c r="D387" t="s">
        <v>57</v>
      </c>
      <c r="E387">
        <v>0.57999999999999996</v>
      </c>
      <c r="F38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8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38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388" spans="1:8" x14ac:dyDescent="0.3">
      <c r="A388" t="s">
        <v>43</v>
      </c>
      <c r="B388">
        <v>2004</v>
      </c>
      <c r="C388" s="1">
        <v>0.01</v>
      </c>
      <c r="D388" t="s">
        <v>56</v>
      </c>
      <c r="E388">
        <v>1.44</v>
      </c>
      <c r="F38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8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8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89" spans="1:8" x14ac:dyDescent="0.3">
      <c r="A389" t="s">
        <v>43</v>
      </c>
      <c r="B389">
        <v>2005</v>
      </c>
      <c r="C389" s="1">
        <v>0.06</v>
      </c>
      <c r="D389" t="s">
        <v>55</v>
      </c>
      <c r="E389">
        <v>1.02</v>
      </c>
      <c r="F38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38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8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390" spans="1:8" x14ac:dyDescent="0.3">
      <c r="A390" t="s">
        <v>43</v>
      </c>
      <c r="B390">
        <v>2006</v>
      </c>
      <c r="C390" s="1">
        <v>0.02</v>
      </c>
      <c r="D390" t="s">
        <v>54</v>
      </c>
      <c r="E390">
        <v>1.99</v>
      </c>
      <c r="F39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9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9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91" spans="1:8" x14ac:dyDescent="0.3">
      <c r="A391" t="s">
        <v>43</v>
      </c>
      <c r="B391">
        <v>2007</v>
      </c>
      <c r="C391" s="1">
        <v>0.02</v>
      </c>
      <c r="D391" t="s">
        <v>53</v>
      </c>
      <c r="E391">
        <v>3.28</v>
      </c>
      <c r="F39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9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39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92" spans="1:8" x14ac:dyDescent="0.3">
      <c r="A392" t="s">
        <v>43</v>
      </c>
      <c r="B392">
        <v>2008</v>
      </c>
      <c r="C392" s="1">
        <v>0.08</v>
      </c>
      <c r="D392" t="s">
        <v>52</v>
      </c>
      <c r="E392">
        <v>3.47</v>
      </c>
      <c r="F39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39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39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93" spans="1:8" x14ac:dyDescent="0.3">
      <c r="A393" t="s">
        <v>43</v>
      </c>
      <c r="B393">
        <v>2009</v>
      </c>
      <c r="C393" s="1">
        <v>0.11</v>
      </c>
      <c r="D393" t="s">
        <v>51</v>
      </c>
      <c r="E393">
        <v>3.47</v>
      </c>
      <c r="F39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39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39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94" spans="1:8" x14ac:dyDescent="0.3">
      <c r="A394" t="s">
        <v>43</v>
      </c>
      <c r="B394">
        <v>2010</v>
      </c>
      <c r="C394" s="1">
        <v>0.28999999999999998</v>
      </c>
      <c r="D394" t="s">
        <v>50</v>
      </c>
      <c r="E394">
        <v>1.87</v>
      </c>
      <c r="F39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4</v>
      </c>
      <c r="G39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9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395" spans="1:8" x14ac:dyDescent="0.3">
      <c r="A395" t="s">
        <v>43</v>
      </c>
      <c r="B395">
        <v>2011</v>
      </c>
      <c r="C395" s="1">
        <v>0.02</v>
      </c>
      <c r="D395" t="s">
        <v>49</v>
      </c>
      <c r="E395">
        <v>1.43</v>
      </c>
      <c r="F39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9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9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96" spans="1:8" x14ac:dyDescent="0.3">
      <c r="A396" t="s">
        <v>43</v>
      </c>
      <c r="B396">
        <v>2012</v>
      </c>
      <c r="C396" s="1">
        <v>0.03</v>
      </c>
      <c r="D396" t="s">
        <v>48</v>
      </c>
      <c r="E396">
        <v>1.17</v>
      </c>
      <c r="F39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9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9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97" spans="1:8" x14ac:dyDescent="0.3">
      <c r="A397" t="s">
        <v>43</v>
      </c>
      <c r="B397">
        <v>2013</v>
      </c>
      <c r="C397" s="1">
        <v>0.02</v>
      </c>
      <c r="D397" t="s">
        <v>47</v>
      </c>
      <c r="E397">
        <v>1.23</v>
      </c>
      <c r="F39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9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39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98" spans="1:8" x14ac:dyDescent="0.3">
      <c r="A398" t="s">
        <v>43</v>
      </c>
      <c r="B398">
        <v>2014</v>
      </c>
      <c r="C398" s="1">
        <v>0.01</v>
      </c>
      <c r="D398" t="s">
        <v>46</v>
      </c>
      <c r="E398">
        <v>2.5299999999999998</v>
      </c>
      <c r="F39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9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39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399" spans="1:8" x14ac:dyDescent="0.3">
      <c r="A399" t="s">
        <v>43</v>
      </c>
      <c r="B399">
        <v>2015</v>
      </c>
      <c r="C399" s="1">
        <v>0.01</v>
      </c>
      <c r="D399" t="s">
        <v>45</v>
      </c>
      <c r="E399">
        <v>3.97</v>
      </c>
      <c r="F39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39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39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00" spans="1:8" x14ac:dyDescent="0.3">
      <c r="A400" t="s">
        <v>43</v>
      </c>
      <c r="B400">
        <v>2016</v>
      </c>
      <c r="C400" s="1">
        <v>7.0000000000000007E-2</v>
      </c>
      <c r="D400" t="s">
        <v>44</v>
      </c>
      <c r="E400">
        <v>1.92</v>
      </c>
      <c r="F40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40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40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401" spans="1:8" x14ac:dyDescent="0.3">
      <c r="A401" t="s">
        <v>43</v>
      </c>
      <c r="B401">
        <v>2017</v>
      </c>
      <c r="C401" s="1">
        <v>0.01</v>
      </c>
      <c r="D401" t="s">
        <v>42</v>
      </c>
      <c r="E401">
        <v>4.3899999999999997</v>
      </c>
      <c r="F40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40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40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02" spans="1:8" x14ac:dyDescent="0.3">
      <c r="A402" t="s">
        <v>22</v>
      </c>
      <c r="B402">
        <v>1998</v>
      </c>
      <c r="C402" s="1">
        <v>0.01</v>
      </c>
      <c r="D402" t="s">
        <v>41</v>
      </c>
      <c r="E402">
        <v>1.23</v>
      </c>
      <c r="F40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40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40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03" spans="1:8" x14ac:dyDescent="0.3">
      <c r="A403" t="s">
        <v>22</v>
      </c>
      <c r="B403">
        <v>1999</v>
      </c>
      <c r="C403" s="1">
        <v>0.01</v>
      </c>
      <c r="D403" t="s">
        <v>40</v>
      </c>
      <c r="E403">
        <v>3.08</v>
      </c>
      <c r="F40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40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40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04" spans="1:8" x14ac:dyDescent="0.3">
      <c r="A404" t="s">
        <v>22</v>
      </c>
      <c r="B404">
        <v>2000</v>
      </c>
      <c r="C404" s="1">
        <v>0.21</v>
      </c>
      <c r="D404" t="s">
        <v>39</v>
      </c>
      <c r="E404">
        <v>2.39</v>
      </c>
      <c r="F40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4</v>
      </c>
      <c r="G40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40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405" spans="1:8" x14ac:dyDescent="0.3">
      <c r="A405" t="s">
        <v>22</v>
      </c>
      <c r="B405">
        <v>2001</v>
      </c>
      <c r="C405" s="1">
        <v>0.14000000000000001</v>
      </c>
      <c r="D405" t="s">
        <v>38</v>
      </c>
      <c r="E405">
        <v>1.28</v>
      </c>
      <c r="F40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40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40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406" spans="1:8" x14ac:dyDescent="0.3">
      <c r="A406" t="s">
        <v>22</v>
      </c>
      <c r="B406">
        <v>2002</v>
      </c>
      <c r="C406" s="1">
        <v>0.12</v>
      </c>
      <c r="D406" t="s">
        <v>37</v>
      </c>
      <c r="E406">
        <v>2.4300000000000002</v>
      </c>
      <c r="F40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40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40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TP</v>
      </c>
    </row>
    <row r="407" spans="1:8" x14ac:dyDescent="0.3">
      <c r="A407" t="s">
        <v>22</v>
      </c>
      <c r="B407">
        <v>2003</v>
      </c>
      <c r="C407" s="1">
        <v>0.03</v>
      </c>
      <c r="D407" t="s">
        <v>36</v>
      </c>
      <c r="E407">
        <v>0.72</v>
      </c>
      <c r="F40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40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40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408" spans="1:8" x14ac:dyDescent="0.3">
      <c r="A408" t="s">
        <v>22</v>
      </c>
      <c r="B408">
        <v>2004</v>
      </c>
      <c r="C408" s="1">
        <v>0</v>
      </c>
      <c r="D408" t="s">
        <v>35</v>
      </c>
      <c r="E408">
        <v>1.67</v>
      </c>
      <c r="F40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40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40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09" spans="1:8" x14ac:dyDescent="0.3">
      <c r="A409" t="s">
        <v>22</v>
      </c>
      <c r="B409">
        <v>2005</v>
      </c>
      <c r="C409" s="1">
        <v>0.02</v>
      </c>
      <c r="D409" t="s">
        <v>34</v>
      </c>
      <c r="E409">
        <v>1.57</v>
      </c>
      <c r="F40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40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40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10" spans="1:8" x14ac:dyDescent="0.3">
      <c r="A410" t="s">
        <v>22</v>
      </c>
      <c r="B410">
        <v>2006</v>
      </c>
      <c r="C410" s="1">
        <v>0.01</v>
      </c>
      <c r="D410" t="s">
        <v>33</v>
      </c>
      <c r="E410">
        <v>1.22</v>
      </c>
      <c r="F41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41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41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11" spans="1:8" x14ac:dyDescent="0.3">
      <c r="A411" t="s">
        <v>22</v>
      </c>
      <c r="B411">
        <v>2007</v>
      </c>
      <c r="C411" s="1">
        <v>0</v>
      </c>
      <c r="D411" t="s">
        <v>32</v>
      </c>
      <c r="E411">
        <v>1.3</v>
      </c>
      <c r="F41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41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41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12" spans="1:8" x14ac:dyDescent="0.3">
      <c r="A412" t="s">
        <v>22</v>
      </c>
      <c r="B412">
        <v>2008</v>
      </c>
      <c r="C412" s="1">
        <v>0.04</v>
      </c>
      <c r="D412" t="s">
        <v>31</v>
      </c>
      <c r="E412">
        <v>3.43</v>
      </c>
      <c r="F41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41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41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13" spans="1:8" x14ac:dyDescent="0.3">
      <c r="A413" t="s">
        <v>22</v>
      </c>
      <c r="B413">
        <v>2009</v>
      </c>
      <c r="C413" s="1">
        <v>0.03</v>
      </c>
      <c r="D413" t="s">
        <v>30</v>
      </c>
      <c r="E413">
        <v>3.3</v>
      </c>
      <c r="F41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41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41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14" spans="1:8" x14ac:dyDescent="0.3">
      <c r="A414" t="s">
        <v>22</v>
      </c>
      <c r="B414">
        <v>2010</v>
      </c>
      <c r="C414" s="1">
        <v>0.46</v>
      </c>
      <c r="D414" t="s">
        <v>29</v>
      </c>
      <c r="E414">
        <v>1.06</v>
      </c>
      <c r="F41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4</v>
      </c>
      <c r="G41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41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415" spans="1:8" x14ac:dyDescent="0.3">
      <c r="A415" t="s">
        <v>22</v>
      </c>
      <c r="B415">
        <v>2011</v>
      </c>
      <c r="C415" s="1">
        <v>0.01</v>
      </c>
      <c r="D415" t="s">
        <v>28</v>
      </c>
      <c r="E415">
        <v>0.81</v>
      </c>
      <c r="F41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41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41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416" spans="1:8" x14ac:dyDescent="0.3">
      <c r="A416" t="s">
        <v>22</v>
      </c>
      <c r="B416">
        <v>2012</v>
      </c>
      <c r="C416" s="1">
        <v>0</v>
      </c>
      <c r="D416" t="s">
        <v>27</v>
      </c>
      <c r="E416">
        <v>0.74</v>
      </c>
      <c r="F41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41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41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417" spans="1:8" x14ac:dyDescent="0.3">
      <c r="A417" t="s">
        <v>22</v>
      </c>
      <c r="B417">
        <v>2013</v>
      </c>
      <c r="C417" s="1">
        <v>0.01</v>
      </c>
      <c r="D417" t="s">
        <v>26</v>
      </c>
      <c r="E417">
        <v>1.01</v>
      </c>
      <c r="F41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41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41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18" spans="1:8" x14ac:dyDescent="0.3">
      <c r="A418" t="s">
        <v>22</v>
      </c>
      <c r="B418">
        <v>2014</v>
      </c>
      <c r="C418" s="1">
        <v>0</v>
      </c>
      <c r="D418" t="s">
        <v>25</v>
      </c>
      <c r="E418">
        <v>2.96</v>
      </c>
      <c r="F41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41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41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19" spans="1:8" x14ac:dyDescent="0.3">
      <c r="A419" t="s">
        <v>22</v>
      </c>
      <c r="B419">
        <v>2015</v>
      </c>
      <c r="C419" s="1">
        <v>0.02</v>
      </c>
      <c r="D419" t="s">
        <v>24</v>
      </c>
      <c r="E419">
        <v>2.56</v>
      </c>
      <c r="F41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41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41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20" spans="1:8" x14ac:dyDescent="0.3">
      <c r="A420" t="s">
        <v>22</v>
      </c>
      <c r="B420">
        <v>2016</v>
      </c>
      <c r="C420" s="1">
        <v>0.01</v>
      </c>
      <c r="D420" t="s">
        <v>23</v>
      </c>
      <c r="E420">
        <v>2.36</v>
      </c>
      <c r="F42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42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42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21" spans="1:8" x14ac:dyDescent="0.3">
      <c r="A421" t="s">
        <v>22</v>
      </c>
      <c r="B421">
        <v>2017</v>
      </c>
      <c r="C421" s="1">
        <v>0.01</v>
      </c>
      <c r="D421" t="s">
        <v>21</v>
      </c>
      <c r="E421">
        <v>3.05</v>
      </c>
      <c r="F42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42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42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22" spans="1:8" x14ac:dyDescent="0.3">
      <c r="A422" t="s">
        <v>1</v>
      </c>
      <c r="B422">
        <v>1998</v>
      </c>
      <c r="C422" s="1">
        <v>0.02</v>
      </c>
      <c r="D422" t="s">
        <v>20</v>
      </c>
      <c r="E422">
        <v>2.2999999999999998</v>
      </c>
      <c r="F42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42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42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23" spans="1:8" x14ac:dyDescent="0.3">
      <c r="A423" t="s">
        <v>1</v>
      </c>
      <c r="B423">
        <v>1999</v>
      </c>
      <c r="C423" s="1">
        <v>0.04</v>
      </c>
      <c r="D423" t="s">
        <v>19</v>
      </c>
      <c r="E423">
        <v>2.96</v>
      </c>
      <c r="F42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42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42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24" spans="1:8" x14ac:dyDescent="0.3">
      <c r="A424" t="s">
        <v>1</v>
      </c>
      <c r="B424">
        <v>2000</v>
      </c>
      <c r="C424" s="1">
        <v>0.18</v>
      </c>
      <c r="D424" t="s">
        <v>18</v>
      </c>
      <c r="E424">
        <v>2.88</v>
      </c>
      <c r="F42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4</v>
      </c>
      <c r="G42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42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425" spans="1:8" x14ac:dyDescent="0.3">
      <c r="A425" t="s">
        <v>1</v>
      </c>
      <c r="B425">
        <v>2001</v>
      </c>
      <c r="C425" s="1">
        <v>0.3</v>
      </c>
      <c r="D425" t="s">
        <v>17</v>
      </c>
      <c r="E425">
        <v>2.4300000000000002</v>
      </c>
      <c r="F42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4</v>
      </c>
      <c r="G42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42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426" spans="1:8" x14ac:dyDescent="0.3">
      <c r="A426" t="s">
        <v>1</v>
      </c>
      <c r="B426">
        <v>2002</v>
      </c>
      <c r="C426" s="1">
        <v>0.06</v>
      </c>
      <c r="D426" t="s">
        <v>16</v>
      </c>
      <c r="E426">
        <v>2.3199999999999998</v>
      </c>
      <c r="F42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42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42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27" spans="1:8" x14ac:dyDescent="0.3">
      <c r="A427" t="s">
        <v>1</v>
      </c>
      <c r="B427">
        <v>2003</v>
      </c>
      <c r="C427" s="1">
        <v>0.05</v>
      </c>
      <c r="D427" t="s">
        <v>15</v>
      </c>
      <c r="E427">
        <v>0.73</v>
      </c>
      <c r="F42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42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42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428" spans="1:8" x14ac:dyDescent="0.3">
      <c r="A428" t="s">
        <v>1</v>
      </c>
      <c r="B428">
        <v>2004</v>
      </c>
      <c r="C428" s="1">
        <v>0.01</v>
      </c>
      <c r="D428" t="s">
        <v>14</v>
      </c>
      <c r="E428">
        <v>1.4</v>
      </c>
      <c r="F42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42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42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29" spans="1:8" x14ac:dyDescent="0.3">
      <c r="A429" t="s">
        <v>1</v>
      </c>
      <c r="B429">
        <v>2005</v>
      </c>
      <c r="C429" s="1">
        <v>0.04</v>
      </c>
      <c r="D429" t="s">
        <v>13</v>
      </c>
      <c r="E429">
        <v>1.08</v>
      </c>
      <c r="F42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42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42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430" spans="1:8" x14ac:dyDescent="0.3">
      <c r="A430" t="s">
        <v>1</v>
      </c>
      <c r="B430">
        <v>2006</v>
      </c>
      <c r="C430" s="1">
        <v>0.01</v>
      </c>
      <c r="D430" t="s">
        <v>12</v>
      </c>
      <c r="E430">
        <v>1.83</v>
      </c>
      <c r="F43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43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43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31" spans="1:8" x14ac:dyDescent="0.3">
      <c r="A431" t="s">
        <v>1</v>
      </c>
      <c r="B431">
        <v>2007</v>
      </c>
      <c r="C431" s="1">
        <v>0.01</v>
      </c>
      <c r="D431" t="s">
        <v>11</v>
      </c>
      <c r="E431">
        <v>2.7</v>
      </c>
      <c r="F43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43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43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32" spans="1:8" x14ac:dyDescent="0.3">
      <c r="A432" t="s">
        <v>1</v>
      </c>
      <c r="B432">
        <v>2008</v>
      </c>
      <c r="C432" s="1">
        <v>0.02</v>
      </c>
      <c r="D432" t="s">
        <v>10</v>
      </c>
      <c r="E432">
        <v>2.87</v>
      </c>
      <c r="F432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432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432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33" spans="1:8" x14ac:dyDescent="0.3">
      <c r="A433" t="s">
        <v>1</v>
      </c>
      <c r="B433">
        <v>2009</v>
      </c>
      <c r="C433" s="1">
        <v>7.0000000000000007E-2</v>
      </c>
      <c r="D433" t="s">
        <v>9</v>
      </c>
      <c r="E433">
        <v>3.44</v>
      </c>
      <c r="F433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3</v>
      </c>
      <c r="G433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433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34" spans="1:8" x14ac:dyDescent="0.3">
      <c r="A434" t="s">
        <v>1</v>
      </c>
      <c r="B434">
        <v>2010</v>
      </c>
      <c r="C434" s="1">
        <v>0.36</v>
      </c>
      <c r="D434" t="s">
        <v>8</v>
      </c>
      <c r="E434">
        <v>1.36</v>
      </c>
      <c r="F434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4</v>
      </c>
      <c r="G434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434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FN</v>
      </c>
    </row>
    <row r="435" spans="1:8" x14ac:dyDescent="0.3">
      <c r="A435" t="s">
        <v>1</v>
      </c>
      <c r="B435">
        <v>2011</v>
      </c>
      <c r="C435" s="1">
        <v>0.02</v>
      </c>
      <c r="D435" t="s">
        <v>7</v>
      </c>
      <c r="E435">
        <v>1.1100000000000001</v>
      </c>
      <c r="F435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435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435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36" spans="1:8" x14ac:dyDescent="0.3">
      <c r="A436" t="s">
        <v>1</v>
      </c>
      <c r="B436">
        <v>2012</v>
      </c>
      <c r="C436" s="1">
        <v>0.01</v>
      </c>
      <c r="D436" t="s">
        <v>6</v>
      </c>
      <c r="E436">
        <v>1.24</v>
      </c>
      <c r="F436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436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2</v>
      </c>
      <c r="H436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37" spans="1:8" x14ac:dyDescent="0.3">
      <c r="A437" t="s">
        <v>1</v>
      </c>
      <c r="B437">
        <v>2013</v>
      </c>
      <c r="C437" s="1">
        <v>0.03</v>
      </c>
      <c r="D437" t="s">
        <v>5</v>
      </c>
      <c r="E437">
        <v>0.97</v>
      </c>
      <c r="F437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437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1</v>
      </c>
      <c r="H437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TN</v>
      </c>
    </row>
    <row r="438" spans="1:8" x14ac:dyDescent="0.3">
      <c r="A438" t="s">
        <v>1</v>
      </c>
      <c r="B438">
        <v>2014</v>
      </c>
      <c r="C438" s="1">
        <v>0.01</v>
      </c>
      <c r="D438" t="s">
        <v>4</v>
      </c>
      <c r="E438">
        <v>2.36</v>
      </c>
      <c r="F438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438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438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39" spans="1:8" x14ac:dyDescent="0.3">
      <c r="A439" t="s">
        <v>1</v>
      </c>
      <c r="B439">
        <v>2015</v>
      </c>
      <c r="C439" s="1">
        <v>0.01</v>
      </c>
      <c r="D439" t="s">
        <v>3</v>
      </c>
      <c r="E439">
        <v>2.09</v>
      </c>
      <c r="F439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439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439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40" spans="1:8" x14ac:dyDescent="0.3">
      <c r="A440" t="s">
        <v>1</v>
      </c>
      <c r="B440">
        <v>2016</v>
      </c>
      <c r="C440" s="1">
        <v>0.04</v>
      </c>
      <c r="D440" t="s">
        <v>2</v>
      </c>
      <c r="E440">
        <v>2.0699999999999998</v>
      </c>
      <c r="F440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2</v>
      </c>
      <c r="G440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3</v>
      </c>
      <c r="H440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  <row r="441" spans="1:8" x14ac:dyDescent="0.3">
      <c r="A441" t="s">
        <v>1</v>
      </c>
      <c r="B441">
        <v>2017</v>
      </c>
      <c r="C441" s="1">
        <v>0.01</v>
      </c>
      <c r="D441" t="s">
        <v>0</v>
      </c>
      <c r="E441">
        <v>3.82</v>
      </c>
      <c r="F441">
        <f>IF(loss[[#This Row],[Livestock Loss Rates from - 1998-2017]]&gt;0.17,4,IF(loss[[#This Row],[Livestock Loss Rates from - 1998-2017]]&gt;0.06,3,IF(loss[[#This Row],[Livestock Loss Rates from - 1998-2017]]&gt;0.03,2,IF(loss[[#This Row],[Livestock Loss Rates from - 1998-2017]]&gt;=0,1,"ERROR"))))</f>
        <v>1</v>
      </c>
      <c r="G441">
        <f>IF(loss[[#This Row],[index.Past values of the vulnerability index according to Aimag - 1: Average wei]]&gt;=3,4,IF(loss[[#This Row],[index.Past values of the vulnerability index according to Aimag - 1: Average wei]]&gt;=2,3,IF(loss[[#This Row],[index.Past values of the vulnerability index according to Aimag - 1: Average wei]]&gt;=1,2,IF(loss[[#This Row],[index.Past values of the vulnerability index according to Aimag - 1: Average wei]]&gt;=0,1,"ERROR"))))</f>
        <v>4</v>
      </c>
      <c r="H441" s="2" t="str">
        <f>IF(AND(loss[[#This Row],[Index_Cat]]=loss[[#This Row],[Loss_Cat]],loss[[#This Row],[Index_Cat]]&lt;=2),"TN",IF(AND(loss[[#This Row],[Index_Cat]]=loss[[#This Row],[Loss_Cat]],loss[[#This Row],[Index_Cat]]&gt;=3),"TP",IF(loss[[#This Row],[Index_Cat]]&gt;loss[[#This Row],[Loss_Cat]],"FP","FN")))</f>
        <v>FP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F A A B Q S w M E F A A C A A g A A r F M T k R c L i W m A A A A + A A A A B I A H A B D b 2 5 m a W c v U G F j a 2 F n Z S 5 4 b W w g o h g A K K A U A A A A A A A A A A A A A A A A A A A A A A A A A A A A h Y + 9 D o I w G E V f h X S n P x A M I R 9 l c J X E h G h c m 1 q h E Y q h x f J u D j 6 S r y C J o m 6 O 9 + Q M 5 z 5 u d y i m r g 2 u a r C 6 N z l i m K J A G d k f t a l z N L p T m K K C w 1 b I s 6 h V M M v G Z p M 9 5 q h x 7 p I R 4 r 3 H P s b 9 U J O I U k Y O 5 a a S j e o E + s j 6 v x x q Y 5 0 w U i E O + 1 c M j / A q w U n M Y s x S B m T B U G r z V a K 5 G F M g P x D W Y + v G Q X F l w l 0 F Z J l A 3 i / 4 E 1 B L A w Q U A A I A C A A C s U x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r F M T j W n p c V r A g A A Z w c A A B M A H A B G b 3 J t d W x h c y 9 T Z W N 0 a W 9 u M S 5 t I K I Y A C i g F A A A A A A A A A A A A A A A A A A A A A A A A A A A A N W U T W / a Q B C G 7 0 j 8 h 9 H 2 Y l T H a q q q b R J x Q O S j N K F N Y 9 K q w q h a 7 A G v W H a j 3 T U F I f 5 7 Z 2 2 C U V R u U d V w A c 3 M v v P M B 2 M x d U I r i K v v 4 7 N m o 9 m w O T e Y g d T W Q h s k u m Y D 6 B P r w q R I l o t l i j L 6 o c 1 s r P U s u B Q S o 6 5 W D p W z A b s 6 T f o r O D d i g c k 5 d x z i V K B K M e l r N d V S c A W V 2 W k j 0 C Z X w u X F G O 7 w Q V t B t l V y Q 0 + t 0 + k M 7 o S d Q U 9 l u E w y e p P 0 v 5 / 3 Y M D H E i 1 0 J X K F W b S U d s l a I a h C y h C c K b A V V s C + g F 9 x j u g I u q J f D 3 s O 5 2 3 m X S y 8 F i p r s z K C j T Z D j z X a v n 3 F b o 2 e a 0 d 9 + I Q 8 Q 2 M Z i Z S p o 6 1 n a w / q N C E M t 7 6 O l H H K J T e 2 7 Y l G r Z 1 s N + d q S q q D 1 Q P W k g P D l Z 1 o M + 9 q W c y V d 9 r g L w z h e s 0 6 Y s 6 n j E q l I H C 4 d J s Q 1 u w n c k P G n n L v 3 0 X + f W m t W 3 n j p 3 n H H X V u Q q p w B M c n J x + P 3 r 4 5 / v C o p Y r 5 G M 1 m U 8 P 2 l E X j 8 / f R e O i K r s b u Z F l l C p 4 U F g K r n t A v 5 G k O A + K k J Z m P h c J g P S x r G F E U v A Y K K b 2 X h B U M f R 3 e g e r o P m Y t g q k L r c G 2 P N 8 K 9 D t U A 3 2 h a j H 7 r I U n O k A f r h / Z N q H w u 7 V v Y K W F h V 7 C r 0 d 0 g x P 3 t X B o 6 u Q X y w d O U R l U s b v k l b 3 8 v e v K E 1 A q b J u A h n P L r Y M F l w X N R E / A 5 Q i L Q i o 0 f C y k c K t K H 3 i a a p M J N Q W n o W y c H 9 4 p d B Y U O U X 4 j W K a U 4 7 x C u R u 3 N U s L U l A f H n P y m U o 5 a L n y 8 o 2 r W Z D q A N t 2 T 8 l l e R L v i V l B Q e O y X a i z 3 N N 9 h L 9 f + f k H 2 7 s i 7 l J + 3 + B A 2 x n f w B Q S w E C L Q A U A A I A C A A C s U x O R F w u J a Y A A A D 4 A A A A E g A A A A A A A A A A A A A A A A A A A A A A Q 2 9 u Z m l n L 1 B h Y 2 t h Z 2 U u e G 1 s U E s B A i 0 A F A A C A A g A A r F M T g / K 6 a u k A A A A 6 Q A A A B M A A A A A A A A A A A A A A A A A 8 g A A A F t D b 2 5 0 Z W 5 0 X 1 R 5 c G V z X S 5 4 b W x Q S w E C L Q A U A A I A C A A C s U x O N a e l x W s C A A B n B w A A E w A A A A A A A A A A A A A A A A D j A Q A A R m 9 y b X V s Y X M v U 2 V j d G l v b j E u b V B L B Q Y A A A A A A w A D A M I A A A C b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G A A A A A A A A G s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z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3 N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y w m c X V v d D t v d G h l c k t l e U N v b H V t b k l k Z W 5 0 a X R 5 J n F 1 b 3 Q 7 O i Z x d W 9 0 O 1 N l Y 3 R p b 2 4 x L 2 l u Z G V 4 L 0 l u c 2 V y d G V k I E 1 l c m d l Z C B D b 2 x 1 b W 4 u e 0 1 l c m d l Z C w z f S Z x d W 9 0 O y w m c X V v d D t L Z X l D b 2 x 1 b W 5 D b 3 V u d C Z x d W 9 0 O z o x f V 0 s J n F 1 b 3 Q 7 Y 2 9 s d W 1 u S W R l b n R p d G l l c y Z x d W 9 0 O z p b J n F 1 b 3 Q 7 U 2 V j d G l v b j E v b G 9 z c y 9 D a G F u Z 2 V k I F R 5 c G U u e 0 F p b W F n L D B 9 J n F 1 b 3 Q 7 L C Z x d W 9 0 O 1 N l Y 3 R p b 2 4 x L 2 x v c 3 M v Q 2 h h b m d l Z C B U e X B l L n t Z Z W F y L D F 9 J n F 1 b 3 Q 7 L C Z x d W 9 0 O 1 N l Y 3 R p b 2 4 x L 2 x v c 3 M v Q 2 h h b m d l Z C B U e X B l L n t M a X Z l c 3 R v Y 2 s g T G 9 z c y B S Y X R l c y B m c m 9 t I C 0 g M T k 5 O C 0 y M D E 3 L D J 9 J n F 1 b 3 Q 7 L C Z x d W 9 0 O 1 N l Y 3 R p b 2 4 x L 2 x v c 3 M v S W 5 z Z X J 0 Z W Q g T W V y Z 2 V k I E N v b H V t b i 5 7 T W V y Z 2 V k L D N 9 J n F 1 b 3 Q 7 L C Z x d W 9 0 O 1 N l Y 3 R p b 2 4 x L 2 l u Z G V 4 L 0 N o Y W 5 n Z W Q g V H l w Z S 5 7 U G F z d C B 2 Y W x 1 Z X M g b 2 Y g d G h l I H Z 1 b G 5 l c m F i a W x p d H k g a W 5 k Z X g g Y W N j b 3 J k a W 5 n I H R v I E F p b W F n I C 0 g M T o g Q X Z l c m F n Z S B 3 Z W l n a G V k I G J 5 I G x p d m V z d G 9 j a y B u d W 1 i Z X J z I G l u I F N G V S w y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b 3 N z L 0 N o Y W 5 n Z W Q g V H l w Z S 5 7 Q W l t Y W c s M H 0 m c X V v d D s s J n F 1 b 3 Q 7 U 2 V j d G l v b j E v b G 9 z c y 9 D a G F u Z 2 V k I F R 5 c G U u e 1 l l Y X I s M X 0 m c X V v d D s s J n F 1 b 3 Q 7 U 2 V j d G l v b j E v b G 9 z c y 9 D a G F u Z 2 V k I F R 5 c G U u e 0 x p d m V z d G 9 j a y B M b 3 N z I F J h d G V z I G Z y b 2 0 g L S A x O T k 4 L T I w M T c s M n 0 m c X V v d D s s J n F 1 b 3 Q 7 U 2 V j d G l v b j E v b G 9 z c y 9 J b n N l c n R l Z C B N Z X J n Z W Q g Q 2 9 s d W 1 u L n t N Z X J n Z W Q s M 3 0 m c X V v d D s s J n F 1 b 3 Q 7 U 2 V j d G l v b j E v a W 5 k Z X g v Q 2 h h b m d l Z C B U e X B l L n t Q Y X N 0 I H Z h b H V l c y B v Z i B 0 a G U g d n V s b m V y Y W J p b G l 0 e S B p b m R l e C B h Y 2 N v c m R p b m c g d G 8 g Q W l t Y W c g L S A x O i B B d m V y Y W d l I H d l a W d o Z W Q g Y n k g b G l 2 Z X N 0 b 2 N r I G 5 1 b W J l c n M g a W 4 g U 0 Z V L D J 9 J n F 1 b 3 Q 7 X S w m c X V v d D t S Z W x h d G l v b n N o a X B J b m Z v J n F 1 b 3 Q 7 O l t 7 J n F 1 b 3 Q 7 a 2 V 5 Q 2 9 s d W 1 u Q 2 9 1 b n Q m c X V v d D s 6 M S w m c X V v d D t r Z X l D b 2 x 1 b W 4 m c X V v d D s 6 M y w m c X V v d D t v d G h l c k t l e U N v b H V t b k l k Z W 5 0 a X R 5 J n F 1 b 3 Q 7 O i Z x d W 9 0 O 1 N l Y 3 R p b 2 4 x L 2 l u Z G V 4 L 0 l u c 2 V y d G V k I E 1 l c m d l Z C B D b 2 x 1 b W 4 u e 0 1 l c m d l Z C w z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0 F p b W F n J n F 1 b 3 Q 7 L C Z x d W 9 0 O 1 l l Y X I m c X V v d D s s J n F 1 b 3 Q 7 T G l 2 Z X N 0 b 2 N r I E x v c 3 M g U m F 0 Z X M g Z n J v b S A t I D E 5 O T g t M j A x N y Z x d W 9 0 O y w m c X V v d D t N Z X J n Z W Q m c X V v d D s s J n F 1 b 3 Q 7 a W 5 k Z X g u U G F z d C B 2 Y W x 1 Z X M g b 2 Y g d G h l I H Z 1 b G 5 l c m F i a W x p d H k g a W 5 k Z X g g Y W N j b 3 J k a W 5 n I H R v I E F p b W F n I C 0 g M T o g Q X Z l c m F n Z S B 3 Z W k m c X V v d D t d I i A v P j x F b n R y e S B U e X B l P S J G a W x s Q 2 9 s d W 1 u V H l w Z X M i I F Z h b H V l P S J z Q m d N R k J n V T 0 i I C 8 + P E V u d H J 5 I F R 5 c G U 9 I k Z p b G x M Y X N 0 V X B k Y X R l Z C I g V m F s d W U 9 I m Q y M D E 5 L T A y L T E y V D E 0 O j A 3 O j M w L j Y 0 N T I z M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c 3 M v b G 9 z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c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z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c 3 M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z L 0 V 4 c G F u Z G V k J T I w a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l e C 9 D a G F u Z 2 V k I F R 5 c G U u e 0 F p b W F n L D B 9 J n F 1 b 3 Q 7 L C Z x d W 9 0 O 1 N l Y 3 R p b 2 4 x L 2 l u Z G V 4 L 0 N o Y W 5 n Z W Q g V H l w Z S 5 7 W W V h c i w x f S Z x d W 9 0 O y w m c X V v d D t T Z W N 0 a W 9 u M S 9 p b m R l e C 9 D a G F u Z 2 V k I F R 5 c G U u e 1 B h c 3 Q g d m F s d W V z I G 9 m I H R o Z S B 2 d W x u Z X J h Y m l s a X R 5 I G l u Z G V 4 I G F j Y 2 9 y Z G l u Z y B 0 b y B B a W 1 h Z y A t I D E 6 I E F 2 Z X J h Z 2 U g d 2 V p Z 2 h l Z C B i e S B s a X Z l c 3 R v Y 2 s g b n V t Y m V y c y B p b i B T R l U s M n 0 m c X V v d D s s J n F 1 b 3 Q 7 U 2 V j d G l v b j E v a W 5 k Z X g v S W 5 z Z X J 0 Z W Q g T W V y Z 2 V k I E N v b H V t b i 5 7 T W V y Z 2 V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u Z G V 4 L 0 N o Y W 5 n Z W Q g V H l w Z S 5 7 Q W l t Y W c s M H 0 m c X V v d D s s J n F 1 b 3 Q 7 U 2 V j d G l v b j E v a W 5 k Z X g v Q 2 h h b m d l Z C B U e X B l L n t Z Z W F y L D F 9 J n F 1 b 3 Q 7 L C Z x d W 9 0 O 1 N l Y 3 R p b 2 4 x L 2 l u Z G V 4 L 0 N o Y W 5 n Z W Q g V H l w Z S 5 7 U G F z d C B 2 Y W x 1 Z X M g b 2 Y g d G h l I H Z 1 b G 5 l c m F i a W x p d H k g a W 5 k Z X g g Y W N j b 3 J k a W 5 n I H R v I E F p b W F n I C 0 g M T o g Q X Z l c m F n Z S B 3 Z W l n a G V k I G J 5 I G x p d m V z d G 9 j a y B u d W 1 i Z X J z I G l u I F N G V S w y f S Z x d W 9 0 O y w m c X V v d D t T Z W N 0 a W 9 u M S 9 p b m R l e C 9 J b n N l c n R l Z C B N Z X J n Z W Q g Q 2 9 s d W 1 u L n t N Z X J n Z W Q s M 3 0 m c X V v d D t d L C Z x d W 9 0 O 1 J l b G F 0 a W 9 u c 2 h p c E l u Z m 8 m c X V v d D s 6 W 1 1 9 I i A v P j x F b n R y e S B U e X B l P S J G a W x s T G F z d F V w Z G F 0 Z W Q i I F Z h b H V l P S J k M j A x O S 0 w M i 0 x M l Q x N D o w O D o w N C 4 z N z Y 5 N z c 2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k Z X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g v a W 5 k Z X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L 0 l u c 2 V y d G V k J T I w T W V y Z 2 V k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x + / p 3 Z j 6 x N n j N m P s R I 2 M w A A A A A A g A A A A A A E G Y A A A A B A A A g A A A A S p d c V x O A Y t 0 l X c u T 5 m K U z E Y 8 + b i N i l M 7 K 8 K p 1 G r Q 2 t M A A A A A D o A A A A A C A A A g A A A A P L R 5 1 4 h l B P F w E K W V 3 L I m g g K j h i y r Y t o B p j G A u 8 D b 9 Z Z Q A A A A B x V f 7 g 9 U X + 1 u C t J 0 8 n Z + / Y w L G K p E U O K P A P x B H E 4 z u l U b a g D q 5 d V 2 n R Q H 8 V h 6 C K A 0 N O 8 r p y Y H I d w 3 H c C t C N B D 9 p M T R Z v T B R 2 d p p a p Y 1 P T I Z x A A A A A / l / z F 0 Q L Z M 8 1 G w i L e S o Q b c X D Z y / V T V u 6 f X z M m C X V e U g 3 V w e k w L 4 L H r g s V q 6 m v D O C B F M X O 2 + W i 2 b Q F U I 7 d s 0 I y w = = < / D a t a M a s h u p > 
</file>

<file path=customXml/itemProps1.xml><?xml version="1.0" encoding="utf-8"?>
<ds:datastoreItem xmlns:ds="http://schemas.openxmlformats.org/officeDocument/2006/customXml" ds:itemID="{D3AEFB40-22CE-402F-B4A5-9B090A24B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Confusion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Ritz</dc:creator>
  <cp:lastModifiedBy>Robert Ritz</cp:lastModifiedBy>
  <cp:lastPrinted>2019-02-12T14:57:48Z</cp:lastPrinted>
  <dcterms:created xsi:type="dcterms:W3CDTF">2019-02-12T14:08:04Z</dcterms:created>
  <dcterms:modified xsi:type="dcterms:W3CDTF">2019-02-12T15:00:57Z</dcterms:modified>
</cp:coreProperties>
</file>