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file\001.Price\2. 7 honogiin une\2020\02\02.19\"/>
    </mc:Choice>
  </mc:AlternateContent>
  <xr:revisionPtr revIDLastSave="0" documentId="13_ncr:1_{A2ABB443-FD09-4930-AED7-4CBBB186B648}" xr6:coauthVersionLast="45" xr6:coauthVersionMax="45" xr10:uidLastSave="{00000000-0000-0000-0000-000000000000}"/>
  <bookViews>
    <workbookView xWindow="28680" yWindow="840" windowWidth="19440" windowHeight="15150" tabRatio="715" firstSheet="1" activeTab="4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 (2)" sheetId="48" r:id="rId4"/>
    <sheet name="ноолуурын үнэ (2)" sheetId="4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'Индекс (2)'!$A$1:$I$47</definedName>
    <definedName name="_xlnm.Print_Titles" localSheetId="3">'хүнсний үнэ - аймаг  (2)'!$A:$A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<sst xmlns="http://schemas.openxmlformats.org/spreadsheetml/2006/main" count="1899" uniqueCount="234">
  <si>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</si>
  <si>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</si>
  <si>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</si>
  <si>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</si>
  <si>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</si>
  <si>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</si>
  <si>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</si>
  <si>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</si>
  <si>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</si>
  <si>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</si>
  <si>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</si>
  <si>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</si>
  <si>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</si>
  <si>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</si>
  <si>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</si>
  <si>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</si>
  <si>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</si>
  <si>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</si>
  <si>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</si>
  <si>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</si>
  <si>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</si>
  <si>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</si>
  <si>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</si>
  <si>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</si>
  <si>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</si>
  <si>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</si>
  <si>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</si>
  <si>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</si>
  <si>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</si>
  <si>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</si>
  <si>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</si>
  <si>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</si>
  <si>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</si>
  <si>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</si>
  <si>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</si>
  <si>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</si>
  <si>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</si>
  <si>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</si>
  <si>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</si>
  <si>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</si>
  <si>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</si>
  <si>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</si>
  <si>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</si>
  <si>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</si>
  <si>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</si>
  <si>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</si>
  <si>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</si>
  <si>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</si>
  <si>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</si>
  <si>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</si>
  <si>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</si>
  <si>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</si>
  <si>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</si>
  <si>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</si>
  <si>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</si>
  <si>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</si>
  <si>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</si>
  <si>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</si>
  <si>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</si>
  <si>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</si>
  <si>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</si>
  <si>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</si>
  <si>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</si>
  <si>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</si>
  <si>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</si>
  <si>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</si>
  <si>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</si>
  <si>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</si>
  <si>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</si>
  <si>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</si>
  <si>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</si>
  <si>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</si>
  <si>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</si>
  <si>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</si>
  <si>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</si>
  <si>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</si>
  <si>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</si>
  <si>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</si>
  <si>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</si>
  <si>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</si>
  <si>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</si>
  <si>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</si>
  <si>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</si>
  <si>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</si>
  <si>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</si>
  <si>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</si>
  <si>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</si>
  <si>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</si>
  <si>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</si>
  <si>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</si>
  <si>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</si>
  <si>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</si>
  <si>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</si>
  <si>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</si>
  <si>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</si>
  <si>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</si>
  <si>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</si>
  <si>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</si>
  <si>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</si>
  <si>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</si>
  <si>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</si>
  <si>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</si>
  <si>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</si>
  <si>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</si>
  <si>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</si>
  <si>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</si>
  <si>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</si>
  <si>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</si>
  <si>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</si>
  <si>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</si>
  <si>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</si>
  <si>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</si>
  <si>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</si>
  <si>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</si>
  <si>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</si>
  <si>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</si>
  <si>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</si>
  <si>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</si>
  <si>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</si>
  <si>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</si>
  <si>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</si>
  <si>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</si>
  <si>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</si>
  <si>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</si>
  <si>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</si>
  <si>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</si>
  <si>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</si>
  <si>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</si>
  <si>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</si>
  <si>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</si>
  <si>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</si>
  <si>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</si>
  <si>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</si>
  <si>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</si>
  <si>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</si>
  <si>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</si>
  <si>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</si>
  <si>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</si>
  <si>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</si>
  <si>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</si>
  <si>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</si>
  <si>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</si>
  <si>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</si>
  <si>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</si>
  <si>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</si>
  <si>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</si>
  <si>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</si>
  <si>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</si>
  <si>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</si>
  <si>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</si>
  <si>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</si>
  <si>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</si>
  <si>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</si>
  <si>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</si>
  <si>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</si>
  <si>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</si>
  <si>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</si>
  <si>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</si>
  <si>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</si>
  <si>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</si>
  <si>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</si>
  <si>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</si>
  <si>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</si>
  <si>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</si>
  <si>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</si>
  <si>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</si>
  <si>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</si>
  <si>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</si>
  <si>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</si>
  <si>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</si>
  <si>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</si>
  <si>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</si>
  <si>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</si>
  <si>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</si>
  <si>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</si>
  <si>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</si>
  <si>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</si>
  <si>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</si>
  <si>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</si>
  <si>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</si>
  <si>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</si>
  <si>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</si>
  <si>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</si>
  <si>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</si>
  <si>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</si>
  <si>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"Сансар" Супер-маркет</t>
  </si>
  <si>
    <t/>
  </si>
  <si>
    <t>Имарт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</si>
  <si>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</si>
  <si>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</si>
  <si>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</si>
  <si>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</si>
  <si>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</si>
  <si>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</si>
  <si>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</si>
  <si>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</si>
  <si>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</si>
  <si>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</si>
  <si>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</si>
  <si>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Ногоон цай, савласан, 90 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</si>
  <si>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</si>
  <si>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</si>
  <si>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</si>
  <si>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</si>
  <si>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</si>
  <si>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I.02</t>
  </si>
  <si>
    <t>2-р зэрэг, савласан, кг</t>
  </si>
  <si>
    <t>I зэрэг, савласан, кг</t>
  </si>
  <si>
    <t>Ургамлын тос, л</t>
  </si>
  <si>
    <t>Боодолтой өвс</t>
  </si>
  <si>
    <t>12 сарын 25</t>
  </si>
  <si>
    <t>2020 он</t>
  </si>
  <si>
    <t>12-р сарын дундаж үнэ</t>
  </si>
  <si>
    <t>1 сарын 2</t>
  </si>
  <si>
    <t>1 сарын 8</t>
  </si>
  <si>
    <t>1 сарын 15</t>
  </si>
  <si>
    <t>1 сарын 22</t>
  </si>
  <si>
    <t>1 сарын 29</t>
  </si>
  <si>
    <t>1 сарын дундаж үнэ</t>
  </si>
  <si>
    <t>2020.I сар</t>
  </si>
  <si>
    <t>2 сарын 05</t>
  </si>
  <si>
    <t>s</t>
  </si>
  <si>
    <t>2 сарын 12-ны үнэ</t>
  </si>
  <si>
    <t>2020.II - 12</t>
  </si>
  <si>
    <t>2 сарын 12</t>
  </si>
  <si>
    <t>2 сарын 19-ны үнэ</t>
  </si>
  <si>
    <t>2020.II - 19</t>
  </si>
  <si>
    <t>(2020 оны 2-р сарын 19-ний байдлаар өмнөх сар болон 7 хоногийн дундаж үнэтэй харьцуулснаар)</t>
  </si>
  <si>
    <t>2020 оны 2-р сарын 19-ний байдлаар гол нэрийн барааны үнэ өмнөх сараас 5.2 хувь, өмнөх 7 хоногоос 0.2 хувиар өссөн байна.</t>
  </si>
  <si>
    <t>(2020 оны 2-р сарын 19-ний байдлаар)</t>
  </si>
  <si>
    <t>2 сарын 19</t>
  </si>
  <si>
    <t>Аймгийн төвүүдэд зарагдаж байгаа хүнсний гол нэрийн барааны үнэ, 2020 оны 2-р сарын 19-ний байдлаар</t>
  </si>
  <si>
    <t xml:space="preserve">          (2020 оны 2-р сарын 19-ний байдлаар)</t>
  </si>
  <si>
    <t>Ноолуурын үнэ, 2020 оны 2-р сарын 19-ний байдлаар, аймгаар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</si>
</sst>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0"/>
    <numFmt numFmtId="166" formatCode="#\ ###"/>
    <numFmt numFmtId="167" formatCode="0.0000"/>
    <numFmt numFmtId="169" formatCode=".\ ;"/>
  </numFmts>
  <fonts count="9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8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9" fillId="3" borderId="0" applyNumberFormat="0" applyBorder="0" applyAlignment="0" applyProtection="0"/>
    <xf numFmtId="0" fontId="80" fillId="4" borderId="0" applyNumberFormat="0" applyBorder="0" applyAlignment="0" applyProtection="0"/>
    <xf numFmtId="0" fontId="81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58">
    <xf numFmtId="0" fontId="0" fillId="0" borderId="0" xfId="0"/>
    <xf numFmtId="0" fontId="0" fillId="0" borderId="0" xfId="0" applyAlignment="1">
      <alignment horizontal="right" vertical="center"/>
    </xf>
    <xf numFmtId="0" fontId="70" fillId="0" borderId="0" xfId="0" applyFont="1" applyAlignment="1">
      <alignment horizontal="right" vertical="center"/>
    </xf>
    <xf numFmtId="0" fontId="74" fillId="0" borderId="1" xfId="0" applyFont="1" applyBorder="1" applyAlignment="1">
      <alignment vertical="center" wrapText="1"/>
    </xf>
    <xf numFmtId="0" fontId="82" fillId="0" borderId="13" xfId="0" applyFont="1" applyBorder="1" applyAlignment="1">
      <alignment horizontal="right" vertical="center" wrapText="1" indent="1"/>
    </xf>
    <xf numFmtId="1" fontId="82" fillId="0" borderId="13" xfId="3" applyNumberFormat="1" applyFont="1" applyBorder="1" applyAlignment="1">
      <alignment horizontal="right" vertical="center" indent="1"/>
    </xf>
    <xf numFmtId="164" fontId="72" fillId="0" borderId="5" xfId="5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0" fillId="0" borderId="1" xfId="0" applyBorder="1"/>
    <xf numFmtId="0" fontId="83" fillId="0" borderId="1" xfId="0" applyFont="1" applyBorder="1"/>
    <xf numFmtId="164" fontId="83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3" fillId="0" borderId="0" xfId="0" applyFont="1"/>
    <xf numFmtId="164" fontId="83" fillId="0" borderId="0" xfId="0" applyNumberFormat="1" applyFont="1"/>
    <xf numFmtId="0" fontId="83" fillId="0" borderId="1" xfId="0" applyFont="1" applyBorder="1" applyAlignment="1">
      <alignment wrapText="1"/>
    </xf>
    <xf numFmtId="1" fontId="0" fillId="0" borderId="1" xfId="0" applyNumberFormat="1" applyBorder="1"/>
    <xf numFmtId="0" fontId="74" fillId="0" borderId="1" xfId="0" applyFont="1" applyBorder="1" applyAlignment="1">
      <alignment horizontal="right" vertical="center" wrapText="1" indent="1"/>
    </xf>
    <xf numFmtId="166" fontId="74" fillId="0" borderId="0" xfId="0" applyNumberFormat="1" applyFont="1"/>
    <xf numFmtId="166" fontId="78" fillId="0" borderId="0" xfId="0" applyNumberFormat="1" applyFont="1" applyAlignment="1">
      <alignment wrapText="1"/>
    </xf>
    <xf numFmtId="166" fontId="78" fillId="0" borderId="0" xfId="0" applyNumberFormat="1" applyFont="1"/>
    <xf numFmtId="166" fontId="78" fillId="0" borderId="0" xfId="0" applyNumberFormat="1" applyFont="1" applyAlignment="1">
      <alignment horizontal="right"/>
    </xf>
    <xf numFmtId="166" fontId="78" fillId="0" borderId="0" xfId="0" applyNumberFormat="1" applyFont="1" applyAlignment="1">
      <alignment horizontal="center" wrapText="1"/>
    </xf>
    <xf numFmtId="166" fontId="78" fillId="0" borderId="0" xfId="0" applyNumberFormat="1" applyFont="1" applyAlignment="1">
      <alignment horizontal="right" wrapText="1"/>
    </xf>
    <xf numFmtId="166" fontId="74" fillId="0" borderId="0" xfId="0" applyNumberFormat="1" applyFont="1" applyAlignment="1">
      <alignment horizontal="right"/>
    </xf>
    <xf numFmtId="166" fontId="74" fillId="0" borderId="0" xfId="0" applyNumberFormat="1" applyFont="1" applyAlignment="1">
      <alignment horizontal="right" vertical="center"/>
    </xf>
    <xf numFmtId="166" fontId="75" fillId="0" borderId="0" xfId="0" applyNumberFormat="1" applyFont="1" applyAlignment="1">
      <alignment horizontal="right"/>
    </xf>
    <xf numFmtId="166" fontId="75" fillId="5" borderId="0" xfId="0" applyNumberFormat="1" applyFont="1" applyFill="1"/>
    <xf numFmtId="166" fontId="75" fillId="0" borderId="0" xfId="4" applyNumberFormat="1" applyFont="1" applyAlignment="1">
      <alignment horizontal="right"/>
    </xf>
    <xf numFmtId="166" fontId="75" fillId="0" borderId="0" xfId="0" applyNumberFormat="1" applyFont="1" applyAlignment="1">
      <alignment wrapText="1"/>
    </xf>
    <xf numFmtId="166" fontId="75" fillId="0" borderId="0" xfId="0" applyNumberFormat="1" applyFont="1"/>
    <xf numFmtId="166" fontId="74" fillId="0" borderId="0" xfId="0" applyNumberFormat="1" applyFont="1" applyAlignment="1">
      <alignment horizontal="left" indent="1"/>
    </xf>
    <xf numFmtId="166" fontId="75" fillId="6" borderId="0" xfId="0" applyNumberFormat="1" applyFont="1" applyFill="1" applyAlignment="1">
      <alignment wrapText="1"/>
    </xf>
    <xf numFmtId="166" fontId="74" fillId="0" borderId="0" xfId="0" applyNumberFormat="1" applyFont="1" applyAlignment="1">
      <alignment vertical="center"/>
    </xf>
    <xf numFmtId="166" fontId="74" fillId="0" borderId="10" xfId="0" applyNumberFormat="1" applyFont="1" applyBorder="1" applyAlignment="1">
      <alignment horizontal="left" indent="1"/>
    </xf>
    <xf numFmtId="166" fontId="74" fillId="0" borderId="10" xfId="0" applyNumberFormat="1" applyFont="1" applyBorder="1"/>
    <xf numFmtId="166" fontId="84" fillId="4" borderId="10" xfId="11" applyNumberFormat="1" applyFont="1" applyBorder="1"/>
    <xf numFmtId="165" fontId="85" fillId="3" borderId="0" xfId="10" applyNumberFormat="1" applyFont="1" applyAlignment="1">
      <alignment horizontal="center"/>
    </xf>
    <xf numFmtId="0" fontId="74" fillId="0" borderId="0" xfId="0" applyFont="1" applyAlignment="1">
      <alignment vertical="top"/>
    </xf>
    <xf numFmtId="0" fontId="84" fillId="4" borderId="0" xfId="11" applyFont="1" applyAlignment="1">
      <alignment vertical="top" wrapText="1"/>
    </xf>
    <xf numFmtId="166" fontId="74" fillId="0" borderId="0" xfId="4" applyNumberFormat="1" applyFont="1"/>
    <xf numFmtId="0" fontId="77" fillId="0" borderId="0" xfId="0" applyFont="1" applyAlignment="1">
      <alignment vertical="top"/>
    </xf>
    <xf numFmtId="0" fontId="77" fillId="0" borderId="0" xfId="0" applyFont="1"/>
    <xf numFmtId="0" fontId="74" fillId="0" borderId="0" xfId="0" applyFont="1"/>
    <xf numFmtId="0" fontId="76" fillId="0" borderId="0" xfId="0" applyFont="1"/>
    <xf numFmtId="0" fontId="76" fillId="0" borderId="0" xfId="0" applyFont="1" applyAlignment="1">
      <alignment horizontal="center" vertical="center" wrapText="1"/>
    </xf>
    <xf numFmtId="0" fontId="76" fillId="0" borderId="0" xfId="0" applyFont="1" applyAlignment="1">
      <alignment vertical="center" wrapText="1"/>
    </xf>
    <xf numFmtId="0" fontId="86" fillId="0" borderId="0" xfId="0" applyFont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4" fillId="0" borderId="2" xfId="0" applyFont="1" applyBorder="1" applyAlignment="1">
      <alignment vertical="center" wrapText="1"/>
    </xf>
    <xf numFmtId="166" fontId="74" fillId="0" borderId="0" xfId="4" applyNumberFormat="1" applyFont="1" applyAlignment="1">
      <alignment horizontal="right"/>
    </xf>
    <xf numFmtId="0" fontId="87" fillId="0" borderId="1" xfId="0" applyFont="1" applyBorder="1" applyAlignment="1">
      <alignment horizontal="right" vertical="center" wrapText="1" indent="1"/>
    </xf>
    <xf numFmtId="0" fontId="74" fillId="0" borderId="0" xfId="0" applyFont="1" applyAlignment="1">
      <alignment horizontal="right" vertical="center" wrapText="1" indent="1"/>
    </xf>
    <xf numFmtId="166" fontId="76" fillId="0" borderId="0" xfId="4" applyNumberFormat="1" applyFont="1"/>
    <xf numFmtId="0" fontId="70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8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0" fillId="0" borderId="25" xfId="4" applyFont="1" applyBorder="1" applyAlignment="1">
      <alignment vertical="center"/>
    </xf>
    <xf numFmtId="0" fontId="70" fillId="0" borderId="24" xfId="0" applyFont="1" applyBorder="1" applyAlignment="1">
      <alignment vertical="center"/>
    </xf>
    <xf numFmtId="0" fontId="70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70" fillId="0" borderId="0" xfId="0" applyNumberFormat="1" applyFont="1" applyAlignment="1">
      <alignment horizontal="left" vertical="center"/>
    </xf>
    <xf numFmtId="0" fontId="75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70" fillId="6" borderId="0" xfId="0" applyNumberFormat="1" applyFont="1" applyFill="1" applyAlignment="1">
      <alignment vertical="center" wrapText="1"/>
    </xf>
    <xf numFmtId="166" fontId="84" fillId="4" borderId="0" xfId="11" applyNumberFormat="1" applyFont="1"/>
    <xf numFmtId="166" fontId="85" fillId="3" borderId="0" xfId="10" applyNumberFormat="1" applyFont="1"/>
    <xf numFmtId="166" fontId="84" fillId="4" borderId="0" xfId="11" applyNumberFormat="1" applyFont="1" applyAlignment="1">
      <alignment horizontal="right"/>
    </xf>
    <xf numFmtId="166" fontId="85" fillId="3" borderId="10" xfId="10" applyNumberFormat="1" applyFont="1" applyBorder="1"/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 wrapText="1"/>
    </xf>
    <xf numFmtId="0" fontId="73" fillId="0" borderId="0" xfId="0" applyFont="1" applyAlignment="1">
      <alignment horizontal="left" vertical="center" wrapText="1" indent="1"/>
    </xf>
    <xf numFmtId="166" fontId="0" fillId="0" borderId="32" xfId="0" applyNumberFormat="1" applyBorder="1" applyAlignment="1">
      <alignment horizontal="left" vertical="center"/>
    </xf>
    <xf numFmtId="0" fontId="70" fillId="0" borderId="32" xfId="4" applyFont="1" applyBorder="1" applyAlignment="1">
      <alignment vertical="center"/>
    </xf>
    <xf numFmtId="164" fontId="73" fillId="0" borderId="1" xfId="5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89" fillId="0" borderId="2" xfId="0" applyFont="1" applyBorder="1" applyAlignment="1">
      <alignment vertical="center" wrapText="1"/>
    </xf>
    <xf numFmtId="0" fontId="72" fillId="0" borderId="5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0" xfId="0" applyFont="1" applyAlignment="1">
      <alignment vertical="center"/>
    </xf>
    <xf numFmtId="0" fontId="91" fillId="0" borderId="4" xfId="0" applyFont="1" applyBorder="1" applyAlignment="1">
      <alignment vertical="center"/>
    </xf>
    <xf numFmtId="0" fontId="91" fillId="0" borderId="0" xfId="0" applyFont="1" applyAlignment="1">
      <alignment vertical="center"/>
    </xf>
    <xf numFmtId="0" fontId="92" fillId="0" borderId="0" xfId="10" applyFont="1" applyFill="1"/>
    <xf numFmtId="0" fontId="0" fillId="0" borderId="1" xfId="0" applyBorder="1" applyAlignment="1">
      <alignment horizontal="right" vertical="center" wrapText="1" indent="1"/>
    </xf>
    <xf numFmtId="166" fontId="71" fillId="0" borderId="0" xfId="0" applyNumberFormat="1" applyFont="1" applyAlignment="1">
      <alignment vertical="center" wrapText="1"/>
    </xf>
    <xf numFmtId="166" fontId="71" fillId="0" borderId="0" xfId="0" applyNumberFormat="1" applyFont="1" applyAlignment="1">
      <alignment vertical="center"/>
    </xf>
    <xf numFmtId="0" fontId="90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7" fontId="0" fillId="0" borderId="0" xfId="0" applyNumberFormat="1"/>
    <xf numFmtId="166" fontId="0" fillId="0" borderId="1" xfId="0" applyNumberFormat="1" applyBorder="1" applyAlignment="1">
      <alignment vertical="center" wrapText="1"/>
    </xf>
    <xf numFmtId="1" fontId="66" fillId="0" borderId="1" xfId="3" applyNumberFormat="1" applyFont="1" applyBorder="1" applyAlignment="1">
      <alignment horizontal="right" vertical="center" indent="1"/>
    </xf>
    <xf numFmtId="166" fontId="0" fillId="0" borderId="1" xfId="0" applyNumberFormat="1" applyBorder="1" applyAlignment="1">
      <alignment horizontal="center" vertical="center" wrapText="1"/>
    </xf>
    <xf numFmtId="0" fontId="7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74" fillId="0" borderId="5" xfId="0" applyFont="1" applyBorder="1" applyAlignment="1">
      <alignment horizontal="center" vertical="center" wrapText="1"/>
    </xf>
    <xf numFmtId="164" fontId="73" fillId="0" borderId="2" xfId="5" applyNumberFormat="1" applyFont="1" applyBorder="1" applyAlignment="1">
      <alignment horizontal="right" vertical="center"/>
    </xf>
    <xf numFmtId="164" fontId="72" fillId="0" borderId="3" xfId="5" applyNumberFormat="1" applyFont="1" applyBorder="1" applyAlignment="1">
      <alignment horizontal="right" vertical="center"/>
    </xf>
    <xf numFmtId="0" fontId="72" fillId="0" borderId="35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94" fillId="0" borderId="0" xfId="0" applyFont="1" applyAlignment="1">
      <alignment vertical="top" wrapText="1" readingOrder="1"/>
    </xf>
    <xf numFmtId="166" fontId="0" fillId="0" borderId="1" xfId="0" applyNumberFormat="1" applyBorder="1" applyAlignment="1">
      <alignment horizontal="left" vertical="center" wrapText="1" indent="1"/>
    </xf>
    <xf numFmtId="166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70" fillId="0" borderId="0" xfId="0" applyNumberFormat="1" applyFont="1" applyAlignment="1">
      <alignment vertical="center"/>
    </xf>
    <xf numFmtId="0" fontId="66" fillId="0" borderId="1" xfId="166" applyFont="1" applyBorder="1" applyAlignment="1">
      <alignment horizontal="right" vertical="center" wrapText="1" indent="1"/>
    </xf>
    <xf numFmtId="1" fontId="66" fillId="0" borderId="1" xfId="166" applyNumberFormat="1" applyFont="1" applyBorder="1" applyAlignment="1">
      <alignment horizontal="right" vertical="center" wrapText="1" indent="1"/>
    </xf>
    <xf numFmtId="169" fontId="74" fillId="0" borderId="0" xfId="0" applyNumberFormat="1" applyFont="1"/>
    <xf numFmtId="169" fontId="75" fillId="0" borderId="0" xfId="0" applyNumberFormat="1" applyFont="1"/>
    <xf numFmtId="169" fontId="75" fillId="0" borderId="0" xfId="4" applyNumberFormat="1" applyFont="1" applyAlignment="1">
      <alignment horizontal="right"/>
    </xf>
    <xf numFmtId="1" fontId="74" fillId="0" borderId="0" xfId="0" applyNumberFormat="1" applyFont="1"/>
    <xf numFmtId="1" fontId="74" fillId="0" borderId="10" xfId="0" applyNumberFormat="1" applyFont="1" applyBorder="1"/>
    <xf numFmtId="0" fontId="70" fillId="0" borderId="2" xfId="0" applyFont="1" applyBorder="1" applyAlignment="1">
      <alignment horizontal="center" vertical="center" wrapText="1"/>
    </xf>
    <xf numFmtId="1" fontId="66" fillId="0" borderId="2" xfId="166" applyNumberFormat="1" applyFont="1" applyBorder="1" applyAlignment="1">
      <alignment horizontal="right" vertical="center" wrapText="1" indent="1"/>
    </xf>
    <xf numFmtId="0" fontId="0" fillId="0" borderId="2" xfId="4" applyFont="1" applyBorder="1" applyAlignment="1">
      <alignment horizontal="center" vertical="center" wrapText="1"/>
    </xf>
    <xf numFmtId="0" fontId="0" fillId="0" borderId="5" xfId="4" applyFont="1" applyBorder="1" applyAlignment="1">
      <alignment vertical="center"/>
    </xf>
    <xf numFmtId="0" fontId="0" fillId="0" borderId="36" xfId="4" applyFont="1" applyBorder="1" applyAlignment="1">
      <alignment vertical="center"/>
    </xf>
    <xf numFmtId="166" fontId="0" fillId="0" borderId="25" xfId="0" applyNumberFormat="1" applyBorder="1" applyAlignment="1">
      <alignment horizontal="left" vertical="center"/>
    </xf>
    <xf numFmtId="166" fontId="70" fillId="0" borderId="25" xfId="0" applyNumberFormat="1" applyFont="1" applyBorder="1" applyAlignment="1">
      <alignment horizontal="left" vertical="center"/>
    </xf>
    <xf numFmtId="0" fontId="0" fillId="0" borderId="40" xfId="4" applyFont="1" applyBorder="1" applyAlignment="1">
      <alignment vertical="center"/>
    </xf>
    <xf numFmtId="0" fontId="74" fillId="0" borderId="10" xfId="0" applyFont="1" applyBorder="1"/>
    <xf numFmtId="166" fontId="75" fillId="0" borderId="10" xfId="0" applyNumberFormat="1" applyFont="1" applyBorder="1" applyAlignment="1">
      <alignment horizontal="right"/>
    </xf>
    <xf numFmtId="0" fontId="74" fillId="0" borderId="0" xfId="0" applyFont="1" applyAlignment="1">
      <alignment horizontal="right"/>
    </xf>
    <xf numFmtId="0" fontId="75" fillId="0" borderId="0" xfId="0" applyFont="1"/>
    <xf numFmtId="164" fontId="95" fillId="0" borderId="0" xfId="0" applyNumberFormat="1" applyFont="1" applyAlignment="1">
      <alignment vertical="center"/>
    </xf>
    <xf numFmtId="1" fontId="70" fillId="0" borderId="0" xfId="0" applyNumberFormat="1" applyFont="1" applyAlignment="1">
      <alignment vertical="center"/>
    </xf>
    <xf numFmtId="1" fontId="73" fillId="0" borderId="6" xfId="0" applyNumberFormat="1" applyFont="1" applyBorder="1" applyAlignment="1">
      <alignment vertical="center"/>
    </xf>
    <xf numFmtId="1" fontId="73" fillId="0" borderId="1" xfId="0" applyNumberFormat="1" applyFont="1" applyBorder="1" applyAlignment="1">
      <alignment horizontal="right" vertical="center"/>
    </xf>
    <xf numFmtId="0" fontId="75" fillId="0" borderId="0" xfId="0" applyFont="1" applyAlignment="1">
      <alignment horizontal="right"/>
    </xf>
    <xf numFmtId="0" fontId="74" fillId="0" borderId="10" xfId="0" applyFont="1" applyBorder="1" applyAlignment="1">
      <alignment horizontal="right"/>
    </xf>
    <xf numFmtId="0" fontId="70" fillId="0" borderId="1" xfId="0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166" fontId="0" fillId="0" borderId="1" xfId="0" applyNumberFormat="1" applyFont="1" applyBorder="1" applyAlignment="1">
      <alignment horizontal="center" vertical="center" wrapText="1"/>
    </xf>
    <xf numFmtId="166" fontId="74" fillId="0" borderId="0" xfId="0" applyNumberFormat="1" applyFont="1" applyBorder="1" applyAlignment="1">
      <alignment horizontal="left" indent="1"/>
    </xf>
    <xf numFmtId="0" fontId="70" fillId="0" borderId="5" xfId="0" applyFont="1" applyBorder="1" applyAlignment="1">
      <alignment horizontal="center" vertical="center" wrapText="1"/>
    </xf>
    <xf numFmtId="0" fontId="70" fillId="0" borderId="29" xfId="0" applyFont="1" applyBorder="1" applyAlignment="1">
      <alignment horizontal="right" vertical="center"/>
    </xf>
    <xf numFmtId="0" fontId="70" fillId="0" borderId="34" xfId="0" applyFont="1" applyBorder="1" applyAlignment="1">
      <alignment horizontal="right" vertical="center"/>
    </xf>
    <xf numFmtId="0" fontId="0" fillId="0" borderId="24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66" fillId="0" borderId="24" xfId="4" applyFont="1" applyBorder="1" applyAlignment="1">
      <alignment horizontal="right" vertical="center"/>
    </xf>
    <xf numFmtId="1" fontId="75" fillId="0" borderId="0" xfId="0" applyNumberFormat="1" applyFont="1"/>
    <xf numFmtId="1" fontId="74" fillId="0" borderId="0" xfId="0" applyNumberFormat="1" applyFont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3" fillId="0" borderId="2" xfId="0" applyFont="1" applyBorder="1" applyAlignment="1">
      <alignment horizontal="center" vertical="center"/>
    </xf>
    <xf numFmtId="0" fontId="83" fillId="0" borderId="5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 wrapText="1"/>
    </xf>
    <xf numFmtId="0" fontId="72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/>
    </xf>
    <xf numFmtId="0" fontId="71" fillId="0" borderId="7" xfId="0" applyFont="1" applyBorder="1" applyAlignment="1">
      <alignment horizontal="center" vertical="center"/>
    </xf>
    <xf numFmtId="0" fontId="71" fillId="0" borderId="9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 wrapText="1"/>
    </xf>
    <xf numFmtId="0" fontId="71" fillId="0" borderId="8" xfId="0" applyFont="1" applyBorder="1" applyAlignment="1">
      <alignment horizontal="center" vertical="center" wrapText="1"/>
    </xf>
    <xf numFmtId="0" fontId="71" fillId="0" borderId="7" xfId="0" applyFont="1" applyBorder="1" applyAlignment="1">
      <alignment horizontal="center" vertical="center" wrapText="1"/>
    </xf>
    <xf numFmtId="1" fontId="72" fillId="0" borderId="6" xfId="0" applyNumberFormat="1" applyFont="1" applyBorder="1" applyAlignment="1">
      <alignment horizontal="center" vertical="center" wrapText="1"/>
    </xf>
    <xf numFmtId="1" fontId="72" fillId="0" borderId="7" xfId="0" applyNumberFormat="1" applyFont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89" fillId="0" borderId="35" xfId="0" applyFont="1" applyBorder="1" applyAlignment="1">
      <alignment horizontal="center" vertical="center"/>
    </xf>
    <xf numFmtId="0" fontId="89" fillId="0" borderId="36" xfId="0" applyFont="1" applyBorder="1" applyAlignment="1">
      <alignment horizontal="center" vertical="center"/>
    </xf>
    <xf numFmtId="0" fontId="89" fillId="0" borderId="37" xfId="0" applyFont="1" applyBorder="1" applyAlignment="1">
      <alignment horizontal="center" vertical="center"/>
    </xf>
    <xf numFmtId="0" fontId="89" fillId="0" borderId="6" xfId="0" applyFont="1" applyBorder="1" applyAlignment="1">
      <alignment horizontal="left" vertical="center"/>
    </xf>
    <xf numFmtId="0" fontId="89" fillId="0" borderId="8" xfId="0" applyFont="1" applyBorder="1" applyAlignment="1">
      <alignment horizontal="left" vertical="center"/>
    </xf>
    <xf numFmtId="0" fontId="89" fillId="0" borderId="7" xfId="0" applyFont="1" applyBorder="1" applyAlignment="1">
      <alignment horizontal="left" vertical="center"/>
    </xf>
    <xf numFmtId="0" fontId="8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89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72" fillId="0" borderId="1" xfId="5" applyNumberFormat="1" applyFont="1" applyBorder="1" applyAlignment="1">
      <alignment horizontal="right" vertical="center"/>
    </xf>
    <xf numFmtId="0" fontId="89" fillId="0" borderId="0" xfId="0" applyFont="1" applyAlignment="1">
      <alignment horizontal="center" vertical="center" wrapText="1"/>
    </xf>
    <xf numFmtId="0" fontId="70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72" fillId="0" borderId="3" xfId="0" applyFont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70" fillId="0" borderId="10" xfId="0" applyFont="1" applyBorder="1" applyAlignment="1">
      <alignment horizontal="right" vertical="center" wrapText="1"/>
    </xf>
    <xf numFmtId="0" fontId="70" fillId="0" borderId="1" xfId="0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 indent="1"/>
    </xf>
    <xf numFmtId="166" fontId="70" fillId="0" borderId="5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left" vertical="center" wrapText="1" indent="1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0" fontId="74" fillId="0" borderId="7" xfId="0" applyFont="1" applyBorder="1" applyAlignment="1">
      <alignment horizontal="center" vertical="center" wrapText="1"/>
    </xf>
    <xf numFmtId="166" fontId="74" fillId="0" borderId="2" xfId="0" applyNumberFormat="1" applyFont="1" applyBorder="1" applyAlignment="1">
      <alignment horizontal="center" vertical="center"/>
    </xf>
    <xf numFmtId="166" fontId="74" fillId="0" borderId="3" xfId="0" applyNumberFormat="1" applyFont="1" applyBorder="1" applyAlignment="1">
      <alignment horizontal="center" vertical="center"/>
    </xf>
    <xf numFmtId="166" fontId="74" fillId="0" borderId="5" xfId="0" applyNumberFormat="1" applyFont="1" applyBorder="1" applyAlignment="1">
      <alignment horizontal="center" vertical="center"/>
    </xf>
    <xf numFmtId="166" fontId="74" fillId="0" borderId="35" xfId="0" applyNumberFormat="1" applyFont="1" applyBorder="1" applyAlignment="1">
      <alignment horizontal="center" vertical="center"/>
    </xf>
    <xf numFmtId="166" fontId="74" fillId="0" borderId="36" xfId="0" applyNumberFormat="1" applyFont="1" applyBorder="1" applyAlignment="1">
      <alignment horizontal="center" vertical="center"/>
    </xf>
    <xf numFmtId="166" fontId="74" fillId="0" borderId="37" xfId="0" applyNumberFormat="1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3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/>
    </xf>
    <xf numFmtId="0" fontId="0" fillId="0" borderId="3" xfId="4" applyFont="1" applyBorder="1" applyAlignment="1">
      <alignment horizontal="center" vertical="center"/>
    </xf>
    <xf numFmtId="0" fontId="0" fillId="0" borderId="39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166" fontId="74" fillId="0" borderId="6" xfId="0" applyNumberFormat="1" applyFont="1" applyBorder="1" applyAlignment="1">
      <alignment horizontal="center" vertical="center"/>
    </xf>
    <xf numFmtId="166" fontId="74" fillId="0" borderId="7" xfId="0" applyNumberFormat="1" applyFont="1" applyBorder="1" applyAlignment="1">
      <alignment horizontal="center" vertical="center"/>
    </xf>
    <xf numFmtId="166" fontId="74" fillId="0" borderId="2" xfId="0" applyNumberFormat="1" applyFont="1" applyBorder="1" applyAlignment="1">
      <alignment horizontal="center"/>
    </xf>
    <xf numFmtId="166" fontId="74" fillId="0" borderId="3" xfId="0" applyNumberFormat="1" applyFont="1" applyBorder="1" applyAlignment="1">
      <alignment horizontal="center"/>
    </xf>
    <xf numFmtId="166" fontId="78" fillId="0" borderId="0" xfId="0" applyNumberFormat="1" applyFont="1" applyAlignment="1">
      <alignment horizontal="center" vertical="center" wrapText="1"/>
    </xf>
    <xf numFmtId="166" fontId="74" fillId="0" borderId="8" xfId="0" applyNumberFormat="1" applyFont="1" applyBorder="1" applyAlignment="1">
      <alignment horizontal="center" vertical="center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25" xfId="4" applyFont="1" applyBorder="1" applyAlignment="1">
      <alignment horizontal="center" vertical="center"/>
    </xf>
    <xf numFmtId="0" fontId="0" fillId="0" borderId="14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 wrapText="1"/>
    </xf>
  </cellXfs>
  <cellStyles count="168">
    <cellStyle name="Bad" xfId="11" builtinId="27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5000000}"/>
    <cellStyle name="Normal 10 3" xfId="96" xr:uid="{00000000-0005-0000-0000-000006000000}"/>
    <cellStyle name="Normal 11" xfId="19" xr:uid="{00000000-0005-0000-0000-000007000000}"/>
    <cellStyle name="Normal 11 2" xfId="34" xr:uid="{00000000-0005-0000-0000-000008000000}"/>
    <cellStyle name="Normal 11 2 2" xfId="112" xr:uid="{00000000-0005-0000-0000-000009000000}"/>
    <cellStyle name="Normal 11 3" xfId="97" xr:uid="{00000000-0005-0000-0000-00000A000000}"/>
    <cellStyle name="Normal 12" xfId="20" xr:uid="{00000000-0005-0000-0000-00000B000000}"/>
    <cellStyle name="Normal 12 2" xfId="35" xr:uid="{00000000-0005-0000-0000-00000C000000}"/>
    <cellStyle name="Normal 12 2 2" xfId="113" xr:uid="{00000000-0005-0000-0000-00000D000000}"/>
    <cellStyle name="Normal 12 3" xfId="98" xr:uid="{00000000-0005-0000-0000-00000E000000}"/>
    <cellStyle name="Normal 13" xfId="21" xr:uid="{00000000-0005-0000-0000-00000F000000}"/>
    <cellStyle name="Normal 13 2" xfId="36" xr:uid="{00000000-0005-0000-0000-000010000000}"/>
    <cellStyle name="Normal 13 2 2" xfId="114" xr:uid="{00000000-0005-0000-0000-000011000000}"/>
    <cellStyle name="Normal 13 3" xfId="99" xr:uid="{00000000-0005-0000-0000-000012000000}"/>
    <cellStyle name="Normal 14" xfId="22" xr:uid="{00000000-0005-0000-0000-000013000000}"/>
    <cellStyle name="Normal 14 2" xfId="37" xr:uid="{00000000-0005-0000-0000-000014000000}"/>
    <cellStyle name="Normal 14 2 2" xfId="115" xr:uid="{00000000-0005-0000-0000-000015000000}"/>
    <cellStyle name="Normal 14 3" xfId="100" xr:uid="{00000000-0005-0000-0000-000016000000}"/>
    <cellStyle name="Normal 15" xfId="23" xr:uid="{00000000-0005-0000-0000-000017000000}"/>
    <cellStyle name="Normal 15 2" xfId="38" xr:uid="{00000000-0005-0000-0000-000018000000}"/>
    <cellStyle name="Normal 15 2 2" xfId="116" xr:uid="{00000000-0005-0000-0000-000019000000}"/>
    <cellStyle name="Normal 15 3" xfId="101" xr:uid="{00000000-0005-0000-0000-00001A000000}"/>
    <cellStyle name="Normal 16" xfId="24" xr:uid="{00000000-0005-0000-0000-00001B000000}"/>
    <cellStyle name="Normal 16 2" xfId="39" xr:uid="{00000000-0005-0000-0000-00001C000000}"/>
    <cellStyle name="Normal 16 2 2" xfId="117" xr:uid="{00000000-0005-0000-0000-00001D000000}"/>
    <cellStyle name="Normal 16 3" xfId="102" xr:uid="{00000000-0005-0000-0000-00001E000000}"/>
    <cellStyle name="Normal 17" xfId="25" xr:uid="{00000000-0005-0000-0000-00001F000000}"/>
    <cellStyle name="Normal 17 2" xfId="40" xr:uid="{00000000-0005-0000-0000-000020000000}"/>
    <cellStyle name="Normal 17 2 2" xfId="118" xr:uid="{00000000-0005-0000-0000-000021000000}"/>
    <cellStyle name="Normal 17 3" xfId="103" xr:uid="{00000000-0005-0000-0000-000022000000}"/>
    <cellStyle name="Normal 18" xfId="41" xr:uid="{00000000-0005-0000-0000-000023000000}"/>
    <cellStyle name="Normal 19" xfId="42" xr:uid="{00000000-0005-0000-0000-000024000000}"/>
    <cellStyle name="Normal 19 2" xfId="119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2" xr:uid="{00000000-0005-0000-0000-000029000000}"/>
    <cellStyle name="Normal 20" xfId="43" xr:uid="{00000000-0005-0000-0000-00002A000000}"/>
    <cellStyle name="Normal 20 2" xfId="120" xr:uid="{00000000-0005-0000-0000-00002B000000}"/>
    <cellStyle name="Normal 21" xfId="44" xr:uid="{00000000-0005-0000-0000-00002C000000}"/>
    <cellStyle name="Normal 21 2" xfId="121" xr:uid="{00000000-0005-0000-0000-00002D000000}"/>
    <cellStyle name="Normal 22" xfId="45" xr:uid="{00000000-0005-0000-0000-00002E000000}"/>
    <cellStyle name="Normal 22 2" xfId="122" xr:uid="{00000000-0005-0000-0000-00002F000000}"/>
    <cellStyle name="Normal 23" xfId="46" xr:uid="{00000000-0005-0000-0000-000030000000}"/>
    <cellStyle name="Normal 23 2" xfId="123" xr:uid="{00000000-0005-0000-0000-000031000000}"/>
    <cellStyle name="Normal 24" xfId="47" xr:uid="{00000000-0005-0000-0000-000032000000}"/>
    <cellStyle name="Normal 24 2" xfId="124" xr:uid="{00000000-0005-0000-0000-000033000000}"/>
    <cellStyle name="Normal 25" xfId="48" xr:uid="{00000000-0005-0000-0000-000034000000}"/>
    <cellStyle name="Normal 25 2" xfId="125" xr:uid="{00000000-0005-0000-0000-000035000000}"/>
    <cellStyle name="Normal 26" xfId="49" xr:uid="{00000000-0005-0000-0000-000036000000}"/>
    <cellStyle name="Normal 26 2" xfId="126" xr:uid="{00000000-0005-0000-0000-000037000000}"/>
    <cellStyle name="Normal 27" xfId="50" xr:uid="{00000000-0005-0000-0000-000038000000}"/>
    <cellStyle name="Normal 27 2" xfId="127" xr:uid="{00000000-0005-0000-0000-000039000000}"/>
    <cellStyle name="Normal 28" xfId="51" xr:uid="{00000000-0005-0000-0000-00003A000000}"/>
    <cellStyle name="Normal 28 2" xfId="128" xr:uid="{00000000-0005-0000-0000-00003B000000}"/>
    <cellStyle name="Normal 29" xfId="52" xr:uid="{00000000-0005-0000-0000-00003C000000}"/>
    <cellStyle name="Normal 29 2" xfId="129" xr:uid="{00000000-0005-0000-0000-00003D000000}"/>
    <cellStyle name="Normal 3" xfId="1" xr:uid="{00000000-0005-0000-0000-00003E000000}"/>
    <cellStyle name="Normal 30" xfId="53" xr:uid="{00000000-0005-0000-0000-00003F000000}"/>
    <cellStyle name="Normal 30 2" xfId="130" xr:uid="{00000000-0005-0000-0000-000040000000}"/>
    <cellStyle name="Normal 31" xfId="54" xr:uid="{00000000-0005-0000-0000-000041000000}"/>
    <cellStyle name="Normal 31 2" xfId="131" xr:uid="{00000000-0005-0000-0000-000042000000}"/>
    <cellStyle name="Normal 32" xfId="55" xr:uid="{00000000-0005-0000-0000-000043000000}"/>
    <cellStyle name="Normal 32 2" xfId="132" xr:uid="{00000000-0005-0000-0000-000044000000}"/>
    <cellStyle name="Normal 33" xfId="56" xr:uid="{00000000-0005-0000-0000-000045000000}"/>
    <cellStyle name="Normal 33 2" xfId="133" xr:uid="{00000000-0005-0000-0000-000046000000}"/>
    <cellStyle name="Normal 34" xfId="57" xr:uid="{00000000-0005-0000-0000-000047000000}"/>
    <cellStyle name="Normal 34 2" xfId="134" xr:uid="{00000000-0005-0000-0000-000048000000}"/>
    <cellStyle name="Normal 35" xfId="58" xr:uid="{00000000-0005-0000-0000-000049000000}"/>
    <cellStyle name="Normal 35 2" xfId="135" xr:uid="{00000000-0005-0000-0000-00004A000000}"/>
    <cellStyle name="Normal 36" xfId="59" xr:uid="{00000000-0005-0000-0000-00004B000000}"/>
    <cellStyle name="Normal 36 2" xfId="136" xr:uid="{00000000-0005-0000-0000-00004C000000}"/>
    <cellStyle name="Normal 37" xfId="60" xr:uid="{00000000-0005-0000-0000-00004D000000}"/>
    <cellStyle name="Normal 37 2" xfId="137" xr:uid="{00000000-0005-0000-0000-00004E000000}"/>
    <cellStyle name="Normal 38" xfId="61" xr:uid="{00000000-0005-0000-0000-00004F000000}"/>
    <cellStyle name="Normal 38 2" xfId="138" xr:uid="{00000000-0005-0000-0000-000050000000}"/>
    <cellStyle name="Normal 39" xfId="62" xr:uid="{00000000-0005-0000-0000-000051000000}"/>
    <cellStyle name="Normal 39 2" xfId="139" xr:uid="{00000000-0005-0000-0000-000052000000}"/>
    <cellStyle name="Normal 4" xfId="3" xr:uid="{00000000-0005-0000-0000-000053000000}"/>
    <cellStyle name="Normal 40" xfId="63" xr:uid="{00000000-0005-0000-0000-000054000000}"/>
    <cellStyle name="Normal 40 2" xfId="140" xr:uid="{00000000-0005-0000-0000-000055000000}"/>
    <cellStyle name="Normal 41" xfId="64" xr:uid="{00000000-0005-0000-0000-000056000000}"/>
    <cellStyle name="Normal 41 2" xfId="141" xr:uid="{00000000-0005-0000-0000-000057000000}"/>
    <cellStyle name="Normal 42" xfId="65" xr:uid="{00000000-0005-0000-0000-000058000000}"/>
    <cellStyle name="Normal 42 2" xfId="142" xr:uid="{00000000-0005-0000-0000-000059000000}"/>
    <cellStyle name="Normal 43" xfId="66" xr:uid="{00000000-0005-0000-0000-00005A000000}"/>
    <cellStyle name="Normal 43 2" xfId="143" xr:uid="{00000000-0005-0000-0000-00005B000000}"/>
    <cellStyle name="Normal 44" xfId="67" xr:uid="{00000000-0005-0000-0000-00005C000000}"/>
    <cellStyle name="Normal 44 2" xfId="144" xr:uid="{00000000-0005-0000-0000-00005D000000}"/>
    <cellStyle name="Normal 45" xfId="68" xr:uid="{00000000-0005-0000-0000-00005E000000}"/>
    <cellStyle name="Normal 45 2" xfId="145" xr:uid="{00000000-0005-0000-0000-00005F000000}"/>
    <cellStyle name="Normal 46" xfId="69" xr:uid="{00000000-0005-0000-0000-000060000000}"/>
    <cellStyle name="Normal 46 2" xfId="146" xr:uid="{00000000-0005-0000-0000-000061000000}"/>
    <cellStyle name="Normal 47" xfId="70" xr:uid="{00000000-0005-0000-0000-000062000000}"/>
    <cellStyle name="Normal 47 2" xfId="147" xr:uid="{00000000-0005-0000-0000-000063000000}"/>
    <cellStyle name="Normal 48" xfId="71" xr:uid="{00000000-0005-0000-0000-000064000000}"/>
    <cellStyle name="Normal 48 2" xfId="148" xr:uid="{00000000-0005-0000-0000-000065000000}"/>
    <cellStyle name="Normal 49" xfId="72" xr:uid="{00000000-0005-0000-0000-000066000000}"/>
    <cellStyle name="Normal 49 2" xfId="149" xr:uid="{00000000-0005-0000-0000-000067000000}"/>
    <cellStyle name="Normal 5" xfId="8" xr:uid="{00000000-0005-0000-0000-000068000000}"/>
    <cellStyle name="Normal 50" xfId="73" xr:uid="{00000000-0005-0000-0000-000069000000}"/>
    <cellStyle name="Normal 50 2" xfId="150" xr:uid="{00000000-0005-0000-0000-00006A000000}"/>
    <cellStyle name="Normal 51" xfId="74" xr:uid="{00000000-0005-0000-0000-00006B000000}"/>
    <cellStyle name="Normal 51 2" xfId="151" xr:uid="{00000000-0005-0000-0000-00006C000000}"/>
    <cellStyle name="Normal 52" xfId="75" xr:uid="{00000000-0005-0000-0000-00006D000000}"/>
    <cellStyle name="Normal 52 2" xfId="152" xr:uid="{00000000-0005-0000-0000-00006E000000}"/>
    <cellStyle name="Normal 53" xfId="76" xr:uid="{00000000-0005-0000-0000-00006F000000}"/>
    <cellStyle name="Normal 53 2" xfId="153" xr:uid="{00000000-0005-0000-0000-000070000000}"/>
    <cellStyle name="Normal 54" xfId="77" xr:uid="{00000000-0005-0000-0000-000071000000}"/>
    <cellStyle name="Normal 54 2" xfId="154" xr:uid="{00000000-0005-0000-0000-000072000000}"/>
    <cellStyle name="Normal 55" xfId="78" xr:uid="{00000000-0005-0000-0000-000073000000}"/>
    <cellStyle name="Normal 55 2" xfId="155" xr:uid="{00000000-0005-0000-0000-000074000000}"/>
    <cellStyle name="Normal 56" xfId="79" xr:uid="{00000000-0005-0000-0000-000075000000}"/>
    <cellStyle name="Normal 56 2" xfId="156" xr:uid="{00000000-0005-0000-0000-000076000000}"/>
    <cellStyle name="Normal 57" xfId="80" xr:uid="{00000000-0005-0000-0000-000077000000}"/>
    <cellStyle name="Normal 57 2" xfId="157" xr:uid="{00000000-0005-0000-0000-000078000000}"/>
    <cellStyle name="Normal 58" xfId="81" xr:uid="{00000000-0005-0000-0000-000079000000}"/>
    <cellStyle name="Normal 58 2" xfId="158" xr:uid="{00000000-0005-0000-0000-00007A000000}"/>
    <cellStyle name="Normal 59" xfId="82" xr:uid="{00000000-0005-0000-0000-00007B000000}"/>
    <cellStyle name="Normal 59 2" xfId="159" xr:uid="{00000000-0005-0000-0000-00007C000000}"/>
    <cellStyle name="Normal 6" xfId="6" xr:uid="{00000000-0005-0000-0000-00007D000000}"/>
    <cellStyle name="Normal 6 2" xfId="14" xr:uid="{00000000-0005-0000-0000-00007E000000}"/>
    <cellStyle name="Normal 6 2 2" xfId="29" xr:uid="{00000000-0005-0000-0000-00007F000000}"/>
    <cellStyle name="Normal 6 2 2 2" xfId="107" xr:uid="{00000000-0005-0000-0000-000080000000}"/>
    <cellStyle name="Normal 6 2 3" xfId="92" xr:uid="{00000000-0005-0000-0000-000081000000}"/>
    <cellStyle name="Normal 6 3" xfId="26" xr:uid="{00000000-0005-0000-0000-000082000000}"/>
    <cellStyle name="Normal 6 3 2" xfId="104" xr:uid="{00000000-0005-0000-0000-000083000000}"/>
    <cellStyle name="Normal 6 4" xfId="89" xr:uid="{00000000-0005-0000-0000-000084000000}"/>
    <cellStyle name="Normal 60" xfId="83" xr:uid="{00000000-0005-0000-0000-000085000000}"/>
    <cellStyle name="Normal 60 2" xfId="160" xr:uid="{00000000-0005-0000-0000-000086000000}"/>
    <cellStyle name="Normal 61" xfId="84" xr:uid="{00000000-0005-0000-0000-000087000000}"/>
    <cellStyle name="Normal 61 2" xfId="161" xr:uid="{00000000-0005-0000-0000-000088000000}"/>
    <cellStyle name="Normal 62" xfId="85" xr:uid="{00000000-0005-0000-0000-000089000000}"/>
    <cellStyle name="Normal 62 2" xfId="162" xr:uid="{00000000-0005-0000-0000-00008A000000}"/>
    <cellStyle name="Normal 62 3" xfId="166" xr:uid="{00000000-0005-0000-0000-00008B000000}"/>
    <cellStyle name="Normal 63" xfId="86" xr:uid="{00000000-0005-0000-0000-00008C000000}"/>
    <cellStyle name="Normal 63 2" xfId="163" xr:uid="{00000000-0005-0000-0000-00008D000000}"/>
    <cellStyle name="Normal 64" xfId="87" xr:uid="{00000000-0005-0000-0000-00008E000000}"/>
    <cellStyle name="Normal 64 2" xfId="164" xr:uid="{00000000-0005-0000-0000-00008F000000}"/>
    <cellStyle name="Normal 65" xfId="88" xr:uid="{00000000-0005-0000-0000-000090000000}"/>
    <cellStyle name="Normal 65 2" xfId="165" xr:uid="{00000000-0005-0000-0000-000091000000}"/>
    <cellStyle name="Normal 66" xfId="167" xr:uid="{00000000-0005-0000-0000-000092000000}"/>
    <cellStyle name="Normal 7" xfId="9" xr:uid="{00000000-0005-0000-0000-000093000000}"/>
    <cellStyle name="Normal 7 2" xfId="15" xr:uid="{00000000-0005-0000-0000-000094000000}"/>
    <cellStyle name="Normal 7 2 2" xfId="30" xr:uid="{00000000-0005-0000-0000-000095000000}"/>
    <cellStyle name="Normal 7 2 2 2" xfId="108" xr:uid="{00000000-0005-0000-0000-000096000000}"/>
    <cellStyle name="Normal 7 2 3" xfId="93" xr:uid="{00000000-0005-0000-0000-000097000000}"/>
    <cellStyle name="Normal 7 3" xfId="27" xr:uid="{00000000-0005-0000-0000-000098000000}"/>
    <cellStyle name="Normal 7 3 2" xfId="105" xr:uid="{00000000-0005-0000-0000-000099000000}"/>
    <cellStyle name="Normal 7 4" xfId="90" xr:uid="{00000000-0005-0000-0000-00009A000000}"/>
    <cellStyle name="Normal 8" xfId="13" xr:uid="{00000000-0005-0000-0000-00009B000000}"/>
    <cellStyle name="Normal 8 2" xfId="16" xr:uid="{00000000-0005-0000-0000-00009C000000}"/>
    <cellStyle name="Normal 8 2 2" xfId="31" xr:uid="{00000000-0005-0000-0000-00009D000000}"/>
    <cellStyle name="Normal 8 2 2 2" xfId="109" xr:uid="{00000000-0005-0000-0000-00009E000000}"/>
    <cellStyle name="Normal 8 2 3" xfId="94" xr:uid="{00000000-0005-0000-0000-00009F000000}"/>
    <cellStyle name="Normal 8 3" xfId="28" xr:uid="{00000000-0005-0000-0000-0000A0000000}"/>
    <cellStyle name="Normal 8 3 2" xfId="106" xr:uid="{00000000-0005-0000-0000-0000A1000000}"/>
    <cellStyle name="Normal 8 4" xfId="91" xr:uid="{00000000-0005-0000-0000-0000A2000000}"/>
    <cellStyle name="Normal 9" xfId="17" xr:uid="{00000000-0005-0000-0000-0000A3000000}"/>
    <cellStyle name="Normal 9 2" xfId="32" xr:uid="{00000000-0005-0000-0000-0000A4000000}"/>
    <cellStyle name="Normal 9 2 2" xfId="110" xr:uid="{00000000-0005-0000-0000-0000A5000000}"/>
    <cellStyle name="Normal 9 3" xfId="95" xr:uid="{00000000-0005-0000-0000-0000A6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C6E4AD2-05CD-4056-A39E-89839DAE9283}"/>
            </a:ext>
          </a:extLst>
        </xdr:cNvPr>
        <xdr:cNvSpPr txBox="1">
          <a:spLocks noChangeArrowheads="1"/>
        </xdr:cNvSpPr>
      </xdr:nvSpPr>
      <xdr:spPr bwMode="auto">
        <a:xfrm>
          <a:off x="68961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D78DBB3-278D-48DA-92F5-6979A4ABEFEA}"/>
            </a:ext>
          </a:extLst>
        </xdr:cNvPr>
        <xdr:cNvSpPr txBox="1">
          <a:spLocks noChangeArrowheads="1"/>
        </xdr:cNvSpPr>
      </xdr:nvSpPr>
      <xdr:spPr bwMode="auto">
        <a:xfrm>
          <a:off x="60298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D8F25549-5E0C-43F8-AE10-2083D0328E38}"/>
            </a:ext>
          </a:extLst>
        </xdr:cNvPr>
        <xdr:cNvSpPr txBox="1">
          <a:spLocks noChangeArrowheads="1"/>
        </xdr:cNvSpPr>
      </xdr:nvSpPr>
      <xdr:spPr bwMode="auto">
        <a:xfrm>
          <a:off x="71628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E27ACF64-C331-402A-B316-EAD2A19DB0B5}"/>
            </a:ext>
          </a:extLst>
        </xdr:cNvPr>
        <xdr:cNvSpPr txBox="1">
          <a:spLocks noChangeArrowheads="1"/>
        </xdr:cNvSpPr>
      </xdr:nvSpPr>
      <xdr:spPr bwMode="auto">
        <a:xfrm>
          <a:off x="62965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D7B8CEC2-D1F9-4C19-82C0-2403B219B3B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C256439A-E842-48EA-9C77-3A04E7B4B5BE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666750</xdr:colOff>
      <xdr:row>6</xdr:row>
      <xdr:rowOff>76199</xdr:rowOff>
    </xdr:from>
    <xdr:to>
      <xdr:col>8</xdr:col>
      <xdr:colOff>23480</xdr:colOff>
      <xdr:row>7</xdr:row>
      <xdr:rowOff>64903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C4883E04-356D-4517-816F-36AE2589B52A}"/>
            </a:ext>
          </a:extLst>
        </xdr:cNvPr>
        <xdr:cNvSpPr txBox="1">
          <a:spLocks noChangeArrowheads="1"/>
        </xdr:cNvSpPr>
      </xdr:nvSpPr>
      <xdr:spPr bwMode="auto">
        <a:xfrm>
          <a:off x="6286500" y="11144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657784</xdr:colOff>
      <xdr:row>6</xdr:row>
      <xdr:rowOff>80122</xdr:rowOff>
    </xdr:from>
    <xdr:to>
      <xdr:col>7</xdr:col>
      <xdr:colOff>24039</xdr:colOff>
      <xdr:row>7</xdr:row>
      <xdr:rowOff>68826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C36D8B33-BCE2-41C1-863E-9175237291E9}"/>
            </a:ext>
          </a:extLst>
        </xdr:cNvPr>
        <xdr:cNvSpPr txBox="1">
          <a:spLocks noChangeArrowheads="1"/>
        </xdr:cNvSpPr>
      </xdr:nvSpPr>
      <xdr:spPr bwMode="auto">
        <a:xfrm>
          <a:off x="5420284" y="1118347"/>
          <a:ext cx="2235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8" t="s">
        <v>89</v>
      </c>
      <c r="F1" s="8" t="s">
        <v>90</v>
      </c>
      <c r="K1" s="8" t="s">
        <v>91</v>
      </c>
      <c r="P1" s="8" t="s">
        <v>92</v>
      </c>
    </row>
    <row r="3" spans="1:21" ht="24" customHeight="1" x14ac:dyDescent="0.2">
      <c r="A3" s="173" t="s">
        <v>72</v>
      </c>
      <c r="B3" s="174"/>
      <c r="C3" s="171" t="s">
        <v>73</v>
      </c>
      <c r="D3" s="172" t="s">
        <v>74</v>
      </c>
      <c r="F3" s="173" t="s">
        <v>72</v>
      </c>
      <c r="G3" s="174"/>
      <c r="H3" s="171" t="s">
        <v>73</v>
      </c>
      <c r="I3" s="172" t="s">
        <v>74</v>
      </c>
      <c r="K3" s="173" t="s">
        <v>72</v>
      </c>
      <c r="L3" s="174"/>
      <c r="M3" s="171" t="s">
        <v>73</v>
      </c>
      <c r="N3" s="172" t="s">
        <v>74</v>
      </c>
      <c r="P3" s="173" t="s">
        <v>72</v>
      </c>
      <c r="Q3" s="174"/>
      <c r="R3" s="171" t="s">
        <v>73</v>
      </c>
      <c r="S3" s="172" t="s">
        <v>74</v>
      </c>
    </row>
    <row r="4" spans="1:21" ht="21" customHeight="1" x14ac:dyDescent="0.2">
      <c r="A4" s="9"/>
      <c r="B4" s="10" t="s">
        <v>75</v>
      </c>
      <c r="C4" s="171"/>
      <c r="D4" s="172"/>
      <c r="F4" s="9"/>
      <c r="G4" s="10" t="s">
        <v>75</v>
      </c>
      <c r="H4" s="171"/>
      <c r="I4" s="172"/>
      <c r="K4" s="9"/>
      <c r="L4" s="10" t="s">
        <v>75</v>
      </c>
      <c r="M4" s="171"/>
      <c r="N4" s="172"/>
      <c r="P4" s="9"/>
      <c r="Q4" s="10" t="s">
        <v>75</v>
      </c>
      <c r="R4" s="171"/>
      <c r="S4" s="172"/>
    </row>
    <row r="5" spans="1:21" ht="14.25" x14ac:dyDescent="0.2">
      <c r="A5" s="12" t="s">
        <v>76</v>
      </c>
      <c r="B5" s="13">
        <v>0.69226700707219258</v>
      </c>
      <c r="C5" s="4">
        <v>7000</v>
      </c>
      <c r="D5" s="4">
        <f>+C5</f>
        <v>7000</v>
      </c>
      <c r="F5" s="12" t="s">
        <v>76</v>
      </c>
      <c r="G5" s="13">
        <v>0.69226700707219258</v>
      </c>
      <c r="H5" s="4">
        <v>7000</v>
      </c>
      <c r="I5" s="4">
        <f>+H5</f>
        <v>7000</v>
      </c>
      <c r="K5" s="12" t="s">
        <v>76</v>
      </c>
      <c r="L5" s="13">
        <v>0.69226700707219258</v>
      </c>
      <c r="M5" s="4">
        <v>7300</v>
      </c>
      <c r="N5" s="4">
        <f>+M5</f>
        <v>7300</v>
      </c>
      <c r="P5" s="12" t="s">
        <v>76</v>
      </c>
      <c r="Q5" s="13">
        <v>0.69226700707219258</v>
      </c>
      <c r="R5" s="4">
        <v>7300</v>
      </c>
      <c r="S5" s="4">
        <v>7300</v>
      </c>
    </row>
    <row r="6" spans="1:21" ht="14.25" x14ac:dyDescent="0.2">
      <c r="A6" s="12" t="s">
        <v>77</v>
      </c>
      <c r="B6" s="13">
        <v>2.8967201005148482</v>
      </c>
      <c r="C6" s="4">
        <v>9000</v>
      </c>
      <c r="D6" s="4">
        <f t="shared" ref="D6:D12" si="0">+C6</f>
        <v>9000</v>
      </c>
      <c r="F6" s="12" t="s">
        <v>77</v>
      </c>
      <c r="G6" s="13">
        <v>2.8967201005148482</v>
      </c>
      <c r="H6" s="4">
        <v>9000</v>
      </c>
      <c r="I6" s="4">
        <f t="shared" ref="I6:I12" si="1">+H6</f>
        <v>9000</v>
      </c>
      <c r="K6" s="12" t="s">
        <v>77</v>
      </c>
      <c r="L6" s="13">
        <v>2.8967201005148482</v>
      </c>
      <c r="M6" s="4">
        <v>9000</v>
      </c>
      <c r="N6" s="4">
        <f t="shared" ref="N6:N12" si="2">+M6</f>
        <v>9000</v>
      </c>
      <c r="P6" s="12" t="s">
        <v>77</v>
      </c>
      <c r="Q6" s="13">
        <v>2.8967201005148482</v>
      </c>
      <c r="R6" s="4">
        <v>9000</v>
      </c>
      <c r="S6" s="4">
        <v>9000</v>
      </c>
    </row>
    <row r="7" spans="1:21" ht="14.25" x14ac:dyDescent="0.2">
      <c r="A7" s="12" t="s">
        <v>78</v>
      </c>
      <c r="B7" s="13">
        <v>4.4568872979493097</v>
      </c>
      <c r="C7" s="4">
        <v>8500</v>
      </c>
      <c r="D7" s="4">
        <f t="shared" si="0"/>
        <v>8500</v>
      </c>
      <c r="F7" s="12" t="s">
        <v>78</v>
      </c>
      <c r="G7" s="13">
        <v>4.4568872979493097</v>
      </c>
      <c r="H7" s="4">
        <v>8500</v>
      </c>
      <c r="I7" s="4">
        <f t="shared" si="1"/>
        <v>8500</v>
      </c>
      <c r="K7" s="12" t="s">
        <v>78</v>
      </c>
      <c r="L7" s="13">
        <v>4.4568872979493097</v>
      </c>
      <c r="M7" s="4">
        <v>8500</v>
      </c>
      <c r="N7" s="4">
        <f t="shared" si="2"/>
        <v>8500</v>
      </c>
      <c r="P7" s="12" t="s">
        <v>78</v>
      </c>
      <c r="Q7" s="13">
        <v>4.4568872979493097</v>
      </c>
      <c r="R7" s="4">
        <v>8500</v>
      </c>
      <c r="S7" s="4">
        <v>8500</v>
      </c>
    </row>
    <row r="8" spans="1:21" ht="14.25" x14ac:dyDescent="0.2">
      <c r="A8" s="12" t="s">
        <v>79</v>
      </c>
      <c r="B8" s="13">
        <v>18.795205459580934</v>
      </c>
      <c r="C8" s="4">
        <v>6600</v>
      </c>
      <c r="D8" s="4">
        <f t="shared" si="0"/>
        <v>6600</v>
      </c>
      <c r="F8" s="12" t="s">
        <v>79</v>
      </c>
      <c r="G8" s="13">
        <v>18.795205459580934</v>
      </c>
      <c r="H8" s="4">
        <v>6800</v>
      </c>
      <c r="I8" s="4">
        <f t="shared" si="1"/>
        <v>6800</v>
      </c>
      <c r="K8" s="12" t="s">
        <v>79</v>
      </c>
      <c r="L8" s="13">
        <v>18.795205459580934</v>
      </c>
      <c r="M8" s="4">
        <v>7000</v>
      </c>
      <c r="N8" s="4">
        <f t="shared" si="2"/>
        <v>7000</v>
      </c>
      <c r="P8" s="12" t="s">
        <v>79</v>
      </c>
      <c r="Q8" s="13">
        <v>18.795205459580934</v>
      </c>
      <c r="R8" s="4">
        <v>7000</v>
      </c>
      <c r="S8" s="4">
        <v>7000</v>
      </c>
    </row>
    <row r="9" spans="1:21" ht="14.25" x14ac:dyDescent="0.2">
      <c r="A9" s="12" t="s">
        <v>80</v>
      </c>
      <c r="B9" s="13">
        <v>20.404246439913145</v>
      </c>
      <c r="C9" s="4">
        <v>6500</v>
      </c>
      <c r="D9" s="4">
        <f t="shared" si="0"/>
        <v>6500</v>
      </c>
      <c r="F9" s="12" t="s">
        <v>80</v>
      </c>
      <c r="G9" s="13">
        <v>20.404246439913145</v>
      </c>
      <c r="H9" s="4">
        <v>6800</v>
      </c>
      <c r="I9" s="4">
        <f t="shared" si="1"/>
        <v>6800</v>
      </c>
      <c r="K9" s="12" t="s">
        <v>80</v>
      </c>
      <c r="L9" s="13">
        <v>20.404246439913145</v>
      </c>
      <c r="M9" s="4">
        <v>6800</v>
      </c>
      <c r="N9" s="4">
        <f t="shared" si="2"/>
        <v>6800</v>
      </c>
      <c r="P9" s="12" t="s">
        <v>80</v>
      </c>
      <c r="Q9" s="13">
        <v>20.404246439913145</v>
      </c>
      <c r="R9" s="4">
        <v>6800</v>
      </c>
      <c r="S9" s="4">
        <v>6800</v>
      </c>
    </row>
    <row r="10" spans="1:21" ht="14.25" x14ac:dyDescent="0.2">
      <c r="A10" s="12" t="s">
        <v>81</v>
      </c>
      <c r="B10" s="13">
        <v>2.073676669798457</v>
      </c>
      <c r="C10" s="4">
        <v>9800</v>
      </c>
      <c r="D10" s="4">
        <f t="shared" si="0"/>
        <v>9800</v>
      </c>
      <c r="F10" s="12" t="s">
        <v>81</v>
      </c>
      <c r="G10" s="13">
        <v>2.073676669798457</v>
      </c>
      <c r="H10" s="4">
        <v>9800</v>
      </c>
      <c r="I10" s="4">
        <f t="shared" si="1"/>
        <v>9800</v>
      </c>
      <c r="K10" s="12" t="s">
        <v>81</v>
      </c>
      <c r="L10" s="13">
        <v>2.073676669798457</v>
      </c>
      <c r="M10" s="4">
        <v>9800</v>
      </c>
      <c r="N10" s="4">
        <f t="shared" si="2"/>
        <v>9800</v>
      </c>
      <c r="P10" s="12" t="s">
        <v>81</v>
      </c>
      <c r="Q10" s="13">
        <v>2.073676669798457</v>
      </c>
      <c r="R10" s="4">
        <v>9800</v>
      </c>
      <c r="S10" s="4">
        <v>9800</v>
      </c>
    </row>
    <row r="11" spans="1:21" ht="14.25" x14ac:dyDescent="0.2">
      <c r="A11" s="12" t="s">
        <v>82</v>
      </c>
      <c r="B11" s="13">
        <v>48.779606019286177</v>
      </c>
      <c r="C11" s="4">
        <v>6500</v>
      </c>
      <c r="D11" s="4">
        <f t="shared" si="0"/>
        <v>6500</v>
      </c>
      <c r="F11" s="12" t="s">
        <v>82</v>
      </c>
      <c r="G11" s="13">
        <v>48.779606019286177</v>
      </c>
      <c r="H11" s="4">
        <v>7000</v>
      </c>
      <c r="I11" s="4">
        <f t="shared" si="1"/>
        <v>7000</v>
      </c>
      <c r="K11" s="12" t="s">
        <v>82</v>
      </c>
      <c r="L11" s="13">
        <v>48.779606019286177</v>
      </c>
      <c r="M11" s="4">
        <v>7000</v>
      </c>
      <c r="N11" s="4">
        <f t="shared" si="2"/>
        <v>7000</v>
      </c>
      <c r="P11" s="12" t="s">
        <v>82</v>
      </c>
      <c r="Q11" s="13">
        <v>48.779606019286177</v>
      </c>
      <c r="R11" s="4">
        <v>7000</v>
      </c>
      <c r="S11" s="4">
        <v>7000</v>
      </c>
    </row>
    <row r="12" spans="1:21" ht="14.25" x14ac:dyDescent="0.2">
      <c r="A12" s="12" t="s">
        <v>83</v>
      </c>
      <c r="B12" s="13">
        <v>1.9013910058849388</v>
      </c>
      <c r="C12" s="4">
        <v>7200</v>
      </c>
      <c r="D12" s="4">
        <f t="shared" si="0"/>
        <v>7200</v>
      </c>
      <c r="F12" s="12" t="s">
        <v>83</v>
      </c>
      <c r="G12" s="13">
        <v>1.9013910058849388</v>
      </c>
      <c r="H12" s="4">
        <v>7200</v>
      </c>
      <c r="I12" s="4">
        <f t="shared" si="1"/>
        <v>7200</v>
      </c>
      <c r="K12" s="12" t="s">
        <v>83</v>
      </c>
      <c r="L12" s="13">
        <v>1.9013910058849388</v>
      </c>
      <c r="M12" s="4">
        <v>7150</v>
      </c>
      <c r="N12" s="4">
        <f t="shared" si="2"/>
        <v>7150</v>
      </c>
      <c r="P12" s="12" t="s">
        <v>83</v>
      </c>
      <c r="Q12" s="13">
        <v>1.9013910058849388</v>
      </c>
      <c r="R12" s="4">
        <v>7150</v>
      </c>
      <c r="S12" s="4">
        <v>7150</v>
      </c>
    </row>
    <row r="13" spans="1:21" ht="14.25" x14ac:dyDescent="0.2">
      <c r="A13" s="12" t="s">
        <v>84</v>
      </c>
      <c r="B13" s="13">
        <v>100</v>
      </c>
      <c r="C13" s="15">
        <f>SUMPRODUCT(B5:B12,C5:C12)/B13</f>
        <v>6765.5533561113443</v>
      </c>
      <c r="D13" s="15">
        <f>AVERAGE(D5:D12)</f>
        <v>7637.5</v>
      </c>
      <c r="F13" s="12" t="s">
        <v>84</v>
      </c>
      <c r="G13" s="13">
        <v>100</v>
      </c>
      <c r="H13" s="15">
        <f>SUMPRODUCT(G5:G12,H5:H12)/G13</f>
        <v>7108.254536446676</v>
      </c>
      <c r="I13" s="15">
        <f>AVERAGE(I5:I12)</f>
        <v>7762.5</v>
      </c>
      <c r="K13" s="12" t="s">
        <v>84</v>
      </c>
      <c r="L13" s="13">
        <v>100</v>
      </c>
      <c r="M13" s="15">
        <f>SUMPRODUCT(L5:L12,M5:M12)/L13</f>
        <v>7146.9710528841106</v>
      </c>
      <c r="N13" s="15">
        <f>AVERAGE(N5:N12)</f>
        <v>7818.75</v>
      </c>
      <c r="P13" s="12" t="s">
        <v>84</v>
      </c>
      <c r="Q13" s="13">
        <v>100</v>
      </c>
      <c r="R13" s="15">
        <f>SUMPRODUCT(Q5:Q12,R5:R12)/Q13</f>
        <v>7146.9710528841106</v>
      </c>
      <c r="S13" s="15">
        <f>AVERAGE(S5:S12)</f>
        <v>7818.75</v>
      </c>
      <c r="U13" s="16">
        <f>AVERAGE(C13,H13,M13,R13)</f>
        <v>7041.9374995815597</v>
      </c>
    </row>
    <row r="14" spans="1:21" ht="14.25" x14ac:dyDescent="0.2">
      <c r="A14" s="18"/>
      <c r="B14" s="19"/>
      <c r="F14" s="18"/>
      <c r="G14" s="19"/>
      <c r="K14" s="18"/>
      <c r="L14" s="19"/>
      <c r="P14" s="18"/>
      <c r="Q14" s="19"/>
    </row>
    <row r="15" spans="1:21" ht="14.25" customHeight="1" x14ac:dyDescent="0.2">
      <c r="A15" s="175" t="s">
        <v>85</v>
      </c>
      <c r="B15" s="175"/>
      <c r="C15" s="171" t="s">
        <v>73</v>
      </c>
      <c r="D15" s="172" t="s">
        <v>74</v>
      </c>
      <c r="F15" s="175" t="s">
        <v>85</v>
      </c>
      <c r="G15" s="175"/>
      <c r="H15" s="171" t="s">
        <v>73</v>
      </c>
      <c r="I15" s="172" t="s">
        <v>74</v>
      </c>
      <c r="K15" s="175" t="s">
        <v>85</v>
      </c>
      <c r="L15" s="175"/>
      <c r="M15" s="171" t="s">
        <v>73</v>
      </c>
      <c r="N15" s="172" t="s">
        <v>74</v>
      </c>
      <c r="P15" s="175" t="s">
        <v>85</v>
      </c>
      <c r="Q15" s="175"/>
      <c r="R15" s="171" t="s">
        <v>73</v>
      </c>
      <c r="S15" s="172" t="s">
        <v>74</v>
      </c>
    </row>
    <row r="16" spans="1:21" ht="14.25" x14ac:dyDescent="0.2">
      <c r="A16" s="20"/>
      <c r="B16" s="10" t="s">
        <v>75</v>
      </c>
      <c r="C16" s="171"/>
      <c r="D16" s="172"/>
      <c r="F16" s="20"/>
      <c r="G16" s="10" t="s">
        <v>75</v>
      </c>
      <c r="H16" s="171"/>
      <c r="I16" s="172"/>
      <c r="K16" s="20"/>
      <c r="L16" s="10" t="s">
        <v>75</v>
      </c>
      <c r="M16" s="171"/>
      <c r="N16" s="172"/>
      <c r="P16" s="20"/>
      <c r="Q16" s="10" t="s">
        <v>75</v>
      </c>
      <c r="R16" s="171"/>
      <c r="S16" s="172"/>
    </row>
    <row r="17" spans="1:21" ht="14.25" x14ac:dyDescent="0.2">
      <c r="A17" s="12" t="s">
        <v>76</v>
      </c>
      <c r="B17" s="13">
        <v>0.31655202474519767</v>
      </c>
      <c r="C17" s="4">
        <v>8500</v>
      </c>
      <c r="D17" s="4">
        <f>+C17</f>
        <v>8500</v>
      </c>
      <c r="F17" s="12" t="s">
        <v>76</v>
      </c>
      <c r="G17" s="13">
        <v>0.31655202474519767</v>
      </c>
      <c r="H17" s="4">
        <v>8500</v>
      </c>
      <c r="I17" s="4">
        <f>+H17</f>
        <v>8500</v>
      </c>
      <c r="K17" s="12" t="s">
        <v>76</v>
      </c>
      <c r="L17" s="13">
        <v>0.31655202474519767</v>
      </c>
      <c r="M17" s="4">
        <v>8500</v>
      </c>
      <c r="N17" s="4">
        <f>+M17</f>
        <v>8500</v>
      </c>
      <c r="P17" s="12" t="s">
        <v>76</v>
      </c>
      <c r="Q17" s="13">
        <v>0.31655202474519767</v>
      </c>
      <c r="R17" s="4">
        <v>8500</v>
      </c>
      <c r="S17" s="4"/>
    </row>
    <row r="18" spans="1:21" ht="14.25" x14ac:dyDescent="0.2">
      <c r="A18" s="12" t="s">
        <v>77</v>
      </c>
      <c r="B18" s="13">
        <v>2.3622625790758556</v>
      </c>
      <c r="C18" s="4">
        <v>9000</v>
      </c>
      <c r="D18" s="4">
        <f t="shared" ref="D18:D24" si="3">+C18</f>
        <v>9000</v>
      </c>
      <c r="F18" s="12" t="s">
        <v>77</v>
      </c>
      <c r="G18" s="13">
        <v>2.3622625790758556</v>
      </c>
      <c r="H18" s="4">
        <v>9000</v>
      </c>
      <c r="I18" s="4">
        <f t="shared" ref="I18:I24" si="4">+H18</f>
        <v>9000</v>
      </c>
      <c r="K18" s="12" t="s">
        <v>77</v>
      </c>
      <c r="L18" s="13">
        <v>2.3622625790758556</v>
      </c>
      <c r="M18" s="4">
        <v>9000</v>
      </c>
      <c r="N18" s="4">
        <f t="shared" ref="N18:N24" si="5">+M18</f>
        <v>9000</v>
      </c>
      <c r="P18" s="12" t="s">
        <v>77</v>
      </c>
      <c r="Q18" s="13">
        <v>2.3622625790758556</v>
      </c>
      <c r="R18" s="4">
        <v>9000</v>
      </c>
      <c r="S18" s="4"/>
    </row>
    <row r="19" spans="1:21" ht="14.25" x14ac:dyDescent="0.2">
      <c r="A19" s="12" t="s">
        <v>78</v>
      </c>
      <c r="B19" s="13">
        <v>5.0707435768389981</v>
      </c>
      <c r="C19" s="4">
        <v>9500</v>
      </c>
      <c r="D19" s="4">
        <f t="shared" si="3"/>
        <v>9500</v>
      </c>
      <c r="F19" s="12" t="s">
        <v>78</v>
      </c>
      <c r="G19" s="13">
        <v>5.0707435768389981</v>
      </c>
      <c r="H19" s="4">
        <v>9500</v>
      </c>
      <c r="I19" s="4">
        <f t="shared" si="4"/>
        <v>9500</v>
      </c>
      <c r="K19" s="12" t="s">
        <v>78</v>
      </c>
      <c r="L19" s="13">
        <v>5.0707435768389981</v>
      </c>
      <c r="M19" s="4">
        <v>9500</v>
      </c>
      <c r="N19" s="4">
        <f t="shared" si="5"/>
        <v>9500</v>
      </c>
      <c r="P19" s="12" t="s">
        <v>78</v>
      </c>
      <c r="Q19" s="13">
        <v>5.0707435768389981</v>
      </c>
      <c r="R19" s="4">
        <v>9500</v>
      </c>
      <c r="S19" s="4"/>
    </row>
    <row r="20" spans="1:21" ht="14.25" x14ac:dyDescent="0.2">
      <c r="A20" s="12" t="s">
        <v>79</v>
      </c>
      <c r="B20" s="13">
        <v>14.25368026256692</v>
      </c>
      <c r="C20" s="4">
        <v>8300</v>
      </c>
      <c r="D20" s="4">
        <f t="shared" si="3"/>
        <v>8300</v>
      </c>
      <c r="F20" s="12" t="s">
        <v>79</v>
      </c>
      <c r="G20" s="13">
        <v>14.25368026256692</v>
      </c>
      <c r="H20" s="4">
        <v>8300</v>
      </c>
      <c r="I20" s="4">
        <f t="shared" si="4"/>
        <v>8300</v>
      </c>
      <c r="K20" s="12" t="s">
        <v>79</v>
      </c>
      <c r="L20" s="13">
        <v>14.25368026256692</v>
      </c>
      <c r="M20" s="4">
        <v>8500</v>
      </c>
      <c r="N20" s="4">
        <f t="shared" si="5"/>
        <v>8500</v>
      </c>
      <c r="P20" s="12" t="s">
        <v>79</v>
      </c>
      <c r="Q20" s="13">
        <v>14.25368026256692</v>
      </c>
      <c r="R20" s="4">
        <v>8500</v>
      </c>
      <c r="S20" s="4"/>
    </row>
    <row r="21" spans="1:21" ht="14.25" x14ac:dyDescent="0.2">
      <c r="A21" s="12" t="s">
        <v>80</v>
      </c>
      <c r="B21" s="13">
        <v>19.346687446032849</v>
      </c>
      <c r="C21" s="4">
        <v>8500</v>
      </c>
      <c r="D21" s="4">
        <f t="shared" si="3"/>
        <v>8500</v>
      </c>
      <c r="F21" s="12" t="s">
        <v>80</v>
      </c>
      <c r="G21" s="13">
        <v>19.346687446032849</v>
      </c>
      <c r="H21" s="4">
        <v>8500</v>
      </c>
      <c r="I21" s="4">
        <f t="shared" si="4"/>
        <v>8500</v>
      </c>
      <c r="K21" s="12" t="s">
        <v>80</v>
      </c>
      <c r="L21" s="13">
        <v>19.346687446032849</v>
      </c>
      <c r="M21" s="4">
        <v>8500</v>
      </c>
      <c r="N21" s="4">
        <f t="shared" si="5"/>
        <v>8500</v>
      </c>
      <c r="P21" s="12" t="s">
        <v>80</v>
      </c>
      <c r="Q21" s="13">
        <v>19.346687446032849</v>
      </c>
      <c r="R21" s="4">
        <v>8500</v>
      </c>
      <c r="S21" s="4"/>
    </row>
    <row r="22" spans="1:21" ht="14.25" x14ac:dyDescent="0.2">
      <c r="A22" s="12" t="s">
        <v>81</v>
      </c>
      <c r="B22" s="13">
        <v>2.4489967289624106</v>
      </c>
      <c r="C22" s="4">
        <v>10000</v>
      </c>
      <c r="D22" s="4">
        <f t="shared" si="3"/>
        <v>10000</v>
      </c>
      <c r="F22" s="12" t="s">
        <v>81</v>
      </c>
      <c r="G22" s="13">
        <v>2.4489967289624106</v>
      </c>
      <c r="H22" s="4">
        <v>10000</v>
      </c>
      <c r="I22" s="4">
        <f t="shared" si="4"/>
        <v>10000</v>
      </c>
      <c r="K22" s="12" t="s">
        <v>81</v>
      </c>
      <c r="L22" s="13">
        <v>2.4489967289624106</v>
      </c>
      <c r="M22" s="4">
        <v>10000</v>
      </c>
      <c r="N22" s="4">
        <f t="shared" si="5"/>
        <v>10000</v>
      </c>
      <c r="P22" s="12" t="s">
        <v>81</v>
      </c>
      <c r="Q22" s="13">
        <v>2.4489967289624106</v>
      </c>
      <c r="R22" s="4">
        <v>10000</v>
      </c>
      <c r="S22" s="4"/>
    </row>
    <row r="23" spans="1:21" ht="14.25" x14ac:dyDescent="0.2">
      <c r="A23" s="12" t="s">
        <v>82</v>
      </c>
      <c r="B23" s="13">
        <v>52.937663558785033</v>
      </c>
      <c r="C23" s="4">
        <v>8000</v>
      </c>
      <c r="D23" s="4">
        <f t="shared" si="3"/>
        <v>8000</v>
      </c>
      <c r="F23" s="12" t="s">
        <v>82</v>
      </c>
      <c r="G23" s="13">
        <v>52.937663558785033</v>
      </c>
      <c r="H23" s="4">
        <v>8300</v>
      </c>
      <c r="I23" s="4">
        <f t="shared" si="4"/>
        <v>8300</v>
      </c>
      <c r="K23" s="12" t="s">
        <v>82</v>
      </c>
      <c r="L23" s="13">
        <v>52.937663558785033</v>
      </c>
      <c r="M23" s="4">
        <v>8300</v>
      </c>
      <c r="N23" s="4">
        <f t="shared" si="5"/>
        <v>8300</v>
      </c>
      <c r="P23" s="12" t="s">
        <v>82</v>
      </c>
      <c r="Q23" s="13">
        <v>52.937663558785033</v>
      </c>
      <c r="R23" s="4">
        <v>8300</v>
      </c>
      <c r="S23" s="4"/>
    </row>
    <row r="24" spans="1:21" ht="14.25" x14ac:dyDescent="0.2">
      <c r="A24" s="12" t="s">
        <v>83</v>
      </c>
      <c r="B24" s="13">
        <v>3.263413822992725</v>
      </c>
      <c r="C24" s="14">
        <v>8200</v>
      </c>
      <c r="D24" s="4">
        <f t="shared" si="3"/>
        <v>8200</v>
      </c>
      <c r="F24" s="12" t="s">
        <v>83</v>
      </c>
      <c r="G24" s="13">
        <v>3.263413822992725</v>
      </c>
      <c r="H24" s="14">
        <v>8100</v>
      </c>
      <c r="I24" s="4">
        <f t="shared" si="4"/>
        <v>8100</v>
      </c>
      <c r="K24" s="12" t="s">
        <v>83</v>
      </c>
      <c r="L24" s="13">
        <v>3.263413822992725</v>
      </c>
      <c r="M24" s="14">
        <v>8100</v>
      </c>
      <c r="N24" s="4">
        <f t="shared" si="5"/>
        <v>8100</v>
      </c>
      <c r="P24" s="12" t="s">
        <v>83</v>
      </c>
      <c r="Q24" s="13">
        <v>3.263413822992725</v>
      </c>
      <c r="R24" s="14">
        <v>8100</v>
      </c>
      <c r="S24" s="4"/>
    </row>
    <row r="25" spans="1:21" ht="14.25" x14ac:dyDescent="0.2">
      <c r="A25" s="12" t="s">
        <v>84</v>
      </c>
      <c r="B25" s="13">
        <v>100</v>
      </c>
      <c r="C25" s="17">
        <f>SUMPRODUCT(B17:B24,C17:C24)/B25</f>
        <v>8296.2677798101668</v>
      </c>
      <c r="D25" s="17">
        <f>AVERAGE(D17:D24)</f>
        <v>8750</v>
      </c>
      <c r="F25" s="12" t="s">
        <v>84</v>
      </c>
      <c r="G25" s="13">
        <v>100</v>
      </c>
      <c r="H25" s="17">
        <f>SUMPRODUCT(G17:G24,H17:H24)/G25</f>
        <v>8451.8173566635287</v>
      </c>
      <c r="I25" s="17">
        <f>AVERAGE(I17:I24)</f>
        <v>8775</v>
      </c>
      <c r="K25" s="12" t="s">
        <v>84</v>
      </c>
      <c r="L25" s="13">
        <v>100</v>
      </c>
      <c r="M25" s="17">
        <f>SUMPRODUCT(L17:L24,M17:M24)/L25</f>
        <v>8480.3247171886633</v>
      </c>
      <c r="N25" s="17">
        <f>AVERAGE(N17:N24)</f>
        <v>8800</v>
      </c>
      <c r="P25" s="12" t="s">
        <v>84</v>
      </c>
      <c r="Q25" s="13">
        <v>100</v>
      </c>
      <c r="R25" s="17">
        <f>SUMPRODUCT(Q17:Q24,R17:R24)/Q25</f>
        <v>8480.3247171886633</v>
      </c>
      <c r="S25" s="17" t="e">
        <f>AVERAGE(S17:S24)</f>
        <v>#DIV/0!</v>
      </c>
      <c r="U25" s="16">
        <f>AVERAGE(C25,H25,M25,R25)</f>
        <v>8427.1836427127546</v>
      </c>
    </row>
    <row r="26" spans="1:21" ht="14.25" x14ac:dyDescent="0.2">
      <c r="A26" s="18"/>
      <c r="B26" s="19"/>
      <c r="F26" s="18"/>
      <c r="G26" s="19"/>
      <c r="K26" s="18"/>
      <c r="L26" s="19"/>
      <c r="P26" s="18"/>
      <c r="Q26" s="19"/>
    </row>
    <row r="27" spans="1:21" ht="14.25" customHeight="1" x14ac:dyDescent="0.2">
      <c r="A27" s="170" t="s">
        <v>86</v>
      </c>
      <c r="B27" s="170"/>
      <c r="C27" s="171" t="s">
        <v>73</v>
      </c>
      <c r="D27" s="172" t="s">
        <v>74</v>
      </c>
      <c r="F27" s="170" t="s">
        <v>86</v>
      </c>
      <c r="G27" s="170"/>
      <c r="H27" s="171" t="s">
        <v>73</v>
      </c>
      <c r="I27" s="172" t="s">
        <v>74</v>
      </c>
      <c r="K27" s="170" t="s">
        <v>86</v>
      </c>
      <c r="L27" s="170"/>
      <c r="M27" s="171" t="s">
        <v>73</v>
      </c>
      <c r="N27" s="172" t="s">
        <v>74</v>
      </c>
      <c r="P27" s="170" t="s">
        <v>86</v>
      </c>
      <c r="Q27" s="170"/>
      <c r="R27" s="171" t="s">
        <v>73</v>
      </c>
      <c r="S27" s="172" t="s">
        <v>74</v>
      </c>
    </row>
    <row r="28" spans="1:21" ht="14.25" x14ac:dyDescent="0.2">
      <c r="B28" s="10" t="s">
        <v>75</v>
      </c>
      <c r="C28" s="171"/>
      <c r="D28" s="172"/>
      <c r="G28" s="10" t="s">
        <v>75</v>
      </c>
      <c r="H28" s="171"/>
      <c r="I28" s="172"/>
      <c r="L28" s="10" t="s">
        <v>75</v>
      </c>
      <c r="M28" s="171"/>
      <c r="N28" s="172"/>
      <c r="Q28" s="10" t="s">
        <v>75</v>
      </c>
      <c r="R28" s="171"/>
      <c r="S28" s="172"/>
    </row>
    <row r="29" spans="1:21" ht="14.25" x14ac:dyDescent="0.2">
      <c r="A29" s="12" t="s">
        <v>76</v>
      </c>
      <c r="B29" s="13">
        <v>2.3622826328938582</v>
      </c>
      <c r="C29" s="4">
        <v>9500</v>
      </c>
      <c r="D29" s="4">
        <f>+C29</f>
        <v>9500</v>
      </c>
      <c r="F29" s="12" t="s">
        <v>76</v>
      </c>
      <c r="G29" s="13">
        <v>2.3622826328938582</v>
      </c>
      <c r="H29" s="4">
        <v>9500</v>
      </c>
      <c r="I29" s="4">
        <f>+H29</f>
        <v>9500</v>
      </c>
      <c r="K29" s="12" t="s">
        <v>76</v>
      </c>
      <c r="L29" s="13">
        <v>2.3622826328938582</v>
      </c>
      <c r="M29" s="4">
        <v>9500</v>
      </c>
      <c r="N29" s="4">
        <f>+M29</f>
        <v>9500</v>
      </c>
      <c r="P29" s="12" t="s">
        <v>76</v>
      </c>
      <c r="Q29" s="13">
        <v>2.3622826328938582</v>
      </c>
      <c r="R29" s="4">
        <v>9500</v>
      </c>
      <c r="S29" s="4"/>
    </row>
    <row r="30" spans="1:21" ht="14.25" x14ac:dyDescent="0.2">
      <c r="A30" s="12" t="s">
        <v>77</v>
      </c>
      <c r="B30" s="13">
        <v>4.9743982981670669</v>
      </c>
      <c r="C30" s="4">
        <v>11500</v>
      </c>
      <c r="D30" s="4">
        <f t="shared" ref="D30:D36" si="6">+C30</f>
        <v>11500</v>
      </c>
      <c r="F30" s="12" t="s">
        <v>77</v>
      </c>
      <c r="G30" s="13">
        <v>4.9743982981670669</v>
      </c>
      <c r="H30" s="4">
        <v>11500</v>
      </c>
      <c r="I30" s="4">
        <f t="shared" ref="I30:I36" si="7">+H30</f>
        <v>11500</v>
      </c>
      <c r="K30" s="12" t="s">
        <v>77</v>
      </c>
      <c r="L30" s="13">
        <v>4.9743982981670669</v>
      </c>
      <c r="M30" s="4">
        <v>11500</v>
      </c>
      <c r="N30" s="4">
        <f t="shared" ref="N30:N36" si="8">+M30</f>
        <v>11500</v>
      </c>
      <c r="P30" s="12" t="s">
        <v>77</v>
      </c>
      <c r="Q30" s="13">
        <v>4.9743982981670669</v>
      </c>
      <c r="R30" s="4">
        <v>11500</v>
      </c>
      <c r="S30" s="4"/>
    </row>
    <row r="31" spans="1:21" ht="14.25" x14ac:dyDescent="0.2">
      <c r="A31" s="12" t="s">
        <v>78</v>
      </c>
      <c r="B31" s="13">
        <v>5.4913795235857226</v>
      </c>
      <c r="C31" s="4">
        <v>10500</v>
      </c>
      <c r="D31" s="4">
        <f t="shared" si="6"/>
        <v>10500</v>
      </c>
      <c r="F31" s="12" t="s">
        <v>78</v>
      </c>
      <c r="G31" s="13">
        <v>5.4913795235857226</v>
      </c>
      <c r="H31" s="4">
        <v>10500</v>
      </c>
      <c r="I31" s="4">
        <f t="shared" si="7"/>
        <v>10500</v>
      </c>
      <c r="K31" s="12" t="s">
        <v>78</v>
      </c>
      <c r="L31" s="13">
        <v>5.4913795235857226</v>
      </c>
      <c r="M31" s="4">
        <v>10500</v>
      </c>
      <c r="N31" s="4">
        <f t="shared" si="8"/>
        <v>10500</v>
      </c>
      <c r="P31" s="12" t="s">
        <v>78</v>
      </c>
      <c r="Q31" s="13">
        <v>5.4913795235857226</v>
      </c>
      <c r="R31" s="4">
        <v>10500</v>
      </c>
      <c r="S31" s="4"/>
    </row>
    <row r="32" spans="1:21" ht="14.25" x14ac:dyDescent="0.2">
      <c r="A32" s="12" t="s">
        <v>79</v>
      </c>
      <c r="B32" s="13">
        <v>16.867440077176145</v>
      </c>
      <c r="C32" s="4">
        <v>9500</v>
      </c>
      <c r="D32" s="4">
        <f t="shared" si="6"/>
        <v>9500</v>
      </c>
      <c r="F32" s="12" t="s">
        <v>79</v>
      </c>
      <c r="G32" s="13">
        <v>16.867440077176145</v>
      </c>
      <c r="H32" s="4">
        <v>9500</v>
      </c>
      <c r="I32" s="4">
        <f t="shared" si="7"/>
        <v>9500</v>
      </c>
      <c r="K32" s="12" t="s">
        <v>79</v>
      </c>
      <c r="L32" s="13">
        <v>16.867440077176145</v>
      </c>
      <c r="M32" s="4">
        <v>9800</v>
      </c>
      <c r="N32" s="4">
        <f t="shared" si="8"/>
        <v>9800</v>
      </c>
      <c r="P32" s="12" t="s">
        <v>79</v>
      </c>
      <c r="Q32" s="13">
        <v>16.867440077176145</v>
      </c>
      <c r="R32" s="4">
        <v>9800</v>
      </c>
      <c r="S32" s="4"/>
    </row>
    <row r="33" spans="1:23" ht="14.25" x14ac:dyDescent="0.2">
      <c r="A33" s="12" t="s">
        <v>80</v>
      </c>
      <c r="B33" s="13">
        <v>32.973013085314271</v>
      </c>
      <c r="C33" s="4">
        <v>9500</v>
      </c>
      <c r="D33" s="4">
        <f t="shared" si="6"/>
        <v>9500</v>
      </c>
      <c r="F33" s="12" t="s">
        <v>80</v>
      </c>
      <c r="G33" s="13">
        <v>32.973013085314271</v>
      </c>
      <c r="H33" s="4">
        <v>9500</v>
      </c>
      <c r="I33" s="4">
        <f t="shared" si="7"/>
        <v>9500</v>
      </c>
      <c r="K33" s="12" t="s">
        <v>80</v>
      </c>
      <c r="L33" s="13">
        <v>32.973013085314271</v>
      </c>
      <c r="M33" s="4">
        <v>9500</v>
      </c>
      <c r="N33" s="4">
        <f t="shared" si="8"/>
        <v>9500</v>
      </c>
      <c r="P33" s="12" t="s">
        <v>80</v>
      </c>
      <c r="Q33" s="13">
        <v>32.973013085314271</v>
      </c>
      <c r="R33" s="4">
        <v>9500</v>
      </c>
      <c r="S33" s="4"/>
    </row>
    <row r="34" spans="1:23" ht="14.25" x14ac:dyDescent="0.2">
      <c r="A34" s="12" t="s">
        <v>81</v>
      </c>
      <c r="B34" s="13">
        <v>11.150963465011007</v>
      </c>
      <c r="C34" s="4">
        <v>12500</v>
      </c>
      <c r="D34" s="4">
        <f t="shared" si="6"/>
        <v>12500</v>
      </c>
      <c r="F34" s="12" t="s">
        <v>81</v>
      </c>
      <c r="G34" s="13">
        <v>11.150963465011007</v>
      </c>
      <c r="H34" s="4">
        <v>12500</v>
      </c>
      <c r="I34" s="4">
        <f t="shared" si="7"/>
        <v>12500</v>
      </c>
      <c r="K34" s="12" t="s">
        <v>81</v>
      </c>
      <c r="L34" s="13">
        <v>11.150963465011007</v>
      </c>
      <c r="M34" s="4">
        <v>12500</v>
      </c>
      <c r="N34" s="4">
        <f t="shared" si="8"/>
        <v>12500</v>
      </c>
      <c r="P34" s="12" t="s">
        <v>81</v>
      </c>
      <c r="Q34" s="13">
        <v>11.150963465011007</v>
      </c>
      <c r="R34" s="4">
        <v>12000</v>
      </c>
      <c r="S34" s="4"/>
    </row>
    <row r="35" spans="1:23" ht="14.25" x14ac:dyDescent="0.2">
      <c r="A35" s="12" t="s">
        <v>82</v>
      </c>
      <c r="B35" s="13">
        <v>22.527024018601431</v>
      </c>
      <c r="C35" s="4">
        <v>9000</v>
      </c>
      <c r="D35" s="4">
        <f t="shared" si="6"/>
        <v>9000</v>
      </c>
      <c r="F35" s="12" t="s">
        <v>82</v>
      </c>
      <c r="G35" s="13">
        <v>22.527024018601431</v>
      </c>
      <c r="H35" s="4">
        <v>9500</v>
      </c>
      <c r="I35" s="4">
        <f t="shared" si="7"/>
        <v>9500</v>
      </c>
      <c r="K35" s="12" t="s">
        <v>82</v>
      </c>
      <c r="L35" s="13">
        <v>22.527024018601431</v>
      </c>
      <c r="M35" s="4">
        <v>9500</v>
      </c>
      <c r="N35" s="4">
        <f t="shared" si="8"/>
        <v>9500</v>
      </c>
      <c r="P35" s="12" t="s">
        <v>82</v>
      </c>
      <c r="Q35" s="13">
        <v>22.527024018601431</v>
      </c>
      <c r="R35" s="4">
        <v>9500</v>
      </c>
      <c r="S35" s="4"/>
    </row>
    <row r="36" spans="1:23" ht="14.25" x14ac:dyDescent="0.2">
      <c r="A36" s="12" t="s">
        <v>83</v>
      </c>
      <c r="B36" s="13">
        <v>3.6534988992505006</v>
      </c>
      <c r="C36" s="5">
        <v>9400</v>
      </c>
      <c r="D36" s="4">
        <f t="shared" si="6"/>
        <v>9400</v>
      </c>
      <c r="F36" s="12" t="s">
        <v>83</v>
      </c>
      <c r="G36" s="13">
        <v>3.6534988992505006</v>
      </c>
      <c r="H36" s="5">
        <v>9550</v>
      </c>
      <c r="I36" s="4">
        <f t="shared" si="7"/>
        <v>9550</v>
      </c>
      <c r="K36" s="12" t="s">
        <v>83</v>
      </c>
      <c r="L36" s="13">
        <v>3.6534988992505006</v>
      </c>
      <c r="M36" s="5">
        <v>9550</v>
      </c>
      <c r="N36" s="4">
        <f t="shared" si="8"/>
        <v>9550</v>
      </c>
      <c r="P36" s="12" t="s">
        <v>83</v>
      </c>
      <c r="Q36" s="13">
        <v>3.6534988992505006</v>
      </c>
      <c r="R36" s="5">
        <v>9550</v>
      </c>
      <c r="S36" s="4"/>
    </row>
    <row r="37" spans="1:23" ht="14.25" x14ac:dyDescent="0.2">
      <c r="A37" s="12" t="s">
        <v>84</v>
      </c>
      <c r="B37" s="13">
        <v>100</v>
      </c>
      <c r="C37" s="17">
        <f>SUMPRODUCT(B29:B36,C29:C36)/B37</f>
        <v>9872.6420461572707</v>
      </c>
      <c r="D37" s="15">
        <f>AVERAGE(D29:D36)</f>
        <v>10175</v>
      </c>
      <c r="F37" s="12" t="s">
        <v>84</v>
      </c>
      <c r="G37" s="13">
        <v>100</v>
      </c>
      <c r="H37" s="17">
        <f>SUMPRODUCT(G29:G36,H29:H36)/G37</f>
        <v>9990.757414599153</v>
      </c>
      <c r="I37" s="15">
        <f>AVERAGE(I29:I36)</f>
        <v>10256.25</v>
      </c>
      <c r="K37" s="12" t="s">
        <v>84</v>
      </c>
      <c r="L37" s="13">
        <v>100</v>
      </c>
      <c r="M37" s="17">
        <f>SUMPRODUCT(L29:L36,M29:M36)/L37</f>
        <v>10041.359734830681</v>
      </c>
      <c r="N37" s="15">
        <f>AVERAGE(N29:N36)</f>
        <v>10293.75</v>
      </c>
      <c r="P37" s="12" t="s">
        <v>84</v>
      </c>
      <c r="Q37" s="13">
        <v>100</v>
      </c>
      <c r="R37" s="17">
        <f>SUMPRODUCT(Q29:Q36,R29:R36)/Q37</f>
        <v>9985.6049175056269</v>
      </c>
      <c r="S37" s="15" t="e">
        <f>AVERAGE(S29:S36)</f>
        <v>#DIV/0!</v>
      </c>
      <c r="U37" s="16">
        <f>AVERAGE(C37,H37,M37,R37)</f>
        <v>9972.591028273182</v>
      </c>
      <c r="V37" s="16"/>
      <c r="W37" s="16"/>
    </row>
    <row r="38" spans="1:23" ht="14.25" x14ac:dyDescent="0.2">
      <c r="A38" s="18"/>
      <c r="B38" s="19"/>
      <c r="F38" s="18"/>
      <c r="G38" s="19"/>
      <c r="K38" s="18"/>
      <c r="L38" s="19"/>
      <c r="P38" s="18"/>
      <c r="Q38" s="19"/>
    </row>
    <row r="39" spans="1:23" ht="14.25" customHeight="1" x14ac:dyDescent="0.2">
      <c r="A39" s="170" t="s">
        <v>87</v>
      </c>
      <c r="B39" s="170"/>
      <c r="C39" s="171" t="s">
        <v>73</v>
      </c>
      <c r="D39" s="172" t="s">
        <v>74</v>
      </c>
      <c r="F39" s="170" t="s">
        <v>87</v>
      </c>
      <c r="G39" s="170"/>
      <c r="H39" s="171" t="s">
        <v>73</v>
      </c>
      <c r="I39" s="172" t="s">
        <v>74</v>
      </c>
      <c r="K39" s="170" t="s">
        <v>87</v>
      </c>
      <c r="L39" s="170"/>
      <c r="M39" s="171" t="s">
        <v>73</v>
      </c>
      <c r="N39" s="172" t="s">
        <v>74</v>
      </c>
      <c r="P39" s="170" t="s">
        <v>87</v>
      </c>
      <c r="Q39" s="170"/>
      <c r="R39" s="171" t="s">
        <v>73</v>
      </c>
      <c r="S39" s="172" t="s">
        <v>74</v>
      </c>
    </row>
    <row r="40" spans="1:23" ht="14.25" x14ac:dyDescent="0.2">
      <c r="A40" s="11"/>
      <c r="B40" s="10" t="s">
        <v>75</v>
      </c>
      <c r="C40" s="171"/>
      <c r="D40" s="172"/>
      <c r="F40" s="11"/>
      <c r="G40" s="10" t="s">
        <v>75</v>
      </c>
      <c r="H40" s="171"/>
      <c r="I40" s="172"/>
      <c r="K40" s="11"/>
      <c r="L40" s="10" t="s">
        <v>75</v>
      </c>
      <c r="M40" s="171"/>
      <c r="N40" s="172"/>
      <c r="P40" s="11"/>
      <c r="Q40" s="10" t="s">
        <v>75</v>
      </c>
      <c r="R40" s="171"/>
      <c r="S40" s="172"/>
    </row>
    <row r="41" spans="1:23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 s="12" t="s">
        <v>76</v>
      </c>
      <c r="L41" s="13"/>
      <c r="M41" s="14"/>
      <c r="N41" s="14"/>
      <c r="P41" s="12" t="s">
        <v>76</v>
      </c>
      <c r="Q41" s="13"/>
      <c r="R41" s="14"/>
      <c r="S41" s="14"/>
    </row>
    <row r="42" spans="1:23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 s="12" t="s">
        <v>77</v>
      </c>
      <c r="L42" s="13"/>
      <c r="M42" s="14"/>
      <c r="N42" s="14"/>
      <c r="P42" s="12" t="s">
        <v>77</v>
      </c>
      <c r="Q42" s="13"/>
      <c r="R42" s="14"/>
      <c r="S42" s="14"/>
    </row>
    <row r="43" spans="1:23" ht="14.25" x14ac:dyDescent="0.2">
      <c r="A43" s="12" t="s">
        <v>78</v>
      </c>
      <c r="B43" s="13">
        <v>5.8113257894780732</v>
      </c>
      <c r="C43" s="4">
        <v>7000</v>
      </c>
      <c r="D43" s="14">
        <f>+C43</f>
        <v>7000</v>
      </c>
      <c r="F43" s="12" t="s">
        <v>78</v>
      </c>
      <c r="G43" s="13">
        <v>5.8113257894780732</v>
      </c>
      <c r="H43" s="4">
        <v>7000</v>
      </c>
      <c r="I43" s="14">
        <f>+H43</f>
        <v>7000</v>
      </c>
      <c r="K43" s="12" t="s">
        <v>78</v>
      </c>
      <c r="L43" s="13">
        <v>5.8113257894780732</v>
      </c>
      <c r="M43" s="4">
        <v>7000</v>
      </c>
      <c r="N43" s="14">
        <f>+M43</f>
        <v>7000</v>
      </c>
      <c r="P43" s="12" t="s">
        <v>78</v>
      </c>
      <c r="Q43" s="13">
        <v>5.8113257894780732</v>
      </c>
      <c r="R43" s="4">
        <v>7000</v>
      </c>
      <c r="S43" s="14"/>
    </row>
    <row r="44" spans="1:23" ht="14.25" x14ac:dyDescent="0.2">
      <c r="A44" s="12" t="s">
        <v>79</v>
      </c>
      <c r="B44" s="13">
        <v>10.830463388397362</v>
      </c>
      <c r="C44" s="4">
        <v>6500</v>
      </c>
      <c r="D44" s="14">
        <f>+C44</f>
        <v>6500</v>
      </c>
      <c r="F44" s="12" t="s">
        <v>79</v>
      </c>
      <c r="G44" s="13">
        <v>10.830463388397362</v>
      </c>
      <c r="H44" s="4">
        <v>6700</v>
      </c>
      <c r="I44" s="14">
        <f>+H44</f>
        <v>6700</v>
      </c>
      <c r="K44" s="12" t="s">
        <v>79</v>
      </c>
      <c r="L44" s="13">
        <v>10.830463388397362</v>
      </c>
      <c r="M44" s="4">
        <v>6700</v>
      </c>
      <c r="N44" s="14">
        <f>+M44</f>
        <v>6700</v>
      </c>
      <c r="P44" s="12" t="s">
        <v>79</v>
      </c>
      <c r="Q44" s="13">
        <v>10.830463388397362</v>
      </c>
      <c r="R44" s="4">
        <v>6700</v>
      </c>
      <c r="S44" s="14"/>
    </row>
    <row r="45" spans="1:23" ht="14.25" x14ac:dyDescent="0.2">
      <c r="A45" s="12" t="s">
        <v>80</v>
      </c>
      <c r="B45" s="13">
        <v>40.493324772141662</v>
      </c>
      <c r="C45" s="4">
        <v>6500</v>
      </c>
      <c r="D45" s="14">
        <f>+C45</f>
        <v>6500</v>
      </c>
      <c r="F45" s="12" t="s">
        <v>80</v>
      </c>
      <c r="G45" s="13">
        <v>40.493324772141662</v>
      </c>
      <c r="H45" s="4">
        <v>6500</v>
      </c>
      <c r="I45" s="14">
        <f>+H45</f>
        <v>6500</v>
      </c>
      <c r="K45" s="12" t="s">
        <v>80</v>
      </c>
      <c r="L45" s="13">
        <v>40.493324772141662</v>
      </c>
      <c r="M45" s="4">
        <v>6500</v>
      </c>
      <c r="N45" s="14">
        <f>+M45</f>
        <v>6500</v>
      </c>
      <c r="P45" s="12" t="s">
        <v>80</v>
      </c>
      <c r="Q45" s="13">
        <v>40.493324772141662</v>
      </c>
      <c r="R45" s="4">
        <v>6500</v>
      </c>
      <c r="S45" s="14"/>
    </row>
    <row r="46" spans="1:23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 s="12" t="s">
        <v>81</v>
      </c>
      <c r="L46" s="13"/>
      <c r="M46" s="11"/>
      <c r="N46" s="14"/>
      <c r="P46" s="12" t="s">
        <v>81</v>
      </c>
      <c r="Q46" s="13"/>
      <c r="R46" s="11"/>
      <c r="S46" s="14"/>
    </row>
    <row r="47" spans="1:23" ht="14.25" x14ac:dyDescent="0.2">
      <c r="A47" s="12" t="s">
        <v>82</v>
      </c>
      <c r="B47" s="13">
        <v>41.303858373429172</v>
      </c>
      <c r="C47" s="4">
        <v>6500</v>
      </c>
      <c r="D47" s="14">
        <f>+C47</f>
        <v>6500</v>
      </c>
      <c r="F47" s="12" t="s">
        <v>82</v>
      </c>
      <c r="G47" s="13">
        <v>41.303858373429172</v>
      </c>
      <c r="H47" s="4">
        <v>6500</v>
      </c>
      <c r="I47" s="14">
        <f>+H47</f>
        <v>6500</v>
      </c>
      <c r="K47" s="12" t="s">
        <v>82</v>
      </c>
      <c r="L47" s="13">
        <v>41.303858373429172</v>
      </c>
      <c r="M47" s="4">
        <v>6500</v>
      </c>
      <c r="N47" s="14">
        <f>+M47</f>
        <v>6500</v>
      </c>
      <c r="P47" s="12" t="s">
        <v>82</v>
      </c>
      <c r="Q47" s="13">
        <v>41.303858373429172</v>
      </c>
      <c r="R47" s="4">
        <v>6500</v>
      </c>
      <c r="S47" s="14"/>
    </row>
    <row r="48" spans="1:23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 s="12" t="s">
        <v>83</v>
      </c>
      <c r="L48" s="13"/>
      <c r="M48" s="11"/>
      <c r="N48" s="14"/>
      <c r="P48" s="12" t="s">
        <v>83</v>
      </c>
      <c r="Q48" s="13"/>
      <c r="R48" s="11"/>
      <c r="S48" s="14"/>
    </row>
    <row r="49" spans="1:2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6529.5174037899496</v>
      </c>
      <c r="D49" s="15">
        <f>AVERAGE(D41:D48)</f>
        <v>6625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>
        <f>AVERAGE(I41:I48)</f>
        <v>6675</v>
      </c>
      <c r="K49" s="12" t="s">
        <v>84</v>
      </c>
      <c r="L49" s="13">
        <f>SUM(L41:L48)</f>
        <v>98.438972323446279</v>
      </c>
      <c r="M49" s="21">
        <f>SUMPRODUCT(L41:L48,M41:M48)/L49</f>
        <v>6551.5218256825556</v>
      </c>
      <c r="N49" s="15">
        <f>AVERAGE(N41:N48)</f>
        <v>6675</v>
      </c>
      <c r="P49" s="12" t="s">
        <v>84</v>
      </c>
      <c r="Q49" s="13">
        <f>SUM(Q41:Q48)</f>
        <v>98.438972323446279</v>
      </c>
      <c r="R49" s="21">
        <f>SUMPRODUCT(Q41:Q48,R41:R48)/Q49</f>
        <v>6551.5218256825556</v>
      </c>
      <c r="S49" s="15" t="e">
        <f>AVERAGE(S41:S48)</f>
        <v>#DIV/0!</v>
      </c>
      <c r="U49" s="16">
        <f>AVERAGE(C49,H49,M49,R49)</f>
        <v>6546.0207202094043</v>
      </c>
    </row>
    <row r="50" spans="1:21" ht="14.25" x14ac:dyDescent="0.2">
      <c r="A50" s="18"/>
      <c r="B50" s="19"/>
      <c r="F50" s="18"/>
      <c r="G50" s="19"/>
      <c r="K50" s="18"/>
      <c r="L50" s="19"/>
      <c r="P50" s="18"/>
      <c r="Q50" s="19"/>
    </row>
    <row r="51" spans="1:21" ht="14.25" customHeight="1" x14ac:dyDescent="0.2">
      <c r="A51" s="170" t="s">
        <v>88</v>
      </c>
      <c r="B51" s="170"/>
      <c r="C51" s="171" t="s">
        <v>73</v>
      </c>
      <c r="D51" s="172" t="s">
        <v>74</v>
      </c>
      <c r="F51" s="170" t="s">
        <v>88</v>
      </c>
      <c r="G51" s="170"/>
      <c r="H51" s="171" t="s">
        <v>73</v>
      </c>
      <c r="I51" s="172" t="s">
        <v>74</v>
      </c>
      <c r="K51" s="170" t="s">
        <v>88</v>
      </c>
      <c r="L51" s="170"/>
      <c r="M51" s="171" t="s">
        <v>73</v>
      </c>
      <c r="N51" s="172" t="s">
        <v>74</v>
      </c>
      <c r="P51" s="170" t="s">
        <v>88</v>
      </c>
      <c r="Q51" s="170"/>
      <c r="R51" s="171" t="s">
        <v>73</v>
      </c>
      <c r="S51" s="172" t="s">
        <v>74</v>
      </c>
    </row>
    <row r="52" spans="1:21" ht="14.25" x14ac:dyDescent="0.2">
      <c r="A52" s="11"/>
      <c r="B52" s="10" t="s">
        <v>75</v>
      </c>
      <c r="C52" s="171"/>
      <c r="D52" s="172"/>
      <c r="F52" s="11"/>
      <c r="G52" s="10" t="s">
        <v>75</v>
      </c>
      <c r="H52" s="171"/>
      <c r="I52" s="172"/>
      <c r="K52" s="11"/>
      <c r="L52" s="10" t="s">
        <v>75</v>
      </c>
      <c r="M52" s="171"/>
      <c r="N52" s="172"/>
      <c r="P52" s="11"/>
      <c r="Q52" s="10" t="s">
        <v>75</v>
      </c>
      <c r="R52" s="171"/>
      <c r="S52" s="172"/>
    </row>
    <row r="53" spans="1:2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 s="12" t="s">
        <v>76</v>
      </c>
      <c r="L53" s="13"/>
      <c r="M53" s="14"/>
      <c r="N53" s="11"/>
      <c r="P53" s="12" t="s">
        <v>76</v>
      </c>
      <c r="Q53" s="13"/>
      <c r="R53" s="14"/>
      <c r="S53" s="11"/>
    </row>
    <row r="54" spans="1:2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 s="12" t="s">
        <v>77</v>
      </c>
      <c r="L54" s="13"/>
      <c r="M54" s="11"/>
      <c r="N54" s="11"/>
      <c r="P54" s="12" t="s">
        <v>77</v>
      </c>
      <c r="Q54" s="13"/>
      <c r="R54" s="11"/>
      <c r="S54" s="11"/>
    </row>
    <row r="55" spans="1:21" ht="14.25" x14ac:dyDescent="0.2">
      <c r="A55" s="12" t="s">
        <v>78</v>
      </c>
      <c r="B55" s="13">
        <v>1.4509638931141247</v>
      </c>
      <c r="C55" s="4">
        <v>6000</v>
      </c>
      <c r="D55" s="11">
        <f>+C55</f>
        <v>6000</v>
      </c>
      <c r="F55" s="12" t="s">
        <v>78</v>
      </c>
      <c r="G55" s="13">
        <v>1.4509638931141247</v>
      </c>
      <c r="H55" s="4">
        <v>6000</v>
      </c>
      <c r="I55" s="11">
        <f>+H55</f>
        <v>6000</v>
      </c>
      <c r="K55" s="12" t="s">
        <v>78</v>
      </c>
      <c r="L55" s="13">
        <v>1.4509638931141247</v>
      </c>
      <c r="M55" s="4">
        <v>6000</v>
      </c>
      <c r="N55" s="11">
        <f>+M55</f>
        <v>6000</v>
      </c>
      <c r="P55" s="12" t="s">
        <v>78</v>
      </c>
      <c r="Q55" s="13">
        <v>1.4509638931141247</v>
      </c>
      <c r="R55" s="4">
        <v>6000</v>
      </c>
      <c r="S55" s="11"/>
    </row>
    <row r="56" spans="1:21" ht="14.25" x14ac:dyDescent="0.2">
      <c r="A56" s="12" t="s">
        <v>79</v>
      </c>
      <c r="B56" s="13">
        <v>0.77672416583060944</v>
      </c>
      <c r="C56" s="4">
        <v>5500</v>
      </c>
      <c r="D56" s="11">
        <f>+C56</f>
        <v>5500</v>
      </c>
      <c r="F56" s="12" t="s">
        <v>79</v>
      </c>
      <c r="G56" s="13">
        <v>0.77672416583060944</v>
      </c>
      <c r="H56" s="4">
        <v>5800</v>
      </c>
      <c r="I56" s="11">
        <f>+H56</f>
        <v>5800</v>
      </c>
      <c r="K56" s="12" t="s">
        <v>79</v>
      </c>
      <c r="L56" s="13">
        <v>0.77672416583060944</v>
      </c>
      <c r="M56" s="4">
        <v>5800</v>
      </c>
      <c r="N56" s="11">
        <f>+M56</f>
        <v>5800</v>
      </c>
      <c r="P56" s="12" t="s">
        <v>79</v>
      </c>
      <c r="Q56" s="13">
        <v>0.77672416583060944</v>
      </c>
      <c r="R56" s="4">
        <v>5800</v>
      </c>
      <c r="S56" s="11"/>
    </row>
    <row r="57" spans="1:21" ht="14.25" x14ac:dyDescent="0.2">
      <c r="A57" s="12" t="s">
        <v>80</v>
      </c>
      <c r="B57" s="13">
        <v>26.397833802604183</v>
      </c>
      <c r="C57" s="4">
        <v>5700</v>
      </c>
      <c r="D57" s="11">
        <f>+C57</f>
        <v>5700</v>
      </c>
      <c r="F57" s="12" t="s">
        <v>80</v>
      </c>
      <c r="G57" s="13">
        <v>26.397833802604183</v>
      </c>
      <c r="H57" s="4">
        <v>5700</v>
      </c>
      <c r="I57" s="11">
        <f>+H57</f>
        <v>5700</v>
      </c>
      <c r="K57" s="12" t="s">
        <v>80</v>
      </c>
      <c r="L57" s="13">
        <v>26.397833802604183</v>
      </c>
      <c r="M57" s="4">
        <v>5700</v>
      </c>
      <c r="N57" s="11">
        <f>+M57</f>
        <v>5700</v>
      </c>
      <c r="P57" s="12" t="s">
        <v>80</v>
      </c>
      <c r="Q57" s="13">
        <v>26.397833802604183</v>
      </c>
      <c r="R57" s="4">
        <v>5700</v>
      </c>
      <c r="S57" s="11"/>
    </row>
    <row r="58" spans="1:2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 s="12" t="s">
        <v>81</v>
      </c>
      <c r="L58" s="13"/>
      <c r="M58" s="11"/>
      <c r="N58" s="11"/>
      <c r="P58" s="12" t="s">
        <v>81</v>
      </c>
      <c r="Q58" s="13"/>
      <c r="R58" s="11"/>
      <c r="S58" s="11"/>
    </row>
    <row r="59" spans="1:21" ht="14.25" x14ac:dyDescent="0.2">
      <c r="A59" s="12" t="s">
        <v>82</v>
      </c>
      <c r="B59" s="13">
        <v>70.826456088115037</v>
      </c>
      <c r="C59" s="4">
        <v>5500</v>
      </c>
      <c r="D59" s="11">
        <f>+C59</f>
        <v>5500</v>
      </c>
      <c r="F59" s="12" t="s">
        <v>82</v>
      </c>
      <c r="G59" s="13">
        <v>70.826456088115037</v>
      </c>
      <c r="H59" s="4">
        <v>5800</v>
      </c>
      <c r="I59" s="11">
        <f>+H59</f>
        <v>5800</v>
      </c>
      <c r="K59" s="12" t="s">
        <v>82</v>
      </c>
      <c r="L59" s="13">
        <v>70.826456088115037</v>
      </c>
      <c r="M59" s="4">
        <v>5800</v>
      </c>
      <c r="N59" s="11">
        <f>+M59</f>
        <v>5800</v>
      </c>
      <c r="P59" s="12" t="s">
        <v>82</v>
      </c>
      <c r="Q59" s="13">
        <v>70.826456088115037</v>
      </c>
      <c r="R59" s="4">
        <v>5800</v>
      </c>
      <c r="S59" s="11"/>
    </row>
    <row r="60" spans="1:2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 s="12" t="s">
        <v>83</v>
      </c>
      <c r="L60" s="13"/>
      <c r="M60" s="22"/>
      <c r="N60" s="11"/>
      <c r="P60" s="12" t="s">
        <v>83</v>
      </c>
      <c r="Q60" s="13"/>
      <c r="R60" s="22"/>
      <c r="S60" s="11"/>
    </row>
    <row r="61" spans="1:21" ht="14.25" x14ac:dyDescent="0.2">
      <c r="A61" s="12" t="s">
        <v>84</v>
      </c>
      <c r="B61" s="13">
        <f>SUM(B53:B60)</f>
        <v>99.451977949663956</v>
      </c>
      <c r="C61" s="21">
        <f>SUMPRODUCT(B53:B60,C53:C60)/B61</f>
        <v>5560.3813904044955</v>
      </c>
      <c r="D61" s="15">
        <f>AVERAGE(D53:D60)</f>
        <v>5675</v>
      </c>
      <c r="F61" s="12" t="s">
        <v>84</v>
      </c>
      <c r="G61" s="13">
        <f>SUM(G53:G60)</f>
        <v>99.451977949663956</v>
      </c>
      <c r="H61" s="21">
        <f>SUMPRODUCT(G53:G60,H53:H60)/G61</f>
        <v>5776.3746217010703</v>
      </c>
      <c r="I61" s="15">
        <f>AVERAGE(I53:I60)</f>
        <v>5825</v>
      </c>
      <c r="K61" s="12" t="s">
        <v>84</v>
      </c>
      <c r="L61" s="13">
        <f>SUM(L53:L60)</f>
        <v>99.451977949663956</v>
      </c>
      <c r="M61" s="21">
        <f>SUMPRODUCT(L53:L60,M53:M60)/L61</f>
        <v>5776.3746217010703</v>
      </c>
      <c r="N61" s="15">
        <f>AVERAGE(N53:N60)</f>
        <v>5825</v>
      </c>
      <c r="P61" s="12" t="s">
        <v>84</v>
      </c>
      <c r="Q61" s="13">
        <f>SUM(Q53:Q60)</f>
        <v>99.451977949663956</v>
      </c>
      <c r="R61" s="21">
        <f>SUMPRODUCT(Q53:Q60,R53:R60)/Q61</f>
        <v>5776.3746217010703</v>
      </c>
      <c r="S61" s="15" t="e">
        <f>AVERAGE(S53:S60)</f>
        <v>#DIV/0!</v>
      </c>
      <c r="U61" s="16">
        <f>AVERAGE(C61,H61,M61,R61)</f>
        <v>5722.3763138769264</v>
      </c>
    </row>
    <row r="65" spans="4:14" x14ac:dyDescent="0.2">
      <c r="D65" s="16"/>
      <c r="E65" s="16"/>
      <c r="I65" s="16"/>
      <c r="N65" s="16"/>
    </row>
    <row r="66" spans="4:14" x14ac:dyDescent="0.2">
      <c r="D66" s="16"/>
      <c r="E66" s="16"/>
      <c r="I66" s="16"/>
      <c r="N66" s="16"/>
    </row>
    <row r="67" spans="4:14" x14ac:dyDescent="0.2">
      <c r="D67" s="16"/>
      <c r="E67" s="16"/>
      <c r="I67" s="16"/>
      <c r="N67" s="16"/>
    </row>
    <row r="68" spans="4:14" x14ac:dyDescent="0.2">
      <c r="D68" s="16"/>
      <c r="E68" s="16"/>
      <c r="I68" s="16"/>
      <c r="N68" s="16"/>
    </row>
    <row r="69" spans="4:14" x14ac:dyDescent="0.2">
      <c r="D69" s="16"/>
      <c r="E69" s="16"/>
      <c r="I69" s="16"/>
      <c r="N69" s="16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I47"/>
  <sheetViews>
    <sheetView view="pageBreakPreview" zoomScaleNormal="100" zoomScaleSheetLayoutView="100" workbookViewId="0">
      <pane xSplit="2" ySplit="9" topLeftCell="C19" activePane="bottomRight" state="frozen"/>
      <selection activeCell="S17" sqref="S17"/>
      <selection pane="topRight" activeCell="S17" sqref="S17"/>
      <selection pane="bottomLeft" activeCell="S17" sqref="S17"/>
      <selection pane="bottomRight" activeCell="O30" sqref="O30"/>
    </sheetView>
  </sheetViews>
  <sheetFormatPr defaultRowHeight="12.75" x14ac:dyDescent="0.2"/>
  <cols>
    <col min="1" max="1" width="4" style="100" customWidth="1"/>
    <col min="2" max="2" width="12.42578125" style="101" customWidth="1"/>
    <col min="3" max="3" width="23.7109375" style="101" customWidth="1"/>
    <col min="4" max="4" width="10.140625" style="101" customWidth="1"/>
    <col min="5" max="6" width="10.5703125" style="1" customWidth="1"/>
    <col min="7" max="7" width="12.85546875" style="1" customWidth="1"/>
    <col min="8" max="8" width="11.85546875" style="7" customWidth="1"/>
    <col min="9" max="9" width="9.140625" style="7" customWidth="1"/>
    <col min="10" max="16384" width="9.140625" style="7"/>
  </cols>
  <sheetData>
    <row r="2" spans="1:9" x14ac:dyDescent="0.2">
      <c r="A2" s="176" t="s">
        <v>56</v>
      </c>
      <c r="B2" s="176"/>
      <c r="C2" s="176"/>
      <c r="D2" s="176"/>
      <c r="E2" s="176"/>
      <c r="F2" s="176"/>
      <c r="G2" s="176"/>
      <c r="H2" s="176"/>
    </row>
    <row r="3" spans="1:9" ht="14.25" customHeight="1" x14ac:dyDescent="0.2">
      <c r="A3" s="177" t="s">
        <v>227</v>
      </c>
      <c r="B3" s="177"/>
      <c r="C3" s="177"/>
      <c r="D3" s="177"/>
      <c r="E3" s="177"/>
      <c r="F3" s="177"/>
      <c r="G3" s="177"/>
      <c r="H3" s="177"/>
    </row>
    <row r="4" spans="1:9" ht="14.25" customHeight="1" x14ac:dyDescent="0.2">
      <c r="A4" s="168"/>
      <c r="B4" s="168"/>
      <c r="C4" s="168"/>
      <c r="D4" s="168"/>
      <c r="E4" s="168"/>
      <c r="F4" s="168"/>
      <c r="G4" s="168"/>
      <c r="H4" s="168"/>
    </row>
    <row r="5" spans="1:9" ht="12.75" customHeight="1" x14ac:dyDescent="0.2">
      <c r="A5" s="168"/>
      <c r="B5" s="168"/>
      <c r="C5" s="168"/>
      <c r="D5" s="168"/>
      <c r="H5" s="2" t="s">
        <v>57</v>
      </c>
    </row>
    <row r="6" spans="1:9" ht="15" customHeight="1" x14ac:dyDescent="0.2">
      <c r="A6" s="178" t="s">
        <v>26</v>
      </c>
      <c r="B6" s="179" t="s">
        <v>23</v>
      </c>
      <c r="C6" s="179"/>
      <c r="D6" s="189" t="s">
        <v>211</v>
      </c>
      <c r="E6" s="190"/>
      <c r="F6" s="191"/>
      <c r="G6" s="180" t="s">
        <v>226</v>
      </c>
      <c r="H6" s="182" t="s">
        <v>226</v>
      </c>
    </row>
    <row r="7" spans="1:9" ht="14.25" customHeight="1" x14ac:dyDescent="0.2">
      <c r="A7" s="178"/>
      <c r="B7" s="179"/>
      <c r="C7" s="179"/>
      <c r="D7" s="184" t="s">
        <v>218</v>
      </c>
      <c r="E7" s="184" t="s">
        <v>222</v>
      </c>
      <c r="F7" s="184" t="s">
        <v>225</v>
      </c>
      <c r="G7" s="181"/>
      <c r="H7" s="183"/>
    </row>
    <row r="8" spans="1:9" ht="12.75" customHeight="1" x14ac:dyDescent="0.2">
      <c r="A8" s="178"/>
      <c r="B8" s="179"/>
      <c r="C8" s="179"/>
      <c r="D8" s="185"/>
      <c r="E8" s="185"/>
      <c r="F8" s="185"/>
      <c r="G8" s="187" t="s">
        <v>219</v>
      </c>
      <c r="H8" s="182" t="s">
        <v>223</v>
      </c>
    </row>
    <row r="9" spans="1:9" ht="13.5" customHeight="1" x14ac:dyDescent="0.2">
      <c r="A9" s="178"/>
      <c r="B9" s="179"/>
      <c r="C9" s="179"/>
      <c r="D9" s="186"/>
      <c r="E9" s="186"/>
      <c r="F9" s="186"/>
      <c r="G9" s="188"/>
      <c r="H9" s="183"/>
    </row>
    <row r="10" spans="1:9" ht="13.5" customHeight="1" x14ac:dyDescent="0.2">
      <c r="A10" s="199">
        <v>1</v>
      </c>
      <c r="B10" s="192" t="s">
        <v>27</v>
      </c>
      <c r="C10" s="108" t="s">
        <v>61</v>
      </c>
      <c r="D10" s="148">
        <v>1898.0514171076272</v>
      </c>
      <c r="E10" s="148">
        <v>2146.7012973260244</v>
      </c>
      <c r="F10" s="148">
        <v>2146.7012973260244</v>
      </c>
      <c r="G10" s="96">
        <v>113.10027104520202</v>
      </c>
      <c r="H10" s="118">
        <v>100</v>
      </c>
      <c r="I10" s="125"/>
    </row>
    <row r="11" spans="1:9" ht="13.5" customHeight="1" x14ac:dyDescent="0.2">
      <c r="A11" s="200"/>
      <c r="B11" s="193"/>
      <c r="C11" s="97" t="s">
        <v>28</v>
      </c>
      <c r="D11" s="148">
        <v>1453.1281172783767</v>
      </c>
      <c r="E11" s="148">
        <v>1527.2019124701965</v>
      </c>
      <c r="F11" s="148">
        <v>1527.2019124701965</v>
      </c>
      <c r="G11" s="96">
        <v>105.09754056170597</v>
      </c>
      <c r="H11" s="118">
        <v>100</v>
      </c>
      <c r="I11" s="125"/>
    </row>
    <row r="12" spans="1:9" ht="13.5" customHeight="1" x14ac:dyDescent="0.2">
      <c r="A12" s="200"/>
      <c r="B12" s="193"/>
      <c r="C12" s="97" t="s">
        <v>207</v>
      </c>
      <c r="D12" s="149">
        <v>1174.5385669239758</v>
      </c>
      <c r="E12" s="149">
        <v>1180.8479671518264</v>
      </c>
      <c r="F12" s="149">
        <v>1180.8479671518264</v>
      </c>
      <c r="G12" s="96">
        <v>100.53718118804514</v>
      </c>
      <c r="H12" s="118">
        <v>100</v>
      </c>
      <c r="I12" s="125"/>
    </row>
    <row r="13" spans="1:9" ht="13.5" customHeight="1" x14ac:dyDescent="0.2">
      <c r="A13" s="201"/>
      <c r="B13" s="194"/>
      <c r="C13" s="97" t="s">
        <v>206</v>
      </c>
      <c r="D13" s="149">
        <v>920.74194458102932</v>
      </c>
      <c r="E13" s="149">
        <v>915.16229100884198</v>
      </c>
      <c r="F13" s="149">
        <v>915.16229100884198</v>
      </c>
      <c r="G13" s="96">
        <v>99.394004628003955</v>
      </c>
      <c r="H13" s="118">
        <v>100</v>
      </c>
      <c r="I13" s="125"/>
    </row>
    <row r="14" spans="1:9" ht="13.5" customHeight="1" x14ac:dyDescent="0.2">
      <c r="A14" s="199">
        <v>2</v>
      </c>
      <c r="B14" s="208" t="s">
        <v>29</v>
      </c>
      <c r="C14" s="97" t="s">
        <v>30</v>
      </c>
      <c r="D14" s="149">
        <v>1286.958640890381</v>
      </c>
      <c r="E14" s="149">
        <v>1286.958640890381</v>
      </c>
      <c r="F14" s="149">
        <v>1291.3441142003146</v>
      </c>
      <c r="G14" s="96">
        <v>100.34076256769988</v>
      </c>
      <c r="H14" s="118">
        <v>100.34076256769988</v>
      </c>
      <c r="I14" s="125"/>
    </row>
    <row r="15" spans="1:9" ht="13.5" customHeight="1" x14ac:dyDescent="0.2">
      <c r="A15" s="200"/>
      <c r="B15" s="209"/>
      <c r="C15" s="109" t="s">
        <v>31</v>
      </c>
      <c r="D15" s="149">
        <v>1548.5737598798221</v>
      </c>
      <c r="E15" s="149">
        <v>1548.5737598798221</v>
      </c>
      <c r="F15" s="149">
        <v>1548.5737598798221</v>
      </c>
      <c r="G15" s="96">
        <v>100</v>
      </c>
      <c r="H15" s="118">
        <v>100</v>
      </c>
      <c r="I15" s="125"/>
    </row>
    <row r="16" spans="1:9" ht="13.5" customHeight="1" x14ac:dyDescent="0.2">
      <c r="A16" s="201"/>
      <c r="B16" s="210"/>
      <c r="C16" s="109" t="s">
        <v>197</v>
      </c>
      <c r="D16" s="149">
        <v>1071.7317925689672</v>
      </c>
      <c r="E16" s="149">
        <v>1071.7317925689672</v>
      </c>
      <c r="F16" s="149">
        <v>1077.9113611233915</v>
      </c>
      <c r="G16" s="96">
        <v>100.57659655123339</v>
      </c>
      <c r="H16" s="118">
        <v>100.57659655123339</v>
      </c>
      <c r="I16" s="125"/>
    </row>
    <row r="17" spans="1:9" ht="13.5" customHeight="1" x14ac:dyDescent="0.2">
      <c r="A17" s="169">
        <v>3</v>
      </c>
      <c r="B17" s="195" t="s">
        <v>22</v>
      </c>
      <c r="C17" s="196"/>
      <c r="D17" s="149">
        <v>3789.4868392869494</v>
      </c>
      <c r="E17" s="149">
        <v>3733.7418191824327</v>
      </c>
      <c r="F17" s="149">
        <v>3733.7418191824327</v>
      </c>
      <c r="G17" s="96">
        <v>98.52895596505077</v>
      </c>
      <c r="H17" s="118">
        <v>100</v>
      </c>
      <c r="I17" s="125"/>
    </row>
    <row r="18" spans="1:9" ht="13.5" customHeight="1" x14ac:dyDescent="0.2">
      <c r="A18" s="99">
        <v>4</v>
      </c>
      <c r="B18" s="166" t="s">
        <v>200</v>
      </c>
      <c r="C18" s="167"/>
      <c r="D18" s="149">
        <v>8590.272519042046</v>
      </c>
      <c r="E18" s="149">
        <v>9632.7302747261183</v>
      </c>
      <c r="F18" s="149">
        <v>9574.5088725736368</v>
      </c>
      <c r="G18" s="96">
        <v>111.45756844558581</v>
      </c>
      <c r="H18" s="118">
        <v>99.395587746235975</v>
      </c>
      <c r="I18" s="147"/>
    </row>
    <row r="19" spans="1:9" ht="13.5" customHeight="1" x14ac:dyDescent="0.2">
      <c r="A19" s="120">
        <v>5</v>
      </c>
      <c r="B19" s="166" t="s">
        <v>201</v>
      </c>
      <c r="C19" s="167"/>
      <c r="D19" s="149">
        <v>10523.64045187999</v>
      </c>
      <c r="E19" s="149">
        <v>11399.193288233459</v>
      </c>
      <c r="F19" s="149">
        <v>11399.193288233459</v>
      </c>
      <c r="G19" s="96">
        <v>108.3198664982616</v>
      </c>
      <c r="H19" s="118">
        <v>100</v>
      </c>
      <c r="I19" s="147"/>
    </row>
    <row r="20" spans="1:9" ht="13.5" customHeight="1" x14ac:dyDescent="0.2">
      <c r="A20" s="99">
        <v>6</v>
      </c>
      <c r="B20" s="166" t="s">
        <v>202</v>
      </c>
      <c r="C20" s="167"/>
      <c r="D20" s="149">
        <v>12472.724675414474</v>
      </c>
      <c r="E20" s="149">
        <v>13354.990992671848</v>
      </c>
      <c r="F20" s="149">
        <v>13130.984257569015</v>
      </c>
      <c r="G20" s="96">
        <v>105.27759250111617</v>
      </c>
      <c r="H20" s="118">
        <v>98.322674008348258</v>
      </c>
      <c r="I20" s="147"/>
    </row>
    <row r="21" spans="1:9" ht="13.5" customHeight="1" x14ac:dyDescent="0.2">
      <c r="A21" s="99">
        <v>7</v>
      </c>
      <c r="B21" s="197" t="s">
        <v>203</v>
      </c>
      <c r="C21" s="198"/>
      <c r="D21" s="149">
        <v>8354.5329923205336</v>
      </c>
      <c r="E21" s="149">
        <v>9109.110830132433</v>
      </c>
      <c r="F21" s="149">
        <v>9109.110830132433</v>
      </c>
      <c r="G21" s="96">
        <v>109.03195712441982</v>
      </c>
      <c r="H21" s="118">
        <v>100</v>
      </c>
      <c r="I21" s="147"/>
    </row>
    <row r="22" spans="1:9" ht="13.5" customHeight="1" x14ac:dyDescent="0.2">
      <c r="A22" s="99">
        <v>8</v>
      </c>
      <c r="B22" s="166" t="s">
        <v>204</v>
      </c>
      <c r="C22" s="167"/>
      <c r="D22" s="149">
        <v>7203.3777628002808</v>
      </c>
      <c r="E22" s="149">
        <v>8148.6195149853447</v>
      </c>
      <c r="F22" s="149">
        <v>7589.4663844041097</v>
      </c>
      <c r="G22" s="96">
        <v>105.35982749089837</v>
      </c>
      <c r="H22" s="118">
        <v>93.138063084759935</v>
      </c>
      <c r="I22" s="147"/>
    </row>
    <row r="23" spans="1:9" ht="13.5" customHeight="1" x14ac:dyDescent="0.2">
      <c r="A23" s="199">
        <v>9</v>
      </c>
      <c r="B23" s="202" t="s">
        <v>2</v>
      </c>
      <c r="C23" s="97" t="s">
        <v>32</v>
      </c>
      <c r="D23" s="149">
        <v>1643.1676725154985</v>
      </c>
      <c r="E23" s="149">
        <v>1732.0508075688774</v>
      </c>
      <c r="F23" s="149">
        <v>1732.0508075688774</v>
      </c>
      <c r="G23" s="96">
        <v>105.40925533894598</v>
      </c>
      <c r="H23" s="118">
        <v>100</v>
      </c>
      <c r="I23" s="125"/>
    </row>
    <row r="24" spans="1:9" ht="13.5" customHeight="1" x14ac:dyDescent="0.2">
      <c r="A24" s="200"/>
      <c r="B24" s="203"/>
      <c r="C24" s="98" t="s">
        <v>33</v>
      </c>
      <c r="D24" s="149">
        <v>1206.6404806731925</v>
      </c>
      <c r="E24" s="149">
        <v>1206.6404806731925</v>
      </c>
      <c r="F24" s="149">
        <v>1206.6404806731925</v>
      </c>
      <c r="G24" s="96">
        <v>100</v>
      </c>
      <c r="H24" s="118">
        <v>100</v>
      </c>
      <c r="I24" s="125"/>
    </row>
    <row r="25" spans="1:9" ht="13.5" customHeight="1" x14ac:dyDescent="0.2">
      <c r="A25" s="201"/>
      <c r="B25" s="204"/>
      <c r="C25" s="98" t="s">
        <v>34</v>
      </c>
      <c r="D25" s="149">
        <v>2605.8006009877586</v>
      </c>
      <c r="E25" s="149">
        <v>2670.8516898722346</v>
      </c>
      <c r="F25" s="149">
        <v>2670.8516898722346</v>
      </c>
      <c r="G25" s="96">
        <v>102.49639549779126</v>
      </c>
      <c r="H25" s="118">
        <v>100</v>
      </c>
      <c r="I25" s="125"/>
    </row>
    <row r="26" spans="1:9" ht="13.5" customHeight="1" x14ac:dyDescent="0.2">
      <c r="A26" s="169">
        <v>10</v>
      </c>
      <c r="B26" s="205" t="s">
        <v>35</v>
      </c>
      <c r="C26" s="206"/>
      <c r="D26" s="149">
        <v>2454.6304658696631</v>
      </c>
      <c r="E26" s="149">
        <v>2454.6304658696631</v>
      </c>
      <c r="F26" s="149">
        <v>2454.6304658696631</v>
      </c>
      <c r="G26" s="96">
        <v>100</v>
      </c>
      <c r="H26" s="118">
        <v>100</v>
      </c>
      <c r="I26" s="125"/>
    </row>
    <row r="27" spans="1:9" ht="13.5" customHeight="1" x14ac:dyDescent="0.2">
      <c r="A27" s="169">
        <v>11</v>
      </c>
      <c r="B27" s="195" t="s">
        <v>36</v>
      </c>
      <c r="C27" s="196"/>
      <c r="D27" s="149">
        <v>4174.417819426435</v>
      </c>
      <c r="E27" s="149">
        <v>4174.417819426435</v>
      </c>
      <c r="F27" s="149">
        <v>4174.417819426435</v>
      </c>
      <c r="G27" s="96">
        <v>100</v>
      </c>
      <c r="H27" s="118">
        <v>100</v>
      </c>
      <c r="I27" s="125"/>
    </row>
    <row r="28" spans="1:9" ht="13.5" customHeight="1" x14ac:dyDescent="0.2">
      <c r="A28" s="169">
        <v>12</v>
      </c>
      <c r="B28" s="195" t="s">
        <v>208</v>
      </c>
      <c r="C28" s="196"/>
      <c r="D28" s="149">
        <v>3474.9731256313539</v>
      </c>
      <c r="E28" s="149">
        <v>3444.6262363830092</v>
      </c>
      <c r="F28" s="149">
        <v>3441.1677414252276</v>
      </c>
      <c r="G28" s="96">
        <v>99.027175664848215</v>
      </c>
      <c r="H28" s="118">
        <v>99.899597380950894</v>
      </c>
      <c r="I28" s="125"/>
    </row>
    <row r="29" spans="1:9" ht="13.5" customHeight="1" x14ac:dyDescent="0.2">
      <c r="A29" s="169">
        <v>13</v>
      </c>
      <c r="B29" s="195" t="s">
        <v>25</v>
      </c>
      <c r="C29" s="196"/>
      <c r="D29" s="149">
        <v>2727.4492881336332</v>
      </c>
      <c r="E29" s="149">
        <v>2727.4492881336332</v>
      </c>
      <c r="F29" s="149">
        <v>2727.4492881336332</v>
      </c>
      <c r="G29" s="96">
        <v>100</v>
      </c>
      <c r="H29" s="118">
        <v>100</v>
      </c>
      <c r="I29" s="125"/>
    </row>
    <row r="30" spans="1:9" ht="13.5" customHeight="1" x14ac:dyDescent="0.2">
      <c r="A30" s="169">
        <v>14</v>
      </c>
      <c r="B30" s="205" t="s">
        <v>199</v>
      </c>
      <c r="C30" s="207"/>
      <c r="D30" s="149">
        <v>1524.867494618886</v>
      </c>
      <c r="E30" s="149">
        <v>1538.8048039045475</v>
      </c>
      <c r="F30" s="149">
        <v>1538.8048039045475</v>
      </c>
      <c r="G30" s="96">
        <v>100.91400133682728</v>
      </c>
      <c r="H30" s="118">
        <v>100</v>
      </c>
      <c r="I30" s="125"/>
    </row>
    <row r="31" spans="1:9" ht="13.5" customHeight="1" x14ac:dyDescent="0.2">
      <c r="A31" s="169">
        <v>15</v>
      </c>
      <c r="B31" s="195" t="s">
        <v>37</v>
      </c>
      <c r="C31" s="196"/>
      <c r="D31" s="149">
        <v>348.88184312740862</v>
      </c>
      <c r="E31" s="149">
        <v>347.01152716997194</v>
      </c>
      <c r="F31" s="149">
        <v>347.01152716997194</v>
      </c>
      <c r="G31" s="96">
        <v>99.463911351570772</v>
      </c>
      <c r="H31" s="118">
        <v>100</v>
      </c>
      <c r="I31" s="125"/>
    </row>
    <row r="32" spans="1:9" s="90" customFormat="1" ht="13.5" customHeight="1" x14ac:dyDescent="0.2">
      <c r="A32" s="121">
        <v>16</v>
      </c>
      <c r="B32" s="205" t="s">
        <v>38</v>
      </c>
      <c r="C32" s="207"/>
      <c r="D32" s="149">
        <v>4142.2083701146585</v>
      </c>
      <c r="E32" s="149">
        <v>4122.5956504540572</v>
      </c>
      <c r="F32" s="149">
        <v>4122.5956504540572</v>
      </c>
      <c r="G32" s="96">
        <v>99.526515377591736</v>
      </c>
      <c r="H32" s="118">
        <v>100</v>
      </c>
      <c r="I32" s="125"/>
    </row>
    <row r="33" spans="1:9" ht="13.5" customHeight="1" x14ac:dyDescent="0.2">
      <c r="A33" s="169">
        <v>17</v>
      </c>
      <c r="B33" s="195" t="s">
        <v>39</v>
      </c>
      <c r="C33" s="196"/>
      <c r="D33" s="149">
        <v>818.39313659413244</v>
      </c>
      <c r="E33" s="149">
        <v>813.99402882724314</v>
      </c>
      <c r="F33" s="149">
        <v>902.65527224126265</v>
      </c>
      <c r="G33" s="96">
        <v>110.29604622514309</v>
      </c>
      <c r="H33" s="118">
        <v>110.89212454565025</v>
      </c>
      <c r="I33" s="125"/>
    </row>
    <row r="34" spans="1:9" ht="13.5" customHeight="1" x14ac:dyDescent="0.2">
      <c r="A34" s="169">
        <v>18</v>
      </c>
      <c r="B34" s="195" t="s">
        <v>40</v>
      </c>
      <c r="C34" s="196"/>
      <c r="D34" s="149">
        <v>1473.560710178836</v>
      </c>
      <c r="E34" s="149">
        <v>1513.7153582778328</v>
      </c>
      <c r="F34" s="149">
        <v>1584.2614847952668</v>
      </c>
      <c r="G34" s="96">
        <v>107.51246785095103</v>
      </c>
      <c r="H34" s="118">
        <v>104.66046183198503</v>
      </c>
      <c r="I34" s="125"/>
    </row>
    <row r="35" spans="1:9" ht="13.5" customHeight="1" x14ac:dyDescent="0.2">
      <c r="A35" s="169">
        <v>19</v>
      </c>
      <c r="B35" s="195" t="s">
        <v>41</v>
      </c>
      <c r="C35" s="196"/>
      <c r="D35" s="149">
        <v>1521.2056893407635</v>
      </c>
      <c r="E35" s="149">
        <v>1683.9688327833485</v>
      </c>
      <c r="F35" s="149">
        <v>1732.8673793382843</v>
      </c>
      <c r="G35" s="96">
        <v>113.91407430833679</v>
      </c>
      <c r="H35" s="118">
        <v>102.90376790846621</v>
      </c>
      <c r="I35" s="125"/>
    </row>
    <row r="36" spans="1:9" ht="13.5" customHeight="1" x14ac:dyDescent="0.2">
      <c r="A36" s="169">
        <v>20</v>
      </c>
      <c r="B36" s="214" t="s">
        <v>198</v>
      </c>
      <c r="C36" s="215"/>
      <c r="D36" s="149">
        <v>1562.6526348669111</v>
      </c>
      <c r="E36" s="149">
        <v>1616.5086738631671</v>
      </c>
      <c r="F36" s="149">
        <v>1616.5086738631671</v>
      </c>
      <c r="G36" s="96">
        <v>103.44644982477777</v>
      </c>
      <c r="H36" s="118">
        <v>100</v>
      </c>
      <c r="I36" s="125"/>
    </row>
    <row r="37" spans="1:9" ht="13.5" customHeight="1" x14ac:dyDescent="0.2">
      <c r="A37" s="169">
        <v>21</v>
      </c>
      <c r="B37" s="164" t="s">
        <v>42</v>
      </c>
      <c r="C37" s="165"/>
      <c r="D37" s="149">
        <v>1361.0196329774906</v>
      </c>
      <c r="E37" s="149">
        <v>1404.7298730861182</v>
      </c>
      <c r="F37" s="149">
        <v>1404.7298730861182</v>
      </c>
      <c r="G37" s="96">
        <v>103.21158042467052</v>
      </c>
      <c r="H37" s="118">
        <v>100</v>
      </c>
      <c r="I37" s="125"/>
    </row>
    <row r="38" spans="1:9" ht="13.5" customHeight="1" x14ac:dyDescent="0.2">
      <c r="A38" s="199">
        <v>22</v>
      </c>
      <c r="B38" s="202" t="s">
        <v>43</v>
      </c>
      <c r="C38" s="110" t="s">
        <v>44</v>
      </c>
      <c r="D38" s="149">
        <v>1699.2645467966429</v>
      </c>
      <c r="E38" s="149">
        <v>1699.2645467966429</v>
      </c>
      <c r="F38" s="149">
        <v>1699.2645467966429</v>
      </c>
      <c r="G38" s="96">
        <v>100</v>
      </c>
      <c r="H38" s="118">
        <v>100</v>
      </c>
      <c r="I38" s="146"/>
    </row>
    <row r="39" spans="1:9" ht="13.5" customHeight="1" x14ac:dyDescent="0.2">
      <c r="A39" s="200"/>
      <c r="B39" s="203"/>
      <c r="C39" s="110" t="s">
        <v>45</v>
      </c>
      <c r="D39" s="149">
        <v>1817.3538233186159</v>
      </c>
      <c r="E39" s="149">
        <v>1817.6597113812859</v>
      </c>
      <c r="F39" s="149">
        <v>1817.6597113812859</v>
      </c>
      <c r="G39" s="96">
        <v>100.01683150846826</v>
      </c>
      <c r="H39" s="118">
        <v>100</v>
      </c>
      <c r="I39" s="146"/>
    </row>
    <row r="40" spans="1:9" ht="13.5" customHeight="1" x14ac:dyDescent="0.2">
      <c r="A40" s="201"/>
      <c r="B40" s="204"/>
      <c r="C40" s="110" t="s">
        <v>46</v>
      </c>
      <c r="D40" s="149">
        <v>2412.0389523217837</v>
      </c>
      <c r="E40" s="149">
        <v>2432.058619485364</v>
      </c>
      <c r="F40" s="149">
        <v>2432.058619485364</v>
      </c>
      <c r="G40" s="96">
        <v>100.82998938073987</v>
      </c>
      <c r="H40" s="118">
        <v>100</v>
      </c>
      <c r="I40" s="146"/>
    </row>
    <row r="41" spans="1:9" ht="13.5" customHeight="1" x14ac:dyDescent="0.2">
      <c r="A41" s="216" t="s">
        <v>24</v>
      </c>
      <c r="B41" s="216"/>
      <c r="C41" s="216"/>
      <c r="D41" s="99"/>
      <c r="E41" s="211"/>
      <c r="F41" s="211"/>
      <c r="G41" s="6">
        <v>105.2081358602922</v>
      </c>
      <c r="H41" s="119">
        <v>100.23726683389775</v>
      </c>
      <c r="I41" s="126"/>
    </row>
    <row r="42" spans="1:9" ht="12.75" customHeight="1" x14ac:dyDescent="0.2">
      <c r="A42" s="168"/>
      <c r="C42" s="102"/>
      <c r="D42" s="103"/>
      <c r="F42" s="103"/>
    </row>
    <row r="43" spans="1:9" ht="12.75" customHeight="1" x14ac:dyDescent="0.2">
      <c r="A43" s="212" t="s">
        <v>228</v>
      </c>
      <c r="B43" s="212"/>
      <c r="C43" s="212"/>
      <c r="D43" s="212"/>
      <c r="E43" s="212"/>
      <c r="F43" s="212"/>
      <c r="G43" s="212"/>
      <c r="H43" s="212"/>
    </row>
    <row r="44" spans="1:9" ht="12.75" customHeight="1" x14ac:dyDescent="0.2">
      <c r="A44" s="212"/>
      <c r="B44" s="212"/>
      <c r="C44" s="212"/>
      <c r="D44" s="212"/>
      <c r="E44" s="212"/>
      <c r="F44" s="212"/>
      <c r="G44" s="212"/>
      <c r="H44" s="212"/>
    </row>
    <row r="45" spans="1:9" ht="12" customHeight="1" x14ac:dyDescent="0.2">
      <c r="A45" s="212"/>
      <c r="B45" s="212"/>
      <c r="C45" s="212"/>
      <c r="D45" s="212"/>
      <c r="E45" s="212"/>
      <c r="F45" s="212"/>
      <c r="G45" s="212"/>
      <c r="H45" s="212"/>
    </row>
    <row r="46" spans="1:9" ht="12.75" customHeight="1" x14ac:dyDescent="0.2">
      <c r="A46" s="91" t="s">
        <v>221</v>
      </c>
      <c r="B46" s="90"/>
      <c r="C46" s="90"/>
      <c r="D46" s="90"/>
    </row>
    <row r="47" spans="1:9" ht="14.25" x14ac:dyDescent="0.2">
      <c r="A47" s="213"/>
      <c r="B47" s="213"/>
      <c r="C47" s="213"/>
      <c r="D47" s="213"/>
      <c r="E47" s="213"/>
      <c r="F47" s="213"/>
      <c r="G47" s="213"/>
      <c r="H47" s="104"/>
    </row>
  </sheetData>
  <mergeCells count="37">
    <mergeCell ref="E41:F41"/>
    <mergeCell ref="A43:H45"/>
    <mergeCell ref="A47:G47"/>
    <mergeCell ref="B34:C34"/>
    <mergeCell ref="B35:C35"/>
    <mergeCell ref="B36:C36"/>
    <mergeCell ref="A38:A40"/>
    <mergeCell ref="B38:B40"/>
    <mergeCell ref="A41:C41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H2"/>
    <mergeCell ref="A3:H3"/>
    <mergeCell ref="A6:A9"/>
    <mergeCell ref="B6:C9"/>
    <mergeCell ref="G6:G7"/>
    <mergeCell ref="H6:H7"/>
    <mergeCell ref="D7:D9"/>
    <mergeCell ref="E7:E9"/>
    <mergeCell ref="F7:F9"/>
    <mergeCell ref="G8:G9"/>
    <mergeCell ref="H8:H9"/>
    <mergeCell ref="D6:F6"/>
  </mergeCells>
  <conditionalFormatting sqref="G17:H40 G11:H15 H10">
    <cfRule type="cellIs" dxfId="7" priority="7" operator="lessThan">
      <formula>100</formula>
    </cfRule>
    <cfRule type="cellIs" dxfId="6" priority="8" operator="greaterThan">
      <formula>100</formula>
    </cfRule>
  </conditionalFormatting>
  <conditionalFormatting sqref="G41:H41">
    <cfRule type="cellIs" dxfId="5" priority="5" operator="lessThan">
      <formula>100</formula>
    </cfRule>
    <cfRule type="cellIs" dxfId="4" priority="6" operator="greaterThan">
      <formula>100</formula>
    </cfRule>
  </conditionalFormatting>
  <conditionalFormatting sqref="G16:H16">
    <cfRule type="cellIs" dxfId="3" priority="3" operator="lessThan">
      <formula>100</formula>
    </cfRule>
    <cfRule type="cellIs" dxfId="2" priority="4" operator="greaterThan">
      <formula>100</formula>
    </cfRule>
  </conditionalFormatting>
  <conditionalFormatting sqref="G1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T37"/>
  <sheetViews>
    <sheetView zoomScaleNormal="100" workbookViewId="0">
      <selection activeCell="K20" sqref="K20"/>
    </sheetView>
  </sheetViews>
  <sheetFormatPr defaultRowHeight="12.75" x14ac:dyDescent="0.2"/>
  <cols>
    <col min="1" max="1" width="3.85546875" customWidth="1"/>
    <col min="2" max="2" width="13.5703125" customWidth="1"/>
    <col min="3" max="3" width="12.85546875" customWidth="1"/>
    <col min="4" max="4" width="8.5703125" customWidth="1"/>
    <col min="5" max="5" width="11" customWidth="1"/>
    <col min="6" max="7" width="9.140625" customWidth="1"/>
    <col min="8" max="8" width="11" customWidth="1"/>
    <col min="9" max="9" width="9.7109375" customWidth="1"/>
    <col min="10" max="10" width="7.42578125" customWidth="1"/>
    <col min="11" max="11" width="9.140625" customWidth="1"/>
    <col min="12" max="12" width="7.85546875" customWidth="1"/>
    <col min="13" max="13" width="8.42578125" customWidth="1"/>
    <col min="14" max="14" width="9.140625" customWidth="1"/>
    <col min="15" max="16" width="7.85546875" customWidth="1"/>
    <col min="17" max="17" width="8.140625" customWidth="1"/>
    <col min="19" max="19" width="9.5703125" bestFit="1" customWidth="1"/>
  </cols>
  <sheetData>
    <row r="1" spans="1:20" ht="17.25" customHeight="1" x14ac:dyDescent="0.2"/>
    <row r="2" spans="1:20" ht="17.25" customHeight="1" x14ac:dyDescent="0.2">
      <c r="A2" s="217" t="s">
        <v>21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</row>
    <row r="3" spans="1:20" ht="17.25" customHeight="1" x14ac:dyDescent="0.2">
      <c r="A3" s="212" t="s">
        <v>229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</row>
    <row r="4" spans="1:20" ht="16.5" customHeight="1" x14ac:dyDescent="0.2">
      <c r="A4" s="92"/>
      <c r="B4" s="93"/>
      <c r="O4" s="218" t="s">
        <v>19</v>
      </c>
      <c r="P4" s="218"/>
      <c r="Q4" s="218"/>
    </row>
    <row r="5" spans="1:20" ht="38.25" x14ac:dyDescent="0.2">
      <c r="A5" s="156" t="s">
        <v>26</v>
      </c>
      <c r="B5" s="219" t="s">
        <v>23</v>
      </c>
      <c r="C5" s="219"/>
      <c r="D5" s="152" t="s">
        <v>4</v>
      </c>
      <c r="E5" s="152" t="s">
        <v>62</v>
      </c>
      <c r="F5" s="152" t="s">
        <v>185</v>
      </c>
      <c r="G5" s="152" t="s">
        <v>63</v>
      </c>
      <c r="H5" s="152" t="s">
        <v>67</v>
      </c>
      <c r="I5" s="152" t="s">
        <v>64</v>
      </c>
      <c r="J5" s="152" t="s">
        <v>68</v>
      </c>
      <c r="K5" s="152" t="s">
        <v>65</v>
      </c>
      <c r="L5" s="152" t="s">
        <v>66</v>
      </c>
      <c r="M5" s="152" t="s">
        <v>69</v>
      </c>
      <c r="N5" s="152" t="s">
        <v>70</v>
      </c>
      <c r="O5" s="152" t="s">
        <v>71</v>
      </c>
      <c r="P5" s="152" t="s">
        <v>187</v>
      </c>
      <c r="Q5" s="134" t="s">
        <v>182</v>
      </c>
    </row>
    <row r="6" spans="1:20" ht="13.5" customHeight="1" x14ac:dyDescent="0.2">
      <c r="A6" s="220">
        <v>1</v>
      </c>
      <c r="B6" s="221" t="s">
        <v>188</v>
      </c>
      <c r="C6" s="123" t="s">
        <v>0</v>
      </c>
      <c r="D6" s="114" t="s">
        <v>5</v>
      </c>
      <c r="E6" s="127">
        <v>1400</v>
      </c>
      <c r="F6" s="127">
        <v>1454</v>
      </c>
      <c r="G6" s="127">
        <v>1400</v>
      </c>
      <c r="H6" s="127">
        <v>1500</v>
      </c>
      <c r="I6" s="127"/>
      <c r="J6" s="127">
        <v>1400</v>
      </c>
      <c r="K6" s="127">
        <v>1400</v>
      </c>
      <c r="L6" s="127">
        <v>1400</v>
      </c>
      <c r="M6" s="127">
        <v>1390</v>
      </c>
      <c r="N6" s="113">
        <v>1470</v>
      </c>
      <c r="O6" s="113">
        <v>1440</v>
      </c>
      <c r="P6" s="128">
        <v>1448</v>
      </c>
      <c r="Q6" s="135">
        <v>1427.0284757277404</v>
      </c>
      <c r="T6" s="16"/>
    </row>
    <row r="7" spans="1:20" ht="13.5" customHeight="1" x14ac:dyDescent="0.2">
      <c r="A7" s="220"/>
      <c r="B7" s="221"/>
      <c r="C7" s="123" t="s">
        <v>6</v>
      </c>
      <c r="D7" s="114" t="s">
        <v>5</v>
      </c>
      <c r="E7" s="127">
        <v>1200</v>
      </c>
      <c r="F7" s="127">
        <v>1146</v>
      </c>
      <c r="G7" s="127">
        <v>1200</v>
      </c>
      <c r="H7" s="127">
        <v>1200</v>
      </c>
      <c r="I7" s="127"/>
      <c r="J7" s="127">
        <v>1200</v>
      </c>
      <c r="K7" s="127">
        <v>1200</v>
      </c>
      <c r="L7" s="127">
        <v>1200</v>
      </c>
      <c r="M7" s="127">
        <v>1060</v>
      </c>
      <c r="N7" s="113">
        <v>1217</v>
      </c>
      <c r="O7" s="113">
        <v>1190</v>
      </c>
      <c r="P7" s="128">
        <v>1185</v>
      </c>
      <c r="Q7" s="135">
        <v>1180.8479671518264</v>
      </c>
      <c r="T7" s="16"/>
    </row>
    <row r="8" spans="1:20" ht="13.5" customHeight="1" x14ac:dyDescent="0.2">
      <c r="A8" s="220">
        <v>2</v>
      </c>
      <c r="B8" s="221" t="s">
        <v>8</v>
      </c>
      <c r="C8" s="112" t="s">
        <v>1</v>
      </c>
      <c r="D8" s="114" t="s">
        <v>5</v>
      </c>
      <c r="E8" s="127">
        <v>2200</v>
      </c>
      <c r="F8" s="127">
        <v>2200</v>
      </c>
      <c r="G8" s="127">
        <v>2200</v>
      </c>
      <c r="H8" s="127">
        <v>2300</v>
      </c>
      <c r="I8" s="127">
        <v>2500</v>
      </c>
      <c r="J8" s="127">
        <v>2200</v>
      </c>
      <c r="K8" s="127">
        <v>2200</v>
      </c>
      <c r="L8" s="127">
        <v>2200</v>
      </c>
      <c r="M8" s="127">
        <v>2149</v>
      </c>
      <c r="N8" s="113">
        <v>1780</v>
      </c>
      <c r="O8" s="113">
        <v>1730</v>
      </c>
      <c r="P8" s="128">
        <v>2220</v>
      </c>
      <c r="Q8" s="135">
        <v>2146.7012973260244</v>
      </c>
      <c r="T8" s="16"/>
    </row>
    <row r="9" spans="1:20" ht="13.5" customHeight="1" x14ac:dyDescent="0.2">
      <c r="A9" s="220"/>
      <c r="B9" s="221"/>
      <c r="C9" s="123" t="s">
        <v>0</v>
      </c>
      <c r="D9" s="114" t="s">
        <v>5</v>
      </c>
      <c r="E9" s="127">
        <v>1500</v>
      </c>
      <c r="F9" s="127">
        <v>1460</v>
      </c>
      <c r="G9" s="127">
        <v>1500</v>
      </c>
      <c r="H9" s="127">
        <v>1600</v>
      </c>
      <c r="I9" s="127">
        <v>2000</v>
      </c>
      <c r="J9" s="127">
        <v>1500</v>
      </c>
      <c r="K9" s="127">
        <v>1500</v>
      </c>
      <c r="L9" s="127">
        <v>1500</v>
      </c>
      <c r="M9" s="127">
        <v>1419</v>
      </c>
      <c r="N9" s="113">
        <v>1490</v>
      </c>
      <c r="O9" s="113">
        <v>1450</v>
      </c>
      <c r="P9" s="128">
        <v>1480</v>
      </c>
      <c r="Q9" s="135">
        <v>1527.2019124701965</v>
      </c>
      <c r="T9" s="16"/>
    </row>
    <row r="10" spans="1:20" ht="13.5" customHeight="1" x14ac:dyDescent="0.2">
      <c r="A10" s="220"/>
      <c r="B10" s="221"/>
      <c r="C10" s="123" t="s">
        <v>6</v>
      </c>
      <c r="D10" s="114" t="s">
        <v>5</v>
      </c>
      <c r="E10" s="127">
        <v>1200</v>
      </c>
      <c r="F10" s="127">
        <v>1230</v>
      </c>
      <c r="G10" s="127">
        <v>1200</v>
      </c>
      <c r="H10" s="127">
        <v>1200</v>
      </c>
      <c r="I10" s="127">
        <v>1500</v>
      </c>
      <c r="J10" s="127">
        <v>1200</v>
      </c>
      <c r="K10" s="127">
        <v>1200</v>
      </c>
      <c r="L10" s="127">
        <v>1200</v>
      </c>
      <c r="M10" s="127">
        <v>1179</v>
      </c>
      <c r="N10" s="113">
        <v>1240</v>
      </c>
      <c r="O10" s="113">
        <v>1200</v>
      </c>
      <c r="P10" s="128">
        <v>1220</v>
      </c>
      <c r="Q10" s="135">
        <v>1228.2780791566997</v>
      </c>
      <c r="T10" s="16"/>
    </row>
    <row r="11" spans="1:20" ht="13.5" customHeight="1" x14ac:dyDescent="0.2">
      <c r="A11" s="220"/>
      <c r="B11" s="221"/>
      <c r="C11" s="123" t="s">
        <v>7</v>
      </c>
      <c r="D11" s="114" t="s">
        <v>5</v>
      </c>
      <c r="E11" s="127">
        <v>1000</v>
      </c>
      <c r="F11" s="127">
        <v>920</v>
      </c>
      <c r="G11" s="127">
        <v>850</v>
      </c>
      <c r="H11" s="127">
        <v>950</v>
      </c>
      <c r="I11" s="127">
        <v>1100</v>
      </c>
      <c r="J11" s="127">
        <v>800</v>
      </c>
      <c r="K11" s="127">
        <v>900</v>
      </c>
      <c r="L11" s="127">
        <v>900</v>
      </c>
      <c r="M11" s="127"/>
      <c r="N11" s="113">
        <v>860</v>
      </c>
      <c r="O11" s="113">
        <v>910</v>
      </c>
      <c r="P11" s="128">
        <v>910</v>
      </c>
      <c r="Q11" s="135">
        <v>915.16229100884198</v>
      </c>
      <c r="T11" s="16"/>
    </row>
    <row r="12" spans="1:20" ht="13.5" customHeight="1" x14ac:dyDescent="0.2">
      <c r="A12" s="220">
        <v>3</v>
      </c>
      <c r="B12" s="222" t="s">
        <v>47</v>
      </c>
      <c r="C12" s="123" t="s">
        <v>48</v>
      </c>
      <c r="D12" s="114" t="s">
        <v>189</v>
      </c>
      <c r="E12" s="127">
        <v>2700</v>
      </c>
      <c r="F12" s="127">
        <v>2750</v>
      </c>
      <c r="G12" s="127">
        <v>2600</v>
      </c>
      <c r="H12" s="127">
        <v>2700</v>
      </c>
      <c r="I12" s="127">
        <v>2500</v>
      </c>
      <c r="J12" s="127">
        <v>2500</v>
      </c>
      <c r="K12" s="127">
        <v>2700</v>
      </c>
      <c r="L12" s="127">
        <v>2700</v>
      </c>
      <c r="M12" s="127">
        <v>2749</v>
      </c>
      <c r="N12" s="113">
        <v>2750</v>
      </c>
      <c r="O12" s="113">
        <v>2640</v>
      </c>
      <c r="P12" s="128">
        <v>2780</v>
      </c>
      <c r="Q12" s="135">
        <v>2670.8516898722346</v>
      </c>
      <c r="T12" s="16"/>
    </row>
    <row r="13" spans="1:20" ht="12.75" customHeight="1" x14ac:dyDescent="0.2">
      <c r="A13" s="220"/>
      <c r="B13" s="222"/>
      <c r="C13" s="123" t="s">
        <v>49</v>
      </c>
      <c r="D13" s="114" t="s">
        <v>189</v>
      </c>
      <c r="E13" s="127">
        <v>1200</v>
      </c>
      <c r="F13" s="127">
        <v>1210</v>
      </c>
      <c r="G13" s="127">
        <v>1100</v>
      </c>
      <c r="H13" s="127">
        <v>1200</v>
      </c>
      <c r="I13" s="127">
        <v>1300</v>
      </c>
      <c r="J13" s="127">
        <v>1200</v>
      </c>
      <c r="K13" s="127">
        <v>1200</v>
      </c>
      <c r="L13" s="127">
        <v>1200</v>
      </c>
      <c r="M13" s="127">
        <v>1209</v>
      </c>
      <c r="N13" s="113">
        <v>1210</v>
      </c>
      <c r="O13" s="113">
        <v>1210</v>
      </c>
      <c r="P13" s="128">
        <v>1250</v>
      </c>
      <c r="Q13" s="135">
        <v>1206.6404806731925</v>
      </c>
      <c r="T13" s="16"/>
    </row>
    <row r="14" spans="1:20" ht="12.75" customHeight="1" x14ac:dyDescent="0.2">
      <c r="A14" s="220"/>
      <c r="B14" s="222"/>
      <c r="C14" s="123" t="s">
        <v>50</v>
      </c>
      <c r="D14" s="114" t="s">
        <v>189</v>
      </c>
      <c r="E14" s="127"/>
      <c r="F14" s="127"/>
      <c r="G14" s="127"/>
      <c r="H14" s="127"/>
      <c r="I14" s="127"/>
      <c r="J14" s="127"/>
      <c r="K14" s="127">
        <v>1500</v>
      </c>
      <c r="L14" s="127">
        <v>2000</v>
      </c>
      <c r="M14" s="127"/>
      <c r="N14" s="113"/>
      <c r="O14" s="113"/>
      <c r="P14" s="128"/>
      <c r="Q14" s="135">
        <v>1732.0508075688774</v>
      </c>
      <c r="T14" s="16"/>
    </row>
    <row r="15" spans="1:20" ht="12.75" customHeight="1" x14ac:dyDescent="0.2">
      <c r="A15" s="124">
        <v>4</v>
      </c>
      <c r="B15" s="222" t="s">
        <v>51</v>
      </c>
      <c r="C15" s="222"/>
      <c r="D15" s="114" t="s">
        <v>189</v>
      </c>
      <c r="E15" s="127">
        <v>2400</v>
      </c>
      <c r="F15" s="127">
        <v>2420</v>
      </c>
      <c r="G15" s="127">
        <v>2300</v>
      </c>
      <c r="H15" s="127">
        <v>2400</v>
      </c>
      <c r="I15" s="127">
        <v>2800</v>
      </c>
      <c r="J15" s="127">
        <v>2300</v>
      </c>
      <c r="K15" s="127">
        <v>2600</v>
      </c>
      <c r="L15" s="127">
        <v>2500</v>
      </c>
      <c r="M15" s="127"/>
      <c r="N15" s="113">
        <v>2420</v>
      </c>
      <c r="O15" s="113">
        <v>2420</v>
      </c>
      <c r="P15" s="128">
        <v>2480</v>
      </c>
      <c r="Q15" s="135">
        <v>2454.6304658696631</v>
      </c>
      <c r="T15" s="16"/>
    </row>
    <row r="16" spans="1:20" ht="15" customHeight="1" x14ac:dyDescent="0.2">
      <c r="A16" s="223">
        <v>5</v>
      </c>
      <c r="B16" s="224" t="s">
        <v>29</v>
      </c>
      <c r="C16" s="153" t="s">
        <v>52</v>
      </c>
      <c r="D16" s="154" t="s">
        <v>190</v>
      </c>
      <c r="E16" s="127">
        <v>1300</v>
      </c>
      <c r="F16" s="127">
        <v>1320</v>
      </c>
      <c r="G16" s="127">
        <v>1250</v>
      </c>
      <c r="H16" s="127">
        <v>1300</v>
      </c>
      <c r="I16" s="127">
        <v>1300</v>
      </c>
      <c r="J16" s="127">
        <v>1300</v>
      </c>
      <c r="K16" s="127">
        <v>1300</v>
      </c>
      <c r="L16" s="127">
        <v>1200</v>
      </c>
      <c r="M16" s="127">
        <v>1399</v>
      </c>
      <c r="N16" s="113">
        <v>1330</v>
      </c>
      <c r="O16" s="113">
        <v>1200</v>
      </c>
      <c r="P16" s="128">
        <v>1310</v>
      </c>
      <c r="Q16" s="135">
        <v>1291.3441142003146</v>
      </c>
      <c r="T16" s="16"/>
    </row>
    <row r="17" spans="1:20" ht="21.75" customHeight="1" x14ac:dyDescent="0.2">
      <c r="A17" s="223"/>
      <c r="B17" s="224"/>
      <c r="C17" s="153" t="s">
        <v>53</v>
      </c>
      <c r="D17" s="154" t="s">
        <v>190</v>
      </c>
      <c r="E17" s="127">
        <v>1600</v>
      </c>
      <c r="F17" s="127">
        <v>1450</v>
      </c>
      <c r="G17" s="127">
        <v>1500</v>
      </c>
      <c r="H17" s="127">
        <v>1500</v>
      </c>
      <c r="I17" s="127">
        <v>1500</v>
      </c>
      <c r="J17" s="127">
        <v>1600</v>
      </c>
      <c r="K17" s="127">
        <v>1650</v>
      </c>
      <c r="L17" s="127">
        <v>1450</v>
      </c>
      <c r="M17" s="127">
        <v>1559</v>
      </c>
      <c r="N17" s="113">
        <v>1610</v>
      </c>
      <c r="O17" s="113">
        <v>1600</v>
      </c>
      <c r="P17" s="128">
        <v>1580</v>
      </c>
      <c r="Q17" s="135">
        <v>1548.5737598798221</v>
      </c>
      <c r="T17" s="16"/>
    </row>
    <row r="18" spans="1:20" ht="12.75" customHeight="1" x14ac:dyDescent="0.2">
      <c r="A18" s="223"/>
      <c r="B18" s="224"/>
      <c r="C18" s="153" t="s">
        <v>191</v>
      </c>
      <c r="D18" s="154" t="s">
        <v>192</v>
      </c>
      <c r="E18" s="127">
        <v>1100</v>
      </c>
      <c r="F18" s="127">
        <v>1050</v>
      </c>
      <c r="G18" s="127">
        <v>950</v>
      </c>
      <c r="H18" s="127">
        <v>1100</v>
      </c>
      <c r="I18" s="127">
        <v>1000</v>
      </c>
      <c r="J18" s="127">
        <v>1100</v>
      </c>
      <c r="K18" s="127">
        <v>1100</v>
      </c>
      <c r="L18" s="127">
        <v>1000</v>
      </c>
      <c r="M18" s="127">
        <v>1149</v>
      </c>
      <c r="N18" s="113">
        <v>1110</v>
      </c>
      <c r="O18" s="113">
        <v>1190</v>
      </c>
      <c r="P18" s="128">
        <v>1110</v>
      </c>
      <c r="Q18" s="135">
        <v>1077.9113611233915</v>
      </c>
      <c r="T18" s="16"/>
    </row>
    <row r="19" spans="1:20" ht="12.75" customHeight="1" x14ac:dyDescent="0.2">
      <c r="A19" s="220">
        <v>6</v>
      </c>
      <c r="B19" s="222" t="s">
        <v>9</v>
      </c>
      <c r="C19" s="123" t="s">
        <v>10</v>
      </c>
      <c r="D19" s="114" t="s">
        <v>5</v>
      </c>
      <c r="E19" s="127">
        <v>3800</v>
      </c>
      <c r="F19" s="127">
        <v>4010</v>
      </c>
      <c r="G19" s="127">
        <v>3200</v>
      </c>
      <c r="H19" s="127">
        <v>3700</v>
      </c>
      <c r="I19" s="127"/>
      <c r="J19" s="127">
        <v>3600</v>
      </c>
      <c r="K19" s="127">
        <v>3800</v>
      </c>
      <c r="L19" s="127">
        <v>3600</v>
      </c>
      <c r="M19" s="127">
        <v>3919</v>
      </c>
      <c r="N19" s="113">
        <v>4050</v>
      </c>
      <c r="O19" s="113"/>
      <c r="P19" s="128"/>
      <c r="Q19" s="135">
        <v>3733.7418191824327</v>
      </c>
      <c r="T19" s="16"/>
    </row>
    <row r="20" spans="1:20" ht="12.75" customHeight="1" x14ac:dyDescent="0.2">
      <c r="A20" s="220"/>
      <c r="B20" s="222"/>
      <c r="C20" s="123" t="s">
        <v>11</v>
      </c>
      <c r="D20" s="114" t="s">
        <v>5</v>
      </c>
      <c r="E20" s="127">
        <v>2800</v>
      </c>
      <c r="F20" s="127"/>
      <c r="G20" s="127">
        <v>2500</v>
      </c>
      <c r="H20" s="127">
        <v>3000</v>
      </c>
      <c r="I20" s="127"/>
      <c r="J20" s="127">
        <v>2800</v>
      </c>
      <c r="K20" s="127">
        <v>3000</v>
      </c>
      <c r="L20" s="127">
        <v>2750</v>
      </c>
      <c r="M20" s="127"/>
      <c r="N20" s="113"/>
      <c r="O20" s="113"/>
      <c r="P20" s="128"/>
      <c r="Q20" s="135">
        <v>2803.0997054901368</v>
      </c>
      <c r="T20" s="16"/>
    </row>
    <row r="21" spans="1:20" ht="12.75" customHeight="1" x14ac:dyDescent="0.2">
      <c r="A21" s="124">
        <v>7</v>
      </c>
      <c r="B21" s="222" t="s">
        <v>193</v>
      </c>
      <c r="C21" s="222"/>
      <c r="D21" s="114" t="s">
        <v>5</v>
      </c>
      <c r="E21" s="127">
        <v>4000</v>
      </c>
      <c r="F21" s="127"/>
      <c r="G21" s="127">
        <v>4400</v>
      </c>
      <c r="H21" s="127"/>
      <c r="I21" s="127"/>
      <c r="J21" s="127">
        <v>4200</v>
      </c>
      <c r="K21" s="127"/>
      <c r="L21" s="127"/>
      <c r="M21" s="127">
        <v>4400</v>
      </c>
      <c r="N21" s="113">
        <v>3740</v>
      </c>
      <c r="O21" s="113">
        <v>4350</v>
      </c>
      <c r="P21" s="128"/>
      <c r="Q21" s="135">
        <v>4174.417819426435</v>
      </c>
      <c r="S21" s="111"/>
      <c r="T21" s="16"/>
    </row>
    <row r="22" spans="1:20" ht="12.75" customHeight="1" x14ac:dyDescent="0.2">
      <c r="A22" s="124">
        <v>8</v>
      </c>
      <c r="B22" s="222" t="s">
        <v>12</v>
      </c>
      <c r="C22" s="222"/>
      <c r="D22" s="114" t="s">
        <v>194</v>
      </c>
      <c r="E22" s="127">
        <v>3200</v>
      </c>
      <c r="F22" s="127">
        <v>3600</v>
      </c>
      <c r="G22" s="127">
        <v>3200</v>
      </c>
      <c r="H22" s="127">
        <v>3000</v>
      </c>
      <c r="I22" s="127"/>
      <c r="J22" s="127">
        <v>3000</v>
      </c>
      <c r="K22" s="127">
        <v>3500</v>
      </c>
      <c r="L22" s="127">
        <v>3200</v>
      </c>
      <c r="M22" s="127">
        <v>3749</v>
      </c>
      <c r="N22" s="113">
        <v>4090</v>
      </c>
      <c r="O22" s="113">
        <v>3750</v>
      </c>
      <c r="P22" s="128">
        <v>3750</v>
      </c>
      <c r="Q22" s="135">
        <v>3441.1677414252276</v>
      </c>
      <c r="T22" s="16"/>
    </row>
    <row r="23" spans="1:20" ht="12.75" customHeight="1" x14ac:dyDescent="0.2">
      <c r="A23" s="124">
        <v>9</v>
      </c>
      <c r="B23" s="222" t="s">
        <v>54</v>
      </c>
      <c r="C23" s="222"/>
      <c r="D23" s="114" t="s">
        <v>5</v>
      </c>
      <c r="E23" s="127">
        <v>1500</v>
      </c>
      <c r="F23" s="127">
        <v>1680</v>
      </c>
      <c r="G23" s="127">
        <v>1500</v>
      </c>
      <c r="H23" s="127">
        <v>1600</v>
      </c>
      <c r="I23" s="127"/>
      <c r="J23" s="127">
        <v>1500</v>
      </c>
      <c r="K23" s="127">
        <v>1500</v>
      </c>
      <c r="L23" s="127">
        <v>1500</v>
      </c>
      <c r="M23" s="127">
        <v>1599</v>
      </c>
      <c r="N23" s="113">
        <v>1550</v>
      </c>
      <c r="O23" s="113">
        <v>1530</v>
      </c>
      <c r="P23" s="128">
        <v>1480</v>
      </c>
      <c r="Q23" s="135">
        <v>1538.8048039045475</v>
      </c>
      <c r="T23" s="16"/>
    </row>
    <row r="24" spans="1:20" ht="12.75" customHeight="1" x14ac:dyDescent="0.2">
      <c r="A24" s="124">
        <v>10</v>
      </c>
      <c r="B24" s="222" t="s">
        <v>3</v>
      </c>
      <c r="C24" s="222"/>
      <c r="D24" s="114" t="s">
        <v>5</v>
      </c>
      <c r="E24" s="127">
        <v>2750</v>
      </c>
      <c r="F24" s="127"/>
      <c r="G24" s="127">
        <v>2700</v>
      </c>
      <c r="H24" s="127">
        <v>2600</v>
      </c>
      <c r="I24" s="127"/>
      <c r="J24" s="127">
        <v>2600</v>
      </c>
      <c r="K24" s="127">
        <v>3000</v>
      </c>
      <c r="L24" s="127">
        <v>2700</v>
      </c>
      <c r="M24" s="127">
        <v>2749</v>
      </c>
      <c r="N24" s="113">
        <v>2740</v>
      </c>
      <c r="O24" s="113"/>
      <c r="P24" s="128"/>
      <c r="Q24" s="135">
        <v>2727.4492881336332</v>
      </c>
      <c r="T24" s="16"/>
    </row>
    <row r="25" spans="1:20" ht="12.75" customHeight="1" x14ac:dyDescent="0.2">
      <c r="A25" s="220">
        <v>11</v>
      </c>
      <c r="B25" s="222" t="s">
        <v>13</v>
      </c>
      <c r="C25" s="123" t="s">
        <v>14</v>
      </c>
      <c r="D25" s="114" t="s">
        <v>5</v>
      </c>
      <c r="E25" s="127">
        <v>8300</v>
      </c>
      <c r="F25" s="127"/>
      <c r="G25" s="127">
        <v>8000</v>
      </c>
      <c r="H25" s="127">
        <v>9500</v>
      </c>
      <c r="I25" s="127">
        <v>13000</v>
      </c>
      <c r="J25" s="127">
        <v>9500</v>
      </c>
      <c r="K25" s="127">
        <v>10500</v>
      </c>
      <c r="L25" s="127">
        <v>8500</v>
      </c>
      <c r="M25" s="127">
        <v>9699</v>
      </c>
      <c r="N25" s="113">
        <v>9600</v>
      </c>
      <c r="O25" s="113"/>
      <c r="P25" s="128">
        <v>10000</v>
      </c>
      <c r="Q25" s="135">
        <v>9574.5088725736368</v>
      </c>
      <c r="T25" s="16"/>
    </row>
    <row r="26" spans="1:20" ht="12.75" customHeight="1" x14ac:dyDescent="0.2">
      <c r="A26" s="220"/>
      <c r="B26" s="222"/>
      <c r="C26" s="123" t="s">
        <v>15</v>
      </c>
      <c r="D26" s="114" t="s">
        <v>5</v>
      </c>
      <c r="E26" s="127">
        <v>9500</v>
      </c>
      <c r="F26" s="127"/>
      <c r="G26" s="127">
        <v>8500</v>
      </c>
      <c r="H26" s="127">
        <v>10500</v>
      </c>
      <c r="I26" s="127"/>
      <c r="J26" s="127"/>
      <c r="K26" s="127"/>
      <c r="L26" s="127">
        <v>9500</v>
      </c>
      <c r="M26" s="127"/>
      <c r="N26" s="113"/>
      <c r="O26" s="113"/>
      <c r="P26" s="128"/>
      <c r="Q26" s="135">
        <v>9473.5741529547922</v>
      </c>
      <c r="T26" s="16"/>
    </row>
    <row r="27" spans="1:20" ht="12.75" customHeight="1" x14ac:dyDescent="0.2">
      <c r="A27" s="220">
        <v>12</v>
      </c>
      <c r="B27" s="222" t="s">
        <v>16</v>
      </c>
      <c r="C27" s="123" t="s">
        <v>14</v>
      </c>
      <c r="D27" s="114" t="s">
        <v>5</v>
      </c>
      <c r="E27" s="127">
        <v>10500</v>
      </c>
      <c r="F27" s="127"/>
      <c r="G27" s="127">
        <v>10000</v>
      </c>
      <c r="H27" s="127">
        <v>10500</v>
      </c>
      <c r="I27" s="127">
        <v>14000</v>
      </c>
      <c r="J27" s="127">
        <v>11500</v>
      </c>
      <c r="K27" s="127">
        <v>12500</v>
      </c>
      <c r="L27" s="127">
        <v>10000</v>
      </c>
      <c r="M27" s="127">
        <v>11499</v>
      </c>
      <c r="N27" s="113">
        <v>12100</v>
      </c>
      <c r="O27" s="113"/>
      <c r="P27" s="128">
        <v>12000</v>
      </c>
      <c r="Q27" s="135">
        <v>11399.193288233459</v>
      </c>
      <c r="T27" s="16"/>
    </row>
    <row r="28" spans="1:20" ht="12.75" customHeight="1" x14ac:dyDescent="0.2">
      <c r="A28" s="220"/>
      <c r="B28" s="222"/>
      <c r="C28" s="123" t="s">
        <v>15</v>
      </c>
      <c r="D28" s="114" t="s">
        <v>5</v>
      </c>
      <c r="E28" s="127">
        <v>12000</v>
      </c>
      <c r="F28" s="127"/>
      <c r="G28" s="127">
        <v>11000</v>
      </c>
      <c r="H28" s="127">
        <v>14000</v>
      </c>
      <c r="I28" s="127">
        <v>16000</v>
      </c>
      <c r="J28" s="127">
        <v>13000</v>
      </c>
      <c r="K28" s="127">
        <v>12800</v>
      </c>
      <c r="L28" s="127">
        <v>11500</v>
      </c>
      <c r="M28" s="127">
        <v>12999</v>
      </c>
      <c r="N28" s="113">
        <v>14000</v>
      </c>
      <c r="O28" s="113"/>
      <c r="P28" s="128">
        <v>14800</v>
      </c>
      <c r="Q28" s="135">
        <v>13130.984257569015</v>
      </c>
      <c r="T28" s="16"/>
    </row>
    <row r="29" spans="1:20" ht="12.75" customHeight="1" x14ac:dyDescent="0.2">
      <c r="A29" s="124">
        <v>13</v>
      </c>
      <c r="B29" s="222" t="s">
        <v>17</v>
      </c>
      <c r="C29" s="222"/>
      <c r="D29" s="114" t="s">
        <v>5</v>
      </c>
      <c r="E29" s="127">
        <v>9000</v>
      </c>
      <c r="F29" s="127"/>
      <c r="G29" s="127">
        <v>9000</v>
      </c>
      <c r="H29" s="127">
        <v>10000</v>
      </c>
      <c r="I29" s="127"/>
      <c r="J29" s="127"/>
      <c r="K29" s="127"/>
      <c r="L29" s="127">
        <v>8500</v>
      </c>
      <c r="M29" s="127"/>
      <c r="N29" s="113"/>
      <c r="O29" s="113"/>
      <c r="P29" s="128"/>
      <c r="Q29" s="135">
        <v>9109.110830132433</v>
      </c>
      <c r="T29" s="16"/>
    </row>
    <row r="30" spans="1:20" ht="12.75" customHeight="1" x14ac:dyDescent="0.2">
      <c r="A30" s="124">
        <v>14</v>
      </c>
      <c r="B30" s="222" t="s">
        <v>20</v>
      </c>
      <c r="C30" s="222"/>
      <c r="D30" s="114" t="s">
        <v>5</v>
      </c>
      <c r="E30" s="127"/>
      <c r="F30" s="127"/>
      <c r="G30" s="127">
        <v>7200</v>
      </c>
      <c r="H30" s="127"/>
      <c r="I30" s="127"/>
      <c r="J30" s="127"/>
      <c r="K30" s="127"/>
      <c r="L30" s="127">
        <v>8000</v>
      </c>
      <c r="M30" s="127"/>
      <c r="N30" s="113"/>
      <c r="O30" s="113"/>
      <c r="P30" s="128"/>
      <c r="Q30" s="135">
        <v>7589.4663844041097</v>
      </c>
      <c r="T30" s="16"/>
    </row>
    <row r="31" spans="1:20" ht="12.75" customHeight="1" x14ac:dyDescent="0.2">
      <c r="A31" s="124">
        <v>15</v>
      </c>
      <c r="B31" s="222" t="s">
        <v>58</v>
      </c>
      <c r="C31" s="222"/>
      <c r="D31" s="114" t="s">
        <v>5</v>
      </c>
      <c r="E31" s="127">
        <v>850</v>
      </c>
      <c r="F31" s="127">
        <v>900</v>
      </c>
      <c r="G31" s="127">
        <v>900</v>
      </c>
      <c r="H31" s="127">
        <v>800</v>
      </c>
      <c r="I31" s="127">
        <v>1000</v>
      </c>
      <c r="J31" s="127">
        <v>900</v>
      </c>
      <c r="K31" s="127">
        <v>1200</v>
      </c>
      <c r="L31" s="127">
        <v>900</v>
      </c>
      <c r="M31" s="127">
        <v>799</v>
      </c>
      <c r="N31" s="113">
        <v>950</v>
      </c>
      <c r="O31" s="113">
        <v>900</v>
      </c>
      <c r="P31" s="128">
        <v>800</v>
      </c>
      <c r="Q31" s="135">
        <v>902.65527224126265</v>
      </c>
      <c r="T31" s="16"/>
    </row>
    <row r="32" spans="1:20" ht="12.75" customHeight="1" x14ac:dyDescent="0.2">
      <c r="A32" s="124">
        <v>16</v>
      </c>
      <c r="B32" s="222" t="s">
        <v>59</v>
      </c>
      <c r="C32" s="222"/>
      <c r="D32" s="114" t="s">
        <v>5</v>
      </c>
      <c r="E32" s="127">
        <v>1800</v>
      </c>
      <c r="F32" s="127">
        <v>1500</v>
      </c>
      <c r="G32" s="127">
        <v>1500</v>
      </c>
      <c r="H32" s="127">
        <v>1500</v>
      </c>
      <c r="I32" s="127">
        <v>2000</v>
      </c>
      <c r="J32" s="127">
        <v>1800</v>
      </c>
      <c r="K32" s="127">
        <v>2000</v>
      </c>
      <c r="L32" s="127">
        <v>1600</v>
      </c>
      <c r="M32" s="127">
        <v>1350</v>
      </c>
      <c r="N32" s="113">
        <v>1350</v>
      </c>
      <c r="O32" s="113">
        <v>1400</v>
      </c>
      <c r="P32" s="128">
        <v>1400</v>
      </c>
      <c r="Q32" s="135">
        <v>1584.2614847952668</v>
      </c>
      <c r="T32" s="16"/>
    </row>
    <row r="33" spans="1:20" ht="12.75" customHeight="1" x14ac:dyDescent="0.2">
      <c r="A33" s="124">
        <v>17</v>
      </c>
      <c r="B33" s="222" t="s">
        <v>60</v>
      </c>
      <c r="C33" s="222"/>
      <c r="D33" s="114" t="s">
        <v>5</v>
      </c>
      <c r="E33" s="127">
        <v>1800</v>
      </c>
      <c r="F33" s="127">
        <v>1600</v>
      </c>
      <c r="G33" s="127">
        <v>1700</v>
      </c>
      <c r="H33" s="127">
        <v>1800</v>
      </c>
      <c r="I33" s="127">
        <v>1900</v>
      </c>
      <c r="J33" s="127">
        <v>1700</v>
      </c>
      <c r="K33" s="127">
        <v>1800</v>
      </c>
      <c r="L33" s="127">
        <v>2000</v>
      </c>
      <c r="M33" s="127">
        <v>1350</v>
      </c>
      <c r="N33" s="113"/>
      <c r="O33" s="113">
        <v>1800</v>
      </c>
      <c r="P33" s="128">
        <v>1699</v>
      </c>
      <c r="Q33" s="135">
        <v>1732.8673793382843</v>
      </c>
      <c r="T33" s="16"/>
    </row>
    <row r="34" spans="1:20" ht="12.75" customHeight="1" x14ac:dyDescent="0.2">
      <c r="A34" s="124">
        <v>18</v>
      </c>
      <c r="B34" s="222" t="s">
        <v>195</v>
      </c>
      <c r="C34" s="222"/>
      <c r="D34" s="114" t="s">
        <v>5</v>
      </c>
      <c r="E34" s="127">
        <v>1600</v>
      </c>
      <c r="F34" s="127"/>
      <c r="G34" s="127">
        <v>1500</v>
      </c>
      <c r="H34" s="127">
        <v>1600</v>
      </c>
      <c r="I34" s="127">
        <v>1700</v>
      </c>
      <c r="J34" s="127">
        <v>1600</v>
      </c>
      <c r="K34" s="127">
        <v>1800</v>
      </c>
      <c r="L34" s="127">
        <v>1600</v>
      </c>
      <c r="M34" s="127">
        <v>1550</v>
      </c>
      <c r="N34" s="113"/>
      <c r="O34" s="113"/>
      <c r="P34" s="128"/>
      <c r="Q34" s="135">
        <v>1616.5086738631671</v>
      </c>
      <c r="T34" s="16"/>
    </row>
    <row r="35" spans="1:20" ht="12.75" customHeight="1" x14ac:dyDescent="0.2">
      <c r="A35" s="124">
        <v>19</v>
      </c>
      <c r="B35" s="222" t="s">
        <v>196</v>
      </c>
      <c r="C35" s="222"/>
      <c r="D35" s="114" t="s">
        <v>5</v>
      </c>
      <c r="E35" s="127">
        <v>1400</v>
      </c>
      <c r="F35" s="127">
        <v>1400</v>
      </c>
      <c r="G35" s="127">
        <v>1100</v>
      </c>
      <c r="H35" s="127">
        <v>1400</v>
      </c>
      <c r="I35" s="127">
        <v>1500</v>
      </c>
      <c r="J35" s="127">
        <v>1400</v>
      </c>
      <c r="K35" s="127">
        <v>1600</v>
      </c>
      <c r="L35" s="127">
        <v>1400</v>
      </c>
      <c r="M35" s="127"/>
      <c r="N35" s="113">
        <v>1500</v>
      </c>
      <c r="O35" s="113"/>
      <c r="P35" s="128"/>
      <c r="Q35" s="135">
        <v>1404.7298730861182</v>
      </c>
      <c r="T35" s="16"/>
    </row>
    <row r="36" spans="1:20" ht="12.75" customHeight="1" x14ac:dyDescent="0.2">
      <c r="A36" s="124">
        <v>20</v>
      </c>
      <c r="B36" s="222" t="s">
        <v>55</v>
      </c>
      <c r="C36" s="222"/>
      <c r="D36" s="114" t="s">
        <v>5</v>
      </c>
      <c r="E36" s="127">
        <v>4000</v>
      </c>
      <c r="F36" s="127">
        <v>4500</v>
      </c>
      <c r="G36" s="127">
        <v>4000</v>
      </c>
      <c r="H36" s="127">
        <v>4500</v>
      </c>
      <c r="I36" s="127"/>
      <c r="J36" s="127">
        <v>3500</v>
      </c>
      <c r="K36" s="127">
        <v>4300</v>
      </c>
      <c r="L36" s="127">
        <v>4000</v>
      </c>
      <c r="M36" s="127">
        <v>4199</v>
      </c>
      <c r="N36" s="113">
        <v>4200</v>
      </c>
      <c r="O36" s="113"/>
      <c r="P36" s="128"/>
      <c r="Q36" s="135">
        <v>4122.5956504540572</v>
      </c>
      <c r="T36" s="16"/>
    </row>
    <row r="37" spans="1:20" x14ac:dyDescent="0.2">
      <c r="A37" s="124">
        <v>21</v>
      </c>
      <c r="B37" s="222" t="s">
        <v>18</v>
      </c>
      <c r="C37" s="222"/>
      <c r="D37" s="114" t="s">
        <v>190</v>
      </c>
      <c r="E37" s="127">
        <v>340</v>
      </c>
      <c r="F37" s="127">
        <v>360</v>
      </c>
      <c r="G37" s="127">
        <v>300</v>
      </c>
      <c r="H37" s="127">
        <v>320</v>
      </c>
      <c r="I37" s="127">
        <v>380</v>
      </c>
      <c r="J37" s="127">
        <v>320</v>
      </c>
      <c r="K37" s="127">
        <v>340</v>
      </c>
      <c r="L37" s="127">
        <v>340</v>
      </c>
      <c r="M37" s="127">
        <v>360</v>
      </c>
      <c r="N37" s="113">
        <v>377</v>
      </c>
      <c r="O37" s="113">
        <v>340</v>
      </c>
      <c r="P37" s="128">
        <v>400</v>
      </c>
      <c r="Q37" s="135">
        <v>347.01152716997194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A12:A14"/>
    <mergeCell ref="B12:B14"/>
    <mergeCell ref="B15:C15"/>
    <mergeCell ref="A16:A18"/>
    <mergeCell ref="B16:B18"/>
    <mergeCell ref="A19:A20"/>
    <mergeCell ref="B19:B20"/>
    <mergeCell ref="B21:C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DG43"/>
  <sheetViews>
    <sheetView zoomScale="95" zoomScaleNormal="95" workbookViewId="0">
      <pane xSplit="1" ySplit="9" topLeftCell="B10" activePane="bottomRight" state="frozen"/>
      <selection activeCell="F48" sqref="F48"/>
      <selection pane="topRight" activeCell="F48" sqref="F48"/>
      <selection pane="bottomLeft" activeCell="F48" sqref="F48"/>
      <selection pane="bottomRight" activeCell="H20" sqref="H20"/>
    </sheetView>
  </sheetViews>
  <sheetFormatPr defaultRowHeight="12.75" x14ac:dyDescent="0.2"/>
  <cols>
    <col min="1" max="1" width="16" style="23" customWidth="1"/>
    <col min="2" max="2" width="12.42578125" style="23" customWidth="1"/>
    <col min="3" max="12" width="11.7109375" style="23" customWidth="1"/>
    <col min="13" max="22" width="12" style="23" customWidth="1"/>
    <col min="23" max="32" width="11.7109375" style="23" customWidth="1"/>
    <col min="33" max="42" width="11.85546875" style="23" customWidth="1"/>
    <col min="43" max="52" width="12" style="23" customWidth="1"/>
    <col min="53" max="62" width="11.85546875" style="23" customWidth="1"/>
    <col min="63" max="72" width="12" style="23" customWidth="1"/>
    <col min="73" max="92" width="12.140625" style="23" customWidth="1"/>
    <col min="93" max="104" width="12" style="23" customWidth="1"/>
    <col min="105" max="105" width="13" style="23" customWidth="1"/>
    <col min="106" max="106" width="12.28515625" style="23" customWidth="1"/>
    <col min="107" max="108" width="12" style="23" customWidth="1"/>
    <col min="109" max="109" width="13.85546875" style="23" customWidth="1"/>
    <col min="110" max="110" width="11.7109375" style="23" customWidth="1"/>
    <col min="111" max="111" width="12.7109375" style="23" customWidth="1"/>
    <col min="112" max="16384" width="9.140625" style="23"/>
  </cols>
  <sheetData>
    <row r="1" spans="1:111" ht="12.75" customHeight="1" x14ac:dyDescent="0.2"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CE1" s="26"/>
      <c r="CF1" s="26"/>
      <c r="CG1" s="26"/>
      <c r="CH1" s="26"/>
      <c r="CI1" s="26"/>
      <c r="CJ1" s="26"/>
      <c r="CK1" s="26"/>
      <c r="CL1" s="26"/>
      <c r="CM1" s="26"/>
      <c r="CN1" s="26"/>
    </row>
    <row r="2" spans="1:111" ht="12.75" customHeight="1" x14ac:dyDescent="0.2">
      <c r="C2" s="107" t="s">
        <v>231</v>
      </c>
      <c r="D2" s="106"/>
      <c r="E2" s="106"/>
      <c r="F2" s="106"/>
      <c r="G2" s="106"/>
      <c r="H2" s="106"/>
      <c r="I2" s="106"/>
      <c r="J2" s="106"/>
      <c r="K2" s="106"/>
      <c r="L2" s="10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</row>
    <row r="3" spans="1:111" ht="12.75" customHeight="1" x14ac:dyDescent="0.2">
      <c r="B3" s="24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</row>
    <row r="4" spans="1:111" x14ac:dyDescent="0.2">
      <c r="B4" s="23" t="s">
        <v>93</v>
      </c>
      <c r="CY4" s="40"/>
      <c r="DA4" s="143"/>
      <c r="DB4" s="40"/>
      <c r="DC4" s="40"/>
      <c r="DD4" s="40"/>
      <c r="DF4" s="40"/>
      <c r="DG4" s="143" t="s">
        <v>94</v>
      </c>
    </row>
    <row r="5" spans="1:111" s="38" customFormat="1" ht="18" customHeight="1" x14ac:dyDescent="0.2">
      <c r="A5" s="234" t="s">
        <v>95</v>
      </c>
      <c r="B5" s="231" t="s">
        <v>13</v>
      </c>
      <c r="C5" s="232"/>
      <c r="D5" s="232"/>
      <c r="E5" s="232"/>
      <c r="F5" s="232"/>
      <c r="G5" s="232"/>
      <c r="H5" s="232"/>
      <c r="I5" s="232"/>
      <c r="J5" s="232"/>
      <c r="K5" s="233"/>
      <c r="L5" s="231" t="s">
        <v>16</v>
      </c>
      <c r="M5" s="232"/>
      <c r="N5" s="232"/>
      <c r="O5" s="232"/>
      <c r="P5" s="232"/>
      <c r="Q5" s="232"/>
      <c r="R5" s="232"/>
      <c r="S5" s="232"/>
      <c r="T5" s="232"/>
      <c r="U5" s="233"/>
      <c r="V5" s="231" t="s">
        <v>96</v>
      </c>
      <c r="W5" s="232"/>
      <c r="X5" s="232"/>
      <c r="Y5" s="232"/>
      <c r="Z5" s="232"/>
      <c r="AA5" s="232"/>
      <c r="AB5" s="232"/>
      <c r="AC5" s="232"/>
      <c r="AD5" s="232"/>
      <c r="AE5" s="233"/>
      <c r="AF5" s="231" t="s">
        <v>97</v>
      </c>
      <c r="AG5" s="232"/>
      <c r="AH5" s="232"/>
      <c r="AI5" s="232"/>
      <c r="AJ5" s="232"/>
      <c r="AK5" s="232"/>
      <c r="AL5" s="232"/>
      <c r="AM5" s="232"/>
      <c r="AN5" s="232"/>
      <c r="AO5" s="233"/>
      <c r="AP5" s="231" t="s">
        <v>3</v>
      </c>
      <c r="AQ5" s="232"/>
      <c r="AR5" s="232"/>
      <c r="AS5" s="232"/>
      <c r="AT5" s="232"/>
      <c r="AU5" s="232"/>
      <c r="AV5" s="232"/>
      <c r="AW5" s="232"/>
      <c r="AX5" s="232"/>
      <c r="AY5" s="233"/>
      <c r="AZ5" s="231" t="s">
        <v>98</v>
      </c>
      <c r="BA5" s="232"/>
      <c r="BB5" s="232"/>
      <c r="BC5" s="232"/>
      <c r="BD5" s="232"/>
      <c r="BE5" s="232"/>
      <c r="BF5" s="232"/>
      <c r="BG5" s="232"/>
      <c r="BH5" s="232"/>
      <c r="BI5" s="233"/>
      <c r="BJ5" s="231" t="s">
        <v>99</v>
      </c>
      <c r="BK5" s="232"/>
      <c r="BL5" s="232"/>
      <c r="BM5" s="232"/>
      <c r="BN5" s="232"/>
      <c r="BO5" s="232"/>
      <c r="BP5" s="232"/>
      <c r="BQ5" s="232"/>
      <c r="BR5" s="232"/>
      <c r="BS5" s="233"/>
      <c r="BT5" s="231" t="s">
        <v>100</v>
      </c>
      <c r="BU5" s="232"/>
      <c r="BV5" s="232"/>
      <c r="BW5" s="232"/>
      <c r="BX5" s="232"/>
      <c r="BY5" s="232"/>
      <c r="BZ5" s="232"/>
      <c r="CA5" s="232"/>
      <c r="CB5" s="232"/>
      <c r="CC5" s="233"/>
      <c r="CD5" s="231" t="s">
        <v>101</v>
      </c>
      <c r="CE5" s="232"/>
      <c r="CF5" s="232"/>
      <c r="CG5" s="232"/>
      <c r="CH5" s="232"/>
      <c r="CI5" s="232"/>
      <c r="CJ5" s="232"/>
      <c r="CK5" s="232"/>
      <c r="CL5" s="232"/>
      <c r="CM5" s="233"/>
      <c r="CN5" s="231" t="s">
        <v>102</v>
      </c>
      <c r="CO5" s="232"/>
      <c r="CP5" s="232"/>
      <c r="CQ5" s="232"/>
      <c r="CR5" s="232"/>
      <c r="CS5" s="232"/>
      <c r="CT5" s="232"/>
      <c r="CU5" s="232"/>
      <c r="CV5" s="232"/>
      <c r="CW5" s="233"/>
      <c r="CX5" s="231" t="s">
        <v>209</v>
      </c>
      <c r="CY5" s="232"/>
      <c r="CZ5" s="232"/>
      <c r="DA5" s="232"/>
      <c r="DB5" s="232"/>
      <c r="DC5" s="232"/>
      <c r="DD5" s="232"/>
      <c r="DE5" s="232"/>
    </row>
    <row r="6" spans="1:111" ht="19.5" customHeight="1" x14ac:dyDescent="0.2">
      <c r="A6" s="235"/>
      <c r="B6" s="229" t="s">
        <v>212</v>
      </c>
      <c r="C6" s="227" t="s">
        <v>210</v>
      </c>
      <c r="D6" s="227" t="s">
        <v>213</v>
      </c>
      <c r="E6" s="227" t="s">
        <v>214</v>
      </c>
      <c r="F6" s="227" t="s">
        <v>215</v>
      </c>
      <c r="G6" s="227" t="s">
        <v>216</v>
      </c>
      <c r="H6" s="227" t="s">
        <v>217</v>
      </c>
      <c r="I6" s="227" t="s">
        <v>220</v>
      </c>
      <c r="J6" s="225" t="s">
        <v>224</v>
      </c>
      <c r="K6" s="225" t="s">
        <v>230</v>
      </c>
      <c r="L6" s="229" t="s">
        <v>212</v>
      </c>
      <c r="M6" s="227" t="s">
        <v>210</v>
      </c>
      <c r="N6" s="227" t="s">
        <v>213</v>
      </c>
      <c r="O6" s="227" t="s">
        <v>214</v>
      </c>
      <c r="P6" s="227" t="s">
        <v>215</v>
      </c>
      <c r="Q6" s="227" t="s">
        <v>216</v>
      </c>
      <c r="R6" s="225" t="s">
        <v>217</v>
      </c>
      <c r="S6" s="225" t="s">
        <v>220</v>
      </c>
      <c r="T6" s="225" t="s">
        <v>224</v>
      </c>
      <c r="U6" s="225" t="s">
        <v>230</v>
      </c>
      <c r="V6" s="229" t="s">
        <v>212</v>
      </c>
      <c r="W6" s="227" t="s">
        <v>210</v>
      </c>
      <c r="X6" s="227" t="s">
        <v>213</v>
      </c>
      <c r="Y6" s="227" t="s">
        <v>214</v>
      </c>
      <c r="Z6" s="227" t="s">
        <v>215</v>
      </c>
      <c r="AA6" s="227" t="s">
        <v>216</v>
      </c>
      <c r="AB6" s="225" t="s">
        <v>217</v>
      </c>
      <c r="AC6" s="225" t="s">
        <v>220</v>
      </c>
      <c r="AD6" s="225" t="s">
        <v>224</v>
      </c>
      <c r="AE6" s="225" t="s">
        <v>230</v>
      </c>
      <c r="AF6" s="229" t="s">
        <v>212</v>
      </c>
      <c r="AG6" s="227" t="s">
        <v>210</v>
      </c>
      <c r="AH6" s="227" t="s">
        <v>213</v>
      </c>
      <c r="AI6" s="227" t="s">
        <v>214</v>
      </c>
      <c r="AJ6" s="227" t="s">
        <v>215</v>
      </c>
      <c r="AK6" s="227" t="s">
        <v>216</v>
      </c>
      <c r="AL6" s="225" t="s">
        <v>217</v>
      </c>
      <c r="AM6" s="225" t="s">
        <v>220</v>
      </c>
      <c r="AN6" s="225" t="s">
        <v>224</v>
      </c>
      <c r="AO6" s="225" t="s">
        <v>230</v>
      </c>
      <c r="AP6" s="229" t="s">
        <v>212</v>
      </c>
      <c r="AQ6" s="227" t="s">
        <v>210</v>
      </c>
      <c r="AR6" s="227" t="s">
        <v>213</v>
      </c>
      <c r="AS6" s="227" t="s">
        <v>214</v>
      </c>
      <c r="AT6" s="227" t="s">
        <v>215</v>
      </c>
      <c r="AU6" s="227" t="s">
        <v>216</v>
      </c>
      <c r="AV6" s="225" t="s">
        <v>217</v>
      </c>
      <c r="AW6" s="225" t="s">
        <v>220</v>
      </c>
      <c r="AX6" s="225" t="s">
        <v>224</v>
      </c>
      <c r="AY6" s="225" t="s">
        <v>230</v>
      </c>
      <c r="AZ6" s="229" t="s">
        <v>212</v>
      </c>
      <c r="BA6" s="227" t="s">
        <v>210</v>
      </c>
      <c r="BB6" s="227" t="s">
        <v>213</v>
      </c>
      <c r="BC6" s="227" t="s">
        <v>214</v>
      </c>
      <c r="BD6" s="227" t="s">
        <v>215</v>
      </c>
      <c r="BE6" s="227" t="s">
        <v>216</v>
      </c>
      <c r="BF6" s="225" t="s">
        <v>217</v>
      </c>
      <c r="BG6" s="225" t="s">
        <v>220</v>
      </c>
      <c r="BH6" s="225" t="s">
        <v>224</v>
      </c>
      <c r="BI6" s="225" t="s">
        <v>230</v>
      </c>
      <c r="BJ6" s="229" t="s">
        <v>212</v>
      </c>
      <c r="BK6" s="227" t="s">
        <v>210</v>
      </c>
      <c r="BL6" s="227" t="s">
        <v>213</v>
      </c>
      <c r="BM6" s="227" t="s">
        <v>214</v>
      </c>
      <c r="BN6" s="227" t="s">
        <v>215</v>
      </c>
      <c r="BO6" s="227" t="s">
        <v>216</v>
      </c>
      <c r="BP6" s="225" t="s">
        <v>217</v>
      </c>
      <c r="BQ6" s="225" t="s">
        <v>220</v>
      </c>
      <c r="BR6" s="225" t="s">
        <v>224</v>
      </c>
      <c r="BS6" s="225" t="s">
        <v>230</v>
      </c>
      <c r="BT6" s="229" t="s">
        <v>212</v>
      </c>
      <c r="BU6" s="227" t="s">
        <v>210</v>
      </c>
      <c r="BV6" s="227" t="s">
        <v>213</v>
      </c>
      <c r="BW6" s="227" t="s">
        <v>214</v>
      </c>
      <c r="BX6" s="227" t="s">
        <v>215</v>
      </c>
      <c r="BY6" s="227" t="s">
        <v>216</v>
      </c>
      <c r="BZ6" s="225" t="s">
        <v>217</v>
      </c>
      <c r="CA6" s="225" t="s">
        <v>220</v>
      </c>
      <c r="CB6" s="225" t="s">
        <v>224</v>
      </c>
      <c r="CC6" s="225" t="s">
        <v>230</v>
      </c>
      <c r="CD6" s="229" t="s">
        <v>212</v>
      </c>
      <c r="CE6" s="227" t="s">
        <v>210</v>
      </c>
      <c r="CF6" s="227" t="s">
        <v>213</v>
      </c>
      <c r="CG6" s="227" t="s">
        <v>214</v>
      </c>
      <c r="CH6" s="227" t="s">
        <v>215</v>
      </c>
      <c r="CI6" s="227" t="s">
        <v>216</v>
      </c>
      <c r="CJ6" s="225" t="s">
        <v>217</v>
      </c>
      <c r="CK6" s="225" t="s">
        <v>220</v>
      </c>
      <c r="CL6" s="225" t="s">
        <v>224</v>
      </c>
      <c r="CM6" s="225" t="s">
        <v>230</v>
      </c>
      <c r="CN6" s="229" t="s">
        <v>212</v>
      </c>
      <c r="CO6" s="227" t="s">
        <v>210</v>
      </c>
      <c r="CP6" s="227" t="s">
        <v>213</v>
      </c>
      <c r="CQ6" s="227" t="s">
        <v>214</v>
      </c>
      <c r="CR6" s="227" t="s">
        <v>215</v>
      </c>
      <c r="CS6" s="227" t="s">
        <v>216</v>
      </c>
      <c r="CT6" s="225" t="s">
        <v>217</v>
      </c>
      <c r="CU6" s="225" t="s">
        <v>220</v>
      </c>
      <c r="CV6" s="225" t="s">
        <v>224</v>
      </c>
      <c r="CW6" s="225" t="s">
        <v>230</v>
      </c>
      <c r="CX6" s="229" t="s">
        <v>212</v>
      </c>
      <c r="CY6" s="227" t="s">
        <v>210</v>
      </c>
      <c r="CZ6" s="227" t="s">
        <v>213</v>
      </c>
      <c r="DA6" s="227" t="s">
        <v>214</v>
      </c>
      <c r="DB6" s="227" t="s">
        <v>215</v>
      </c>
      <c r="DC6" s="225" t="s">
        <v>216</v>
      </c>
      <c r="DD6" s="225" t="s">
        <v>217</v>
      </c>
      <c r="DE6" s="225" t="s">
        <v>220</v>
      </c>
      <c r="DF6" s="225" t="s">
        <v>224</v>
      </c>
      <c r="DG6" s="225" t="s">
        <v>230</v>
      </c>
    </row>
    <row r="7" spans="1:111" ht="19.5" customHeight="1" x14ac:dyDescent="0.2">
      <c r="A7" s="236"/>
      <c r="B7" s="230"/>
      <c r="C7" s="228"/>
      <c r="D7" s="228"/>
      <c r="E7" s="228"/>
      <c r="F7" s="228"/>
      <c r="G7" s="228"/>
      <c r="H7" s="228"/>
      <c r="I7" s="228"/>
      <c r="J7" s="226"/>
      <c r="K7" s="226"/>
      <c r="L7" s="230"/>
      <c r="M7" s="228"/>
      <c r="N7" s="228"/>
      <c r="O7" s="228"/>
      <c r="P7" s="228"/>
      <c r="Q7" s="228"/>
      <c r="R7" s="226"/>
      <c r="S7" s="226"/>
      <c r="T7" s="226"/>
      <c r="U7" s="226"/>
      <c r="V7" s="230"/>
      <c r="W7" s="228"/>
      <c r="X7" s="228"/>
      <c r="Y7" s="228"/>
      <c r="Z7" s="228"/>
      <c r="AA7" s="228"/>
      <c r="AB7" s="226"/>
      <c r="AC7" s="226"/>
      <c r="AD7" s="226"/>
      <c r="AE7" s="226"/>
      <c r="AF7" s="230"/>
      <c r="AG7" s="228"/>
      <c r="AH7" s="228"/>
      <c r="AI7" s="228"/>
      <c r="AJ7" s="228"/>
      <c r="AK7" s="228"/>
      <c r="AL7" s="226"/>
      <c r="AM7" s="226"/>
      <c r="AN7" s="226"/>
      <c r="AO7" s="226"/>
      <c r="AP7" s="230"/>
      <c r="AQ7" s="228"/>
      <c r="AR7" s="228"/>
      <c r="AS7" s="228"/>
      <c r="AT7" s="228"/>
      <c r="AU7" s="228"/>
      <c r="AV7" s="226"/>
      <c r="AW7" s="226"/>
      <c r="AX7" s="226"/>
      <c r="AY7" s="226"/>
      <c r="AZ7" s="230"/>
      <c r="BA7" s="228"/>
      <c r="BB7" s="228"/>
      <c r="BC7" s="228"/>
      <c r="BD7" s="228"/>
      <c r="BE7" s="228"/>
      <c r="BF7" s="226"/>
      <c r="BG7" s="226"/>
      <c r="BH7" s="226"/>
      <c r="BI7" s="226"/>
      <c r="BJ7" s="230"/>
      <c r="BK7" s="228"/>
      <c r="BL7" s="228"/>
      <c r="BM7" s="228"/>
      <c r="BN7" s="228"/>
      <c r="BO7" s="228"/>
      <c r="BP7" s="226"/>
      <c r="BQ7" s="226"/>
      <c r="BR7" s="226"/>
      <c r="BS7" s="226"/>
      <c r="BT7" s="230"/>
      <c r="BU7" s="228"/>
      <c r="BV7" s="228"/>
      <c r="BW7" s="228"/>
      <c r="BX7" s="228"/>
      <c r="BY7" s="228"/>
      <c r="BZ7" s="226"/>
      <c r="CA7" s="226"/>
      <c r="CB7" s="226"/>
      <c r="CC7" s="226"/>
      <c r="CD7" s="230"/>
      <c r="CE7" s="228"/>
      <c r="CF7" s="228"/>
      <c r="CG7" s="228"/>
      <c r="CH7" s="228"/>
      <c r="CI7" s="228"/>
      <c r="CJ7" s="226"/>
      <c r="CK7" s="226"/>
      <c r="CL7" s="226"/>
      <c r="CM7" s="226"/>
      <c r="CN7" s="230"/>
      <c r="CO7" s="228"/>
      <c r="CP7" s="228"/>
      <c r="CQ7" s="228"/>
      <c r="CR7" s="228"/>
      <c r="CS7" s="228"/>
      <c r="CT7" s="226"/>
      <c r="CU7" s="226"/>
      <c r="CV7" s="226"/>
      <c r="CW7" s="226"/>
      <c r="CX7" s="230"/>
      <c r="CY7" s="228"/>
      <c r="CZ7" s="228"/>
      <c r="DA7" s="228"/>
      <c r="DB7" s="228"/>
      <c r="DC7" s="226"/>
      <c r="DD7" s="226"/>
      <c r="DE7" s="226"/>
      <c r="DF7" s="226"/>
      <c r="DG7" s="226"/>
    </row>
    <row r="8" spans="1:111" ht="12.75" customHeight="1" x14ac:dyDescent="0.2">
      <c r="A8" s="32"/>
      <c r="L8" s="33"/>
      <c r="V8" s="33"/>
      <c r="AF8" s="33"/>
      <c r="AP8" s="33"/>
      <c r="AZ8" s="33"/>
    </row>
    <row r="9" spans="1:111" x14ac:dyDescent="0.2">
      <c r="A9" s="34" t="s">
        <v>111</v>
      </c>
      <c r="B9" s="129"/>
      <c r="L9" s="130"/>
      <c r="M9" s="129"/>
      <c r="N9" s="129"/>
      <c r="O9" s="129"/>
      <c r="P9" s="129"/>
      <c r="Q9" s="129"/>
      <c r="R9" s="129"/>
      <c r="S9" s="129"/>
      <c r="T9" s="129"/>
      <c r="U9" s="129"/>
      <c r="V9" s="130"/>
      <c r="W9" s="129"/>
      <c r="X9" s="129"/>
      <c r="Y9" s="129"/>
      <c r="Z9" s="129"/>
      <c r="AA9" s="129"/>
      <c r="AB9" s="129"/>
      <c r="AC9" s="129"/>
      <c r="AD9" s="129"/>
      <c r="AE9" s="129"/>
      <c r="AF9" s="131"/>
      <c r="AG9" s="129"/>
      <c r="AH9" s="129"/>
      <c r="AI9" s="129"/>
      <c r="AJ9" s="129"/>
      <c r="AK9" s="129"/>
      <c r="AL9" s="129"/>
      <c r="AM9" s="129"/>
      <c r="AN9" s="129"/>
      <c r="AO9" s="129"/>
      <c r="AP9" s="130"/>
      <c r="AQ9" s="129"/>
      <c r="AR9" s="129"/>
      <c r="AS9" s="129"/>
      <c r="AT9" s="129"/>
      <c r="AU9" s="129"/>
      <c r="AV9" s="129"/>
      <c r="AW9" s="129"/>
      <c r="AX9" s="129"/>
      <c r="AY9" s="129"/>
      <c r="AZ9" s="130"/>
      <c r="BA9" s="129"/>
      <c r="BB9" s="129"/>
      <c r="BC9" s="129"/>
      <c r="BD9" s="129"/>
      <c r="BE9" s="129"/>
      <c r="BF9" s="129"/>
      <c r="BG9" s="129"/>
      <c r="BH9" s="129"/>
      <c r="BI9" s="129"/>
      <c r="BJ9" s="130"/>
      <c r="BK9" s="129"/>
      <c r="BL9" s="129"/>
      <c r="BM9" s="129"/>
      <c r="BN9" s="129"/>
      <c r="BO9" s="129"/>
      <c r="BP9" s="129"/>
      <c r="BQ9" s="129"/>
      <c r="BR9" s="129"/>
      <c r="BS9" s="129"/>
      <c r="BT9" s="130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</row>
    <row r="10" spans="1:111" ht="12.75" customHeight="1" x14ac:dyDescent="0.2">
      <c r="A10" s="36" t="s">
        <v>112</v>
      </c>
      <c r="B10" s="132">
        <v>6624.1067271227148</v>
      </c>
      <c r="C10" s="48">
        <v>6666</v>
      </c>
      <c r="D10" s="48">
        <v>6666</v>
      </c>
      <c r="E10" s="132">
        <v>6666.6</v>
      </c>
      <c r="F10" s="48">
        <v>6833</v>
      </c>
      <c r="G10" s="132">
        <v>6666.6</v>
      </c>
      <c r="H10" s="132">
        <v>6833.3</v>
      </c>
      <c r="I10" s="132">
        <v>6833.3</v>
      </c>
      <c r="J10" s="132">
        <v>6833.3</v>
      </c>
      <c r="K10" s="48">
        <v>7000</v>
      </c>
      <c r="L10" s="132">
        <v>6856.4347238999999</v>
      </c>
      <c r="M10" s="48">
        <v>6766</v>
      </c>
      <c r="N10" s="48">
        <v>6766</v>
      </c>
      <c r="O10" s="48">
        <v>7250</v>
      </c>
      <c r="P10" s="48">
        <v>7000</v>
      </c>
      <c r="Q10" s="132">
        <v>6666.6</v>
      </c>
      <c r="R10" s="132">
        <v>6666.6</v>
      </c>
      <c r="S10" s="132">
        <v>6666.6</v>
      </c>
      <c r="T10" s="132">
        <v>7166.6</v>
      </c>
      <c r="U10" s="48">
        <v>7000</v>
      </c>
      <c r="V10" s="132">
        <v>6000</v>
      </c>
      <c r="W10" s="144" t="s">
        <v>121</v>
      </c>
      <c r="X10" s="144" t="s">
        <v>121</v>
      </c>
      <c r="Y10" s="48">
        <v>6500</v>
      </c>
      <c r="Z10" s="144" t="s">
        <v>121</v>
      </c>
      <c r="AA10" s="144" t="s">
        <v>121</v>
      </c>
      <c r="AB10" s="48">
        <v>6000</v>
      </c>
      <c r="AC10" s="48">
        <v>6000</v>
      </c>
      <c r="AD10" s="48">
        <v>6500</v>
      </c>
      <c r="AE10" s="132">
        <v>6333.3</v>
      </c>
      <c r="AF10" s="132">
        <v>1100</v>
      </c>
      <c r="AG10" s="48">
        <v>1100</v>
      </c>
      <c r="AH10" s="48">
        <v>1100</v>
      </c>
      <c r="AI10" s="132">
        <v>1026.5999999999999</v>
      </c>
      <c r="AJ10" s="132">
        <v>1026.5999999999999</v>
      </c>
      <c r="AK10" s="132">
        <v>1026.5999999999999</v>
      </c>
      <c r="AL10" s="132">
        <v>1053.3</v>
      </c>
      <c r="AM10" s="132">
        <v>1066.5999999999999</v>
      </c>
      <c r="AN10" s="132">
        <v>1073.3</v>
      </c>
      <c r="AO10" s="132">
        <v>1073.3</v>
      </c>
      <c r="AP10" s="132">
        <v>2200</v>
      </c>
      <c r="AQ10" s="48">
        <v>2200</v>
      </c>
      <c r="AR10" s="48">
        <v>2200</v>
      </c>
      <c r="AS10" s="48">
        <v>2200</v>
      </c>
      <c r="AT10" s="48">
        <v>2200</v>
      </c>
      <c r="AU10" s="48">
        <v>2200</v>
      </c>
      <c r="AV10" s="48">
        <v>2200</v>
      </c>
      <c r="AW10" s="48">
        <v>2200</v>
      </c>
      <c r="AX10" s="48">
        <v>2200</v>
      </c>
      <c r="AY10" s="48">
        <v>2200</v>
      </c>
      <c r="AZ10" s="132">
        <v>2500</v>
      </c>
      <c r="BA10" s="48">
        <v>2500</v>
      </c>
      <c r="BB10" s="48">
        <v>2500</v>
      </c>
      <c r="BC10" s="48">
        <v>2500</v>
      </c>
      <c r="BD10" s="48">
        <v>2500</v>
      </c>
      <c r="BE10" s="48">
        <v>2500</v>
      </c>
      <c r="BF10" s="48">
        <v>2500</v>
      </c>
      <c r="BG10" s="48">
        <v>2500</v>
      </c>
      <c r="BH10" s="48">
        <v>2500</v>
      </c>
      <c r="BI10" s="132">
        <v>2666.6</v>
      </c>
      <c r="BJ10" s="132">
        <v>2000</v>
      </c>
      <c r="BK10" s="48">
        <v>2000</v>
      </c>
      <c r="BL10" s="48">
        <v>2000</v>
      </c>
      <c r="BM10" s="48">
        <v>2000</v>
      </c>
      <c r="BN10" s="48">
        <v>2000</v>
      </c>
      <c r="BO10" s="48">
        <v>2000</v>
      </c>
      <c r="BP10" s="48">
        <v>2000</v>
      </c>
      <c r="BQ10" s="48">
        <v>2000</v>
      </c>
      <c r="BR10" s="48">
        <v>2000</v>
      </c>
      <c r="BS10" s="48">
        <v>2500</v>
      </c>
      <c r="BT10" s="132">
        <v>1840</v>
      </c>
      <c r="BU10" s="48">
        <v>1840</v>
      </c>
      <c r="BV10" s="48">
        <v>1840</v>
      </c>
      <c r="BW10" s="48">
        <v>1840</v>
      </c>
      <c r="BX10" s="48">
        <v>1840</v>
      </c>
      <c r="BY10" s="48">
        <v>1840</v>
      </c>
      <c r="BZ10" s="48">
        <v>1840</v>
      </c>
      <c r="CA10" s="48">
        <v>1840</v>
      </c>
      <c r="CB10" s="48">
        <v>1840</v>
      </c>
      <c r="CC10" s="48">
        <v>1840</v>
      </c>
      <c r="CD10" s="132">
        <v>1930</v>
      </c>
      <c r="CE10" s="48">
        <v>1930</v>
      </c>
      <c r="CF10" s="48">
        <v>1930</v>
      </c>
      <c r="CG10" s="48">
        <v>1930</v>
      </c>
      <c r="CH10" s="48">
        <v>1930</v>
      </c>
      <c r="CI10" s="48">
        <v>1930</v>
      </c>
      <c r="CJ10" s="48">
        <v>1930</v>
      </c>
      <c r="CK10" s="48">
        <v>1930</v>
      </c>
      <c r="CL10" s="48">
        <v>1930</v>
      </c>
      <c r="CM10" s="48">
        <v>1930</v>
      </c>
      <c r="CN10" s="132">
        <v>2290</v>
      </c>
      <c r="CO10" s="48">
        <v>2290</v>
      </c>
      <c r="CP10" s="48">
        <v>2290</v>
      </c>
      <c r="CQ10" s="48">
        <v>2290</v>
      </c>
      <c r="CR10" s="48">
        <v>2290</v>
      </c>
      <c r="CS10" s="48">
        <v>2290</v>
      </c>
      <c r="CT10" s="48">
        <v>2290</v>
      </c>
      <c r="CU10" s="48">
        <v>2290</v>
      </c>
      <c r="CV10" s="48">
        <v>2290</v>
      </c>
      <c r="CW10" s="48">
        <v>2290</v>
      </c>
      <c r="CX10" s="132">
        <v>5619.4074568530814</v>
      </c>
      <c r="CY10" s="48">
        <v>6000</v>
      </c>
      <c r="CZ10" s="48">
        <v>6000</v>
      </c>
      <c r="DA10" s="144">
        <v>6000</v>
      </c>
      <c r="DB10" s="144">
        <v>6000</v>
      </c>
      <c r="DC10" s="144">
        <v>6000</v>
      </c>
      <c r="DD10" s="144">
        <v>6000</v>
      </c>
      <c r="DE10" s="48">
        <v>6500</v>
      </c>
      <c r="DF10" s="48">
        <v>6500</v>
      </c>
      <c r="DG10" s="48">
        <v>6500</v>
      </c>
    </row>
    <row r="11" spans="1:111" x14ac:dyDescent="0.2">
      <c r="A11" s="36" t="s">
        <v>113</v>
      </c>
      <c r="B11" s="132">
        <v>5949.3625615696265</v>
      </c>
      <c r="C11" s="48">
        <v>6000</v>
      </c>
      <c r="D11" s="48">
        <v>6000</v>
      </c>
      <c r="E11" s="48">
        <v>6000</v>
      </c>
      <c r="F11" s="48">
        <v>6200</v>
      </c>
      <c r="G11" s="132">
        <v>6200</v>
      </c>
      <c r="H11" s="132">
        <v>6300</v>
      </c>
      <c r="I11" s="132">
        <v>6300</v>
      </c>
      <c r="J11" s="48">
        <v>7000</v>
      </c>
      <c r="K11" s="48">
        <v>7000</v>
      </c>
      <c r="L11" s="132">
        <v>8478.7264976791012</v>
      </c>
      <c r="M11" s="48">
        <v>8000</v>
      </c>
      <c r="N11" s="48">
        <v>8000</v>
      </c>
      <c r="O11" s="48">
        <v>8000</v>
      </c>
      <c r="P11" s="48">
        <v>8000</v>
      </c>
      <c r="Q11" s="132">
        <v>8000</v>
      </c>
      <c r="R11" s="48">
        <v>8000</v>
      </c>
      <c r="S11" s="132">
        <v>8000</v>
      </c>
      <c r="T11" s="132">
        <v>10000</v>
      </c>
      <c r="U11" s="48">
        <v>10000</v>
      </c>
      <c r="V11" s="132">
        <v>5073.3692308432965</v>
      </c>
      <c r="W11" s="48">
        <v>5000</v>
      </c>
      <c r="X11" s="48">
        <v>5300</v>
      </c>
      <c r="Y11" s="48">
        <v>5200</v>
      </c>
      <c r="Z11" s="48">
        <v>5300</v>
      </c>
      <c r="AA11" s="48">
        <v>5300</v>
      </c>
      <c r="AB11" s="48">
        <v>5300</v>
      </c>
      <c r="AC11" s="48">
        <v>5300</v>
      </c>
      <c r="AD11" s="48">
        <v>6000</v>
      </c>
      <c r="AE11" s="132">
        <v>6000</v>
      </c>
      <c r="AF11" s="132">
        <v>1300</v>
      </c>
      <c r="AG11" s="48">
        <v>1300</v>
      </c>
      <c r="AH11" s="48">
        <v>1300</v>
      </c>
      <c r="AI11" s="48">
        <v>1300</v>
      </c>
      <c r="AJ11" s="132">
        <v>1300</v>
      </c>
      <c r="AK11" s="48">
        <v>1300</v>
      </c>
      <c r="AL11" s="132">
        <v>1300</v>
      </c>
      <c r="AM11" s="132">
        <v>1300</v>
      </c>
      <c r="AN11" s="132">
        <v>1400</v>
      </c>
      <c r="AO11" s="132">
        <v>1400</v>
      </c>
      <c r="AP11" s="132">
        <v>2500</v>
      </c>
      <c r="AQ11" s="48">
        <v>2500</v>
      </c>
      <c r="AR11" s="48">
        <v>2500</v>
      </c>
      <c r="AS11" s="48">
        <v>2500</v>
      </c>
      <c r="AT11" s="48">
        <v>2500</v>
      </c>
      <c r="AU11" s="48">
        <v>2500</v>
      </c>
      <c r="AV11" s="48">
        <v>2500</v>
      </c>
      <c r="AW11" s="48">
        <v>2500</v>
      </c>
      <c r="AX11" s="48">
        <v>2500</v>
      </c>
      <c r="AY11" s="48">
        <v>2500</v>
      </c>
      <c r="AZ11" s="132">
        <v>2500</v>
      </c>
      <c r="BA11" s="48">
        <v>2500</v>
      </c>
      <c r="BB11" s="48">
        <v>2500</v>
      </c>
      <c r="BC11" s="48">
        <v>2500</v>
      </c>
      <c r="BD11" s="48">
        <v>2500</v>
      </c>
      <c r="BE11" s="48">
        <v>2500</v>
      </c>
      <c r="BF11" s="48">
        <v>2500</v>
      </c>
      <c r="BG11" s="48">
        <v>2500</v>
      </c>
      <c r="BH11" s="48">
        <v>2500</v>
      </c>
      <c r="BI11" s="132">
        <v>2500</v>
      </c>
      <c r="BJ11" s="132">
        <v>3500</v>
      </c>
      <c r="BK11" s="48">
        <v>3500</v>
      </c>
      <c r="BL11" s="48">
        <v>3500</v>
      </c>
      <c r="BM11" s="48">
        <v>3500</v>
      </c>
      <c r="BN11" s="48">
        <v>3500</v>
      </c>
      <c r="BO11" s="48">
        <v>3500</v>
      </c>
      <c r="BP11" s="48">
        <v>3500</v>
      </c>
      <c r="BQ11" s="48">
        <v>3500</v>
      </c>
      <c r="BR11" s="48">
        <v>3500</v>
      </c>
      <c r="BS11" s="48">
        <v>3500</v>
      </c>
      <c r="BT11" s="132">
        <v>1783.6426636298299</v>
      </c>
      <c r="BU11" s="48">
        <v>1750</v>
      </c>
      <c r="BV11" s="48">
        <v>1750</v>
      </c>
      <c r="BW11" s="48">
        <v>1750</v>
      </c>
      <c r="BX11" s="48">
        <v>1750</v>
      </c>
      <c r="BY11" s="48">
        <v>1750</v>
      </c>
      <c r="BZ11" s="48">
        <v>1750</v>
      </c>
      <c r="CA11" s="48">
        <v>1750</v>
      </c>
      <c r="CB11" s="48">
        <v>1750</v>
      </c>
      <c r="CC11" s="48">
        <v>1750</v>
      </c>
      <c r="CD11" s="132">
        <v>1890</v>
      </c>
      <c r="CE11" s="48">
        <v>1890</v>
      </c>
      <c r="CF11" s="48">
        <v>1890</v>
      </c>
      <c r="CG11" s="48">
        <v>1890</v>
      </c>
      <c r="CH11" s="48">
        <v>1890</v>
      </c>
      <c r="CI11" s="48">
        <v>1890</v>
      </c>
      <c r="CJ11" s="48">
        <v>1890</v>
      </c>
      <c r="CK11" s="48">
        <v>1890</v>
      </c>
      <c r="CL11" s="48">
        <v>1890</v>
      </c>
      <c r="CM11" s="48">
        <v>1890</v>
      </c>
      <c r="CN11" s="132">
        <v>2271.4506326162955</v>
      </c>
      <c r="CO11" s="48">
        <v>2415</v>
      </c>
      <c r="CP11" s="48">
        <v>2415</v>
      </c>
      <c r="CQ11" s="48">
        <v>2415</v>
      </c>
      <c r="CR11" s="48">
        <v>2415</v>
      </c>
      <c r="CS11" s="48">
        <v>2415</v>
      </c>
      <c r="CT11" s="48">
        <v>2415</v>
      </c>
      <c r="CU11" s="48">
        <v>2415</v>
      </c>
      <c r="CV11" s="48">
        <v>2415</v>
      </c>
      <c r="CW11" s="48">
        <v>2415</v>
      </c>
      <c r="CX11" s="132">
        <v>9146.9121922869435</v>
      </c>
      <c r="CY11" s="48">
        <v>10000</v>
      </c>
      <c r="CZ11" s="48">
        <v>10000</v>
      </c>
      <c r="DA11" s="144">
        <v>10000</v>
      </c>
      <c r="DB11" s="144">
        <v>10000</v>
      </c>
      <c r="DC11" s="144">
        <v>10000</v>
      </c>
      <c r="DD11" s="144">
        <v>10000</v>
      </c>
      <c r="DE11" s="48">
        <v>10000</v>
      </c>
      <c r="DF11" s="48">
        <v>10000</v>
      </c>
      <c r="DG11" s="48">
        <v>10000</v>
      </c>
    </row>
    <row r="12" spans="1:111" ht="12.75" customHeight="1" x14ac:dyDescent="0.2">
      <c r="A12" s="36" t="s">
        <v>114</v>
      </c>
      <c r="B12" s="132">
        <v>6736.7484844136088</v>
      </c>
      <c r="C12" s="48">
        <v>6500</v>
      </c>
      <c r="D12" s="48">
        <v>7000</v>
      </c>
      <c r="E12" s="48">
        <v>7000</v>
      </c>
      <c r="F12" s="48">
        <v>7500</v>
      </c>
      <c r="G12" s="132">
        <v>7500</v>
      </c>
      <c r="H12" s="132">
        <v>7500</v>
      </c>
      <c r="I12" s="132">
        <v>7500</v>
      </c>
      <c r="J12" s="48">
        <v>7500</v>
      </c>
      <c r="K12" s="48">
        <v>7500</v>
      </c>
      <c r="L12" s="132">
        <v>8122.1727394757227</v>
      </c>
      <c r="M12" s="48">
        <v>8000</v>
      </c>
      <c r="N12" s="48">
        <v>8000</v>
      </c>
      <c r="O12" s="48">
        <v>8000</v>
      </c>
      <c r="P12" s="48">
        <v>8000</v>
      </c>
      <c r="Q12" s="132">
        <v>8000</v>
      </c>
      <c r="R12" s="48">
        <v>8000</v>
      </c>
      <c r="S12" s="132">
        <v>8500</v>
      </c>
      <c r="T12" s="132">
        <v>9000</v>
      </c>
      <c r="U12" s="48">
        <v>8500</v>
      </c>
      <c r="V12" s="132">
        <v>5338.9498618622047</v>
      </c>
      <c r="W12" s="48">
        <v>5000</v>
      </c>
      <c r="X12" s="48">
        <v>5500</v>
      </c>
      <c r="Y12" s="48">
        <v>5500</v>
      </c>
      <c r="Z12" s="48">
        <v>5000</v>
      </c>
      <c r="AA12" s="48">
        <v>5000</v>
      </c>
      <c r="AB12" s="48">
        <v>5000</v>
      </c>
      <c r="AC12" s="48">
        <v>6000</v>
      </c>
      <c r="AD12" s="48">
        <v>7000</v>
      </c>
      <c r="AE12" s="132">
        <v>7500</v>
      </c>
      <c r="AF12" s="132">
        <v>1600</v>
      </c>
      <c r="AG12" s="48">
        <v>1600</v>
      </c>
      <c r="AH12" s="48">
        <v>1600</v>
      </c>
      <c r="AI12" s="48">
        <v>1600</v>
      </c>
      <c r="AJ12" s="132">
        <v>1600</v>
      </c>
      <c r="AK12" s="48">
        <v>1600</v>
      </c>
      <c r="AL12" s="132">
        <v>1600</v>
      </c>
      <c r="AM12" s="132">
        <v>1600</v>
      </c>
      <c r="AN12" s="132">
        <v>1600</v>
      </c>
      <c r="AO12" s="132">
        <v>1600</v>
      </c>
      <c r="AP12" s="132">
        <v>2000</v>
      </c>
      <c r="AQ12" s="48">
        <v>2000</v>
      </c>
      <c r="AR12" s="48">
        <v>2000</v>
      </c>
      <c r="AS12" s="48">
        <v>2000</v>
      </c>
      <c r="AT12" s="48">
        <v>2000</v>
      </c>
      <c r="AU12" s="48">
        <v>2000</v>
      </c>
      <c r="AV12" s="48">
        <v>2000</v>
      </c>
      <c r="AW12" s="48">
        <v>2000</v>
      </c>
      <c r="AX12" s="48">
        <v>2000</v>
      </c>
      <c r="AY12" s="48">
        <v>2000</v>
      </c>
      <c r="AZ12" s="132">
        <v>2300</v>
      </c>
      <c r="BA12" s="48">
        <v>2300</v>
      </c>
      <c r="BB12" s="48">
        <v>2300</v>
      </c>
      <c r="BC12" s="48">
        <v>2300</v>
      </c>
      <c r="BD12" s="48">
        <v>2300</v>
      </c>
      <c r="BE12" s="48">
        <v>2300</v>
      </c>
      <c r="BF12" s="48">
        <v>2300</v>
      </c>
      <c r="BG12" s="48">
        <v>2300</v>
      </c>
      <c r="BH12" s="48">
        <v>2300</v>
      </c>
      <c r="BI12" s="132">
        <v>2300</v>
      </c>
      <c r="BJ12" s="132">
        <v>2616.5878484802638</v>
      </c>
      <c r="BK12" s="48">
        <v>3000</v>
      </c>
      <c r="BL12" s="48">
        <v>3500</v>
      </c>
      <c r="BM12" s="48">
        <v>3500</v>
      </c>
      <c r="BN12" s="48">
        <v>3500</v>
      </c>
      <c r="BO12" s="48">
        <v>3500</v>
      </c>
      <c r="BP12" s="48">
        <v>3500</v>
      </c>
      <c r="BQ12" s="48">
        <v>3000</v>
      </c>
      <c r="BR12" s="48">
        <v>3500</v>
      </c>
      <c r="BS12" s="48">
        <v>3500</v>
      </c>
      <c r="BT12" s="132">
        <v>2000</v>
      </c>
      <c r="BU12" s="48">
        <v>2000</v>
      </c>
      <c r="BV12" s="48">
        <v>2000</v>
      </c>
      <c r="BW12" s="48">
        <v>2000</v>
      </c>
      <c r="BX12" s="48">
        <v>2000</v>
      </c>
      <c r="BY12" s="48">
        <v>2000</v>
      </c>
      <c r="BZ12" s="48">
        <v>2000</v>
      </c>
      <c r="CA12" s="48">
        <v>2000</v>
      </c>
      <c r="CB12" s="48">
        <v>2000</v>
      </c>
      <c r="CC12" s="48">
        <v>2000</v>
      </c>
      <c r="CD12" s="132">
        <v>2120</v>
      </c>
      <c r="CE12" s="48">
        <v>2120</v>
      </c>
      <c r="CF12" s="48">
        <v>2120</v>
      </c>
      <c r="CG12" s="48">
        <v>2120</v>
      </c>
      <c r="CH12" s="48">
        <v>2120</v>
      </c>
      <c r="CI12" s="48">
        <v>2120</v>
      </c>
      <c r="CJ12" s="48">
        <v>2120</v>
      </c>
      <c r="CK12" s="48">
        <v>2120</v>
      </c>
      <c r="CL12" s="48">
        <v>2120</v>
      </c>
      <c r="CM12" s="48">
        <v>2120</v>
      </c>
      <c r="CN12" s="132">
        <v>2640</v>
      </c>
      <c r="CO12" s="48">
        <v>2640</v>
      </c>
      <c r="CP12" s="48">
        <v>2640</v>
      </c>
      <c r="CQ12" s="48">
        <v>2640</v>
      </c>
      <c r="CR12" s="48">
        <v>2640</v>
      </c>
      <c r="CS12" s="48">
        <v>2640</v>
      </c>
      <c r="CT12" s="48">
        <v>2640</v>
      </c>
      <c r="CU12" s="48">
        <v>2640</v>
      </c>
      <c r="CV12" s="48">
        <v>2640</v>
      </c>
      <c r="CW12" s="48">
        <v>2640</v>
      </c>
      <c r="CX12" s="132">
        <v>7000</v>
      </c>
      <c r="CY12" s="48">
        <v>7000</v>
      </c>
      <c r="CZ12" s="48">
        <v>7000</v>
      </c>
      <c r="DA12" s="144">
        <v>7000</v>
      </c>
      <c r="DB12" s="144">
        <v>7000</v>
      </c>
      <c r="DC12" s="144">
        <v>7000</v>
      </c>
      <c r="DD12" s="144">
        <v>7000</v>
      </c>
      <c r="DE12" s="48">
        <v>7000</v>
      </c>
      <c r="DF12" s="48">
        <v>7000</v>
      </c>
      <c r="DG12" s="48">
        <v>7000</v>
      </c>
    </row>
    <row r="13" spans="1:111" x14ac:dyDescent="0.2">
      <c r="A13" s="36" t="s">
        <v>115</v>
      </c>
      <c r="B13" s="132">
        <v>7500</v>
      </c>
      <c r="C13" s="48">
        <v>7500</v>
      </c>
      <c r="D13" s="48">
        <v>7500</v>
      </c>
      <c r="E13" s="48">
        <v>7500</v>
      </c>
      <c r="F13" s="48">
        <v>6000</v>
      </c>
      <c r="G13" s="132">
        <v>7666</v>
      </c>
      <c r="H13" s="132">
        <v>8000</v>
      </c>
      <c r="I13" s="132">
        <v>8500</v>
      </c>
      <c r="J13" s="48">
        <v>8500</v>
      </c>
      <c r="K13" s="48">
        <v>8500</v>
      </c>
      <c r="L13" s="132">
        <v>7500</v>
      </c>
      <c r="M13" s="48">
        <v>7500</v>
      </c>
      <c r="N13" s="48">
        <v>7500</v>
      </c>
      <c r="O13" s="48">
        <v>7500</v>
      </c>
      <c r="P13" s="48">
        <v>7500</v>
      </c>
      <c r="Q13" s="132">
        <v>7750</v>
      </c>
      <c r="R13" s="48">
        <v>8000</v>
      </c>
      <c r="S13" s="132">
        <v>8000</v>
      </c>
      <c r="T13" s="132">
        <v>8000</v>
      </c>
      <c r="U13" s="48">
        <v>8500</v>
      </c>
      <c r="V13" s="132">
        <v>4500</v>
      </c>
      <c r="W13" s="48">
        <v>4500</v>
      </c>
      <c r="X13" s="48">
        <v>4500</v>
      </c>
      <c r="Y13" s="48">
        <v>4500</v>
      </c>
      <c r="Z13" s="48">
        <v>5500</v>
      </c>
      <c r="AA13" s="48">
        <v>5500</v>
      </c>
      <c r="AB13" s="48">
        <v>5500</v>
      </c>
      <c r="AC13" s="48">
        <v>6000</v>
      </c>
      <c r="AD13" s="48">
        <v>6000</v>
      </c>
      <c r="AE13" s="132">
        <v>6200</v>
      </c>
      <c r="AF13" s="132">
        <v>1300</v>
      </c>
      <c r="AG13" s="48">
        <v>1300</v>
      </c>
      <c r="AH13" s="48">
        <v>1300</v>
      </c>
      <c r="AI13" s="48">
        <v>1300</v>
      </c>
      <c r="AJ13" s="132">
        <v>1300</v>
      </c>
      <c r="AK13" s="48">
        <v>1300</v>
      </c>
      <c r="AL13" s="132">
        <v>1300</v>
      </c>
      <c r="AM13" s="132">
        <v>1300</v>
      </c>
      <c r="AN13" s="132">
        <v>1300</v>
      </c>
      <c r="AO13" s="132">
        <v>1300</v>
      </c>
      <c r="AP13" s="132">
        <v>2333</v>
      </c>
      <c r="AQ13" s="48">
        <v>2333</v>
      </c>
      <c r="AR13" s="48">
        <v>2333</v>
      </c>
      <c r="AS13" s="48">
        <v>2333</v>
      </c>
      <c r="AT13" s="48">
        <v>2333</v>
      </c>
      <c r="AU13" s="48">
        <v>2333</v>
      </c>
      <c r="AV13" s="48">
        <v>2333</v>
      </c>
      <c r="AW13" s="48">
        <v>2400</v>
      </c>
      <c r="AX13" s="48">
        <v>2400</v>
      </c>
      <c r="AY13" s="48">
        <v>2400</v>
      </c>
      <c r="AZ13" s="132">
        <v>2500</v>
      </c>
      <c r="BA13" s="48">
        <v>2500</v>
      </c>
      <c r="BB13" s="48">
        <v>2500</v>
      </c>
      <c r="BC13" s="48">
        <v>2500</v>
      </c>
      <c r="BD13" s="48">
        <v>2500</v>
      </c>
      <c r="BE13" s="48">
        <v>2500</v>
      </c>
      <c r="BF13" s="48">
        <v>2500</v>
      </c>
      <c r="BG13" s="48">
        <v>2500</v>
      </c>
      <c r="BH13" s="48">
        <v>2500</v>
      </c>
      <c r="BI13" s="132">
        <v>2500</v>
      </c>
      <c r="BJ13" s="132">
        <v>1888.6098981654322</v>
      </c>
      <c r="BK13" s="48">
        <v>2000</v>
      </c>
      <c r="BL13" s="48">
        <v>2200</v>
      </c>
      <c r="BM13" s="48">
        <v>2000</v>
      </c>
      <c r="BN13" s="48">
        <v>2000</v>
      </c>
      <c r="BO13" s="48">
        <v>2200</v>
      </c>
      <c r="BP13" s="48">
        <v>2200</v>
      </c>
      <c r="BQ13" s="48">
        <v>2200</v>
      </c>
      <c r="BR13" s="48">
        <v>2200</v>
      </c>
      <c r="BS13" s="48">
        <v>2200</v>
      </c>
      <c r="BT13" s="132">
        <v>1900</v>
      </c>
      <c r="BU13" s="48">
        <v>1900</v>
      </c>
      <c r="BV13" s="48">
        <v>1900</v>
      </c>
      <c r="BW13" s="48">
        <v>1900</v>
      </c>
      <c r="BX13" s="48">
        <v>1900</v>
      </c>
      <c r="BY13" s="48">
        <v>1900</v>
      </c>
      <c r="BZ13" s="48">
        <v>1900</v>
      </c>
      <c r="CA13" s="48">
        <v>1900</v>
      </c>
      <c r="CB13" s="48">
        <v>1900</v>
      </c>
      <c r="CC13" s="48">
        <v>1900</v>
      </c>
      <c r="CD13" s="132">
        <v>1959.6896229653612</v>
      </c>
      <c r="CE13" s="48">
        <v>1980</v>
      </c>
      <c r="CF13" s="48">
        <v>1980</v>
      </c>
      <c r="CG13" s="48">
        <v>1980</v>
      </c>
      <c r="CH13" s="48">
        <v>1980</v>
      </c>
      <c r="CI13" s="48">
        <v>1980</v>
      </c>
      <c r="CJ13" s="48">
        <v>1980</v>
      </c>
      <c r="CK13" s="48">
        <v>1980</v>
      </c>
      <c r="CL13" s="48">
        <v>1980</v>
      </c>
      <c r="CM13" s="48">
        <v>1980</v>
      </c>
      <c r="CN13" s="132">
        <v>2490</v>
      </c>
      <c r="CO13" s="48">
        <v>2490</v>
      </c>
      <c r="CP13" s="48">
        <v>2490</v>
      </c>
      <c r="CQ13" s="48">
        <v>2457</v>
      </c>
      <c r="CR13" s="48">
        <v>2457</v>
      </c>
      <c r="CS13" s="48">
        <v>2456</v>
      </c>
      <c r="CT13" s="48">
        <v>2456</v>
      </c>
      <c r="CU13" s="48">
        <v>2456</v>
      </c>
      <c r="CV13" s="48">
        <v>2456</v>
      </c>
      <c r="CW13" s="48">
        <v>2456</v>
      </c>
      <c r="CX13" s="132">
        <v>7000</v>
      </c>
      <c r="CY13" s="48">
        <v>7000</v>
      </c>
      <c r="CZ13" s="48">
        <v>7000</v>
      </c>
      <c r="DA13" s="144">
        <v>7000</v>
      </c>
      <c r="DB13" s="144">
        <v>7000</v>
      </c>
      <c r="DC13" s="144">
        <v>7000</v>
      </c>
      <c r="DD13" s="144">
        <v>7000</v>
      </c>
      <c r="DE13" s="48">
        <v>7000</v>
      </c>
      <c r="DF13" s="48">
        <v>7000</v>
      </c>
      <c r="DG13" s="48">
        <v>7000</v>
      </c>
    </row>
    <row r="14" spans="1:111" ht="12.75" customHeight="1" x14ac:dyDescent="0.2">
      <c r="A14" s="36" t="s">
        <v>116</v>
      </c>
      <c r="B14" s="132">
        <v>7621.9912223192214</v>
      </c>
      <c r="C14" s="48">
        <v>8000</v>
      </c>
      <c r="D14" s="48">
        <v>7500</v>
      </c>
      <c r="E14" s="48">
        <v>7500</v>
      </c>
      <c r="F14" s="48">
        <v>7500</v>
      </c>
      <c r="G14" s="132">
        <v>7500</v>
      </c>
      <c r="H14" s="132">
        <v>8000</v>
      </c>
      <c r="I14" s="132" t="s">
        <v>186</v>
      </c>
      <c r="J14" s="48">
        <v>8000</v>
      </c>
      <c r="K14" s="48">
        <v>8500</v>
      </c>
      <c r="L14" s="132">
        <v>7621.9912223192214</v>
      </c>
      <c r="M14" s="48">
        <v>8000</v>
      </c>
      <c r="N14" s="48">
        <v>7500</v>
      </c>
      <c r="O14" s="48">
        <v>7500</v>
      </c>
      <c r="P14" s="48">
        <v>7500</v>
      </c>
      <c r="Q14" s="132">
        <v>7500</v>
      </c>
      <c r="R14" s="48">
        <v>8000</v>
      </c>
      <c r="S14" s="132" t="s">
        <v>186</v>
      </c>
      <c r="T14" s="132">
        <v>8000</v>
      </c>
      <c r="U14" s="48">
        <v>8500</v>
      </c>
      <c r="V14" s="132">
        <v>7000</v>
      </c>
      <c r="W14" s="48">
        <v>7000</v>
      </c>
      <c r="X14" s="48">
        <v>7000</v>
      </c>
      <c r="Y14" s="48">
        <v>7000</v>
      </c>
      <c r="Z14" s="48">
        <v>7000</v>
      </c>
      <c r="AA14" s="48">
        <v>7000</v>
      </c>
      <c r="AB14" s="48">
        <v>7500</v>
      </c>
      <c r="AC14" s="144" t="s">
        <v>121</v>
      </c>
      <c r="AD14" s="48">
        <v>7500</v>
      </c>
      <c r="AE14" s="132">
        <v>8000</v>
      </c>
      <c r="AF14" s="132">
        <v>1400</v>
      </c>
      <c r="AG14" s="48">
        <v>1400</v>
      </c>
      <c r="AH14" s="48">
        <v>1400</v>
      </c>
      <c r="AI14" s="48">
        <v>1400</v>
      </c>
      <c r="AJ14" s="132">
        <v>1400</v>
      </c>
      <c r="AK14" s="132">
        <v>1400</v>
      </c>
      <c r="AL14" s="132">
        <v>1400</v>
      </c>
      <c r="AM14" s="132">
        <v>1400</v>
      </c>
      <c r="AN14" s="132">
        <v>1400</v>
      </c>
      <c r="AO14" s="132">
        <v>1400</v>
      </c>
      <c r="AP14" s="132">
        <v>2200</v>
      </c>
      <c r="AQ14" s="48">
        <v>2200</v>
      </c>
      <c r="AR14" s="48">
        <v>2200</v>
      </c>
      <c r="AS14" s="48">
        <v>2200</v>
      </c>
      <c r="AT14" s="48">
        <v>2200</v>
      </c>
      <c r="AU14" s="48">
        <v>2200</v>
      </c>
      <c r="AV14" s="48">
        <v>2200</v>
      </c>
      <c r="AW14" s="48">
        <v>2200</v>
      </c>
      <c r="AX14" s="48">
        <v>2200</v>
      </c>
      <c r="AY14" s="48">
        <v>2200</v>
      </c>
      <c r="AZ14" s="132">
        <v>2400</v>
      </c>
      <c r="BA14" s="48">
        <v>2400</v>
      </c>
      <c r="BB14" s="48">
        <v>2400</v>
      </c>
      <c r="BC14" s="48">
        <v>2400</v>
      </c>
      <c r="BD14" s="48">
        <v>2400</v>
      </c>
      <c r="BE14" s="48">
        <v>2400</v>
      </c>
      <c r="BF14" s="48">
        <v>2400</v>
      </c>
      <c r="BG14" s="48">
        <v>2400</v>
      </c>
      <c r="BH14" s="48">
        <v>2400</v>
      </c>
      <c r="BI14" s="132">
        <v>2400</v>
      </c>
      <c r="BJ14" s="132">
        <v>2200</v>
      </c>
      <c r="BK14" s="48">
        <v>2200</v>
      </c>
      <c r="BL14" s="48">
        <v>2200</v>
      </c>
      <c r="BM14" s="48">
        <v>2200</v>
      </c>
      <c r="BN14" s="48">
        <v>2200</v>
      </c>
      <c r="BO14" s="48">
        <v>2200</v>
      </c>
      <c r="BP14" s="48">
        <v>2500</v>
      </c>
      <c r="BQ14" s="48">
        <v>2500</v>
      </c>
      <c r="BR14" s="48">
        <v>2500</v>
      </c>
      <c r="BS14" s="48">
        <v>2600</v>
      </c>
      <c r="BT14" s="132">
        <v>2010</v>
      </c>
      <c r="BU14" s="48">
        <v>2010</v>
      </c>
      <c r="BV14" s="48">
        <v>2010</v>
      </c>
      <c r="BW14" s="48">
        <v>2010</v>
      </c>
      <c r="BX14" s="48">
        <v>2010</v>
      </c>
      <c r="BY14" s="48">
        <v>2010</v>
      </c>
      <c r="BZ14" s="48">
        <v>2010</v>
      </c>
      <c r="CA14" s="48">
        <v>2010</v>
      </c>
      <c r="CB14" s="48">
        <v>2010</v>
      </c>
      <c r="CC14" s="48">
        <v>2010</v>
      </c>
      <c r="CD14" s="132">
        <v>2090</v>
      </c>
      <c r="CE14" s="48">
        <v>2090</v>
      </c>
      <c r="CF14" s="48">
        <v>2090</v>
      </c>
      <c r="CG14" s="48">
        <v>2090</v>
      </c>
      <c r="CH14" s="48">
        <v>2090</v>
      </c>
      <c r="CI14" s="48">
        <v>2090</v>
      </c>
      <c r="CJ14" s="48">
        <v>2090</v>
      </c>
      <c r="CK14" s="48">
        <v>2090</v>
      </c>
      <c r="CL14" s="48">
        <v>2090</v>
      </c>
      <c r="CM14" s="48">
        <v>2090</v>
      </c>
      <c r="CN14" s="132">
        <v>2500</v>
      </c>
      <c r="CO14" s="48">
        <v>2500</v>
      </c>
      <c r="CP14" s="48">
        <v>2500</v>
      </c>
      <c r="CQ14" s="48">
        <v>2500</v>
      </c>
      <c r="CR14" s="48">
        <v>2500</v>
      </c>
      <c r="CS14" s="48">
        <v>2500</v>
      </c>
      <c r="CT14" s="48">
        <v>2500</v>
      </c>
      <c r="CU14" s="48">
        <v>2500</v>
      </c>
      <c r="CV14" s="48">
        <v>2500</v>
      </c>
      <c r="CW14" s="48">
        <v>2500</v>
      </c>
      <c r="CX14" s="132">
        <v>5244.0442408507579</v>
      </c>
      <c r="CY14" s="48">
        <v>5500</v>
      </c>
      <c r="CZ14" s="48">
        <v>5500</v>
      </c>
      <c r="DA14" s="144">
        <v>5500</v>
      </c>
      <c r="DB14" s="144">
        <v>5500</v>
      </c>
      <c r="DC14" s="144" t="s">
        <v>186</v>
      </c>
      <c r="DD14" s="144">
        <v>6000</v>
      </c>
      <c r="DE14" s="48" t="s">
        <v>186</v>
      </c>
      <c r="DF14" s="48">
        <v>6000</v>
      </c>
      <c r="DG14" s="48">
        <v>6500</v>
      </c>
    </row>
    <row r="15" spans="1:111" ht="12.75" customHeight="1" x14ac:dyDescent="0.2">
      <c r="A15" s="37" t="s">
        <v>117</v>
      </c>
      <c r="B15" s="132"/>
      <c r="C15" s="48" t="s">
        <v>186</v>
      </c>
      <c r="D15" s="48" t="s">
        <v>186</v>
      </c>
      <c r="E15" s="48" t="s">
        <v>186</v>
      </c>
      <c r="F15" s="48" t="s">
        <v>186</v>
      </c>
      <c r="G15" s="132" t="s">
        <v>186</v>
      </c>
      <c r="H15" s="132" t="s">
        <v>186</v>
      </c>
      <c r="I15" s="132" t="s">
        <v>186</v>
      </c>
      <c r="J15" s="48" t="s">
        <v>186</v>
      </c>
      <c r="K15" s="48" t="s">
        <v>186</v>
      </c>
      <c r="L15" s="132"/>
      <c r="M15" s="48" t="s">
        <v>186</v>
      </c>
      <c r="N15" s="48" t="s">
        <v>186</v>
      </c>
      <c r="O15" s="48" t="s">
        <v>186</v>
      </c>
      <c r="P15" s="48" t="s">
        <v>186</v>
      </c>
      <c r="Q15" s="132" t="s">
        <v>186</v>
      </c>
      <c r="R15" s="48" t="s">
        <v>186</v>
      </c>
      <c r="S15" s="132" t="s">
        <v>186</v>
      </c>
      <c r="T15" s="132" t="s">
        <v>186</v>
      </c>
      <c r="U15" s="48" t="s">
        <v>186</v>
      </c>
      <c r="V15" s="132"/>
      <c r="W15" s="48" t="s">
        <v>186</v>
      </c>
      <c r="X15" s="48" t="s">
        <v>186</v>
      </c>
      <c r="Y15" s="48" t="s">
        <v>186</v>
      </c>
      <c r="Z15" s="48" t="s">
        <v>186</v>
      </c>
      <c r="AA15" s="48" t="s">
        <v>186</v>
      </c>
      <c r="AB15" s="48" t="s">
        <v>186</v>
      </c>
      <c r="AC15" s="48" t="s">
        <v>186</v>
      </c>
      <c r="AD15" s="48" t="s">
        <v>186</v>
      </c>
      <c r="AE15" s="132" t="s">
        <v>186</v>
      </c>
      <c r="AF15" s="132"/>
      <c r="AG15" s="48" t="s">
        <v>186</v>
      </c>
      <c r="AH15" s="48" t="s">
        <v>186</v>
      </c>
      <c r="AI15" s="48" t="s">
        <v>186</v>
      </c>
      <c r="AJ15" s="132" t="s">
        <v>186</v>
      </c>
      <c r="AK15" s="48" t="s">
        <v>186</v>
      </c>
      <c r="AL15" s="132" t="s">
        <v>186</v>
      </c>
      <c r="AM15" s="132" t="s">
        <v>186</v>
      </c>
      <c r="AN15" s="132" t="s">
        <v>186</v>
      </c>
      <c r="AO15" s="132" t="s">
        <v>186</v>
      </c>
      <c r="AP15" s="132"/>
      <c r="AQ15" s="48" t="s">
        <v>186</v>
      </c>
      <c r="AR15" s="48" t="s">
        <v>186</v>
      </c>
      <c r="AS15" s="48" t="s">
        <v>186</v>
      </c>
      <c r="AT15" s="48" t="s">
        <v>186</v>
      </c>
      <c r="AU15" s="48" t="s">
        <v>186</v>
      </c>
      <c r="AV15" s="48" t="s">
        <v>186</v>
      </c>
      <c r="AW15" s="48" t="s">
        <v>186</v>
      </c>
      <c r="AX15" s="48" t="s">
        <v>186</v>
      </c>
      <c r="AY15" s="48" t="s">
        <v>186</v>
      </c>
      <c r="AZ15" s="132"/>
      <c r="BA15" s="48" t="s">
        <v>186</v>
      </c>
      <c r="BB15" s="48" t="s">
        <v>186</v>
      </c>
      <c r="BC15" s="48" t="s">
        <v>186</v>
      </c>
      <c r="BD15" s="48" t="s">
        <v>186</v>
      </c>
      <c r="BE15" s="48" t="s">
        <v>186</v>
      </c>
      <c r="BF15" s="48" t="s">
        <v>186</v>
      </c>
      <c r="BG15" s="48" t="s">
        <v>186</v>
      </c>
      <c r="BH15" s="48" t="s">
        <v>186</v>
      </c>
      <c r="BI15" s="132" t="s">
        <v>186</v>
      </c>
      <c r="BJ15" s="132"/>
      <c r="BK15" s="48" t="s">
        <v>186</v>
      </c>
      <c r="BL15" s="48" t="s">
        <v>186</v>
      </c>
      <c r="BM15" s="48" t="s">
        <v>186</v>
      </c>
      <c r="BN15" s="48" t="s">
        <v>186</v>
      </c>
      <c r="BO15" s="48" t="s">
        <v>186</v>
      </c>
      <c r="BP15" s="48" t="s">
        <v>186</v>
      </c>
      <c r="BQ15" s="48" t="s">
        <v>186</v>
      </c>
      <c r="BR15" s="48" t="s">
        <v>186</v>
      </c>
      <c r="BS15" s="48" t="s">
        <v>186</v>
      </c>
      <c r="BT15" s="132"/>
      <c r="BU15" s="48" t="s">
        <v>186</v>
      </c>
      <c r="BV15" s="48" t="s">
        <v>186</v>
      </c>
      <c r="BW15" s="48" t="s">
        <v>186</v>
      </c>
      <c r="BX15" s="48" t="s">
        <v>186</v>
      </c>
      <c r="BY15" s="48" t="s">
        <v>186</v>
      </c>
      <c r="BZ15" s="48" t="s">
        <v>186</v>
      </c>
      <c r="CA15" s="48" t="s">
        <v>186</v>
      </c>
      <c r="CB15" s="48" t="s">
        <v>186</v>
      </c>
      <c r="CC15" s="48" t="s">
        <v>186</v>
      </c>
      <c r="CD15" s="132"/>
      <c r="CE15" s="48" t="s">
        <v>186</v>
      </c>
      <c r="CF15" s="48" t="s">
        <v>186</v>
      </c>
      <c r="CG15" s="48" t="s">
        <v>186</v>
      </c>
      <c r="CH15" s="48" t="s">
        <v>186</v>
      </c>
      <c r="CI15" s="48" t="s">
        <v>186</v>
      </c>
      <c r="CJ15" s="48" t="s">
        <v>186</v>
      </c>
      <c r="CK15" s="48" t="s">
        <v>186</v>
      </c>
      <c r="CL15" s="48" t="s">
        <v>186</v>
      </c>
      <c r="CM15" s="48" t="s">
        <v>186</v>
      </c>
      <c r="CN15" s="132"/>
      <c r="CO15" s="48" t="s">
        <v>186</v>
      </c>
      <c r="CP15" s="48" t="s">
        <v>186</v>
      </c>
      <c r="CQ15" s="48" t="s">
        <v>186</v>
      </c>
      <c r="CR15" s="48" t="s">
        <v>186</v>
      </c>
      <c r="CS15" s="48" t="s">
        <v>186</v>
      </c>
      <c r="CT15" s="48" t="s">
        <v>186</v>
      </c>
      <c r="CU15" s="48" t="s">
        <v>186</v>
      </c>
      <c r="CV15" s="48" t="s">
        <v>186</v>
      </c>
      <c r="CW15" s="48" t="s">
        <v>186</v>
      </c>
      <c r="CX15" s="132"/>
      <c r="CY15" s="48" t="s">
        <v>186</v>
      </c>
      <c r="CZ15" s="48" t="s">
        <v>186</v>
      </c>
      <c r="DA15" s="144" t="s">
        <v>186</v>
      </c>
      <c r="DB15" s="144" t="s">
        <v>186</v>
      </c>
      <c r="DC15" s="144" t="s">
        <v>186</v>
      </c>
      <c r="DD15" s="144" t="s">
        <v>186</v>
      </c>
      <c r="DE15" s="48" t="s">
        <v>186</v>
      </c>
      <c r="DF15" s="48" t="s">
        <v>186</v>
      </c>
      <c r="DG15" s="48" t="s">
        <v>186</v>
      </c>
    </row>
    <row r="16" spans="1:111" x14ac:dyDescent="0.2">
      <c r="A16" s="36" t="s">
        <v>118</v>
      </c>
      <c r="B16" s="132">
        <v>6500</v>
      </c>
      <c r="C16" s="48">
        <v>6500</v>
      </c>
      <c r="D16" s="48">
        <v>6500</v>
      </c>
      <c r="E16" s="48">
        <v>7000</v>
      </c>
      <c r="F16" s="48">
        <v>7000</v>
      </c>
      <c r="G16" s="132">
        <v>7000</v>
      </c>
      <c r="H16" s="132">
        <v>8000</v>
      </c>
      <c r="I16" s="132">
        <v>8000</v>
      </c>
      <c r="J16" s="48">
        <v>8000</v>
      </c>
      <c r="K16" s="48">
        <v>8000</v>
      </c>
      <c r="L16" s="132">
        <v>9495.4587042937655</v>
      </c>
      <c r="M16" s="48">
        <v>10000</v>
      </c>
      <c r="N16" s="48">
        <v>10000</v>
      </c>
      <c r="O16" s="48">
        <v>10000</v>
      </c>
      <c r="P16" s="48">
        <v>10000</v>
      </c>
      <c r="Q16" s="132">
        <v>10000</v>
      </c>
      <c r="R16" s="48">
        <v>11000</v>
      </c>
      <c r="S16" s="132">
        <v>11000</v>
      </c>
      <c r="T16" s="132">
        <v>10000</v>
      </c>
      <c r="U16" s="48">
        <v>10000</v>
      </c>
      <c r="V16" s="132"/>
      <c r="W16" s="144" t="s">
        <v>121</v>
      </c>
      <c r="X16" s="144" t="s">
        <v>121</v>
      </c>
      <c r="Y16" s="48">
        <v>6500</v>
      </c>
      <c r="Z16" s="48">
        <v>6500</v>
      </c>
      <c r="AA16" s="48">
        <v>6500</v>
      </c>
      <c r="AB16" s="48">
        <v>7500</v>
      </c>
      <c r="AC16" s="48">
        <v>7500</v>
      </c>
      <c r="AD16" s="48">
        <v>7000</v>
      </c>
      <c r="AE16" s="132">
        <v>6500</v>
      </c>
      <c r="AF16" s="132">
        <v>1261.9809016687991</v>
      </c>
      <c r="AG16" s="48">
        <v>1266</v>
      </c>
      <c r="AH16" s="48">
        <v>1266</v>
      </c>
      <c r="AI16" s="48">
        <v>1266</v>
      </c>
      <c r="AJ16" s="132">
        <v>1266</v>
      </c>
      <c r="AK16" s="48">
        <v>1266</v>
      </c>
      <c r="AL16" s="132">
        <v>1266</v>
      </c>
      <c r="AM16" s="132">
        <v>1266</v>
      </c>
      <c r="AN16" s="132">
        <v>1276</v>
      </c>
      <c r="AO16" s="132">
        <v>1266</v>
      </c>
      <c r="AP16" s="132">
        <v>1933</v>
      </c>
      <c r="AQ16" s="48">
        <v>1933</v>
      </c>
      <c r="AR16" s="48">
        <v>1933</v>
      </c>
      <c r="AS16" s="48">
        <v>1916</v>
      </c>
      <c r="AT16" s="48">
        <v>1916</v>
      </c>
      <c r="AU16" s="48">
        <v>1916</v>
      </c>
      <c r="AV16" s="48">
        <v>1916</v>
      </c>
      <c r="AW16" s="48">
        <v>1916</v>
      </c>
      <c r="AX16" s="48">
        <v>1966</v>
      </c>
      <c r="AY16" s="48">
        <v>1966</v>
      </c>
      <c r="AZ16" s="132">
        <v>2400</v>
      </c>
      <c r="BA16" s="48">
        <v>2400</v>
      </c>
      <c r="BB16" s="48">
        <v>2400</v>
      </c>
      <c r="BC16" s="48">
        <v>2400</v>
      </c>
      <c r="BD16" s="48">
        <v>2400</v>
      </c>
      <c r="BE16" s="48">
        <v>2400</v>
      </c>
      <c r="BF16" s="48">
        <v>2400</v>
      </c>
      <c r="BG16" s="48">
        <v>2400</v>
      </c>
      <c r="BH16" s="48">
        <v>2433</v>
      </c>
      <c r="BI16" s="132">
        <v>2433</v>
      </c>
      <c r="BJ16" s="132">
        <v>2616.5878484802638</v>
      </c>
      <c r="BK16" s="48">
        <v>3000</v>
      </c>
      <c r="BL16" s="48">
        <v>3000</v>
      </c>
      <c r="BM16" s="48">
        <v>3000</v>
      </c>
      <c r="BN16" s="48">
        <v>3000</v>
      </c>
      <c r="BO16" s="48">
        <v>3000</v>
      </c>
      <c r="BP16" s="48">
        <v>3000</v>
      </c>
      <c r="BQ16" s="48">
        <v>3666</v>
      </c>
      <c r="BR16" s="48">
        <v>3500</v>
      </c>
      <c r="BS16" s="48">
        <v>3833</v>
      </c>
      <c r="BT16" s="132">
        <v>1806</v>
      </c>
      <c r="BU16" s="48">
        <v>1806</v>
      </c>
      <c r="BV16" s="48">
        <v>1806</v>
      </c>
      <c r="BW16" s="48">
        <v>1806</v>
      </c>
      <c r="BX16" s="48">
        <v>1806</v>
      </c>
      <c r="BY16" s="48">
        <v>1806</v>
      </c>
      <c r="BZ16" s="48">
        <v>1806</v>
      </c>
      <c r="CA16" s="48">
        <v>1806</v>
      </c>
      <c r="CB16" s="48">
        <v>1806</v>
      </c>
      <c r="CC16" s="48">
        <v>1806</v>
      </c>
      <c r="CD16" s="132">
        <v>1873</v>
      </c>
      <c r="CE16" s="48">
        <v>1873</v>
      </c>
      <c r="CF16" s="48">
        <v>1873</v>
      </c>
      <c r="CG16" s="48">
        <v>1873</v>
      </c>
      <c r="CH16" s="48">
        <v>1873</v>
      </c>
      <c r="CI16" s="48">
        <v>1873</v>
      </c>
      <c r="CJ16" s="48">
        <v>1873</v>
      </c>
      <c r="CK16" s="48">
        <v>1873</v>
      </c>
      <c r="CL16" s="48">
        <v>1873</v>
      </c>
      <c r="CM16" s="48">
        <v>1873</v>
      </c>
      <c r="CN16" s="132">
        <v>2463</v>
      </c>
      <c r="CO16" s="48">
        <v>2463</v>
      </c>
      <c r="CP16" s="48">
        <v>2463</v>
      </c>
      <c r="CQ16" s="48">
        <v>2463</v>
      </c>
      <c r="CR16" s="48">
        <v>2463</v>
      </c>
      <c r="CS16" s="48">
        <v>2463</v>
      </c>
      <c r="CT16" s="48">
        <v>2463</v>
      </c>
      <c r="CU16" s="48">
        <v>2463</v>
      </c>
      <c r="CV16" s="48">
        <v>2463</v>
      </c>
      <c r="CW16" s="48">
        <v>2463</v>
      </c>
      <c r="CX16" s="144" t="s">
        <v>121</v>
      </c>
      <c r="CY16" s="144" t="s">
        <v>121</v>
      </c>
      <c r="CZ16" s="144" t="s">
        <v>121</v>
      </c>
      <c r="DA16" s="144" t="s">
        <v>121</v>
      </c>
      <c r="DB16" s="144" t="s">
        <v>121</v>
      </c>
      <c r="DC16" s="144" t="s">
        <v>121</v>
      </c>
      <c r="DD16" s="144" t="s">
        <v>121</v>
      </c>
      <c r="DE16" s="144" t="s">
        <v>121</v>
      </c>
      <c r="DF16" s="144" t="s">
        <v>121</v>
      </c>
      <c r="DG16" s="48">
        <v>13000</v>
      </c>
    </row>
    <row r="17" spans="1:111" ht="12.75" customHeight="1" x14ac:dyDescent="0.2">
      <c r="A17" s="36" t="s">
        <v>119</v>
      </c>
      <c r="B17" s="132">
        <v>5897.5131448188131</v>
      </c>
      <c r="C17" s="48">
        <v>6200</v>
      </c>
      <c r="D17" s="48">
        <v>6500</v>
      </c>
      <c r="E17" s="48">
        <v>6500</v>
      </c>
      <c r="F17" s="48">
        <v>6500</v>
      </c>
      <c r="G17" s="132">
        <v>6800</v>
      </c>
      <c r="H17" s="132">
        <v>6800</v>
      </c>
      <c r="I17" s="132">
        <v>6800</v>
      </c>
      <c r="J17" s="48">
        <v>7500</v>
      </c>
      <c r="K17" s="48">
        <v>7500</v>
      </c>
      <c r="L17" s="132">
        <v>8872.3080751522357</v>
      </c>
      <c r="M17" s="48">
        <v>9000</v>
      </c>
      <c r="N17" s="48">
        <v>9000</v>
      </c>
      <c r="O17" s="48">
        <v>9000</v>
      </c>
      <c r="P17" s="48">
        <v>9000</v>
      </c>
      <c r="Q17" s="132">
        <v>9500</v>
      </c>
      <c r="R17" s="48">
        <v>9500</v>
      </c>
      <c r="S17" s="48">
        <v>9500</v>
      </c>
      <c r="T17" s="132">
        <v>10000</v>
      </c>
      <c r="U17" s="48">
        <v>10000</v>
      </c>
      <c r="V17" s="132">
        <v>5049.2670327448441</v>
      </c>
      <c r="W17" s="48">
        <v>5200</v>
      </c>
      <c r="X17" s="48">
        <v>5500</v>
      </c>
      <c r="Y17" s="144">
        <v>5500</v>
      </c>
      <c r="Z17" s="48">
        <v>5500</v>
      </c>
      <c r="AA17" s="48">
        <v>6300</v>
      </c>
      <c r="AB17" s="48">
        <v>6300</v>
      </c>
      <c r="AC17" s="48">
        <v>6300</v>
      </c>
      <c r="AD17" s="48">
        <v>6500</v>
      </c>
      <c r="AE17" s="132">
        <v>6500</v>
      </c>
      <c r="AF17" s="132">
        <v>1200</v>
      </c>
      <c r="AG17" s="48">
        <v>1200</v>
      </c>
      <c r="AH17" s="48">
        <v>1200</v>
      </c>
      <c r="AI17" s="48">
        <v>1200</v>
      </c>
      <c r="AJ17" s="132">
        <v>1200</v>
      </c>
      <c r="AK17" s="48">
        <v>1200</v>
      </c>
      <c r="AL17" s="132">
        <v>1200</v>
      </c>
      <c r="AM17" s="132">
        <v>1200</v>
      </c>
      <c r="AN17" s="132">
        <v>1400</v>
      </c>
      <c r="AO17" s="132">
        <v>1300</v>
      </c>
      <c r="AP17" s="132">
        <v>2000</v>
      </c>
      <c r="AQ17" s="48">
        <v>2000</v>
      </c>
      <c r="AR17" s="48">
        <v>2000</v>
      </c>
      <c r="AS17" s="48">
        <v>2000</v>
      </c>
      <c r="AT17" s="48">
        <v>2000</v>
      </c>
      <c r="AU17" s="48">
        <v>2000</v>
      </c>
      <c r="AV17" s="48">
        <v>2000</v>
      </c>
      <c r="AW17" s="48">
        <v>2000</v>
      </c>
      <c r="AX17" s="48">
        <v>2000</v>
      </c>
      <c r="AY17" s="48">
        <v>2000</v>
      </c>
      <c r="AZ17" s="132">
        <v>2200</v>
      </c>
      <c r="BA17" s="48">
        <v>2200</v>
      </c>
      <c r="BB17" s="48">
        <v>2200</v>
      </c>
      <c r="BC17" s="48">
        <v>2200</v>
      </c>
      <c r="BD17" s="48">
        <v>2200</v>
      </c>
      <c r="BE17" s="48">
        <v>2200</v>
      </c>
      <c r="BF17" s="48">
        <v>2200</v>
      </c>
      <c r="BG17" s="48">
        <v>2200</v>
      </c>
      <c r="BH17" s="48">
        <v>2200</v>
      </c>
      <c r="BI17" s="132">
        <v>2200</v>
      </c>
      <c r="BJ17" s="132">
        <v>2866.3283766131003</v>
      </c>
      <c r="BK17" s="48">
        <v>3000</v>
      </c>
      <c r="BL17" s="48">
        <v>3000</v>
      </c>
      <c r="BM17" s="48">
        <v>3000</v>
      </c>
      <c r="BN17" s="48">
        <v>3000</v>
      </c>
      <c r="BO17" s="48">
        <v>3000</v>
      </c>
      <c r="BP17" s="48">
        <v>3000</v>
      </c>
      <c r="BQ17" s="48">
        <v>3000</v>
      </c>
      <c r="BR17" s="48">
        <v>4000</v>
      </c>
      <c r="BS17" s="48">
        <v>4000</v>
      </c>
      <c r="BT17" s="132">
        <v>1860</v>
      </c>
      <c r="BU17" s="48">
        <v>1860</v>
      </c>
      <c r="BV17" s="48">
        <v>1860</v>
      </c>
      <c r="BW17" s="48">
        <v>1860</v>
      </c>
      <c r="BX17" s="48">
        <v>1860</v>
      </c>
      <c r="BY17" s="48">
        <v>1860</v>
      </c>
      <c r="BZ17" s="48">
        <v>1860</v>
      </c>
      <c r="CA17" s="48">
        <v>1860</v>
      </c>
      <c r="CB17" s="48">
        <v>1860</v>
      </c>
      <c r="CC17" s="48">
        <v>1860</v>
      </c>
      <c r="CD17" s="132">
        <v>1900</v>
      </c>
      <c r="CE17" s="48">
        <v>1900</v>
      </c>
      <c r="CF17" s="48">
        <v>1900</v>
      </c>
      <c r="CG17" s="48">
        <v>1900</v>
      </c>
      <c r="CH17" s="48">
        <v>1900</v>
      </c>
      <c r="CI17" s="48">
        <v>1900</v>
      </c>
      <c r="CJ17" s="48">
        <v>1900</v>
      </c>
      <c r="CK17" s="48">
        <v>1900</v>
      </c>
      <c r="CL17" s="48">
        <v>1900</v>
      </c>
      <c r="CM17" s="48">
        <v>1900</v>
      </c>
      <c r="CN17" s="132">
        <v>2580</v>
      </c>
      <c r="CO17" s="48">
        <v>2580</v>
      </c>
      <c r="CP17" s="48">
        <v>2580</v>
      </c>
      <c r="CQ17" s="48">
        <v>2580</v>
      </c>
      <c r="CR17" s="48">
        <v>2580</v>
      </c>
      <c r="CS17" s="48">
        <v>2580</v>
      </c>
      <c r="CT17" s="48">
        <v>2580</v>
      </c>
      <c r="CU17" s="48">
        <v>2580</v>
      </c>
      <c r="CV17" s="48">
        <v>2580</v>
      </c>
      <c r="CW17" s="48">
        <v>2580</v>
      </c>
      <c r="CX17" s="144" t="s">
        <v>121</v>
      </c>
      <c r="CY17" s="144" t="s">
        <v>121</v>
      </c>
      <c r="CZ17" s="48">
        <v>9000</v>
      </c>
      <c r="DA17" s="144" t="s">
        <v>121</v>
      </c>
      <c r="DB17" s="144">
        <v>9000</v>
      </c>
      <c r="DC17" s="144">
        <v>9000</v>
      </c>
      <c r="DD17" s="144">
        <v>9000</v>
      </c>
      <c r="DE17" s="144" t="s">
        <v>121</v>
      </c>
      <c r="DF17" s="48">
        <v>9000</v>
      </c>
      <c r="DG17" s="144" t="s">
        <v>121</v>
      </c>
    </row>
    <row r="18" spans="1:111" x14ac:dyDescent="0.2">
      <c r="A18" s="36" t="s">
        <v>120</v>
      </c>
      <c r="B18" s="132">
        <v>7500</v>
      </c>
      <c r="C18" s="48">
        <v>7500</v>
      </c>
      <c r="D18" s="48">
        <v>7500</v>
      </c>
      <c r="E18" s="48">
        <v>7500</v>
      </c>
      <c r="F18" s="48">
        <v>7500</v>
      </c>
      <c r="G18" s="132">
        <v>7500</v>
      </c>
      <c r="H18" s="132">
        <v>8000</v>
      </c>
      <c r="I18" s="132">
        <v>8000</v>
      </c>
      <c r="J18" s="48">
        <v>8000</v>
      </c>
      <c r="K18" s="48">
        <v>8500</v>
      </c>
      <c r="L18" s="132">
        <v>8746.4278422679508</v>
      </c>
      <c r="M18" s="48">
        <v>8500</v>
      </c>
      <c r="N18" s="48">
        <v>9000</v>
      </c>
      <c r="O18" s="48">
        <v>9000</v>
      </c>
      <c r="P18" s="48">
        <v>8500</v>
      </c>
      <c r="Q18" s="132">
        <v>8500</v>
      </c>
      <c r="R18" s="48">
        <v>9500</v>
      </c>
      <c r="S18" s="132">
        <v>9500</v>
      </c>
      <c r="T18" s="132">
        <v>9500</v>
      </c>
      <c r="U18" s="48">
        <v>9500</v>
      </c>
      <c r="V18" s="132">
        <v>5744.5626465380283</v>
      </c>
      <c r="W18" s="48">
        <v>5500</v>
      </c>
      <c r="X18" s="48">
        <v>5500</v>
      </c>
      <c r="Y18" s="144">
        <v>5500</v>
      </c>
      <c r="Z18" s="48">
        <v>5500</v>
      </c>
      <c r="AA18" s="48">
        <v>5500</v>
      </c>
      <c r="AB18" s="48">
        <v>6500</v>
      </c>
      <c r="AC18" s="48">
        <v>6500</v>
      </c>
      <c r="AD18" s="48">
        <v>6500</v>
      </c>
      <c r="AE18" s="132">
        <v>6500</v>
      </c>
      <c r="AF18" s="132">
        <v>1409.6617306729177</v>
      </c>
      <c r="AG18" s="48">
        <v>1350</v>
      </c>
      <c r="AH18" s="48">
        <v>1350</v>
      </c>
      <c r="AI18" s="48">
        <v>1350</v>
      </c>
      <c r="AJ18" s="132">
        <v>1350</v>
      </c>
      <c r="AK18" s="48">
        <v>1350</v>
      </c>
      <c r="AL18" s="132">
        <v>1350</v>
      </c>
      <c r="AM18" s="132">
        <v>1350</v>
      </c>
      <c r="AN18" s="132">
        <v>1350</v>
      </c>
      <c r="AO18" s="132">
        <v>1300</v>
      </c>
      <c r="AP18" s="132">
        <v>2000</v>
      </c>
      <c r="AQ18" s="48">
        <v>2000</v>
      </c>
      <c r="AR18" s="48">
        <v>2000</v>
      </c>
      <c r="AS18" s="48">
        <v>2000</v>
      </c>
      <c r="AT18" s="48">
        <v>2000</v>
      </c>
      <c r="AU18" s="48">
        <v>2000</v>
      </c>
      <c r="AV18" s="48">
        <v>2000</v>
      </c>
      <c r="AW18" s="48">
        <v>2000</v>
      </c>
      <c r="AX18" s="48">
        <v>2000</v>
      </c>
      <c r="AY18" s="48">
        <v>2000</v>
      </c>
      <c r="AZ18" s="132">
        <v>2400</v>
      </c>
      <c r="BA18" s="48">
        <v>2400</v>
      </c>
      <c r="BB18" s="48">
        <v>2400</v>
      </c>
      <c r="BC18" s="48">
        <v>2500</v>
      </c>
      <c r="BD18" s="48">
        <v>2500</v>
      </c>
      <c r="BE18" s="48">
        <v>2500</v>
      </c>
      <c r="BF18" s="48">
        <v>2500</v>
      </c>
      <c r="BG18" s="48">
        <v>2500</v>
      </c>
      <c r="BH18" s="48">
        <v>2500</v>
      </c>
      <c r="BI18" s="132">
        <v>2500</v>
      </c>
      <c r="BJ18" s="132">
        <v>1948.0074928505935</v>
      </c>
      <c r="BK18" s="48">
        <v>2000</v>
      </c>
      <c r="BL18" s="48">
        <v>2000</v>
      </c>
      <c r="BM18" s="48">
        <v>2000</v>
      </c>
      <c r="BN18" s="48">
        <v>2000</v>
      </c>
      <c r="BO18" s="48">
        <v>2000</v>
      </c>
      <c r="BP18" s="48">
        <v>2500</v>
      </c>
      <c r="BQ18" s="48">
        <v>2500</v>
      </c>
      <c r="BR18" s="48">
        <v>2500</v>
      </c>
      <c r="BS18" s="48">
        <v>2500</v>
      </c>
      <c r="BT18" s="132">
        <v>1740</v>
      </c>
      <c r="BU18" s="48">
        <v>1740</v>
      </c>
      <c r="BV18" s="48">
        <v>1740</v>
      </c>
      <c r="BW18" s="48">
        <v>1740</v>
      </c>
      <c r="BX18" s="48">
        <v>1740</v>
      </c>
      <c r="BY18" s="48">
        <v>1740</v>
      </c>
      <c r="BZ18" s="48">
        <v>1740</v>
      </c>
      <c r="CA18" s="48">
        <v>1740</v>
      </c>
      <c r="CB18" s="48">
        <v>1740</v>
      </c>
      <c r="CC18" s="48">
        <v>1740</v>
      </c>
      <c r="CD18" s="132">
        <v>1855</v>
      </c>
      <c r="CE18" s="48">
        <v>1855</v>
      </c>
      <c r="CF18" s="48">
        <v>1855</v>
      </c>
      <c r="CG18" s="48">
        <v>1855</v>
      </c>
      <c r="CH18" s="48">
        <v>1855</v>
      </c>
      <c r="CI18" s="48">
        <v>1855</v>
      </c>
      <c r="CJ18" s="48">
        <v>1855</v>
      </c>
      <c r="CK18" s="48">
        <v>1855</v>
      </c>
      <c r="CL18" s="48">
        <v>1855</v>
      </c>
      <c r="CM18" s="48">
        <v>1855</v>
      </c>
      <c r="CN18" s="132">
        <v>2480</v>
      </c>
      <c r="CO18" s="48">
        <v>2480</v>
      </c>
      <c r="CP18" s="48">
        <v>2480</v>
      </c>
      <c r="CQ18" s="48">
        <v>2480</v>
      </c>
      <c r="CR18" s="48">
        <v>2480</v>
      </c>
      <c r="CS18" s="48">
        <v>2480</v>
      </c>
      <c r="CT18" s="48">
        <v>2480</v>
      </c>
      <c r="CU18" s="48">
        <v>2480</v>
      </c>
      <c r="CV18" s="48">
        <v>2480</v>
      </c>
      <c r="CW18" s="48">
        <v>2480</v>
      </c>
      <c r="CX18" s="144" t="s">
        <v>121</v>
      </c>
      <c r="CY18" s="144" t="s">
        <v>121</v>
      </c>
      <c r="CZ18" s="144" t="s">
        <v>121</v>
      </c>
      <c r="DA18" s="144" t="s">
        <v>121</v>
      </c>
      <c r="DB18" s="144" t="s">
        <v>121</v>
      </c>
      <c r="DC18" s="144" t="s">
        <v>121</v>
      </c>
      <c r="DD18" s="144">
        <v>6000</v>
      </c>
      <c r="DE18" s="48">
        <v>6000</v>
      </c>
      <c r="DF18" s="48">
        <v>6000</v>
      </c>
      <c r="DG18" s="144" t="s">
        <v>121</v>
      </c>
    </row>
    <row r="19" spans="1:111" ht="12" customHeight="1" x14ac:dyDescent="0.2">
      <c r="A19" s="36" t="s">
        <v>122</v>
      </c>
      <c r="B19" s="132">
        <v>7532.916356849265</v>
      </c>
      <c r="C19" s="48">
        <v>7600</v>
      </c>
      <c r="D19" s="48">
        <v>7600</v>
      </c>
      <c r="E19" s="48">
        <v>7767</v>
      </c>
      <c r="F19" s="48">
        <v>7867</v>
      </c>
      <c r="G19" s="132">
        <v>7867</v>
      </c>
      <c r="H19" s="132">
        <v>8500</v>
      </c>
      <c r="I19" s="132">
        <v>8500</v>
      </c>
      <c r="J19" s="48">
        <v>8767</v>
      </c>
      <c r="K19" s="48">
        <v>8767</v>
      </c>
      <c r="L19" s="132">
        <v>9079.8612826969256</v>
      </c>
      <c r="M19" s="48">
        <v>9500</v>
      </c>
      <c r="N19" s="48">
        <v>9500</v>
      </c>
      <c r="O19" s="48">
        <v>9333</v>
      </c>
      <c r="P19" s="48">
        <v>9500</v>
      </c>
      <c r="Q19" s="132">
        <v>9500</v>
      </c>
      <c r="R19" s="48">
        <v>9800</v>
      </c>
      <c r="S19" s="132">
        <v>9767</v>
      </c>
      <c r="T19" s="132">
        <v>10667</v>
      </c>
      <c r="U19" s="48">
        <v>10667</v>
      </c>
      <c r="V19" s="132">
        <v>6223.6222487653667</v>
      </c>
      <c r="W19" s="48">
        <v>6300</v>
      </c>
      <c r="X19" s="48">
        <v>6300</v>
      </c>
      <c r="Y19" s="144">
        <v>6800</v>
      </c>
      <c r="Z19" s="48">
        <v>6500</v>
      </c>
      <c r="AA19" s="48">
        <v>6500</v>
      </c>
      <c r="AB19" s="48">
        <v>6800</v>
      </c>
      <c r="AC19" s="48">
        <v>7500</v>
      </c>
      <c r="AD19" s="48">
        <v>7500</v>
      </c>
      <c r="AE19" s="132">
        <v>7500</v>
      </c>
      <c r="AF19" s="132">
        <v>1150</v>
      </c>
      <c r="AG19" s="48">
        <v>1150</v>
      </c>
      <c r="AH19" s="48">
        <v>1150</v>
      </c>
      <c r="AI19" s="48">
        <v>1150</v>
      </c>
      <c r="AJ19" s="132">
        <v>1150</v>
      </c>
      <c r="AK19" s="48">
        <v>1150</v>
      </c>
      <c r="AL19" s="132">
        <v>1167</v>
      </c>
      <c r="AM19" s="132">
        <v>1167</v>
      </c>
      <c r="AN19" s="132">
        <v>1167</v>
      </c>
      <c r="AO19" s="132">
        <v>1167</v>
      </c>
      <c r="AP19" s="132">
        <v>1800</v>
      </c>
      <c r="AQ19" s="48">
        <v>1800</v>
      </c>
      <c r="AR19" s="48">
        <v>1800</v>
      </c>
      <c r="AS19" s="48">
        <v>1800</v>
      </c>
      <c r="AT19" s="48">
        <v>1800</v>
      </c>
      <c r="AU19" s="48">
        <v>1800</v>
      </c>
      <c r="AV19" s="48">
        <v>1800</v>
      </c>
      <c r="AW19" s="48">
        <v>1800</v>
      </c>
      <c r="AX19" s="48">
        <v>1800</v>
      </c>
      <c r="AY19" s="48">
        <v>1800</v>
      </c>
      <c r="AZ19" s="132">
        <v>2233</v>
      </c>
      <c r="BA19" s="48">
        <v>2233</v>
      </c>
      <c r="BB19" s="48">
        <v>2233</v>
      </c>
      <c r="BC19" s="48">
        <v>2233</v>
      </c>
      <c r="BD19" s="48">
        <v>2233</v>
      </c>
      <c r="BE19" s="48">
        <v>2233</v>
      </c>
      <c r="BF19" s="48">
        <v>2233</v>
      </c>
      <c r="BG19" s="48">
        <v>2233</v>
      </c>
      <c r="BH19" s="48">
        <v>2233</v>
      </c>
      <c r="BI19" s="132">
        <v>2233</v>
      </c>
      <c r="BJ19" s="132">
        <v>1800</v>
      </c>
      <c r="BK19" s="48">
        <v>1800</v>
      </c>
      <c r="BL19" s="48">
        <v>1800</v>
      </c>
      <c r="BM19" s="48">
        <v>2000</v>
      </c>
      <c r="BN19" s="48">
        <v>2000</v>
      </c>
      <c r="BO19" s="48">
        <v>2000</v>
      </c>
      <c r="BP19" s="48">
        <v>2000</v>
      </c>
      <c r="BQ19" s="48">
        <v>2500</v>
      </c>
      <c r="BR19" s="48">
        <v>2500</v>
      </c>
      <c r="BS19" s="48">
        <v>2500</v>
      </c>
      <c r="BT19" s="132">
        <v>1740</v>
      </c>
      <c r="BU19" s="48">
        <v>1740</v>
      </c>
      <c r="BV19" s="48">
        <v>1740</v>
      </c>
      <c r="BW19" s="48">
        <v>1740</v>
      </c>
      <c r="BX19" s="48">
        <v>1740</v>
      </c>
      <c r="BY19" s="48">
        <v>1740</v>
      </c>
      <c r="BZ19" s="48">
        <v>1740</v>
      </c>
      <c r="CA19" s="48">
        <v>1740</v>
      </c>
      <c r="CB19" s="48">
        <v>1740</v>
      </c>
      <c r="CC19" s="48">
        <v>1740</v>
      </c>
      <c r="CD19" s="132">
        <v>1840</v>
      </c>
      <c r="CE19" s="48">
        <v>1840</v>
      </c>
      <c r="CF19" s="48">
        <v>1840</v>
      </c>
      <c r="CG19" s="48">
        <v>1840</v>
      </c>
      <c r="CH19" s="48">
        <v>1840</v>
      </c>
      <c r="CI19" s="48">
        <v>1840</v>
      </c>
      <c r="CJ19" s="48">
        <v>1840</v>
      </c>
      <c r="CK19" s="48">
        <v>1840</v>
      </c>
      <c r="CL19" s="48">
        <v>1840</v>
      </c>
      <c r="CM19" s="48">
        <v>1840</v>
      </c>
      <c r="CN19" s="132">
        <v>2470</v>
      </c>
      <c r="CO19" s="48">
        <v>2470</v>
      </c>
      <c r="CP19" s="48">
        <v>2470</v>
      </c>
      <c r="CQ19" s="48">
        <v>2470</v>
      </c>
      <c r="CR19" s="48">
        <v>2470</v>
      </c>
      <c r="CS19" s="48">
        <v>2470</v>
      </c>
      <c r="CT19" s="48">
        <v>2470</v>
      </c>
      <c r="CU19" s="48">
        <v>2470</v>
      </c>
      <c r="CV19" s="48">
        <v>2470</v>
      </c>
      <c r="CW19" s="48">
        <v>2470</v>
      </c>
      <c r="CX19" s="132">
        <v>6500</v>
      </c>
      <c r="CY19" s="48">
        <v>6500</v>
      </c>
      <c r="CZ19" s="48">
        <v>6500</v>
      </c>
      <c r="DA19" s="144">
        <v>6500</v>
      </c>
      <c r="DB19" s="144">
        <v>6500</v>
      </c>
      <c r="DC19" s="144">
        <v>6500</v>
      </c>
      <c r="DD19" s="144">
        <v>6500</v>
      </c>
      <c r="DE19" s="48">
        <v>6500</v>
      </c>
      <c r="DF19" s="48">
        <v>7000</v>
      </c>
      <c r="DG19" s="48">
        <v>7000</v>
      </c>
    </row>
    <row r="20" spans="1:111" ht="13.5" customHeight="1" x14ac:dyDescent="0.2">
      <c r="A20" s="36" t="s">
        <v>123</v>
      </c>
      <c r="B20" s="132">
        <v>6500</v>
      </c>
      <c r="C20" s="48">
        <v>6500</v>
      </c>
      <c r="D20" s="48">
        <v>6800</v>
      </c>
      <c r="E20" s="48">
        <v>6800</v>
      </c>
      <c r="F20" s="48">
        <v>6800</v>
      </c>
      <c r="G20" s="132">
        <v>8000</v>
      </c>
      <c r="H20" s="132">
        <v>8000</v>
      </c>
      <c r="I20" s="132">
        <v>8000</v>
      </c>
      <c r="J20" s="48">
        <v>7800</v>
      </c>
      <c r="K20" s="48">
        <v>7800</v>
      </c>
      <c r="L20" s="132">
        <v>8485.2813742385697</v>
      </c>
      <c r="M20" s="48">
        <v>8000</v>
      </c>
      <c r="N20" s="48">
        <v>10000</v>
      </c>
      <c r="O20" s="48">
        <v>10000</v>
      </c>
      <c r="P20" s="48">
        <v>10000</v>
      </c>
      <c r="Q20" s="132">
        <v>11000</v>
      </c>
      <c r="R20" s="132">
        <v>11000</v>
      </c>
      <c r="S20" s="132">
        <v>11000</v>
      </c>
      <c r="T20" s="132">
        <v>11000</v>
      </c>
      <c r="U20" s="132">
        <v>11000</v>
      </c>
      <c r="V20" s="132">
        <v>5500</v>
      </c>
      <c r="W20" s="144" t="s">
        <v>121</v>
      </c>
      <c r="X20" s="48">
        <v>7500</v>
      </c>
      <c r="Y20" s="144">
        <v>7500</v>
      </c>
      <c r="Z20" s="48">
        <v>7500</v>
      </c>
      <c r="AA20" s="48">
        <v>7500</v>
      </c>
      <c r="AB20" s="48">
        <v>7500</v>
      </c>
      <c r="AC20" s="48">
        <v>7500</v>
      </c>
      <c r="AD20" s="48">
        <v>6500</v>
      </c>
      <c r="AE20" s="48">
        <v>6500</v>
      </c>
      <c r="AF20" s="132">
        <v>1200</v>
      </c>
      <c r="AG20" s="48">
        <v>1200</v>
      </c>
      <c r="AH20" s="48">
        <v>1200</v>
      </c>
      <c r="AI20" s="48">
        <v>1200</v>
      </c>
      <c r="AJ20" s="48">
        <v>1200</v>
      </c>
      <c r="AK20" s="48">
        <v>1200</v>
      </c>
      <c r="AL20" s="48">
        <v>1200</v>
      </c>
      <c r="AM20" s="48">
        <v>1200</v>
      </c>
      <c r="AN20" s="132">
        <v>1200</v>
      </c>
      <c r="AO20" s="132">
        <v>1200</v>
      </c>
      <c r="AP20" s="132">
        <v>2000</v>
      </c>
      <c r="AQ20" s="48">
        <v>2000</v>
      </c>
      <c r="AR20" s="48">
        <v>2000</v>
      </c>
      <c r="AS20" s="48">
        <v>2000</v>
      </c>
      <c r="AT20" s="48">
        <v>2000</v>
      </c>
      <c r="AU20" s="48">
        <v>2000</v>
      </c>
      <c r="AV20" s="48">
        <v>2000</v>
      </c>
      <c r="AW20" s="48">
        <v>2000</v>
      </c>
      <c r="AX20" s="48">
        <v>2000</v>
      </c>
      <c r="AY20" s="48">
        <v>2000</v>
      </c>
      <c r="AZ20" s="132">
        <v>2200</v>
      </c>
      <c r="BA20" s="48">
        <v>2200</v>
      </c>
      <c r="BB20" s="48">
        <v>2200</v>
      </c>
      <c r="BC20" s="48">
        <v>2200</v>
      </c>
      <c r="BD20" s="48">
        <v>2200</v>
      </c>
      <c r="BE20" s="48">
        <v>2200</v>
      </c>
      <c r="BF20" s="48">
        <v>2200</v>
      </c>
      <c r="BG20" s="48">
        <v>2200</v>
      </c>
      <c r="BH20" s="48">
        <v>2400</v>
      </c>
      <c r="BI20" s="48">
        <v>2400</v>
      </c>
      <c r="BJ20" s="132">
        <v>2738.6127875258303</v>
      </c>
      <c r="BK20" s="48">
        <v>3000</v>
      </c>
      <c r="BL20" s="48">
        <v>3000</v>
      </c>
      <c r="BM20" s="48">
        <v>3000</v>
      </c>
      <c r="BN20" s="48">
        <v>3000</v>
      </c>
      <c r="BO20" s="48">
        <v>3000</v>
      </c>
      <c r="BP20" s="48">
        <v>3000</v>
      </c>
      <c r="BQ20" s="48">
        <v>3000</v>
      </c>
      <c r="BR20" s="48">
        <v>3000</v>
      </c>
      <c r="BS20" s="48">
        <v>3000</v>
      </c>
      <c r="BT20" s="132">
        <v>1820</v>
      </c>
      <c r="BU20" s="48">
        <v>1820</v>
      </c>
      <c r="BV20" s="48">
        <v>1820</v>
      </c>
      <c r="BW20" s="48">
        <v>1820</v>
      </c>
      <c r="BX20" s="48">
        <v>1820</v>
      </c>
      <c r="BY20" s="48">
        <v>1820</v>
      </c>
      <c r="BZ20" s="48">
        <v>1820</v>
      </c>
      <c r="CA20" s="48">
        <v>1820</v>
      </c>
      <c r="CB20" s="48">
        <v>1820</v>
      </c>
      <c r="CC20" s="48">
        <v>1820</v>
      </c>
      <c r="CD20" s="132">
        <v>1890</v>
      </c>
      <c r="CE20" s="48">
        <v>1890</v>
      </c>
      <c r="CF20" s="48">
        <v>1890</v>
      </c>
      <c r="CG20" s="48">
        <v>1890</v>
      </c>
      <c r="CH20" s="48">
        <v>1890</v>
      </c>
      <c r="CI20" s="48">
        <v>1890</v>
      </c>
      <c r="CJ20" s="48">
        <v>1890</v>
      </c>
      <c r="CK20" s="48">
        <v>1890</v>
      </c>
      <c r="CL20" s="48">
        <v>1890</v>
      </c>
      <c r="CM20" s="48">
        <v>1890</v>
      </c>
      <c r="CN20" s="132">
        <v>2550</v>
      </c>
      <c r="CO20" s="48">
        <v>2550</v>
      </c>
      <c r="CP20" s="48">
        <v>2550</v>
      </c>
      <c r="CQ20" s="48">
        <v>2550</v>
      </c>
      <c r="CR20" s="48">
        <v>2550</v>
      </c>
      <c r="CS20" s="48">
        <v>2550</v>
      </c>
      <c r="CT20" s="48">
        <v>2550</v>
      </c>
      <c r="CU20" s="48">
        <v>2550</v>
      </c>
      <c r="CV20" s="48">
        <v>2550</v>
      </c>
      <c r="CW20" s="48">
        <v>2550</v>
      </c>
      <c r="CX20" s="132">
        <v>11741.784511602684</v>
      </c>
      <c r="CY20" s="48">
        <v>12000</v>
      </c>
      <c r="CZ20" s="48">
        <v>11000</v>
      </c>
      <c r="DA20" s="144" t="s">
        <v>121</v>
      </c>
      <c r="DB20" s="144" t="s">
        <v>121</v>
      </c>
      <c r="DC20" s="144">
        <v>12000</v>
      </c>
      <c r="DD20" s="144" t="s">
        <v>121</v>
      </c>
      <c r="DE20" s="144" t="s">
        <v>121</v>
      </c>
      <c r="DF20" s="48">
        <v>12000</v>
      </c>
      <c r="DG20" s="48">
        <v>12000</v>
      </c>
    </row>
    <row r="21" spans="1:111" ht="12.75" customHeight="1" x14ac:dyDescent="0.2">
      <c r="A21" s="36" t="s">
        <v>124</v>
      </c>
      <c r="B21" s="132">
        <v>8372.1440285926892</v>
      </c>
      <c r="C21" s="48">
        <v>8500</v>
      </c>
      <c r="D21" s="48">
        <v>8500</v>
      </c>
      <c r="E21" s="48">
        <v>9000</v>
      </c>
      <c r="F21" s="48">
        <v>9000</v>
      </c>
      <c r="G21" s="132">
        <v>9000</v>
      </c>
      <c r="H21" s="132">
        <v>9200</v>
      </c>
      <c r="I21" s="132">
        <v>10000</v>
      </c>
      <c r="J21" s="48">
        <v>10000</v>
      </c>
      <c r="K21" s="48">
        <v>10000</v>
      </c>
      <c r="L21" s="132">
        <v>9622.6060023096215</v>
      </c>
      <c r="M21" s="48">
        <v>9500</v>
      </c>
      <c r="N21" s="48">
        <v>9500</v>
      </c>
      <c r="O21" s="48">
        <v>10000</v>
      </c>
      <c r="P21" s="48">
        <v>10000</v>
      </c>
      <c r="Q21" s="132">
        <v>10000</v>
      </c>
      <c r="R21" s="48">
        <v>10000</v>
      </c>
      <c r="S21" s="132">
        <v>11000</v>
      </c>
      <c r="T21" s="132">
        <v>11000</v>
      </c>
      <c r="U21" s="48">
        <v>1000</v>
      </c>
      <c r="V21" s="132">
        <v>7371.7476081462801</v>
      </c>
      <c r="W21" s="48">
        <v>7500</v>
      </c>
      <c r="X21" s="48">
        <v>7500</v>
      </c>
      <c r="Y21" s="48">
        <v>8000</v>
      </c>
      <c r="Z21" s="48">
        <v>8000</v>
      </c>
      <c r="AA21" s="48">
        <v>8000</v>
      </c>
      <c r="AB21" s="48">
        <v>8200</v>
      </c>
      <c r="AC21" s="48">
        <v>8500</v>
      </c>
      <c r="AD21" s="48">
        <v>8500</v>
      </c>
      <c r="AE21" s="132">
        <v>8500</v>
      </c>
      <c r="AF21" s="132">
        <v>1300</v>
      </c>
      <c r="AG21" s="48">
        <v>1300</v>
      </c>
      <c r="AH21" s="48">
        <v>1300</v>
      </c>
      <c r="AI21" s="48">
        <v>1300</v>
      </c>
      <c r="AJ21" s="48">
        <v>1300</v>
      </c>
      <c r="AK21" s="48">
        <v>1300</v>
      </c>
      <c r="AL21" s="132">
        <v>1300</v>
      </c>
      <c r="AM21" s="132">
        <v>1370</v>
      </c>
      <c r="AN21" s="132">
        <v>1370</v>
      </c>
      <c r="AO21" s="132">
        <v>1120</v>
      </c>
      <c r="AP21" s="132">
        <v>1900</v>
      </c>
      <c r="AQ21" s="48">
        <v>1900</v>
      </c>
      <c r="AR21" s="48">
        <v>1900</v>
      </c>
      <c r="AS21" s="48">
        <v>1900</v>
      </c>
      <c r="AT21" s="48">
        <v>1900</v>
      </c>
      <c r="AU21" s="48">
        <v>1900</v>
      </c>
      <c r="AV21" s="48">
        <v>1900</v>
      </c>
      <c r="AW21" s="48">
        <v>1900</v>
      </c>
      <c r="AX21" s="48">
        <v>1900</v>
      </c>
      <c r="AY21" s="48">
        <v>1900</v>
      </c>
      <c r="AZ21" s="132">
        <v>2300</v>
      </c>
      <c r="BA21" s="48">
        <v>2300</v>
      </c>
      <c r="BB21" s="48">
        <v>2300</v>
      </c>
      <c r="BC21" s="48">
        <v>2300</v>
      </c>
      <c r="BD21" s="48">
        <v>2300</v>
      </c>
      <c r="BE21" s="48">
        <v>2300</v>
      </c>
      <c r="BF21" s="48">
        <v>2300</v>
      </c>
      <c r="BG21" s="48">
        <v>2300</v>
      </c>
      <c r="BH21" s="48">
        <v>2300</v>
      </c>
      <c r="BI21" s="132">
        <v>2300</v>
      </c>
      <c r="BJ21" s="132">
        <v>1732.0508075688774</v>
      </c>
      <c r="BK21" s="48">
        <v>2000</v>
      </c>
      <c r="BL21" s="48">
        <v>2000</v>
      </c>
      <c r="BM21" s="48">
        <v>2000</v>
      </c>
      <c r="BN21" s="48">
        <v>2000</v>
      </c>
      <c r="BO21" s="48">
        <v>2000</v>
      </c>
      <c r="BP21" s="48">
        <v>2000</v>
      </c>
      <c r="BQ21" s="48">
        <v>2500</v>
      </c>
      <c r="BR21" s="48">
        <v>2500</v>
      </c>
      <c r="BS21" s="48">
        <v>2500</v>
      </c>
      <c r="BT21" s="132">
        <v>1850</v>
      </c>
      <c r="BU21" s="48">
        <v>1850</v>
      </c>
      <c r="BV21" s="48">
        <v>1850</v>
      </c>
      <c r="BW21" s="48">
        <v>1850</v>
      </c>
      <c r="BX21" s="48">
        <v>1850</v>
      </c>
      <c r="BY21" s="48">
        <v>1850</v>
      </c>
      <c r="BZ21" s="48">
        <v>1850</v>
      </c>
      <c r="CA21" s="48">
        <v>1850</v>
      </c>
      <c r="CB21" s="48">
        <v>1850</v>
      </c>
      <c r="CC21" s="48">
        <v>1850</v>
      </c>
      <c r="CD21" s="132">
        <v>1940</v>
      </c>
      <c r="CE21" s="48">
        <v>1940</v>
      </c>
      <c r="CF21" s="48">
        <v>1940</v>
      </c>
      <c r="CG21" s="48">
        <v>1940</v>
      </c>
      <c r="CH21" s="48">
        <v>1940</v>
      </c>
      <c r="CI21" s="48">
        <v>1940</v>
      </c>
      <c r="CJ21" s="48">
        <v>1940</v>
      </c>
      <c r="CK21" s="48">
        <v>1940</v>
      </c>
      <c r="CL21" s="48">
        <v>1940</v>
      </c>
      <c r="CM21" s="48">
        <v>1940</v>
      </c>
      <c r="CN21" s="132">
        <v>2440</v>
      </c>
      <c r="CO21" s="48">
        <v>2440</v>
      </c>
      <c r="CP21" s="48">
        <v>2440</v>
      </c>
      <c r="CQ21" s="48">
        <v>2440</v>
      </c>
      <c r="CR21" s="48">
        <v>2440</v>
      </c>
      <c r="CS21" s="48">
        <v>2440</v>
      </c>
      <c r="CT21" s="48">
        <v>2440</v>
      </c>
      <c r="CU21" s="48">
        <v>2440</v>
      </c>
      <c r="CV21" s="48">
        <v>2440</v>
      </c>
      <c r="CW21" s="48">
        <v>2560</v>
      </c>
      <c r="CX21" s="132">
        <v>6000</v>
      </c>
      <c r="CY21" s="48">
        <v>6000</v>
      </c>
      <c r="CZ21" s="48">
        <v>6000</v>
      </c>
      <c r="DA21" s="144">
        <v>6000</v>
      </c>
      <c r="DB21" s="144" t="s">
        <v>121</v>
      </c>
      <c r="DC21" s="144" t="s">
        <v>121</v>
      </c>
      <c r="DD21" s="144">
        <v>6000</v>
      </c>
      <c r="DE21" s="48">
        <v>6000</v>
      </c>
      <c r="DF21" s="48">
        <v>6000</v>
      </c>
      <c r="DG21" s="48">
        <v>7000</v>
      </c>
    </row>
    <row r="22" spans="1:111" ht="12.75" customHeight="1" x14ac:dyDescent="0.2">
      <c r="A22" s="37" t="s">
        <v>125</v>
      </c>
      <c r="B22" s="132"/>
      <c r="C22" s="48" t="s">
        <v>186</v>
      </c>
      <c r="D22" s="48" t="s">
        <v>186</v>
      </c>
      <c r="E22" s="48" t="s">
        <v>186</v>
      </c>
      <c r="F22" s="48" t="s">
        <v>186</v>
      </c>
      <c r="G22" s="132" t="s">
        <v>186</v>
      </c>
      <c r="H22" s="132" t="s">
        <v>186</v>
      </c>
      <c r="I22" s="132" t="s">
        <v>186</v>
      </c>
      <c r="J22" s="48" t="s">
        <v>186</v>
      </c>
      <c r="K22" s="48" t="s">
        <v>186</v>
      </c>
      <c r="L22" s="132"/>
      <c r="M22" s="48" t="s">
        <v>186</v>
      </c>
      <c r="N22" s="48" t="s">
        <v>186</v>
      </c>
      <c r="O22" s="48" t="s">
        <v>186</v>
      </c>
      <c r="P22" s="48" t="s">
        <v>186</v>
      </c>
      <c r="Q22" s="132" t="s">
        <v>186</v>
      </c>
      <c r="R22" s="48" t="s">
        <v>186</v>
      </c>
      <c r="S22" s="132" t="s">
        <v>186</v>
      </c>
      <c r="T22" s="132" t="s">
        <v>186</v>
      </c>
      <c r="U22" s="48" t="s">
        <v>186</v>
      </c>
      <c r="V22" s="132"/>
      <c r="W22" s="48" t="s">
        <v>186</v>
      </c>
      <c r="X22" s="48" t="s">
        <v>186</v>
      </c>
      <c r="Y22" s="48" t="s">
        <v>186</v>
      </c>
      <c r="Z22" s="48" t="s">
        <v>186</v>
      </c>
      <c r="AA22" s="48" t="s">
        <v>186</v>
      </c>
      <c r="AB22" s="48" t="s">
        <v>186</v>
      </c>
      <c r="AC22" s="48" t="s">
        <v>186</v>
      </c>
      <c r="AD22" s="48" t="s">
        <v>186</v>
      </c>
      <c r="AE22" s="132" t="s">
        <v>186</v>
      </c>
      <c r="AF22" s="132"/>
      <c r="AG22" s="48" t="s">
        <v>186</v>
      </c>
      <c r="AH22" s="48" t="s">
        <v>186</v>
      </c>
      <c r="AI22" s="48" t="s">
        <v>186</v>
      </c>
      <c r="AJ22" s="132" t="s">
        <v>186</v>
      </c>
      <c r="AK22" s="48" t="s">
        <v>186</v>
      </c>
      <c r="AL22" s="132" t="s">
        <v>186</v>
      </c>
      <c r="AM22" s="132" t="s">
        <v>186</v>
      </c>
      <c r="AN22" s="132" t="s">
        <v>186</v>
      </c>
      <c r="AO22" s="132" t="s">
        <v>186</v>
      </c>
      <c r="AP22" s="132"/>
      <c r="AQ22" s="48" t="s">
        <v>186</v>
      </c>
      <c r="AR22" s="48" t="s">
        <v>186</v>
      </c>
      <c r="AS22" s="48" t="s">
        <v>186</v>
      </c>
      <c r="AT22" s="48" t="s">
        <v>186</v>
      </c>
      <c r="AU22" s="48" t="s">
        <v>186</v>
      </c>
      <c r="AV22" s="48" t="s">
        <v>186</v>
      </c>
      <c r="AW22" s="48" t="s">
        <v>186</v>
      </c>
      <c r="AX22" s="48" t="s">
        <v>186</v>
      </c>
      <c r="AY22" s="48" t="s">
        <v>186</v>
      </c>
      <c r="AZ22" s="132"/>
      <c r="BA22" s="48" t="s">
        <v>186</v>
      </c>
      <c r="BB22" s="48" t="s">
        <v>186</v>
      </c>
      <c r="BC22" s="48" t="s">
        <v>186</v>
      </c>
      <c r="BD22" s="48" t="s">
        <v>186</v>
      </c>
      <c r="BE22" s="48" t="s">
        <v>186</v>
      </c>
      <c r="BF22" s="48" t="s">
        <v>186</v>
      </c>
      <c r="BG22" s="48" t="s">
        <v>186</v>
      </c>
      <c r="BH22" s="48" t="s">
        <v>186</v>
      </c>
      <c r="BI22" s="132" t="s">
        <v>186</v>
      </c>
      <c r="BJ22" s="132"/>
      <c r="BK22" s="48" t="s">
        <v>186</v>
      </c>
      <c r="BL22" s="48" t="s">
        <v>186</v>
      </c>
      <c r="BM22" s="48" t="s">
        <v>186</v>
      </c>
      <c r="BN22" s="48" t="s">
        <v>186</v>
      </c>
      <c r="BO22" s="48" t="s">
        <v>186</v>
      </c>
      <c r="BP22" s="48" t="s">
        <v>186</v>
      </c>
      <c r="BQ22" s="48" t="s">
        <v>186</v>
      </c>
      <c r="BR22" s="48" t="s">
        <v>186</v>
      </c>
      <c r="BS22" s="48" t="s">
        <v>186</v>
      </c>
      <c r="BT22" s="132"/>
      <c r="BU22" s="48" t="s">
        <v>186</v>
      </c>
      <c r="BV22" s="48" t="s">
        <v>186</v>
      </c>
      <c r="BW22" s="48" t="s">
        <v>186</v>
      </c>
      <c r="BX22" s="48" t="s">
        <v>186</v>
      </c>
      <c r="BY22" s="48" t="s">
        <v>186</v>
      </c>
      <c r="BZ22" s="48" t="s">
        <v>186</v>
      </c>
      <c r="CA22" s="48" t="s">
        <v>186</v>
      </c>
      <c r="CB22" s="48" t="s">
        <v>186</v>
      </c>
      <c r="CC22" s="48" t="s">
        <v>186</v>
      </c>
      <c r="CD22" s="132"/>
      <c r="CE22" s="48" t="s">
        <v>186</v>
      </c>
      <c r="CF22" s="48" t="s">
        <v>186</v>
      </c>
      <c r="CG22" s="48" t="s">
        <v>186</v>
      </c>
      <c r="CH22" s="48" t="s">
        <v>186</v>
      </c>
      <c r="CI22" s="48" t="s">
        <v>186</v>
      </c>
      <c r="CJ22" s="48" t="s">
        <v>186</v>
      </c>
      <c r="CK22" s="48" t="s">
        <v>186</v>
      </c>
      <c r="CL22" s="48" t="s">
        <v>186</v>
      </c>
      <c r="CM22" s="48" t="s">
        <v>186</v>
      </c>
      <c r="CN22" s="132"/>
      <c r="CO22" s="48" t="s">
        <v>186</v>
      </c>
      <c r="CP22" s="48" t="s">
        <v>186</v>
      </c>
      <c r="CQ22" s="48" t="s">
        <v>186</v>
      </c>
      <c r="CR22" s="48" t="s">
        <v>186</v>
      </c>
      <c r="CS22" s="48" t="s">
        <v>186</v>
      </c>
      <c r="CT22" s="48" t="s">
        <v>186</v>
      </c>
      <c r="CU22" s="48" t="s">
        <v>186</v>
      </c>
      <c r="CV22" s="48" t="s">
        <v>186</v>
      </c>
      <c r="CW22" s="48" t="s">
        <v>186</v>
      </c>
      <c r="CX22" s="132"/>
      <c r="CY22" s="48" t="s">
        <v>186</v>
      </c>
      <c r="CZ22" s="48" t="s">
        <v>186</v>
      </c>
      <c r="DA22" s="144" t="s">
        <v>186</v>
      </c>
      <c r="DB22" s="144" t="s">
        <v>186</v>
      </c>
      <c r="DC22" s="144" t="s">
        <v>186</v>
      </c>
      <c r="DD22" s="144" t="s">
        <v>186</v>
      </c>
      <c r="DE22" s="48" t="s">
        <v>186</v>
      </c>
      <c r="DF22" s="48" t="s">
        <v>186</v>
      </c>
      <c r="DG22" s="48" t="s">
        <v>186</v>
      </c>
    </row>
    <row r="23" spans="1:111" x14ac:dyDescent="0.2">
      <c r="A23" s="36" t="s">
        <v>126</v>
      </c>
      <c r="B23" s="132">
        <v>6000</v>
      </c>
      <c r="C23" s="48">
        <v>6000</v>
      </c>
      <c r="D23" s="48">
        <v>6000</v>
      </c>
      <c r="E23" s="48">
        <v>6000</v>
      </c>
      <c r="F23" s="48">
        <v>6500</v>
      </c>
      <c r="G23" s="132">
        <v>6500</v>
      </c>
      <c r="H23" s="132">
        <v>7000</v>
      </c>
      <c r="I23" s="132">
        <v>7500</v>
      </c>
      <c r="J23" s="48">
        <v>7500</v>
      </c>
      <c r="K23" s="48">
        <v>7500</v>
      </c>
      <c r="L23" s="132">
        <v>8622.3335970766966</v>
      </c>
      <c r="M23" s="48">
        <v>8500</v>
      </c>
      <c r="N23" s="48">
        <v>8500</v>
      </c>
      <c r="O23" s="48">
        <v>8500</v>
      </c>
      <c r="P23" s="48">
        <v>8500</v>
      </c>
      <c r="Q23" s="132">
        <v>8500</v>
      </c>
      <c r="R23" s="48">
        <v>9000</v>
      </c>
      <c r="S23" s="132">
        <v>9000</v>
      </c>
      <c r="T23" s="132">
        <v>9000</v>
      </c>
      <c r="U23" s="48">
        <v>9000</v>
      </c>
      <c r="V23" s="132">
        <v>5120.5684454222255</v>
      </c>
      <c r="W23" s="48">
        <v>5000</v>
      </c>
      <c r="X23" s="48">
        <v>5000</v>
      </c>
      <c r="Y23" s="48">
        <v>5000</v>
      </c>
      <c r="Z23" s="48">
        <v>5500</v>
      </c>
      <c r="AA23" s="48">
        <v>5500</v>
      </c>
      <c r="AB23" s="48">
        <v>6000</v>
      </c>
      <c r="AC23" s="48">
        <v>6500</v>
      </c>
      <c r="AD23" s="48">
        <v>6500</v>
      </c>
      <c r="AE23" s="132">
        <v>6500</v>
      </c>
      <c r="AF23" s="132">
        <v>1100</v>
      </c>
      <c r="AG23" s="48">
        <v>1100</v>
      </c>
      <c r="AH23" s="48">
        <v>1100</v>
      </c>
      <c r="AI23" s="48">
        <v>1100</v>
      </c>
      <c r="AJ23" s="132">
        <v>1100</v>
      </c>
      <c r="AK23" s="132">
        <v>1100</v>
      </c>
      <c r="AL23" s="132">
        <v>1200</v>
      </c>
      <c r="AM23" s="132">
        <v>1225</v>
      </c>
      <c r="AN23" s="132">
        <v>1217</v>
      </c>
      <c r="AO23" s="132">
        <v>1217</v>
      </c>
      <c r="AP23" s="132">
        <v>1650</v>
      </c>
      <c r="AQ23" s="48">
        <v>1650</v>
      </c>
      <c r="AR23" s="48">
        <v>1633</v>
      </c>
      <c r="AS23" s="48">
        <v>1633</v>
      </c>
      <c r="AT23" s="48">
        <v>1633</v>
      </c>
      <c r="AU23" s="48">
        <v>1633</v>
      </c>
      <c r="AV23" s="48">
        <v>1650</v>
      </c>
      <c r="AW23" s="48">
        <v>1650</v>
      </c>
      <c r="AX23" s="48">
        <v>1750</v>
      </c>
      <c r="AY23" s="48">
        <v>1750</v>
      </c>
      <c r="AZ23" s="132">
        <v>2275</v>
      </c>
      <c r="BA23" s="48">
        <v>2275</v>
      </c>
      <c r="BB23" s="48">
        <v>2217</v>
      </c>
      <c r="BC23" s="48">
        <v>2217</v>
      </c>
      <c r="BD23" s="48">
        <v>2300</v>
      </c>
      <c r="BE23" s="48">
        <v>2300</v>
      </c>
      <c r="BF23" s="48">
        <v>2167</v>
      </c>
      <c r="BG23" s="48">
        <v>2167</v>
      </c>
      <c r="BH23" s="48">
        <v>2200</v>
      </c>
      <c r="BI23" s="132">
        <v>2200</v>
      </c>
      <c r="BJ23" s="132">
        <v>1948.0074928505935</v>
      </c>
      <c r="BK23" s="48">
        <v>2000</v>
      </c>
      <c r="BL23" s="48">
        <v>1800</v>
      </c>
      <c r="BM23" s="48">
        <v>1800</v>
      </c>
      <c r="BN23" s="48">
        <v>2000</v>
      </c>
      <c r="BO23" s="48" t="s">
        <v>186</v>
      </c>
      <c r="BP23" s="48">
        <v>2000</v>
      </c>
      <c r="BQ23" s="48">
        <v>2000</v>
      </c>
      <c r="BR23" s="48">
        <v>1800</v>
      </c>
      <c r="BS23" s="48">
        <v>1800</v>
      </c>
      <c r="BT23" s="132">
        <v>1810</v>
      </c>
      <c r="BU23" s="48">
        <v>1810</v>
      </c>
      <c r="BV23" s="48">
        <v>1810</v>
      </c>
      <c r="BW23" s="48">
        <v>1810</v>
      </c>
      <c r="BX23" s="48">
        <v>1810</v>
      </c>
      <c r="BY23" s="48">
        <v>1810</v>
      </c>
      <c r="BZ23" s="48">
        <v>1810</v>
      </c>
      <c r="CA23" s="48">
        <v>1810</v>
      </c>
      <c r="CB23" s="48">
        <v>1810</v>
      </c>
      <c r="CC23" s="48">
        <v>1810</v>
      </c>
      <c r="CD23" s="132">
        <v>1890</v>
      </c>
      <c r="CE23" s="48">
        <v>1890</v>
      </c>
      <c r="CF23" s="48">
        <v>1890</v>
      </c>
      <c r="CG23" s="48">
        <v>1890</v>
      </c>
      <c r="CH23" s="48">
        <v>1890</v>
      </c>
      <c r="CI23" s="48">
        <v>1890</v>
      </c>
      <c r="CJ23" s="48">
        <v>1890</v>
      </c>
      <c r="CK23" s="48">
        <v>1890</v>
      </c>
      <c r="CL23" s="48">
        <v>1890</v>
      </c>
      <c r="CM23" s="48">
        <v>1887</v>
      </c>
      <c r="CN23" s="132">
        <v>2580</v>
      </c>
      <c r="CO23" s="48">
        <v>2580</v>
      </c>
      <c r="CP23" s="48">
        <v>2580</v>
      </c>
      <c r="CQ23" s="48">
        <v>2580</v>
      </c>
      <c r="CR23" s="48">
        <v>2580</v>
      </c>
      <c r="CS23" s="48">
        <v>2580</v>
      </c>
      <c r="CT23" s="48">
        <v>2580</v>
      </c>
      <c r="CU23" s="48">
        <v>2580</v>
      </c>
      <c r="CV23" s="48">
        <v>2580</v>
      </c>
      <c r="CW23" s="48">
        <v>2577</v>
      </c>
      <c r="CX23" s="132">
        <v>8000</v>
      </c>
      <c r="CY23" s="48">
        <v>8000</v>
      </c>
      <c r="CZ23" s="48">
        <v>8000</v>
      </c>
      <c r="DA23" s="144">
        <v>8000</v>
      </c>
      <c r="DB23" s="144">
        <v>8000</v>
      </c>
      <c r="DC23" s="144" t="s">
        <v>121</v>
      </c>
      <c r="DD23" s="144">
        <v>9000</v>
      </c>
      <c r="DE23" s="48">
        <v>9000</v>
      </c>
      <c r="DF23" s="48">
        <v>9000</v>
      </c>
      <c r="DG23" s="48">
        <v>9000</v>
      </c>
    </row>
    <row r="24" spans="1:111" ht="12.75" customHeight="1" x14ac:dyDescent="0.2">
      <c r="A24" s="36" t="s">
        <v>127</v>
      </c>
      <c r="B24" s="132">
        <v>7440.7002107615426</v>
      </c>
      <c r="C24" s="48">
        <v>7433</v>
      </c>
      <c r="D24" s="48">
        <v>7433</v>
      </c>
      <c r="E24" s="48">
        <v>7767</v>
      </c>
      <c r="F24" s="48">
        <v>8300</v>
      </c>
      <c r="G24" s="132">
        <v>8333</v>
      </c>
      <c r="H24" s="132">
        <v>8733</v>
      </c>
      <c r="I24" s="132">
        <v>8767</v>
      </c>
      <c r="J24" s="48">
        <v>8600</v>
      </c>
      <c r="K24" s="48">
        <v>8700</v>
      </c>
      <c r="L24" s="132">
        <v>8117.8106182185893</v>
      </c>
      <c r="M24" s="48">
        <v>8567</v>
      </c>
      <c r="N24" s="48">
        <v>8567</v>
      </c>
      <c r="O24" s="48">
        <v>8567</v>
      </c>
      <c r="P24" s="48">
        <v>8883</v>
      </c>
      <c r="Q24" s="132">
        <v>9050</v>
      </c>
      <c r="R24" s="48">
        <v>9333</v>
      </c>
      <c r="S24" s="132">
        <v>9583</v>
      </c>
      <c r="T24" s="132">
        <v>9500</v>
      </c>
      <c r="U24" s="48">
        <v>10333</v>
      </c>
      <c r="V24" s="132">
        <v>6500</v>
      </c>
      <c r="W24" s="48">
        <v>6500</v>
      </c>
      <c r="X24" s="48">
        <v>6500</v>
      </c>
      <c r="Y24" s="48">
        <v>7500</v>
      </c>
      <c r="Z24" s="48">
        <v>7500</v>
      </c>
      <c r="AA24" s="48">
        <v>7500</v>
      </c>
      <c r="AB24" s="48">
        <v>7500</v>
      </c>
      <c r="AC24" s="48">
        <v>7500</v>
      </c>
      <c r="AD24" s="48">
        <v>7500</v>
      </c>
      <c r="AE24" s="132">
        <v>8000</v>
      </c>
      <c r="AF24" s="132">
        <v>1177.433649935316</v>
      </c>
      <c r="AG24" s="48">
        <v>1165</v>
      </c>
      <c r="AH24" s="48">
        <v>1165</v>
      </c>
      <c r="AI24" s="48">
        <v>1165</v>
      </c>
      <c r="AJ24" s="132">
        <v>1190</v>
      </c>
      <c r="AK24" s="48">
        <v>1165</v>
      </c>
      <c r="AL24" s="132">
        <v>1165</v>
      </c>
      <c r="AM24" s="132">
        <v>1165</v>
      </c>
      <c r="AN24" s="132">
        <v>1190</v>
      </c>
      <c r="AO24" s="132">
        <v>1190</v>
      </c>
      <c r="AP24" s="132">
        <v>2200</v>
      </c>
      <c r="AQ24" s="48">
        <v>2200</v>
      </c>
      <c r="AR24" s="48">
        <v>2200</v>
      </c>
      <c r="AS24" s="48">
        <v>2200</v>
      </c>
      <c r="AT24" s="48">
        <v>2200</v>
      </c>
      <c r="AU24" s="48">
        <v>2200</v>
      </c>
      <c r="AV24" s="48">
        <v>2200</v>
      </c>
      <c r="AW24" s="48">
        <v>2200</v>
      </c>
      <c r="AX24" s="48">
        <v>2233</v>
      </c>
      <c r="AY24" s="48">
        <v>2267</v>
      </c>
      <c r="AZ24" s="132">
        <v>2400</v>
      </c>
      <c r="BA24" s="48">
        <v>2400</v>
      </c>
      <c r="BB24" s="48">
        <v>2400</v>
      </c>
      <c r="BC24" s="48">
        <v>2400</v>
      </c>
      <c r="BD24" s="48">
        <v>2400</v>
      </c>
      <c r="BE24" s="48">
        <v>2400</v>
      </c>
      <c r="BF24" s="48">
        <v>2400</v>
      </c>
      <c r="BG24" s="48">
        <v>2400</v>
      </c>
      <c r="BH24" s="48">
        <v>2400</v>
      </c>
      <c r="BI24" s="132">
        <v>2400</v>
      </c>
      <c r="BJ24" s="132">
        <v>1389.2518581154829</v>
      </c>
      <c r="BK24" s="48">
        <v>1500</v>
      </c>
      <c r="BL24" s="48">
        <v>1500</v>
      </c>
      <c r="BM24" s="48">
        <v>1500</v>
      </c>
      <c r="BN24" s="48">
        <v>1500</v>
      </c>
      <c r="BO24" s="48">
        <v>1500</v>
      </c>
      <c r="BP24" s="48">
        <v>1700</v>
      </c>
      <c r="BQ24" s="48">
        <v>1700</v>
      </c>
      <c r="BR24" s="48">
        <v>1750</v>
      </c>
      <c r="BS24" s="48">
        <v>1800</v>
      </c>
      <c r="BT24" s="132">
        <v>1735.4946084431047</v>
      </c>
      <c r="BU24" s="48">
        <v>1733</v>
      </c>
      <c r="BV24" s="48">
        <v>1733</v>
      </c>
      <c r="BW24" s="48">
        <v>1733</v>
      </c>
      <c r="BX24" s="48">
        <v>1733</v>
      </c>
      <c r="BY24" s="48">
        <v>1733</v>
      </c>
      <c r="BZ24" s="48">
        <v>1733</v>
      </c>
      <c r="CA24" s="48">
        <v>1733</v>
      </c>
      <c r="CB24" s="48">
        <v>1733</v>
      </c>
      <c r="CC24" s="48">
        <v>1733</v>
      </c>
      <c r="CD24" s="132">
        <v>1819.4832505201464</v>
      </c>
      <c r="CE24" s="48">
        <v>1824</v>
      </c>
      <c r="CF24" s="48">
        <v>1824</v>
      </c>
      <c r="CG24" s="48">
        <v>1824</v>
      </c>
      <c r="CH24" s="48">
        <v>1824</v>
      </c>
      <c r="CI24" s="48">
        <v>1826</v>
      </c>
      <c r="CJ24" s="48">
        <v>1826</v>
      </c>
      <c r="CK24" s="48">
        <v>1826</v>
      </c>
      <c r="CL24" s="48">
        <v>1826</v>
      </c>
      <c r="CM24" s="48">
        <v>1826</v>
      </c>
      <c r="CN24" s="132">
        <v>2436.4652273715005</v>
      </c>
      <c r="CO24" s="48">
        <v>2444</v>
      </c>
      <c r="CP24" s="48">
        <v>2414</v>
      </c>
      <c r="CQ24" s="48">
        <v>2444</v>
      </c>
      <c r="CR24" s="48">
        <v>2444</v>
      </c>
      <c r="CS24" s="48">
        <v>2444</v>
      </c>
      <c r="CT24" s="48">
        <v>2444</v>
      </c>
      <c r="CU24" s="48">
        <v>2444</v>
      </c>
      <c r="CV24" s="48">
        <v>2414</v>
      </c>
      <c r="CW24" s="48">
        <v>2414</v>
      </c>
      <c r="CX24" s="144" t="s">
        <v>121</v>
      </c>
      <c r="CY24" s="144" t="s">
        <v>121</v>
      </c>
      <c r="CZ24" s="144" t="s">
        <v>121</v>
      </c>
      <c r="DA24" s="144" t="s">
        <v>121</v>
      </c>
      <c r="DB24" s="144" t="s">
        <v>121</v>
      </c>
      <c r="DC24" s="144" t="s">
        <v>121</v>
      </c>
      <c r="DD24" s="144" t="s">
        <v>121</v>
      </c>
      <c r="DE24" s="144" t="s">
        <v>121</v>
      </c>
      <c r="DF24" s="144" t="s">
        <v>121</v>
      </c>
      <c r="DG24" s="144" t="s">
        <v>121</v>
      </c>
    </row>
    <row r="25" spans="1:111" x14ac:dyDescent="0.2">
      <c r="A25" s="36" t="s">
        <v>128</v>
      </c>
      <c r="B25" s="132">
        <v>6957.8712017333819</v>
      </c>
      <c r="C25" s="48">
        <v>6833</v>
      </c>
      <c r="D25" s="48">
        <v>7000</v>
      </c>
      <c r="E25" s="48">
        <v>7000</v>
      </c>
      <c r="F25" s="48">
        <v>7000</v>
      </c>
      <c r="G25" s="132">
        <v>7167</v>
      </c>
      <c r="H25" s="132">
        <v>7500</v>
      </c>
      <c r="I25" s="132">
        <v>7767</v>
      </c>
      <c r="J25" s="48">
        <v>8167</v>
      </c>
      <c r="K25" s="48">
        <v>8167</v>
      </c>
      <c r="L25" s="132">
        <v>11000</v>
      </c>
      <c r="M25" s="48">
        <v>11000</v>
      </c>
      <c r="N25" s="48">
        <v>11000</v>
      </c>
      <c r="O25" s="48">
        <v>11333</v>
      </c>
      <c r="P25" s="48">
        <v>11333</v>
      </c>
      <c r="Q25" s="132">
        <v>11333</v>
      </c>
      <c r="R25" s="48">
        <v>11333</v>
      </c>
      <c r="S25" s="132">
        <v>11333</v>
      </c>
      <c r="T25" s="132">
        <v>12333</v>
      </c>
      <c r="U25" s="48">
        <v>12333</v>
      </c>
      <c r="V25" s="132">
        <v>5791.0496110252598</v>
      </c>
      <c r="W25" s="48">
        <v>5833</v>
      </c>
      <c r="X25" s="48">
        <v>5833</v>
      </c>
      <c r="Y25" s="48">
        <v>5667</v>
      </c>
      <c r="Z25" s="48">
        <v>5667</v>
      </c>
      <c r="AA25" s="48">
        <v>5833</v>
      </c>
      <c r="AB25" s="48">
        <v>6100</v>
      </c>
      <c r="AC25" s="48">
        <v>6500</v>
      </c>
      <c r="AD25" s="48">
        <v>7000</v>
      </c>
      <c r="AE25" s="132">
        <v>7167</v>
      </c>
      <c r="AF25" s="132">
        <v>1150</v>
      </c>
      <c r="AG25" s="48">
        <v>1150</v>
      </c>
      <c r="AH25" s="48">
        <v>1150</v>
      </c>
      <c r="AI25" s="48">
        <v>1150</v>
      </c>
      <c r="AJ25" s="132">
        <v>1150</v>
      </c>
      <c r="AK25" s="48">
        <v>1150</v>
      </c>
      <c r="AL25" s="132">
        <v>1150</v>
      </c>
      <c r="AM25" s="132">
        <v>1150</v>
      </c>
      <c r="AN25" s="132">
        <v>1150</v>
      </c>
      <c r="AO25" s="132">
        <v>1150</v>
      </c>
      <c r="AP25" s="132">
        <v>1900</v>
      </c>
      <c r="AQ25" s="48">
        <v>1900</v>
      </c>
      <c r="AR25" s="48">
        <v>1900</v>
      </c>
      <c r="AS25" s="48">
        <v>1900</v>
      </c>
      <c r="AT25" s="48">
        <v>1900</v>
      </c>
      <c r="AU25" s="48">
        <v>1900</v>
      </c>
      <c r="AV25" s="48">
        <v>1900</v>
      </c>
      <c r="AW25" s="48">
        <v>1900</v>
      </c>
      <c r="AX25" s="48">
        <v>1900</v>
      </c>
      <c r="AY25" s="48">
        <v>1900</v>
      </c>
      <c r="AZ25" s="132">
        <v>2267</v>
      </c>
      <c r="BA25" s="48">
        <v>2267</v>
      </c>
      <c r="BB25" s="48">
        <v>2267</v>
      </c>
      <c r="BC25" s="48">
        <v>2267</v>
      </c>
      <c r="BD25" s="48">
        <v>2267</v>
      </c>
      <c r="BE25" s="48">
        <v>2267</v>
      </c>
      <c r="BF25" s="48">
        <v>2267</v>
      </c>
      <c r="BG25" s="48">
        <v>2267</v>
      </c>
      <c r="BH25" s="48">
        <v>2267</v>
      </c>
      <c r="BI25" s="132">
        <v>2267</v>
      </c>
      <c r="BJ25" s="132">
        <v>2236.0679774997898</v>
      </c>
      <c r="BK25" s="48">
        <v>2500</v>
      </c>
      <c r="BL25" s="48">
        <v>2500</v>
      </c>
      <c r="BM25" s="48">
        <v>2500</v>
      </c>
      <c r="BN25" s="48">
        <v>2500</v>
      </c>
      <c r="BO25" s="48">
        <v>2500</v>
      </c>
      <c r="BP25" s="48">
        <v>2500</v>
      </c>
      <c r="BQ25" s="48">
        <v>2500</v>
      </c>
      <c r="BR25" s="48">
        <v>2500</v>
      </c>
      <c r="BS25" s="48">
        <v>2500</v>
      </c>
      <c r="BT25" s="132">
        <v>1810</v>
      </c>
      <c r="BU25" s="48">
        <v>1810</v>
      </c>
      <c r="BV25" s="48">
        <v>1810</v>
      </c>
      <c r="BW25" s="48">
        <v>1810</v>
      </c>
      <c r="BX25" s="48">
        <v>1810</v>
      </c>
      <c r="BY25" s="48">
        <v>1810</v>
      </c>
      <c r="BZ25" s="48">
        <v>1810</v>
      </c>
      <c r="CA25" s="48">
        <v>1810</v>
      </c>
      <c r="CB25" s="48">
        <v>1810</v>
      </c>
      <c r="CC25" s="48">
        <v>1810</v>
      </c>
      <c r="CD25" s="132">
        <v>1910</v>
      </c>
      <c r="CE25" s="48">
        <v>1910</v>
      </c>
      <c r="CF25" s="48">
        <v>1910</v>
      </c>
      <c r="CG25" s="48">
        <v>1910</v>
      </c>
      <c r="CH25" s="48">
        <v>1910</v>
      </c>
      <c r="CI25" s="48">
        <v>1910</v>
      </c>
      <c r="CJ25" s="48">
        <v>1910</v>
      </c>
      <c r="CK25" s="48">
        <v>1910</v>
      </c>
      <c r="CL25" s="48">
        <v>1910</v>
      </c>
      <c r="CM25" s="48">
        <v>1910</v>
      </c>
      <c r="CN25" s="132">
        <v>2560</v>
      </c>
      <c r="CO25" s="48">
        <v>2560</v>
      </c>
      <c r="CP25" s="48">
        <v>2560</v>
      </c>
      <c r="CQ25" s="48">
        <v>2560</v>
      </c>
      <c r="CR25" s="48">
        <v>2560</v>
      </c>
      <c r="CS25" s="48">
        <v>2560</v>
      </c>
      <c r="CT25" s="48">
        <v>2560</v>
      </c>
      <c r="CU25" s="48">
        <v>2560</v>
      </c>
      <c r="CV25" s="48">
        <v>2560</v>
      </c>
      <c r="CW25" s="48">
        <v>2560</v>
      </c>
      <c r="CX25" s="132">
        <v>6480</v>
      </c>
      <c r="CY25" s="48">
        <v>6480</v>
      </c>
      <c r="CZ25" s="144" t="s">
        <v>121</v>
      </c>
      <c r="DA25" s="144">
        <v>6480</v>
      </c>
      <c r="DB25" s="144" t="s">
        <v>121</v>
      </c>
      <c r="DC25" s="144">
        <v>6480</v>
      </c>
      <c r="DD25" s="144">
        <v>6480</v>
      </c>
      <c r="DE25" s="48">
        <v>6480</v>
      </c>
      <c r="DF25" s="48">
        <v>6480</v>
      </c>
      <c r="DG25" s="48">
        <v>6480</v>
      </c>
    </row>
    <row r="26" spans="1:111" ht="12.75" customHeight="1" x14ac:dyDescent="0.2">
      <c r="A26" s="36" t="s">
        <v>129</v>
      </c>
      <c r="B26" s="132">
        <v>6871.5050368396114</v>
      </c>
      <c r="C26" s="48">
        <v>7000</v>
      </c>
      <c r="D26" s="48">
        <v>7500</v>
      </c>
      <c r="E26" s="48">
        <v>7500</v>
      </c>
      <c r="F26" s="48">
        <v>7500</v>
      </c>
      <c r="G26" s="132">
        <v>7500</v>
      </c>
      <c r="H26" s="132">
        <v>8000</v>
      </c>
      <c r="I26" s="132">
        <v>8000</v>
      </c>
      <c r="J26" s="48">
        <v>7500</v>
      </c>
      <c r="K26" s="48">
        <v>7500</v>
      </c>
      <c r="L26" s="144" t="s">
        <v>121</v>
      </c>
      <c r="M26" s="144" t="s">
        <v>121</v>
      </c>
      <c r="N26" s="144" t="s">
        <v>121</v>
      </c>
      <c r="O26" s="144" t="s">
        <v>121</v>
      </c>
      <c r="P26" s="144" t="s">
        <v>121</v>
      </c>
      <c r="Q26" s="144" t="s">
        <v>121</v>
      </c>
      <c r="R26" s="144" t="s">
        <v>121</v>
      </c>
      <c r="S26" s="144" t="s">
        <v>121</v>
      </c>
      <c r="T26" s="144" t="s">
        <v>121</v>
      </c>
      <c r="U26" s="48" t="s">
        <v>186</v>
      </c>
      <c r="V26" s="132">
        <v>6000</v>
      </c>
      <c r="W26" s="48">
        <v>6000</v>
      </c>
      <c r="X26" s="48">
        <v>6500</v>
      </c>
      <c r="Y26" s="48">
        <v>6500</v>
      </c>
      <c r="Z26" s="48">
        <v>6500</v>
      </c>
      <c r="AA26" s="48">
        <v>6500</v>
      </c>
      <c r="AB26" s="48">
        <v>7000</v>
      </c>
      <c r="AC26" s="48">
        <v>7000</v>
      </c>
      <c r="AD26" s="48">
        <v>7000</v>
      </c>
      <c r="AE26" s="132">
        <v>7000</v>
      </c>
      <c r="AF26" s="132">
        <v>1297.4927559299458</v>
      </c>
      <c r="AG26" s="48">
        <v>1290</v>
      </c>
      <c r="AH26" s="48">
        <v>1290</v>
      </c>
      <c r="AI26" s="48">
        <v>1290</v>
      </c>
      <c r="AJ26" s="132">
        <v>1290</v>
      </c>
      <c r="AK26" s="48">
        <v>1290</v>
      </c>
      <c r="AL26" s="132">
        <v>1290</v>
      </c>
      <c r="AM26" s="132">
        <v>1290</v>
      </c>
      <c r="AN26" s="132">
        <v>1290</v>
      </c>
      <c r="AO26" s="132">
        <v>1290</v>
      </c>
      <c r="AP26" s="132">
        <v>1952.4952066391663</v>
      </c>
      <c r="AQ26" s="48">
        <v>1960</v>
      </c>
      <c r="AR26" s="48">
        <v>1960</v>
      </c>
      <c r="AS26" s="48">
        <v>1960</v>
      </c>
      <c r="AT26" s="48">
        <v>1960</v>
      </c>
      <c r="AU26" s="48">
        <v>1960</v>
      </c>
      <c r="AV26" s="48">
        <v>1960</v>
      </c>
      <c r="AW26" s="48">
        <v>1960</v>
      </c>
      <c r="AX26" s="48">
        <v>1960</v>
      </c>
      <c r="AY26" s="48">
        <v>1960</v>
      </c>
      <c r="AZ26" s="132">
        <v>2392.0184188811099</v>
      </c>
      <c r="BA26" s="48">
        <v>2310</v>
      </c>
      <c r="BB26" s="48">
        <v>2310</v>
      </c>
      <c r="BC26" s="48">
        <v>2310</v>
      </c>
      <c r="BD26" s="48">
        <v>2310</v>
      </c>
      <c r="BE26" s="48">
        <v>2360</v>
      </c>
      <c r="BF26" s="48">
        <v>2360</v>
      </c>
      <c r="BG26" s="48">
        <v>2360</v>
      </c>
      <c r="BH26" s="48">
        <v>2360</v>
      </c>
      <c r="BI26" s="132">
        <v>2360</v>
      </c>
      <c r="BJ26" s="132">
        <v>3500</v>
      </c>
      <c r="BK26" s="48">
        <v>3500</v>
      </c>
      <c r="BL26" s="48">
        <v>3500</v>
      </c>
      <c r="BM26" s="48">
        <v>3500</v>
      </c>
      <c r="BN26" s="48">
        <v>3500</v>
      </c>
      <c r="BO26" s="48">
        <v>3500</v>
      </c>
      <c r="BP26" s="48">
        <v>3000</v>
      </c>
      <c r="BQ26" s="48">
        <v>3000</v>
      </c>
      <c r="BR26" s="48">
        <v>3000</v>
      </c>
      <c r="BS26" s="48">
        <v>3000</v>
      </c>
      <c r="BT26" s="132">
        <v>1810</v>
      </c>
      <c r="BU26" s="48">
        <v>1810</v>
      </c>
      <c r="BV26" s="48">
        <v>1810</v>
      </c>
      <c r="BW26" s="48">
        <v>1810</v>
      </c>
      <c r="BX26" s="48">
        <v>1810</v>
      </c>
      <c r="BY26" s="48">
        <v>1810</v>
      </c>
      <c r="BZ26" s="48">
        <v>1810</v>
      </c>
      <c r="CA26" s="48">
        <v>1810</v>
      </c>
      <c r="CB26" s="48">
        <v>1810</v>
      </c>
      <c r="CC26" s="48">
        <v>1810</v>
      </c>
      <c r="CD26" s="132">
        <v>1920</v>
      </c>
      <c r="CE26" s="48">
        <v>1920</v>
      </c>
      <c r="CF26" s="48">
        <v>1920</v>
      </c>
      <c r="CG26" s="48">
        <v>1920</v>
      </c>
      <c r="CH26" s="48">
        <v>1920</v>
      </c>
      <c r="CI26" s="48">
        <v>1920</v>
      </c>
      <c r="CJ26" s="48">
        <v>1920</v>
      </c>
      <c r="CK26" s="48">
        <v>1920</v>
      </c>
      <c r="CL26" s="48">
        <v>1920</v>
      </c>
      <c r="CM26" s="48">
        <v>1920</v>
      </c>
      <c r="CN26" s="132">
        <v>2490</v>
      </c>
      <c r="CO26" s="48">
        <v>2490</v>
      </c>
      <c r="CP26" s="48">
        <v>2490</v>
      </c>
      <c r="CQ26" s="48">
        <v>2490</v>
      </c>
      <c r="CR26" s="48">
        <v>2490</v>
      </c>
      <c r="CS26" s="48">
        <v>2490</v>
      </c>
      <c r="CT26" s="48">
        <v>2490</v>
      </c>
      <c r="CU26" s="48">
        <v>2490</v>
      </c>
      <c r="CV26" s="48">
        <v>2490</v>
      </c>
      <c r="CW26" s="48">
        <v>2490</v>
      </c>
      <c r="CX26" s="132">
        <v>12000</v>
      </c>
      <c r="CY26" s="48">
        <v>12000</v>
      </c>
      <c r="CZ26" s="48">
        <v>12000</v>
      </c>
      <c r="DA26" s="144">
        <v>12000</v>
      </c>
      <c r="DB26" s="144">
        <v>12000</v>
      </c>
      <c r="DC26" s="144">
        <v>12000</v>
      </c>
      <c r="DD26" s="144">
        <v>12000</v>
      </c>
      <c r="DE26" s="48">
        <v>12000</v>
      </c>
      <c r="DF26" s="48">
        <v>11000</v>
      </c>
      <c r="DG26" s="48">
        <v>11000</v>
      </c>
    </row>
    <row r="27" spans="1:111" x14ac:dyDescent="0.2">
      <c r="A27" s="36" t="s">
        <v>130</v>
      </c>
      <c r="B27" s="132">
        <v>6621.5479368878796</v>
      </c>
      <c r="C27" s="48">
        <v>7000</v>
      </c>
      <c r="D27" s="48">
        <v>7500</v>
      </c>
      <c r="E27" s="48">
        <v>7500</v>
      </c>
      <c r="F27" s="48">
        <v>7500</v>
      </c>
      <c r="G27" s="132">
        <v>7500</v>
      </c>
      <c r="H27" s="132">
        <v>7500</v>
      </c>
      <c r="I27" s="132">
        <v>8000</v>
      </c>
      <c r="J27" s="48">
        <v>8000</v>
      </c>
      <c r="K27" s="48">
        <v>8500</v>
      </c>
      <c r="L27" s="132">
        <v>8000</v>
      </c>
      <c r="M27" s="48">
        <v>8000</v>
      </c>
      <c r="N27" s="48">
        <v>8000</v>
      </c>
      <c r="O27" s="48">
        <v>8000</v>
      </c>
      <c r="P27" s="48">
        <v>8000</v>
      </c>
      <c r="Q27" s="132">
        <v>11000</v>
      </c>
      <c r="R27" s="144" t="s">
        <v>121</v>
      </c>
      <c r="S27" s="132">
        <v>11000</v>
      </c>
      <c r="T27" s="132">
        <v>11000</v>
      </c>
      <c r="U27" s="48">
        <v>11000</v>
      </c>
      <c r="V27" s="132">
        <v>5500</v>
      </c>
      <c r="W27" s="48">
        <v>5500</v>
      </c>
      <c r="X27" s="48">
        <v>6000</v>
      </c>
      <c r="Y27" s="48">
        <v>6000</v>
      </c>
      <c r="Z27" s="48">
        <v>6000</v>
      </c>
      <c r="AA27" s="48">
        <v>6000</v>
      </c>
      <c r="AB27" s="48">
        <v>6500</v>
      </c>
      <c r="AC27" s="48">
        <v>7000</v>
      </c>
      <c r="AD27" s="48">
        <v>7000</v>
      </c>
      <c r="AE27" s="132">
        <v>7000</v>
      </c>
      <c r="AF27" s="132">
        <v>1399.6785345214093</v>
      </c>
      <c r="AG27" s="48">
        <v>1430</v>
      </c>
      <c r="AH27" s="48">
        <v>1430</v>
      </c>
      <c r="AI27" s="48">
        <v>1436</v>
      </c>
      <c r="AJ27" s="132">
        <v>1436</v>
      </c>
      <c r="AK27" s="48">
        <v>1430</v>
      </c>
      <c r="AL27" s="132">
        <v>1430</v>
      </c>
      <c r="AM27" s="132">
        <v>1430</v>
      </c>
      <c r="AN27" s="132">
        <v>1343</v>
      </c>
      <c r="AO27" s="132">
        <v>1456</v>
      </c>
      <c r="AP27" s="132">
        <v>2000</v>
      </c>
      <c r="AQ27" s="48">
        <v>2000</v>
      </c>
      <c r="AR27" s="48">
        <v>2053</v>
      </c>
      <c r="AS27" s="48">
        <v>2093</v>
      </c>
      <c r="AT27" s="48">
        <v>2093</v>
      </c>
      <c r="AU27" s="48">
        <v>2093</v>
      </c>
      <c r="AV27" s="48">
        <v>2000</v>
      </c>
      <c r="AW27" s="48">
        <v>2093</v>
      </c>
      <c r="AX27" s="48">
        <v>2093</v>
      </c>
      <c r="AY27" s="48">
        <v>2000</v>
      </c>
      <c r="AZ27" s="132">
        <v>2357.9864291382169</v>
      </c>
      <c r="BA27" s="48">
        <v>2350</v>
      </c>
      <c r="BB27" s="48">
        <v>2350</v>
      </c>
      <c r="BC27" s="48">
        <v>2350</v>
      </c>
      <c r="BD27" s="48">
        <v>2350</v>
      </c>
      <c r="BE27" s="48">
        <v>2350</v>
      </c>
      <c r="BF27" s="48">
        <v>2350</v>
      </c>
      <c r="BG27" s="48">
        <v>2350</v>
      </c>
      <c r="BH27" s="48">
        <v>2350</v>
      </c>
      <c r="BI27" s="132">
        <v>2400</v>
      </c>
      <c r="BJ27" s="132">
        <v>4369.4259453659106</v>
      </c>
      <c r="BK27" s="48">
        <v>4500</v>
      </c>
      <c r="BL27" s="48">
        <v>4500</v>
      </c>
      <c r="BM27" s="48">
        <v>4500</v>
      </c>
      <c r="BN27" s="48">
        <v>4500</v>
      </c>
      <c r="BO27" s="48">
        <v>4500</v>
      </c>
      <c r="BP27" s="48">
        <v>4500</v>
      </c>
      <c r="BQ27" s="48">
        <v>3500</v>
      </c>
      <c r="BR27" s="48">
        <v>3500</v>
      </c>
      <c r="BS27" s="48">
        <v>3500</v>
      </c>
      <c r="BT27" s="132">
        <v>1850</v>
      </c>
      <c r="BU27" s="48">
        <v>1850</v>
      </c>
      <c r="BV27" s="48">
        <v>1850</v>
      </c>
      <c r="BW27" s="48">
        <v>1850</v>
      </c>
      <c r="BX27" s="48">
        <v>1850</v>
      </c>
      <c r="BY27" s="48">
        <v>1850</v>
      </c>
      <c r="BZ27" s="48">
        <v>1850</v>
      </c>
      <c r="CA27" s="48">
        <v>1850</v>
      </c>
      <c r="CB27" s="48">
        <v>1850</v>
      </c>
      <c r="CC27" s="48">
        <v>1850</v>
      </c>
      <c r="CD27" s="132">
        <v>1960</v>
      </c>
      <c r="CE27" s="48">
        <v>1960</v>
      </c>
      <c r="CF27" s="48">
        <v>1960</v>
      </c>
      <c r="CG27" s="48">
        <v>1960</v>
      </c>
      <c r="CH27" s="48">
        <v>1960</v>
      </c>
      <c r="CI27" s="48">
        <v>1960</v>
      </c>
      <c r="CJ27" s="48">
        <v>1960</v>
      </c>
      <c r="CK27" s="48">
        <v>1960</v>
      </c>
      <c r="CL27" s="48">
        <v>1960</v>
      </c>
      <c r="CM27" s="48">
        <v>1960</v>
      </c>
      <c r="CN27" s="132">
        <v>2590</v>
      </c>
      <c r="CO27" s="48">
        <v>2590</v>
      </c>
      <c r="CP27" s="48">
        <v>2590</v>
      </c>
      <c r="CQ27" s="48">
        <v>2590</v>
      </c>
      <c r="CR27" s="48">
        <v>2590</v>
      </c>
      <c r="CS27" s="48">
        <v>2590</v>
      </c>
      <c r="CT27" s="48">
        <v>2590</v>
      </c>
      <c r="CU27" s="48">
        <v>2590</v>
      </c>
      <c r="CV27" s="48">
        <v>2590</v>
      </c>
      <c r="CW27" s="48">
        <v>2590</v>
      </c>
      <c r="CX27" s="132">
        <v>10000</v>
      </c>
      <c r="CY27" s="48">
        <v>10000</v>
      </c>
      <c r="CZ27" s="48">
        <v>10000</v>
      </c>
      <c r="DA27" s="144">
        <v>10000</v>
      </c>
      <c r="DB27" s="144">
        <v>10000</v>
      </c>
      <c r="DC27" s="144">
        <v>10000</v>
      </c>
      <c r="DD27" s="144">
        <v>10000</v>
      </c>
      <c r="DE27" s="48">
        <v>10000</v>
      </c>
      <c r="DF27" s="48">
        <v>10000</v>
      </c>
      <c r="DG27" s="48">
        <v>10000</v>
      </c>
    </row>
    <row r="28" spans="1:111" ht="12.75" customHeight="1" x14ac:dyDescent="0.2">
      <c r="A28" s="36" t="s">
        <v>131</v>
      </c>
      <c r="B28" s="132">
        <v>6800</v>
      </c>
      <c r="C28" s="48">
        <v>6800</v>
      </c>
      <c r="D28" s="48">
        <v>6500</v>
      </c>
      <c r="E28" s="48">
        <v>6500</v>
      </c>
      <c r="F28" s="48">
        <v>6500</v>
      </c>
      <c r="G28" s="132">
        <v>7500</v>
      </c>
      <c r="H28" s="132">
        <v>7500</v>
      </c>
      <c r="I28" s="132">
        <v>7500</v>
      </c>
      <c r="J28" s="48">
        <v>7500</v>
      </c>
      <c r="K28" s="48">
        <v>8000</v>
      </c>
      <c r="L28" s="132">
        <v>7800</v>
      </c>
      <c r="M28" s="48">
        <v>7800</v>
      </c>
      <c r="N28" s="48">
        <v>7500</v>
      </c>
      <c r="O28" s="48">
        <v>7500</v>
      </c>
      <c r="P28" s="48">
        <v>7500</v>
      </c>
      <c r="Q28" s="132">
        <v>8800</v>
      </c>
      <c r="R28" s="48">
        <v>8500</v>
      </c>
      <c r="S28" s="132">
        <v>9000</v>
      </c>
      <c r="T28" s="132">
        <v>9000</v>
      </c>
      <c r="U28" s="48">
        <v>9500</v>
      </c>
      <c r="V28" s="132">
        <v>6500</v>
      </c>
      <c r="W28" s="48">
        <v>6500</v>
      </c>
      <c r="X28" s="48">
        <v>6000</v>
      </c>
      <c r="Y28" s="48">
        <v>6000</v>
      </c>
      <c r="Z28" s="48">
        <v>6000</v>
      </c>
      <c r="AA28" s="48">
        <v>6500</v>
      </c>
      <c r="AB28" s="48">
        <v>6500</v>
      </c>
      <c r="AC28" s="48">
        <v>7000</v>
      </c>
      <c r="AD28" s="48">
        <v>7000</v>
      </c>
      <c r="AE28" s="132">
        <v>7500</v>
      </c>
      <c r="AF28" s="132">
        <v>1200</v>
      </c>
      <c r="AG28" s="48">
        <v>1200</v>
      </c>
      <c r="AH28" s="48">
        <v>1200</v>
      </c>
      <c r="AI28" s="48">
        <v>1200</v>
      </c>
      <c r="AJ28" s="132">
        <v>1200</v>
      </c>
      <c r="AK28" s="48">
        <v>1200</v>
      </c>
      <c r="AL28" s="132">
        <v>1200</v>
      </c>
      <c r="AM28" s="132">
        <v>1250</v>
      </c>
      <c r="AN28" s="132">
        <v>1250</v>
      </c>
      <c r="AO28" s="132">
        <v>1250</v>
      </c>
      <c r="AP28" s="132">
        <v>2000</v>
      </c>
      <c r="AQ28" s="48">
        <v>2000</v>
      </c>
      <c r="AR28" s="48">
        <v>2000</v>
      </c>
      <c r="AS28" s="48">
        <v>2000</v>
      </c>
      <c r="AT28" s="48">
        <v>2000</v>
      </c>
      <c r="AU28" s="48">
        <v>2000</v>
      </c>
      <c r="AV28" s="48">
        <v>2000</v>
      </c>
      <c r="AW28" s="48">
        <v>2000</v>
      </c>
      <c r="AX28" s="48">
        <v>2000</v>
      </c>
      <c r="AY28" s="48">
        <v>2000</v>
      </c>
      <c r="AZ28" s="132">
        <v>2300</v>
      </c>
      <c r="BA28" s="48">
        <v>2300</v>
      </c>
      <c r="BB28" s="48">
        <v>2300</v>
      </c>
      <c r="BC28" s="48">
        <v>2300</v>
      </c>
      <c r="BD28" s="48">
        <v>2300</v>
      </c>
      <c r="BE28" s="48">
        <v>2300</v>
      </c>
      <c r="BF28" s="48">
        <v>2300</v>
      </c>
      <c r="BG28" s="48">
        <v>2300</v>
      </c>
      <c r="BH28" s="48">
        <v>2300</v>
      </c>
      <c r="BI28" s="132">
        <v>2300</v>
      </c>
      <c r="BJ28" s="132">
        <v>1296.148139681572</v>
      </c>
      <c r="BK28" s="48">
        <v>1400</v>
      </c>
      <c r="BL28" s="48">
        <v>1400</v>
      </c>
      <c r="BM28" s="48">
        <v>1400</v>
      </c>
      <c r="BN28" s="48">
        <v>1400</v>
      </c>
      <c r="BO28" s="48">
        <v>1600</v>
      </c>
      <c r="BP28" s="48">
        <v>1600</v>
      </c>
      <c r="BQ28" s="48">
        <v>1800</v>
      </c>
      <c r="BR28" s="48">
        <v>1800</v>
      </c>
      <c r="BS28" s="48">
        <v>1800</v>
      </c>
      <c r="BT28" s="132">
        <v>1750</v>
      </c>
      <c r="BU28" s="48">
        <v>1750</v>
      </c>
      <c r="BV28" s="48">
        <v>1750</v>
      </c>
      <c r="BW28" s="48">
        <v>1750</v>
      </c>
      <c r="BX28" s="48">
        <v>1750</v>
      </c>
      <c r="BY28" s="48">
        <v>1750</v>
      </c>
      <c r="BZ28" s="48">
        <v>1750</v>
      </c>
      <c r="CA28" s="48">
        <v>1750</v>
      </c>
      <c r="CB28" s="48">
        <v>1750</v>
      </c>
      <c r="CC28" s="48">
        <v>1750</v>
      </c>
      <c r="CD28" s="132">
        <v>1840</v>
      </c>
      <c r="CE28" s="48">
        <v>1840</v>
      </c>
      <c r="CF28" s="48">
        <v>1840</v>
      </c>
      <c r="CG28" s="48">
        <v>1840</v>
      </c>
      <c r="CH28" s="48">
        <v>1840</v>
      </c>
      <c r="CI28" s="48">
        <v>1840</v>
      </c>
      <c r="CJ28" s="48">
        <v>1840</v>
      </c>
      <c r="CK28" s="48">
        <v>1840</v>
      </c>
      <c r="CL28" s="48">
        <v>1840</v>
      </c>
      <c r="CM28" s="48">
        <v>1840</v>
      </c>
      <c r="CN28" s="132">
        <v>2470</v>
      </c>
      <c r="CO28" s="48">
        <v>2470</v>
      </c>
      <c r="CP28" s="48">
        <v>2470</v>
      </c>
      <c r="CQ28" s="48">
        <v>2470</v>
      </c>
      <c r="CR28" s="48">
        <v>2470</v>
      </c>
      <c r="CS28" s="48">
        <v>2470</v>
      </c>
      <c r="CT28" s="48">
        <v>2470</v>
      </c>
      <c r="CU28" s="48">
        <v>2470</v>
      </c>
      <c r="CV28" s="48">
        <v>2470</v>
      </c>
      <c r="CW28" s="48">
        <v>2470</v>
      </c>
      <c r="CX28" s="132">
        <v>5000</v>
      </c>
      <c r="CY28" s="48">
        <v>5000</v>
      </c>
      <c r="CZ28" s="48">
        <v>5000</v>
      </c>
      <c r="DA28" s="144">
        <v>5000</v>
      </c>
      <c r="DB28" s="144">
        <v>5000</v>
      </c>
      <c r="DC28" s="144">
        <v>5000</v>
      </c>
      <c r="DD28" s="144">
        <v>5000</v>
      </c>
      <c r="DE28" s="48">
        <v>5000</v>
      </c>
      <c r="DF28" s="48">
        <v>5000</v>
      </c>
      <c r="DG28" s="48">
        <v>5000</v>
      </c>
    </row>
    <row r="29" spans="1:111" s="29" customFormat="1" x14ac:dyDescent="0.2">
      <c r="A29" s="36" t="s">
        <v>132</v>
      </c>
      <c r="B29" s="132">
        <v>7500</v>
      </c>
      <c r="C29" s="144">
        <v>7500</v>
      </c>
      <c r="D29" s="144">
        <v>7500</v>
      </c>
      <c r="E29" s="144">
        <v>7500</v>
      </c>
      <c r="F29" s="144">
        <v>7500</v>
      </c>
      <c r="G29" s="163">
        <v>8000</v>
      </c>
      <c r="H29" s="163">
        <v>8000</v>
      </c>
      <c r="I29" s="163">
        <v>8000</v>
      </c>
      <c r="J29" s="144">
        <v>8000</v>
      </c>
      <c r="K29" s="144">
        <v>9000</v>
      </c>
      <c r="L29" s="132">
        <v>8500</v>
      </c>
      <c r="M29" s="144">
        <v>8500</v>
      </c>
      <c r="N29" s="144">
        <v>8500</v>
      </c>
      <c r="O29" s="144">
        <v>8500</v>
      </c>
      <c r="P29" s="144">
        <v>8500</v>
      </c>
      <c r="Q29" s="163">
        <v>9000</v>
      </c>
      <c r="R29" s="144">
        <v>9000</v>
      </c>
      <c r="S29" s="163">
        <v>9000</v>
      </c>
      <c r="T29" s="163">
        <v>9000</v>
      </c>
      <c r="U29" s="144">
        <v>10000</v>
      </c>
      <c r="V29" s="132">
        <v>6500</v>
      </c>
      <c r="W29" s="144">
        <v>6500</v>
      </c>
      <c r="X29" s="144">
        <v>6500</v>
      </c>
      <c r="Y29" s="144">
        <v>6500</v>
      </c>
      <c r="Z29" s="144">
        <v>6500</v>
      </c>
      <c r="AA29" s="144">
        <v>6500</v>
      </c>
      <c r="AB29" s="144">
        <v>6500</v>
      </c>
      <c r="AC29" s="144">
        <v>6500</v>
      </c>
      <c r="AD29" s="144">
        <v>6500</v>
      </c>
      <c r="AE29" s="163">
        <v>6500</v>
      </c>
      <c r="AF29" s="132">
        <v>1150</v>
      </c>
      <c r="AG29" s="144">
        <v>1150</v>
      </c>
      <c r="AH29" s="144" t="s">
        <v>186</v>
      </c>
      <c r="AI29" s="144">
        <v>1150</v>
      </c>
      <c r="AJ29" s="144">
        <v>1150</v>
      </c>
      <c r="AK29" s="144">
        <v>1150</v>
      </c>
      <c r="AL29" s="163">
        <v>1150</v>
      </c>
      <c r="AM29" s="163">
        <v>1150</v>
      </c>
      <c r="AN29" s="163">
        <v>1150</v>
      </c>
      <c r="AO29" s="163">
        <v>1150</v>
      </c>
      <c r="AP29" s="132">
        <v>1800</v>
      </c>
      <c r="AQ29" s="144">
        <v>1800</v>
      </c>
      <c r="AR29" s="144">
        <v>1800</v>
      </c>
      <c r="AS29" s="144">
        <v>1800</v>
      </c>
      <c r="AT29" s="144">
        <v>1800</v>
      </c>
      <c r="AU29" s="144">
        <v>1800</v>
      </c>
      <c r="AV29" s="144">
        <v>1800</v>
      </c>
      <c r="AW29" s="144">
        <v>1800</v>
      </c>
      <c r="AX29" s="144">
        <v>1800</v>
      </c>
      <c r="AY29" s="144">
        <v>1800</v>
      </c>
      <c r="AZ29" s="132">
        <v>2400</v>
      </c>
      <c r="BA29" s="144">
        <v>2400</v>
      </c>
      <c r="BB29" s="144">
        <v>2400</v>
      </c>
      <c r="BC29" s="144">
        <v>2400</v>
      </c>
      <c r="BD29" s="144">
        <v>2400</v>
      </c>
      <c r="BE29" s="144">
        <v>2400</v>
      </c>
      <c r="BF29" s="144">
        <v>2400</v>
      </c>
      <c r="BG29" s="144">
        <v>2400</v>
      </c>
      <c r="BH29" s="144">
        <v>2400</v>
      </c>
      <c r="BI29" s="163">
        <v>2400</v>
      </c>
      <c r="BJ29" s="132">
        <v>1524.3982444638441</v>
      </c>
      <c r="BK29" s="144">
        <v>1600</v>
      </c>
      <c r="BL29" s="144">
        <v>1800</v>
      </c>
      <c r="BM29" s="144">
        <v>1800</v>
      </c>
      <c r="BN29" s="144">
        <v>1800</v>
      </c>
      <c r="BO29" s="144">
        <v>2000</v>
      </c>
      <c r="BP29" s="144">
        <v>2000</v>
      </c>
      <c r="BQ29" s="144">
        <v>2000</v>
      </c>
      <c r="BR29" s="144">
        <v>2200</v>
      </c>
      <c r="BS29" s="144">
        <v>2000</v>
      </c>
      <c r="BT29" s="132">
        <v>1740</v>
      </c>
      <c r="BU29" s="144">
        <v>1740</v>
      </c>
      <c r="BV29" s="144">
        <v>1740</v>
      </c>
      <c r="BW29" s="144">
        <v>1740</v>
      </c>
      <c r="BX29" s="144">
        <v>1740</v>
      </c>
      <c r="BY29" s="144">
        <v>1740</v>
      </c>
      <c r="BZ29" s="144">
        <v>1740</v>
      </c>
      <c r="CA29" s="144">
        <v>1740</v>
      </c>
      <c r="CB29" s="144">
        <v>1740</v>
      </c>
      <c r="CC29" s="144">
        <v>1740</v>
      </c>
      <c r="CD29" s="132">
        <v>1780</v>
      </c>
      <c r="CE29" s="144">
        <v>1780</v>
      </c>
      <c r="CF29" s="144">
        <v>1780</v>
      </c>
      <c r="CG29" s="144">
        <v>1780</v>
      </c>
      <c r="CH29" s="144">
        <v>1780</v>
      </c>
      <c r="CI29" s="144">
        <v>1780</v>
      </c>
      <c r="CJ29" s="144">
        <v>1780</v>
      </c>
      <c r="CK29" s="144">
        <v>1780</v>
      </c>
      <c r="CL29" s="144">
        <v>1780</v>
      </c>
      <c r="CM29" s="144">
        <v>1780</v>
      </c>
      <c r="CN29" s="132">
        <v>2410</v>
      </c>
      <c r="CO29" s="144">
        <v>2410</v>
      </c>
      <c r="CP29" s="144">
        <v>2410</v>
      </c>
      <c r="CQ29" s="144">
        <v>2410</v>
      </c>
      <c r="CR29" s="144">
        <v>2410</v>
      </c>
      <c r="CS29" s="144">
        <v>2410</v>
      </c>
      <c r="CT29" s="144">
        <v>2410</v>
      </c>
      <c r="CU29" s="144">
        <v>2410</v>
      </c>
      <c r="CV29" s="144">
        <v>2410</v>
      </c>
      <c r="CW29" s="144">
        <v>2410</v>
      </c>
      <c r="CX29" s="132">
        <v>10677.078252031311</v>
      </c>
      <c r="CY29" s="144">
        <v>12000</v>
      </c>
      <c r="CZ29" s="144">
        <v>12000</v>
      </c>
      <c r="DA29" s="144">
        <v>12000</v>
      </c>
      <c r="DB29" s="144" t="s">
        <v>121</v>
      </c>
      <c r="DC29" s="144">
        <v>12000</v>
      </c>
      <c r="DD29" s="144">
        <v>12000</v>
      </c>
      <c r="DE29" s="144">
        <v>10000</v>
      </c>
      <c r="DF29" s="144">
        <v>10000</v>
      </c>
      <c r="DG29" s="144">
        <v>8000</v>
      </c>
    </row>
    <row r="30" spans="1:111" s="35" customFormat="1" x14ac:dyDescent="0.2">
      <c r="A30" s="37" t="s">
        <v>133</v>
      </c>
      <c r="B30" s="132"/>
      <c r="C30" s="145" t="s">
        <v>186</v>
      </c>
      <c r="D30" s="145" t="s">
        <v>186</v>
      </c>
      <c r="E30" s="145" t="s">
        <v>186</v>
      </c>
      <c r="F30" s="145" t="s">
        <v>186</v>
      </c>
      <c r="G30" s="162" t="s">
        <v>186</v>
      </c>
      <c r="H30" s="162" t="s">
        <v>186</v>
      </c>
      <c r="I30" s="162" t="s">
        <v>186</v>
      </c>
      <c r="J30" s="145" t="s">
        <v>186</v>
      </c>
      <c r="K30" s="145" t="s">
        <v>186</v>
      </c>
      <c r="L30" s="132"/>
      <c r="M30" s="145" t="s">
        <v>186</v>
      </c>
      <c r="N30" s="145" t="s">
        <v>186</v>
      </c>
      <c r="O30" s="145" t="s">
        <v>186</v>
      </c>
      <c r="P30" s="145" t="s">
        <v>186</v>
      </c>
      <c r="Q30" s="162" t="s">
        <v>186</v>
      </c>
      <c r="R30" s="145" t="s">
        <v>186</v>
      </c>
      <c r="S30" s="162" t="s">
        <v>186</v>
      </c>
      <c r="T30" s="162" t="s">
        <v>186</v>
      </c>
      <c r="U30" s="145" t="s">
        <v>186</v>
      </c>
      <c r="V30" s="132"/>
      <c r="W30" s="145" t="s">
        <v>186</v>
      </c>
      <c r="X30" s="145" t="s">
        <v>186</v>
      </c>
      <c r="Y30" s="145" t="s">
        <v>186</v>
      </c>
      <c r="Z30" s="145" t="s">
        <v>186</v>
      </c>
      <c r="AA30" s="145" t="s">
        <v>186</v>
      </c>
      <c r="AB30" s="145" t="s">
        <v>186</v>
      </c>
      <c r="AC30" s="145" t="s">
        <v>186</v>
      </c>
      <c r="AD30" s="145" t="s">
        <v>186</v>
      </c>
      <c r="AE30" s="162" t="s">
        <v>186</v>
      </c>
      <c r="AF30" s="132"/>
      <c r="AG30" s="145" t="s">
        <v>186</v>
      </c>
      <c r="AH30" s="145" t="s">
        <v>186</v>
      </c>
      <c r="AI30" s="145" t="s">
        <v>186</v>
      </c>
      <c r="AJ30" s="162" t="s">
        <v>186</v>
      </c>
      <c r="AK30" s="145" t="s">
        <v>186</v>
      </c>
      <c r="AL30" s="162" t="s">
        <v>186</v>
      </c>
      <c r="AM30" s="162" t="s">
        <v>186</v>
      </c>
      <c r="AN30" s="162" t="s">
        <v>186</v>
      </c>
      <c r="AO30" s="162" t="s">
        <v>186</v>
      </c>
      <c r="AP30" s="132"/>
      <c r="AQ30" s="145" t="s">
        <v>186</v>
      </c>
      <c r="AR30" s="145" t="s">
        <v>186</v>
      </c>
      <c r="AS30" s="145" t="s">
        <v>186</v>
      </c>
      <c r="AT30" s="145" t="s">
        <v>186</v>
      </c>
      <c r="AU30" s="145" t="s">
        <v>186</v>
      </c>
      <c r="AV30" s="145" t="s">
        <v>186</v>
      </c>
      <c r="AW30" s="145" t="s">
        <v>186</v>
      </c>
      <c r="AX30" s="145" t="s">
        <v>186</v>
      </c>
      <c r="AY30" s="145" t="s">
        <v>186</v>
      </c>
      <c r="AZ30" s="132"/>
      <c r="BA30" s="145" t="s">
        <v>186</v>
      </c>
      <c r="BB30" s="145" t="s">
        <v>186</v>
      </c>
      <c r="BC30" s="145" t="s">
        <v>186</v>
      </c>
      <c r="BD30" s="145" t="s">
        <v>186</v>
      </c>
      <c r="BE30" s="145" t="s">
        <v>186</v>
      </c>
      <c r="BF30" s="145" t="s">
        <v>186</v>
      </c>
      <c r="BG30" s="145" t="s">
        <v>186</v>
      </c>
      <c r="BH30" s="145" t="s">
        <v>186</v>
      </c>
      <c r="BI30" s="162" t="s">
        <v>186</v>
      </c>
      <c r="BJ30" s="132"/>
      <c r="BK30" s="145" t="s">
        <v>186</v>
      </c>
      <c r="BL30" s="145" t="s">
        <v>186</v>
      </c>
      <c r="BM30" s="145" t="s">
        <v>186</v>
      </c>
      <c r="BN30" s="145" t="s">
        <v>186</v>
      </c>
      <c r="BO30" s="145" t="s">
        <v>186</v>
      </c>
      <c r="BP30" s="145" t="s">
        <v>186</v>
      </c>
      <c r="BQ30" s="145" t="s">
        <v>186</v>
      </c>
      <c r="BR30" s="145" t="s">
        <v>186</v>
      </c>
      <c r="BS30" s="145" t="s">
        <v>186</v>
      </c>
      <c r="BT30" s="132"/>
      <c r="BU30" s="145" t="s">
        <v>186</v>
      </c>
      <c r="BV30" s="145" t="s">
        <v>186</v>
      </c>
      <c r="BW30" s="145" t="s">
        <v>186</v>
      </c>
      <c r="BX30" s="145" t="s">
        <v>186</v>
      </c>
      <c r="BY30" s="145" t="s">
        <v>186</v>
      </c>
      <c r="BZ30" s="145" t="s">
        <v>186</v>
      </c>
      <c r="CA30" s="145" t="s">
        <v>186</v>
      </c>
      <c r="CB30" s="145" t="s">
        <v>186</v>
      </c>
      <c r="CC30" s="145" t="s">
        <v>186</v>
      </c>
      <c r="CD30" s="132"/>
      <c r="CE30" s="145" t="s">
        <v>186</v>
      </c>
      <c r="CF30" s="145" t="s">
        <v>186</v>
      </c>
      <c r="CG30" s="145" t="s">
        <v>186</v>
      </c>
      <c r="CH30" s="145" t="s">
        <v>186</v>
      </c>
      <c r="CI30" s="145" t="s">
        <v>186</v>
      </c>
      <c r="CJ30" s="145" t="s">
        <v>186</v>
      </c>
      <c r="CK30" s="145" t="s">
        <v>186</v>
      </c>
      <c r="CL30" s="145" t="s">
        <v>186</v>
      </c>
      <c r="CM30" s="145" t="s">
        <v>186</v>
      </c>
      <c r="CN30" s="132"/>
      <c r="CO30" s="145" t="s">
        <v>186</v>
      </c>
      <c r="CP30" s="145" t="s">
        <v>186</v>
      </c>
      <c r="CQ30" s="145" t="s">
        <v>186</v>
      </c>
      <c r="CR30" s="145" t="s">
        <v>186</v>
      </c>
      <c r="CS30" s="145" t="s">
        <v>186</v>
      </c>
      <c r="CT30" s="145" t="s">
        <v>186</v>
      </c>
      <c r="CU30" s="145" t="s">
        <v>186</v>
      </c>
      <c r="CV30" s="145" t="s">
        <v>186</v>
      </c>
      <c r="CW30" s="145" t="s">
        <v>186</v>
      </c>
      <c r="CX30" s="132"/>
      <c r="CY30" s="145" t="s">
        <v>186</v>
      </c>
      <c r="CZ30" s="145" t="s">
        <v>186</v>
      </c>
      <c r="DA30" s="150" t="s">
        <v>186</v>
      </c>
      <c r="DB30" s="150" t="s">
        <v>186</v>
      </c>
      <c r="DC30" s="150" t="s">
        <v>186</v>
      </c>
      <c r="DD30" s="150" t="s">
        <v>186</v>
      </c>
      <c r="DE30" s="145" t="s">
        <v>186</v>
      </c>
      <c r="DF30" s="145" t="s">
        <v>186</v>
      </c>
      <c r="DG30" s="145" t="s">
        <v>186</v>
      </c>
    </row>
    <row r="31" spans="1:111" ht="12.75" customHeight="1" x14ac:dyDescent="0.2">
      <c r="A31" s="36" t="s">
        <v>134</v>
      </c>
      <c r="B31" s="132">
        <v>7929.5033154847451</v>
      </c>
      <c r="C31" s="48">
        <v>8500</v>
      </c>
      <c r="D31" s="48">
        <v>8500</v>
      </c>
      <c r="E31" s="48">
        <v>8300</v>
      </c>
      <c r="F31" s="48">
        <v>8500</v>
      </c>
      <c r="G31" s="132">
        <v>8500</v>
      </c>
      <c r="H31" s="132">
        <v>8500</v>
      </c>
      <c r="I31" s="132">
        <v>8500</v>
      </c>
      <c r="J31" s="48">
        <v>8500</v>
      </c>
      <c r="K31" s="48">
        <v>8500</v>
      </c>
      <c r="L31" s="132">
        <v>9246.6210044534655</v>
      </c>
      <c r="M31" s="48">
        <v>9500</v>
      </c>
      <c r="N31" s="48">
        <v>9500</v>
      </c>
      <c r="O31" s="48">
        <v>9200</v>
      </c>
      <c r="P31" s="48">
        <v>9500</v>
      </c>
      <c r="Q31" s="132">
        <v>9800</v>
      </c>
      <c r="R31" s="48">
        <v>9800</v>
      </c>
      <c r="S31" s="132">
        <v>10000</v>
      </c>
      <c r="T31" s="132">
        <v>10000</v>
      </c>
      <c r="U31" s="48">
        <v>10000</v>
      </c>
      <c r="V31" s="132">
        <v>7875.7036483819847</v>
      </c>
      <c r="W31" s="48">
        <v>8500</v>
      </c>
      <c r="X31" s="48">
        <v>8300</v>
      </c>
      <c r="Y31" s="48">
        <v>8000</v>
      </c>
      <c r="Z31" s="48">
        <v>8000</v>
      </c>
      <c r="AA31" s="48">
        <v>8500</v>
      </c>
      <c r="AB31" s="48">
        <v>8500</v>
      </c>
      <c r="AC31" s="48">
        <v>8500</v>
      </c>
      <c r="AD31" s="48">
        <v>8500</v>
      </c>
      <c r="AE31" s="132">
        <v>8500</v>
      </c>
      <c r="AF31" s="132">
        <v>1200</v>
      </c>
      <c r="AG31" s="48">
        <v>1200</v>
      </c>
      <c r="AH31" s="48">
        <v>1300</v>
      </c>
      <c r="AI31" s="48">
        <v>1300</v>
      </c>
      <c r="AJ31" s="132">
        <v>1300</v>
      </c>
      <c r="AK31" s="48">
        <v>1300</v>
      </c>
      <c r="AL31" s="132">
        <v>1300</v>
      </c>
      <c r="AM31" s="132">
        <v>1500</v>
      </c>
      <c r="AN31" s="132">
        <v>1500</v>
      </c>
      <c r="AO31" s="132">
        <v>1500</v>
      </c>
      <c r="AP31" s="132">
        <v>2300</v>
      </c>
      <c r="AQ31" s="48">
        <v>2300</v>
      </c>
      <c r="AR31" s="48">
        <v>2300</v>
      </c>
      <c r="AS31" s="48">
        <v>2300</v>
      </c>
      <c r="AT31" s="48">
        <v>2300</v>
      </c>
      <c r="AU31" s="48">
        <v>2300</v>
      </c>
      <c r="AV31" s="48">
        <v>2400</v>
      </c>
      <c r="AW31" s="48">
        <v>2500</v>
      </c>
      <c r="AX31" s="48">
        <v>2500</v>
      </c>
      <c r="AY31" s="48">
        <v>2500</v>
      </c>
      <c r="AZ31" s="132">
        <v>2500</v>
      </c>
      <c r="BA31" s="48">
        <v>2500</v>
      </c>
      <c r="BB31" s="48">
        <v>2500</v>
      </c>
      <c r="BC31" s="48">
        <v>2500</v>
      </c>
      <c r="BD31" s="48">
        <v>2500</v>
      </c>
      <c r="BE31" s="48">
        <v>2500</v>
      </c>
      <c r="BF31" s="48">
        <v>2500</v>
      </c>
      <c r="BG31" s="48">
        <v>2500</v>
      </c>
      <c r="BH31" s="48">
        <v>2500</v>
      </c>
      <c r="BI31" s="132">
        <v>2500</v>
      </c>
      <c r="BJ31" s="132">
        <v>1619.4543110233326</v>
      </c>
      <c r="BK31" s="48">
        <v>1700</v>
      </c>
      <c r="BL31" s="48">
        <v>1933</v>
      </c>
      <c r="BM31" s="48">
        <v>2000</v>
      </c>
      <c r="BN31" s="48">
        <v>2000</v>
      </c>
      <c r="BO31" s="48">
        <v>2000</v>
      </c>
      <c r="BP31" s="48">
        <v>2000</v>
      </c>
      <c r="BQ31" s="48">
        <v>2500</v>
      </c>
      <c r="BR31" s="48">
        <v>2500</v>
      </c>
      <c r="BS31" s="48">
        <v>2500</v>
      </c>
      <c r="BT31" s="132">
        <v>1880</v>
      </c>
      <c r="BU31" s="48">
        <v>1880</v>
      </c>
      <c r="BV31" s="48">
        <v>1880</v>
      </c>
      <c r="BW31" s="48">
        <v>1880</v>
      </c>
      <c r="BX31" s="48">
        <v>1880</v>
      </c>
      <c r="BY31" s="48">
        <v>1880</v>
      </c>
      <c r="BZ31" s="48">
        <v>1880</v>
      </c>
      <c r="CA31" s="48">
        <v>1880</v>
      </c>
      <c r="CB31" s="48">
        <v>1880</v>
      </c>
      <c r="CC31" s="48">
        <v>1880</v>
      </c>
      <c r="CD31" s="132">
        <v>1889.3385085791269</v>
      </c>
      <c r="CE31" s="48">
        <v>1940</v>
      </c>
      <c r="CF31" s="48">
        <v>1940</v>
      </c>
      <c r="CG31" s="48">
        <v>1923</v>
      </c>
      <c r="CH31" s="48">
        <v>1923</v>
      </c>
      <c r="CI31" s="48">
        <v>1940</v>
      </c>
      <c r="CJ31" s="48">
        <v>1940</v>
      </c>
      <c r="CK31" s="48">
        <v>1940</v>
      </c>
      <c r="CL31" s="48">
        <v>1940</v>
      </c>
      <c r="CM31" s="48">
        <v>1940</v>
      </c>
      <c r="CN31" s="132">
        <v>2470</v>
      </c>
      <c r="CO31" s="48">
        <v>2470</v>
      </c>
      <c r="CP31" s="48">
        <v>2570</v>
      </c>
      <c r="CQ31" s="48">
        <v>2570</v>
      </c>
      <c r="CR31" s="48">
        <v>2570</v>
      </c>
      <c r="CS31" s="48">
        <v>2570</v>
      </c>
      <c r="CT31" s="48">
        <v>2570</v>
      </c>
      <c r="CU31" s="48">
        <v>2570</v>
      </c>
      <c r="CV31" s="48">
        <v>2570</v>
      </c>
      <c r="CW31" s="48">
        <v>2570</v>
      </c>
      <c r="CX31" s="132">
        <v>4229.485053762256</v>
      </c>
      <c r="CY31" s="48">
        <v>5000</v>
      </c>
      <c r="CZ31" s="48">
        <v>5500</v>
      </c>
      <c r="DA31" s="144">
        <v>5500</v>
      </c>
      <c r="DB31" s="144">
        <v>5500</v>
      </c>
      <c r="DC31" s="144">
        <v>5500</v>
      </c>
      <c r="DD31" s="144">
        <v>6000</v>
      </c>
      <c r="DE31" s="48">
        <v>6000</v>
      </c>
      <c r="DF31" s="48">
        <v>6000</v>
      </c>
      <c r="DG31" s="48">
        <v>6000</v>
      </c>
    </row>
    <row r="32" spans="1:111" x14ac:dyDescent="0.2">
      <c r="A32" s="155" t="s">
        <v>135</v>
      </c>
      <c r="B32" s="132">
        <v>7613.5081916786394</v>
      </c>
      <c r="C32" s="48">
        <v>7500</v>
      </c>
      <c r="D32" s="48">
        <v>7500</v>
      </c>
      <c r="E32" s="48">
        <v>8000</v>
      </c>
      <c r="F32" s="48">
        <v>8000</v>
      </c>
      <c r="G32" s="132">
        <v>8000</v>
      </c>
      <c r="H32" s="132">
        <v>8000</v>
      </c>
      <c r="I32" s="132">
        <v>8000</v>
      </c>
      <c r="J32" s="48">
        <v>8500</v>
      </c>
      <c r="K32" s="48">
        <v>8500</v>
      </c>
      <c r="L32" s="132">
        <v>9000</v>
      </c>
      <c r="M32" s="48">
        <v>9000</v>
      </c>
      <c r="N32" s="48">
        <v>9000</v>
      </c>
      <c r="O32" s="48">
        <v>9000</v>
      </c>
      <c r="P32" s="48">
        <v>9000</v>
      </c>
      <c r="Q32" s="132">
        <v>9000</v>
      </c>
      <c r="R32" s="48">
        <v>9000</v>
      </c>
      <c r="S32" s="132">
        <v>9000</v>
      </c>
      <c r="T32" s="132">
        <v>9000</v>
      </c>
      <c r="U32" s="48">
        <v>9500</v>
      </c>
      <c r="V32" s="132">
        <v>7500</v>
      </c>
      <c r="W32" s="48">
        <v>7500</v>
      </c>
      <c r="X32" s="48">
        <v>7500</v>
      </c>
      <c r="Y32" s="48">
        <v>7000</v>
      </c>
      <c r="Z32" s="48">
        <v>7500</v>
      </c>
      <c r="AA32" s="48">
        <v>7000</v>
      </c>
      <c r="AB32" s="48">
        <v>7500</v>
      </c>
      <c r="AC32" s="48">
        <v>7500</v>
      </c>
      <c r="AD32" s="48">
        <v>7500</v>
      </c>
      <c r="AE32" s="132">
        <v>7500</v>
      </c>
      <c r="AF32" s="132">
        <v>1300</v>
      </c>
      <c r="AG32" s="48">
        <v>1300</v>
      </c>
      <c r="AH32" s="48">
        <v>1300</v>
      </c>
      <c r="AI32" s="48">
        <v>1300</v>
      </c>
      <c r="AJ32" s="132">
        <v>1300</v>
      </c>
      <c r="AK32" s="48">
        <v>1300</v>
      </c>
      <c r="AL32" s="132">
        <v>1300</v>
      </c>
      <c r="AM32" s="132">
        <v>1300</v>
      </c>
      <c r="AN32" s="132">
        <v>1333</v>
      </c>
      <c r="AO32" s="132">
        <v>1333</v>
      </c>
      <c r="AP32" s="132">
        <v>1917</v>
      </c>
      <c r="AQ32" s="48">
        <v>1917</v>
      </c>
      <c r="AR32" s="48">
        <v>1917</v>
      </c>
      <c r="AS32" s="48">
        <v>1917</v>
      </c>
      <c r="AT32" s="48">
        <v>1917</v>
      </c>
      <c r="AU32" s="48">
        <v>1917</v>
      </c>
      <c r="AV32" s="48">
        <v>1917</v>
      </c>
      <c r="AW32" s="48">
        <v>1950</v>
      </c>
      <c r="AX32" s="48">
        <v>1917</v>
      </c>
      <c r="AY32" s="48">
        <v>1917</v>
      </c>
      <c r="AZ32" s="132">
        <v>2283</v>
      </c>
      <c r="BA32" s="48">
        <v>2283</v>
      </c>
      <c r="BB32" s="48">
        <v>2283</v>
      </c>
      <c r="BC32" s="48">
        <v>2283</v>
      </c>
      <c r="BD32" s="48">
        <v>2283</v>
      </c>
      <c r="BE32" s="48">
        <v>2283</v>
      </c>
      <c r="BF32" s="48">
        <v>2283</v>
      </c>
      <c r="BG32" s="48">
        <v>2283</v>
      </c>
      <c r="BH32" s="48">
        <v>2333</v>
      </c>
      <c r="BI32" s="132">
        <v>2333</v>
      </c>
      <c r="BJ32" s="132">
        <v>2067.0916499683603</v>
      </c>
      <c r="BK32" s="48">
        <v>2300</v>
      </c>
      <c r="BL32" s="48">
        <v>2300</v>
      </c>
      <c r="BM32" s="48">
        <v>2300</v>
      </c>
      <c r="BN32" s="48">
        <v>2300</v>
      </c>
      <c r="BO32" s="48">
        <v>2500</v>
      </c>
      <c r="BP32" s="48">
        <v>2500</v>
      </c>
      <c r="BQ32" s="48">
        <v>2500</v>
      </c>
      <c r="BR32" s="48">
        <v>2500</v>
      </c>
      <c r="BS32" s="48">
        <v>2500</v>
      </c>
      <c r="BT32" s="132">
        <v>1860</v>
      </c>
      <c r="BU32" s="48">
        <v>1860</v>
      </c>
      <c r="BV32" s="48">
        <v>1860</v>
      </c>
      <c r="BW32" s="48">
        <v>1860</v>
      </c>
      <c r="BX32" s="48">
        <v>1860</v>
      </c>
      <c r="BY32" s="48">
        <v>1860</v>
      </c>
      <c r="BZ32" s="48">
        <v>1860</v>
      </c>
      <c r="CA32" s="48">
        <v>1807</v>
      </c>
      <c r="CB32" s="48">
        <v>1807</v>
      </c>
      <c r="CC32" s="48">
        <v>1807</v>
      </c>
      <c r="CD32" s="132">
        <v>1930</v>
      </c>
      <c r="CE32" s="48">
        <v>1930</v>
      </c>
      <c r="CF32" s="48">
        <v>1930</v>
      </c>
      <c r="CG32" s="48">
        <v>1930</v>
      </c>
      <c r="CH32" s="48">
        <v>1930</v>
      </c>
      <c r="CI32" s="48">
        <v>1930</v>
      </c>
      <c r="CJ32" s="48">
        <v>1930</v>
      </c>
      <c r="CK32" s="48">
        <v>1907</v>
      </c>
      <c r="CL32" s="48">
        <v>1907</v>
      </c>
      <c r="CM32" s="48">
        <v>1907</v>
      </c>
      <c r="CN32" s="132">
        <v>2486.3342898087417</v>
      </c>
      <c r="CO32" s="48">
        <v>2503</v>
      </c>
      <c r="CP32" s="48">
        <v>2503</v>
      </c>
      <c r="CQ32" s="48">
        <v>2503</v>
      </c>
      <c r="CR32" s="48">
        <v>2503</v>
      </c>
      <c r="CS32" s="48">
        <v>2503</v>
      </c>
      <c r="CT32" s="48">
        <v>2503</v>
      </c>
      <c r="CU32" s="48">
        <v>2503</v>
      </c>
      <c r="CV32" s="48">
        <v>2503</v>
      </c>
      <c r="CW32" s="48">
        <v>2503</v>
      </c>
      <c r="CX32" s="132">
        <v>6736.7484844136088</v>
      </c>
      <c r="CY32" s="48">
        <v>7500</v>
      </c>
      <c r="CZ32" s="48">
        <v>7500</v>
      </c>
      <c r="DA32" s="144">
        <v>7500</v>
      </c>
      <c r="DB32" s="144">
        <v>7500</v>
      </c>
      <c r="DC32" s="144">
        <v>7500</v>
      </c>
      <c r="DD32" s="144">
        <v>7500</v>
      </c>
      <c r="DE32" s="48">
        <v>7000</v>
      </c>
      <c r="DF32" s="48">
        <v>10000</v>
      </c>
      <c r="DG32" s="48">
        <v>10000</v>
      </c>
    </row>
    <row r="33" spans="1:111" s="40" customFormat="1" ht="12.75" customHeight="1" x14ac:dyDescent="0.2">
      <c r="A33" s="39" t="s">
        <v>136</v>
      </c>
      <c r="B33" s="133">
        <v>8500</v>
      </c>
      <c r="C33" s="142">
        <v>8500</v>
      </c>
      <c r="D33" s="142">
        <v>8500</v>
      </c>
      <c r="E33" s="142">
        <v>8500</v>
      </c>
      <c r="F33" s="142">
        <v>8500</v>
      </c>
      <c r="G33" s="133">
        <v>8500</v>
      </c>
      <c r="H33" s="133">
        <v>8500</v>
      </c>
      <c r="I33" s="133">
        <v>9000</v>
      </c>
      <c r="J33" s="142">
        <v>9000</v>
      </c>
      <c r="K33" s="142">
        <v>9000</v>
      </c>
      <c r="L33" s="133">
        <v>12000</v>
      </c>
      <c r="M33" s="142">
        <v>12000</v>
      </c>
      <c r="N33" s="142">
        <v>12000</v>
      </c>
      <c r="O33" s="142">
        <v>12000</v>
      </c>
      <c r="P33" s="142">
        <v>11500</v>
      </c>
      <c r="Q33" s="133">
        <v>11500</v>
      </c>
      <c r="R33" s="133">
        <v>11500</v>
      </c>
      <c r="S33" s="133">
        <v>12000</v>
      </c>
      <c r="T33" s="133">
        <v>12000</v>
      </c>
      <c r="U33" s="142">
        <v>12000</v>
      </c>
      <c r="V33" s="133">
        <v>8000</v>
      </c>
      <c r="W33" s="142">
        <v>8000</v>
      </c>
      <c r="X33" s="142">
        <v>8000</v>
      </c>
      <c r="Y33" s="142">
        <v>8000</v>
      </c>
      <c r="Z33" s="142">
        <v>7500</v>
      </c>
      <c r="AA33" s="142">
        <v>7500</v>
      </c>
      <c r="AB33" s="142">
        <v>7500</v>
      </c>
      <c r="AC33" s="142">
        <v>8000</v>
      </c>
      <c r="AD33" s="142">
        <v>8000</v>
      </c>
      <c r="AE33" s="133">
        <v>8000</v>
      </c>
      <c r="AF33" s="133">
        <v>1400</v>
      </c>
      <c r="AG33" s="151">
        <v>1400</v>
      </c>
      <c r="AH33" s="151">
        <v>1400</v>
      </c>
      <c r="AI33" s="142">
        <v>1400</v>
      </c>
      <c r="AJ33" s="133">
        <v>1400</v>
      </c>
      <c r="AK33" s="142">
        <v>1400</v>
      </c>
      <c r="AL33" s="142">
        <v>1400</v>
      </c>
      <c r="AM33" s="133">
        <v>1600</v>
      </c>
      <c r="AN33" s="133">
        <v>1600</v>
      </c>
      <c r="AO33" s="133">
        <v>1600</v>
      </c>
      <c r="AP33" s="133">
        <v>2200</v>
      </c>
      <c r="AQ33" s="142">
        <v>2200</v>
      </c>
      <c r="AR33" s="142">
        <v>2200</v>
      </c>
      <c r="AS33" s="142">
        <v>2200</v>
      </c>
      <c r="AT33" s="142">
        <v>2200</v>
      </c>
      <c r="AU33" s="142">
        <v>2200</v>
      </c>
      <c r="AV33" s="142">
        <v>2200</v>
      </c>
      <c r="AW33" s="142">
        <v>2200</v>
      </c>
      <c r="AX33" s="142">
        <v>2200</v>
      </c>
      <c r="AY33" s="142">
        <v>2200</v>
      </c>
      <c r="AZ33" s="133">
        <v>2300</v>
      </c>
      <c r="BA33" s="142">
        <v>2300</v>
      </c>
      <c r="BB33" s="142">
        <v>2300</v>
      </c>
      <c r="BC33" s="142">
        <v>2300</v>
      </c>
      <c r="BD33" s="142">
        <v>2300</v>
      </c>
      <c r="BE33" s="142">
        <v>2300</v>
      </c>
      <c r="BF33" s="142">
        <v>2300</v>
      </c>
      <c r="BG33" s="142">
        <v>2300</v>
      </c>
      <c r="BH33" s="142">
        <v>2300</v>
      </c>
      <c r="BI33" s="133">
        <v>2300</v>
      </c>
      <c r="BJ33" s="133">
        <v>1500</v>
      </c>
      <c r="BK33" s="142">
        <v>1500</v>
      </c>
      <c r="BL33" s="142">
        <v>1500</v>
      </c>
      <c r="BM33" s="142">
        <v>1500</v>
      </c>
      <c r="BN33" s="142">
        <v>1500</v>
      </c>
      <c r="BO33" s="142">
        <v>1500</v>
      </c>
      <c r="BP33" s="142">
        <v>1500</v>
      </c>
      <c r="BQ33" s="142">
        <v>1500</v>
      </c>
      <c r="BR33" s="142">
        <v>1500</v>
      </c>
      <c r="BS33" s="142">
        <v>1500</v>
      </c>
      <c r="BT33" s="133">
        <v>1870</v>
      </c>
      <c r="BU33" s="142">
        <v>1870</v>
      </c>
      <c r="BV33" s="142">
        <v>1870</v>
      </c>
      <c r="BW33" s="142">
        <v>1870</v>
      </c>
      <c r="BX33" s="142">
        <v>1870</v>
      </c>
      <c r="BY33" s="142">
        <v>1870</v>
      </c>
      <c r="BZ33" s="142">
        <v>1870</v>
      </c>
      <c r="CA33" s="142">
        <v>1870</v>
      </c>
      <c r="CB33" s="142">
        <v>1870</v>
      </c>
      <c r="CC33" s="142">
        <v>1870</v>
      </c>
      <c r="CD33" s="133">
        <v>1910</v>
      </c>
      <c r="CE33" s="142">
        <v>1910</v>
      </c>
      <c r="CF33" s="142">
        <v>1910</v>
      </c>
      <c r="CG33" s="142">
        <v>1910</v>
      </c>
      <c r="CH33" s="142">
        <v>1910</v>
      </c>
      <c r="CI33" s="142">
        <v>1910</v>
      </c>
      <c r="CJ33" s="142">
        <v>1910</v>
      </c>
      <c r="CK33" s="142">
        <v>1910</v>
      </c>
      <c r="CL33" s="142">
        <v>1910</v>
      </c>
      <c r="CM33" s="142">
        <v>1910</v>
      </c>
      <c r="CN33" s="133">
        <v>2570</v>
      </c>
      <c r="CO33" s="142">
        <v>2570</v>
      </c>
      <c r="CP33" s="142">
        <v>2570</v>
      </c>
      <c r="CQ33" s="142">
        <v>2570</v>
      </c>
      <c r="CR33" s="142">
        <v>2570</v>
      </c>
      <c r="CS33" s="142">
        <v>2570</v>
      </c>
      <c r="CT33" s="142">
        <v>2570</v>
      </c>
      <c r="CU33" s="142">
        <v>2570</v>
      </c>
      <c r="CV33" s="142">
        <v>2570</v>
      </c>
      <c r="CW33" s="142">
        <v>2570</v>
      </c>
      <c r="CX33" s="133">
        <v>9500</v>
      </c>
      <c r="CY33" s="151" t="s">
        <v>121</v>
      </c>
      <c r="CZ33" s="151" t="s">
        <v>121</v>
      </c>
      <c r="DA33" s="151" t="s">
        <v>121</v>
      </c>
      <c r="DB33" s="151" t="s">
        <v>121</v>
      </c>
      <c r="DC33" s="151" t="s">
        <v>121</v>
      </c>
      <c r="DD33" s="151" t="s">
        <v>121</v>
      </c>
      <c r="DE33" s="151" t="s">
        <v>121</v>
      </c>
      <c r="DF33" s="151" t="s">
        <v>121</v>
      </c>
      <c r="DG33" s="151" t="s">
        <v>121</v>
      </c>
    </row>
    <row r="34" spans="1:111" ht="15" customHeight="1" x14ac:dyDescent="0.2"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DB34" s="48"/>
      <c r="DC34" s="48"/>
      <c r="DF34" s="48"/>
    </row>
    <row r="35" spans="1:111" ht="5.25" customHeight="1" x14ac:dyDescent="0.2">
      <c r="DF35" s="48"/>
    </row>
    <row r="36" spans="1:111" ht="15" customHeight="1" x14ac:dyDescent="0.2">
      <c r="C36" s="46" t="s">
        <v>183</v>
      </c>
      <c r="D36" s="47"/>
      <c r="E36" s="47"/>
      <c r="F36" s="47"/>
      <c r="G36" s="47"/>
      <c r="H36" s="47"/>
      <c r="I36" s="47"/>
      <c r="CE36" s="122"/>
      <c r="CF36" s="122"/>
      <c r="CG36" s="122"/>
      <c r="CH36" s="122"/>
      <c r="CI36" s="122"/>
      <c r="CJ36" s="122"/>
      <c r="CK36" s="122"/>
      <c r="CL36" s="122"/>
      <c r="CN36" s="122"/>
      <c r="CO36" s="122"/>
      <c r="CP36" s="122"/>
      <c r="CQ36" s="122"/>
      <c r="CR36" s="122"/>
      <c r="CS36" s="122"/>
      <c r="CT36" s="122"/>
      <c r="CU36" s="122"/>
      <c r="CV36" s="122"/>
      <c r="CX36" s="122"/>
      <c r="DF36" s="48"/>
    </row>
    <row r="37" spans="1:111" x14ac:dyDescent="0.2">
      <c r="C37" s="49"/>
      <c r="D37" s="49" t="s">
        <v>232</v>
      </c>
      <c r="E37" s="50"/>
      <c r="F37" s="50"/>
      <c r="G37" s="50"/>
      <c r="H37" s="50"/>
      <c r="I37" s="50"/>
    </row>
    <row r="38" spans="1:111" x14ac:dyDescent="0.2">
      <c r="C38" s="46"/>
      <c r="D38" s="51"/>
      <c r="E38" s="50"/>
      <c r="F38" s="50"/>
      <c r="G38" s="50"/>
      <c r="H38" s="50"/>
      <c r="I38" s="31" t="s">
        <v>184</v>
      </c>
    </row>
    <row r="39" spans="1:111" ht="25.5" x14ac:dyDescent="0.2">
      <c r="C39" s="117"/>
      <c r="D39" s="54"/>
      <c r="E39" s="53" t="s">
        <v>140</v>
      </c>
      <c r="F39" s="53" t="s">
        <v>141</v>
      </c>
      <c r="G39" s="53" t="s">
        <v>142</v>
      </c>
      <c r="H39" s="53" t="s">
        <v>143</v>
      </c>
      <c r="I39" s="115" t="s">
        <v>144</v>
      </c>
    </row>
    <row r="40" spans="1:111" x14ac:dyDescent="0.2">
      <c r="C40" s="117">
        <v>1</v>
      </c>
      <c r="D40" s="3" t="s">
        <v>145</v>
      </c>
      <c r="E40" s="105"/>
      <c r="F40" s="105">
        <v>2240</v>
      </c>
      <c r="G40" s="105">
        <v>2240</v>
      </c>
      <c r="H40" s="105">
        <v>2240</v>
      </c>
      <c r="I40" s="116">
        <v>2240</v>
      </c>
    </row>
    <row r="41" spans="1:111" x14ac:dyDescent="0.2">
      <c r="C41" s="117">
        <v>2</v>
      </c>
      <c r="D41" s="3" t="s">
        <v>146</v>
      </c>
      <c r="E41" s="105">
        <v>1650</v>
      </c>
      <c r="F41" s="105">
        <v>1750</v>
      </c>
      <c r="G41" s="105"/>
      <c r="H41" s="105"/>
      <c r="I41" s="116"/>
    </row>
    <row r="42" spans="1:111" x14ac:dyDescent="0.2">
      <c r="C42" s="117">
        <v>3</v>
      </c>
      <c r="D42" s="3" t="s">
        <v>101</v>
      </c>
      <c r="E42" s="105">
        <v>1750</v>
      </c>
      <c r="F42" s="105">
        <v>1840</v>
      </c>
      <c r="G42" s="105">
        <v>1840</v>
      </c>
      <c r="H42" s="105">
        <v>1840</v>
      </c>
      <c r="I42" s="116">
        <v>1820</v>
      </c>
    </row>
    <row r="43" spans="1:111" ht="25.5" customHeight="1" x14ac:dyDescent="0.2">
      <c r="C43" s="117">
        <v>5</v>
      </c>
      <c r="D43" s="3" t="s">
        <v>148</v>
      </c>
      <c r="E43" s="105">
        <v>2300</v>
      </c>
      <c r="F43" s="105">
        <v>2470</v>
      </c>
      <c r="G43" s="105">
        <v>2470</v>
      </c>
      <c r="H43" s="105">
        <v>2470</v>
      </c>
      <c r="I43" s="116">
        <v>2455</v>
      </c>
    </row>
  </sheetData>
  <mergeCells count="122">
    <mergeCell ref="DG6:DG7"/>
    <mergeCell ref="CW6:CW7"/>
    <mergeCell ref="CM6:CM7"/>
    <mergeCell ref="CC6:CC7"/>
    <mergeCell ref="BS6:BS7"/>
    <mergeCell ref="BI6:BI7"/>
    <mergeCell ref="AY6:AY7"/>
    <mergeCell ref="AO6:AO7"/>
    <mergeCell ref="AE6:AE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BA6:BA7"/>
    <mergeCell ref="BB6:BB7"/>
    <mergeCell ref="BC6:BC7"/>
    <mergeCell ref="BD6:BD7"/>
    <mergeCell ref="BE6:BE7"/>
    <mergeCell ref="CX5:DE5"/>
    <mergeCell ref="CN5:CW5"/>
    <mergeCell ref="CD5:CM5"/>
    <mergeCell ref="BT5:CC5"/>
    <mergeCell ref="BJ5:BS5"/>
    <mergeCell ref="AZ5:BI5"/>
    <mergeCell ref="AP5:AY5"/>
    <mergeCell ref="AF5:AO5"/>
    <mergeCell ref="V5:AE5"/>
    <mergeCell ref="L5:U5"/>
    <mergeCell ref="B5:K5"/>
    <mergeCell ref="D6:D7"/>
    <mergeCell ref="E6:E7"/>
    <mergeCell ref="F6:F7"/>
    <mergeCell ref="G6:G7"/>
    <mergeCell ref="H6:H7"/>
    <mergeCell ref="W6:W7"/>
    <mergeCell ref="A5:A7"/>
    <mergeCell ref="B6:B7"/>
    <mergeCell ref="C6:C7"/>
    <mergeCell ref="L6:L7"/>
    <mergeCell ref="M6:M7"/>
    <mergeCell ref="U6:U7"/>
    <mergeCell ref="J6:J7"/>
    <mergeCell ref="K6:K7"/>
    <mergeCell ref="I6:I7"/>
    <mergeCell ref="N6:N7"/>
    <mergeCell ref="O6:O7"/>
    <mergeCell ref="AB6:AB7"/>
    <mergeCell ref="AC6:AC7"/>
    <mergeCell ref="AF6:AF7"/>
    <mergeCell ref="AG6:AG7"/>
    <mergeCell ref="X6:X7"/>
    <mergeCell ref="Y6:Y7"/>
    <mergeCell ref="Z6:Z7"/>
    <mergeCell ref="AA6:AA7"/>
    <mergeCell ref="P6:P7"/>
    <mergeCell ref="Q6:Q7"/>
    <mergeCell ref="R6:R7"/>
    <mergeCell ref="S6:S7"/>
    <mergeCell ref="V6:V7"/>
    <mergeCell ref="T6:T7"/>
    <mergeCell ref="AT6:AT7"/>
    <mergeCell ref="AU6:AU7"/>
    <mergeCell ref="AV6:AV7"/>
    <mergeCell ref="AW6:AW7"/>
    <mergeCell ref="AZ6:AZ7"/>
    <mergeCell ref="BL6:BL7"/>
    <mergeCell ref="BM6:BM7"/>
    <mergeCell ref="BN6:BN7"/>
    <mergeCell ref="BO6:BO7"/>
    <mergeCell ref="AX6:AX7"/>
    <mergeCell ref="BF6:BF7"/>
    <mergeCell ref="BG6:BG7"/>
    <mergeCell ref="BJ6:BJ7"/>
    <mergeCell ref="BK6:BK7"/>
    <mergeCell ref="BX6:BX7"/>
    <mergeCell ref="BY6:BY7"/>
    <mergeCell ref="BZ6:BZ7"/>
    <mergeCell ref="BR6:BR7"/>
    <mergeCell ref="BH6:BH7"/>
    <mergeCell ref="DF6:DF7"/>
    <mergeCell ref="CV6:CV7"/>
    <mergeCell ref="CL6:CL7"/>
    <mergeCell ref="CA6:CA7"/>
    <mergeCell ref="CD6:CD7"/>
    <mergeCell ref="BT6:BT7"/>
    <mergeCell ref="BU6:BU7"/>
    <mergeCell ref="BV6:BV7"/>
    <mergeCell ref="BW6:BW7"/>
    <mergeCell ref="CJ6:CJ7"/>
    <mergeCell ref="CK6:CK7"/>
    <mergeCell ref="CN6:CN7"/>
    <mergeCell ref="CB6:CB7"/>
    <mergeCell ref="AN6:AN7"/>
    <mergeCell ref="AD6:AD7"/>
    <mergeCell ref="DB6:DB7"/>
    <mergeCell ref="DC6:DC7"/>
    <mergeCell ref="DD6:DD7"/>
    <mergeCell ref="DE6:DE7"/>
    <mergeCell ref="CX6:CX7"/>
    <mergeCell ref="CY6:CY7"/>
    <mergeCell ref="CZ6:CZ7"/>
    <mergeCell ref="DA6:DA7"/>
    <mergeCell ref="CP6:CP7"/>
    <mergeCell ref="CQ6:CQ7"/>
    <mergeCell ref="CR6:CR7"/>
    <mergeCell ref="CS6:CS7"/>
    <mergeCell ref="CT6:CT7"/>
    <mergeCell ref="CU6:CU7"/>
    <mergeCell ref="CO6:CO7"/>
    <mergeCell ref="CE6:CE7"/>
    <mergeCell ref="CF6:CF7"/>
    <mergeCell ref="CG6:CG7"/>
    <mergeCell ref="CH6:CH7"/>
    <mergeCell ref="CI6:CI7"/>
    <mergeCell ref="BP6:BP7"/>
    <mergeCell ref="BQ6:BQ7"/>
  </mergeCells>
  <pageMargins left="0.78740157480314965" right="0.27559055118110237" top="0.47244094488188981" bottom="0.74803149606299213" header="0.31496062992125984" footer="0.31496062992125984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32"/>
  <sheetViews>
    <sheetView tabSelected="1" zoomScaleNormal="100" workbookViewId="0">
      <pane xSplit="2" ySplit="7" topLeftCell="C8" activePane="bottomRight" state="frozen"/>
      <selection activeCell="F48" sqref="F48"/>
      <selection pane="topRight" activeCell="F48" sqref="F48"/>
      <selection pane="bottomLeft" activeCell="F48" sqref="F48"/>
      <selection pane="bottomRight" activeCell="T14" sqref="T14"/>
    </sheetView>
  </sheetViews>
  <sheetFormatPr defaultRowHeight="12.75" x14ac:dyDescent="0.2"/>
  <cols>
    <col min="1" max="1" width="4.28515625" style="7" customWidth="1"/>
    <col min="2" max="2" width="13.7109375" style="7" customWidth="1"/>
    <col min="3" max="4" width="9.140625" style="7" hidden="1" customWidth="1"/>
    <col min="5" max="6" width="0" style="7" hidden="1" customWidth="1"/>
    <col min="7" max="16384" width="9.140625" style="7"/>
  </cols>
  <sheetData>
    <row r="2" spans="1:18" x14ac:dyDescent="0.2">
      <c r="A2" s="59"/>
      <c r="B2" s="59" t="s">
        <v>233</v>
      </c>
    </row>
    <row r="3" spans="1:18" x14ac:dyDescent="0.2">
      <c r="A3" s="59"/>
      <c r="B3" s="59"/>
    </row>
    <row r="4" spans="1:18" ht="13.5" thickBot="1" x14ac:dyDescent="0.25">
      <c r="A4" s="60"/>
      <c r="B4" s="60"/>
    </row>
    <row r="5" spans="1:18" ht="20.25" customHeight="1" x14ac:dyDescent="0.2">
      <c r="A5" s="241" t="s">
        <v>95</v>
      </c>
      <c r="B5" s="242"/>
      <c r="C5" s="237" t="s">
        <v>150</v>
      </c>
      <c r="D5" s="238"/>
      <c r="E5" s="237" t="s">
        <v>150</v>
      </c>
      <c r="F5" s="238"/>
      <c r="G5" s="237" t="s">
        <v>150</v>
      </c>
      <c r="H5" s="238"/>
      <c r="I5" s="237" t="s">
        <v>150</v>
      </c>
      <c r="J5" s="238"/>
      <c r="K5" s="237" t="s">
        <v>150</v>
      </c>
      <c r="L5" s="238"/>
      <c r="M5" s="237" t="s">
        <v>150</v>
      </c>
      <c r="N5" s="238"/>
      <c r="O5" s="237" t="s">
        <v>150</v>
      </c>
      <c r="P5" s="238"/>
      <c r="Q5" s="237" t="s">
        <v>150</v>
      </c>
      <c r="R5" s="238"/>
    </row>
    <row r="6" spans="1:18" ht="12.75" customHeight="1" x14ac:dyDescent="0.2">
      <c r="A6" s="243"/>
      <c r="B6" s="244"/>
      <c r="C6" s="62" t="s">
        <v>151</v>
      </c>
      <c r="D6" s="136" t="s">
        <v>152</v>
      </c>
      <c r="E6" s="62" t="s">
        <v>151</v>
      </c>
      <c r="F6" s="136" t="s">
        <v>152</v>
      </c>
      <c r="G6" s="62" t="s">
        <v>151</v>
      </c>
      <c r="H6" s="136" t="s">
        <v>152</v>
      </c>
      <c r="I6" s="62" t="s">
        <v>151</v>
      </c>
      <c r="J6" s="136" t="s">
        <v>152</v>
      </c>
      <c r="K6" s="62" t="s">
        <v>151</v>
      </c>
      <c r="L6" s="136" t="s">
        <v>152</v>
      </c>
      <c r="M6" s="62" t="s">
        <v>151</v>
      </c>
      <c r="N6" s="136" t="s">
        <v>152</v>
      </c>
      <c r="O6" s="62" t="s">
        <v>151</v>
      </c>
      <c r="P6" s="136" t="s">
        <v>152</v>
      </c>
      <c r="Q6" s="62" t="s">
        <v>151</v>
      </c>
      <c r="R6" s="136" t="s">
        <v>152</v>
      </c>
    </row>
    <row r="7" spans="1:18" x14ac:dyDescent="0.2">
      <c r="A7" s="137" t="s">
        <v>153</v>
      </c>
      <c r="B7" s="65" t="s">
        <v>154</v>
      </c>
      <c r="C7" s="239" t="s">
        <v>205</v>
      </c>
      <c r="D7" s="240"/>
      <c r="E7" s="239" t="s">
        <v>155</v>
      </c>
      <c r="F7" s="240"/>
      <c r="G7" s="239" t="s">
        <v>156</v>
      </c>
      <c r="H7" s="240"/>
      <c r="I7" s="239" t="s">
        <v>157</v>
      </c>
      <c r="J7" s="240"/>
      <c r="K7" s="239" t="s">
        <v>158</v>
      </c>
      <c r="L7" s="240"/>
      <c r="M7" s="239" t="s">
        <v>159</v>
      </c>
      <c r="N7" s="240"/>
      <c r="O7" s="239" t="s">
        <v>160</v>
      </c>
      <c r="P7" s="240"/>
      <c r="Q7" s="239" t="s">
        <v>161</v>
      </c>
      <c r="R7" s="240"/>
    </row>
    <row r="8" spans="1:18" x14ac:dyDescent="0.2">
      <c r="A8" s="138">
        <v>1</v>
      </c>
      <c r="B8" s="94" t="s">
        <v>118</v>
      </c>
      <c r="C8" s="70" t="s">
        <v>121</v>
      </c>
      <c r="D8" s="1" t="s">
        <v>121</v>
      </c>
      <c r="E8" s="70" t="s">
        <v>121</v>
      </c>
      <c r="F8" s="1" t="s">
        <v>121</v>
      </c>
      <c r="G8" s="70" t="s">
        <v>121</v>
      </c>
      <c r="H8" s="1" t="s">
        <v>121</v>
      </c>
      <c r="I8" s="70" t="s">
        <v>121</v>
      </c>
      <c r="J8" s="1" t="s">
        <v>121</v>
      </c>
      <c r="K8" s="70" t="s">
        <v>121</v>
      </c>
      <c r="L8" s="1" t="s">
        <v>121</v>
      </c>
      <c r="M8" s="70" t="s">
        <v>121</v>
      </c>
      <c r="N8" s="1" t="s">
        <v>121</v>
      </c>
      <c r="O8" s="70" t="s">
        <v>121</v>
      </c>
      <c r="P8" s="1" t="s">
        <v>121</v>
      </c>
      <c r="Q8" s="70" t="s">
        <v>121</v>
      </c>
      <c r="R8" s="1" t="s">
        <v>121</v>
      </c>
    </row>
    <row r="9" spans="1:18" x14ac:dyDescent="0.2">
      <c r="A9" s="138">
        <v>2</v>
      </c>
      <c r="B9" s="94" t="s">
        <v>112</v>
      </c>
      <c r="C9" s="70">
        <v>70000</v>
      </c>
      <c r="D9" s="1">
        <v>70000</v>
      </c>
      <c r="E9" s="70">
        <v>72000</v>
      </c>
      <c r="F9" s="1">
        <v>72000</v>
      </c>
      <c r="G9" s="70">
        <v>70333</v>
      </c>
      <c r="H9" s="1">
        <v>70333</v>
      </c>
      <c r="I9" s="70">
        <v>71666</v>
      </c>
      <c r="J9" s="1">
        <v>71666</v>
      </c>
      <c r="K9" s="70">
        <v>71000</v>
      </c>
      <c r="L9" s="1">
        <v>71000</v>
      </c>
      <c r="M9" s="70">
        <v>65000</v>
      </c>
      <c r="N9" s="1">
        <v>65000</v>
      </c>
      <c r="O9" s="70">
        <v>69000</v>
      </c>
      <c r="P9" s="1">
        <v>69000</v>
      </c>
      <c r="Q9" s="70">
        <v>65000</v>
      </c>
      <c r="R9" s="1">
        <v>65000</v>
      </c>
    </row>
    <row r="10" spans="1:18" x14ac:dyDescent="0.2">
      <c r="A10" s="138">
        <v>3</v>
      </c>
      <c r="B10" s="94" t="s">
        <v>119</v>
      </c>
      <c r="C10" s="70" t="s">
        <v>121</v>
      </c>
      <c r="D10" s="1" t="s">
        <v>121</v>
      </c>
      <c r="E10" s="70" t="s">
        <v>121</v>
      </c>
      <c r="F10" s="1" t="s">
        <v>121</v>
      </c>
      <c r="G10" s="70" t="s">
        <v>121</v>
      </c>
      <c r="H10" s="1" t="s">
        <v>121</v>
      </c>
      <c r="I10" s="70" t="s">
        <v>121</v>
      </c>
      <c r="J10" s="1" t="s">
        <v>121</v>
      </c>
      <c r="K10" s="70" t="s">
        <v>121</v>
      </c>
      <c r="L10" s="1" t="s">
        <v>121</v>
      </c>
      <c r="M10" s="70" t="s">
        <v>121</v>
      </c>
      <c r="N10" s="1" t="s">
        <v>121</v>
      </c>
      <c r="O10" s="70" t="s">
        <v>121</v>
      </c>
      <c r="P10" s="1" t="s">
        <v>121</v>
      </c>
      <c r="Q10" s="70" t="s">
        <v>121</v>
      </c>
      <c r="R10" s="1" t="s">
        <v>121</v>
      </c>
    </row>
    <row r="11" spans="1:18" x14ac:dyDescent="0.2">
      <c r="A11" s="138">
        <v>4</v>
      </c>
      <c r="B11" s="94" t="s">
        <v>120</v>
      </c>
      <c r="C11" s="70">
        <v>40000</v>
      </c>
      <c r="D11" s="1">
        <v>40000</v>
      </c>
      <c r="E11" s="70">
        <v>40000</v>
      </c>
      <c r="F11" s="1">
        <v>40000</v>
      </c>
      <c r="G11" s="70" t="s">
        <v>121</v>
      </c>
      <c r="H11" s="1" t="s">
        <v>121</v>
      </c>
      <c r="I11" s="70" t="s">
        <v>121</v>
      </c>
      <c r="J11" s="1" t="s">
        <v>121</v>
      </c>
      <c r="K11" s="70" t="s">
        <v>121</v>
      </c>
      <c r="L11" s="1" t="s">
        <v>121</v>
      </c>
      <c r="M11" s="70" t="s">
        <v>121</v>
      </c>
      <c r="N11" s="1" t="s">
        <v>121</v>
      </c>
      <c r="O11" s="70" t="s">
        <v>121</v>
      </c>
      <c r="P11" s="1" t="s">
        <v>121</v>
      </c>
      <c r="Q11" s="70" t="s">
        <v>121</v>
      </c>
      <c r="R11" s="1" t="s">
        <v>121</v>
      </c>
    </row>
    <row r="12" spans="1:18" x14ac:dyDescent="0.2">
      <c r="A12" s="138">
        <v>5</v>
      </c>
      <c r="B12" s="94" t="s">
        <v>113</v>
      </c>
      <c r="C12" s="70">
        <v>55000</v>
      </c>
      <c r="D12" s="1">
        <v>55000</v>
      </c>
      <c r="E12" s="70">
        <v>52000</v>
      </c>
      <c r="F12" s="1">
        <v>52000</v>
      </c>
      <c r="G12" s="70">
        <v>52000</v>
      </c>
      <c r="H12" s="1">
        <v>52000</v>
      </c>
      <c r="I12" s="70">
        <v>52000</v>
      </c>
      <c r="J12" s="1">
        <v>52000</v>
      </c>
      <c r="K12" s="70">
        <v>52000</v>
      </c>
      <c r="L12" s="1">
        <v>52000</v>
      </c>
      <c r="M12" s="70">
        <v>52000</v>
      </c>
      <c r="N12" s="1">
        <v>52000</v>
      </c>
      <c r="O12" s="70">
        <v>52000</v>
      </c>
      <c r="P12" s="1">
        <v>52000</v>
      </c>
      <c r="Q12" s="70">
        <v>52000</v>
      </c>
      <c r="R12" s="1">
        <v>52000</v>
      </c>
    </row>
    <row r="13" spans="1:18" x14ac:dyDescent="0.2">
      <c r="A13" s="138">
        <v>6</v>
      </c>
      <c r="B13" s="94" t="s">
        <v>128</v>
      </c>
      <c r="C13" s="70" t="s">
        <v>121</v>
      </c>
      <c r="D13" s="1" t="s">
        <v>121</v>
      </c>
      <c r="E13" s="70" t="s">
        <v>121</v>
      </c>
      <c r="F13" s="1" t="s">
        <v>121</v>
      </c>
      <c r="G13" s="70" t="s">
        <v>121</v>
      </c>
      <c r="H13" s="1" t="s">
        <v>121</v>
      </c>
      <c r="I13" s="70" t="s">
        <v>121</v>
      </c>
      <c r="J13" s="1" t="s">
        <v>121</v>
      </c>
      <c r="K13" s="70" t="s">
        <v>121</v>
      </c>
      <c r="L13" s="1" t="s">
        <v>121</v>
      </c>
      <c r="M13" s="70" t="s">
        <v>121</v>
      </c>
      <c r="N13" s="1" t="s">
        <v>121</v>
      </c>
      <c r="O13" s="70" t="s">
        <v>121</v>
      </c>
      <c r="P13" s="1" t="s">
        <v>121</v>
      </c>
      <c r="Q13" s="70" t="s">
        <v>121</v>
      </c>
      <c r="R13" s="1" t="s">
        <v>121</v>
      </c>
    </row>
    <row r="14" spans="1:18" x14ac:dyDescent="0.2">
      <c r="A14" s="138"/>
      <c r="B14" s="95"/>
    </row>
    <row r="15" spans="1:18" x14ac:dyDescent="0.2">
      <c r="A15" s="138">
        <v>7</v>
      </c>
      <c r="B15" s="94" t="s">
        <v>134</v>
      </c>
      <c r="C15" s="159">
        <v>20000</v>
      </c>
      <c r="D15" s="160">
        <v>20000</v>
      </c>
      <c r="E15" s="159">
        <v>20000</v>
      </c>
      <c r="F15" s="160">
        <v>20000</v>
      </c>
      <c r="G15" s="159">
        <v>20000</v>
      </c>
      <c r="H15" s="160">
        <v>20000</v>
      </c>
      <c r="I15" s="159">
        <v>20000</v>
      </c>
      <c r="J15" s="160">
        <v>20000</v>
      </c>
      <c r="K15" s="159">
        <v>20000</v>
      </c>
      <c r="L15" s="160">
        <v>20000</v>
      </c>
      <c r="M15" s="159">
        <v>20000</v>
      </c>
      <c r="N15" s="160">
        <v>20000</v>
      </c>
      <c r="O15" s="159">
        <v>20000</v>
      </c>
      <c r="P15" s="160">
        <v>20000</v>
      </c>
      <c r="Q15" s="159">
        <v>20000</v>
      </c>
      <c r="R15" s="160">
        <v>20000</v>
      </c>
    </row>
    <row r="16" spans="1:18" x14ac:dyDescent="0.2">
      <c r="A16" s="138">
        <v>8</v>
      </c>
      <c r="B16" s="94" t="s">
        <v>129</v>
      </c>
      <c r="C16" s="70">
        <v>65000</v>
      </c>
      <c r="D16" s="1">
        <v>65000</v>
      </c>
      <c r="E16" s="70">
        <v>65000</v>
      </c>
      <c r="F16" s="1">
        <v>65000</v>
      </c>
      <c r="G16" s="70">
        <v>65000</v>
      </c>
      <c r="H16" s="1">
        <v>65000</v>
      </c>
      <c r="I16" s="70">
        <v>65000</v>
      </c>
      <c r="J16" s="1">
        <v>65000</v>
      </c>
      <c r="K16" s="70">
        <v>65000</v>
      </c>
      <c r="L16" s="1">
        <v>65000</v>
      </c>
      <c r="M16" s="70">
        <v>65000</v>
      </c>
      <c r="N16" s="1">
        <v>65000</v>
      </c>
      <c r="O16" s="70">
        <v>65000</v>
      </c>
      <c r="P16" s="1">
        <v>65000</v>
      </c>
      <c r="Q16" s="70">
        <v>65000</v>
      </c>
      <c r="R16" s="1">
        <v>65000</v>
      </c>
    </row>
    <row r="17" spans="1:18" x14ac:dyDescent="0.2">
      <c r="A17" s="138">
        <v>9</v>
      </c>
      <c r="B17" s="94" t="s">
        <v>114</v>
      </c>
      <c r="C17" s="70">
        <v>63000</v>
      </c>
      <c r="D17" s="1">
        <v>63000</v>
      </c>
      <c r="E17" s="70">
        <v>63000</v>
      </c>
      <c r="F17" s="1">
        <v>63000</v>
      </c>
      <c r="G17" s="70">
        <v>63000</v>
      </c>
      <c r="H17" s="1">
        <v>63000</v>
      </c>
      <c r="I17" s="70">
        <v>63000</v>
      </c>
      <c r="J17" s="1">
        <v>63000</v>
      </c>
      <c r="K17" s="70">
        <v>63000</v>
      </c>
      <c r="L17" s="1">
        <v>63000</v>
      </c>
      <c r="M17" s="70">
        <v>70000</v>
      </c>
      <c r="N17" s="1">
        <v>70000</v>
      </c>
      <c r="O17" s="70">
        <v>70000</v>
      </c>
      <c r="P17" s="1">
        <v>70000</v>
      </c>
      <c r="Q17" s="70">
        <v>63000</v>
      </c>
      <c r="R17" s="1">
        <v>62000</v>
      </c>
    </row>
    <row r="18" spans="1:18" x14ac:dyDescent="0.2">
      <c r="A18" s="138">
        <v>10</v>
      </c>
      <c r="B18" s="94" t="s">
        <v>123</v>
      </c>
      <c r="C18" s="70">
        <v>60000</v>
      </c>
      <c r="D18" s="1">
        <v>60000</v>
      </c>
      <c r="E18" s="70" t="s">
        <v>121</v>
      </c>
      <c r="F18" s="1" t="s">
        <v>121</v>
      </c>
      <c r="G18" s="70" t="s">
        <v>121</v>
      </c>
      <c r="H18" s="1" t="s">
        <v>121</v>
      </c>
      <c r="I18" s="70">
        <v>67000</v>
      </c>
      <c r="J18" s="1">
        <v>67000</v>
      </c>
      <c r="K18" s="70" t="s">
        <v>121</v>
      </c>
      <c r="L18" s="1" t="s">
        <v>121</v>
      </c>
      <c r="M18" s="70" t="s">
        <v>121</v>
      </c>
      <c r="N18" s="1" t="s">
        <v>121</v>
      </c>
      <c r="O18" s="70">
        <v>67000</v>
      </c>
      <c r="P18" s="1">
        <v>67000</v>
      </c>
      <c r="Q18" s="70" t="s">
        <v>121</v>
      </c>
      <c r="R18" s="1" t="s">
        <v>121</v>
      </c>
    </row>
    <row r="19" spans="1:18" ht="13.5" customHeight="1" x14ac:dyDescent="0.2">
      <c r="A19" s="138">
        <v>11</v>
      </c>
      <c r="B19" s="94" t="s">
        <v>130</v>
      </c>
      <c r="C19" s="70">
        <v>60000</v>
      </c>
      <c r="D19" s="1">
        <v>60000</v>
      </c>
      <c r="E19" s="70">
        <v>62000</v>
      </c>
      <c r="F19" s="1">
        <v>62000</v>
      </c>
      <c r="G19" s="70">
        <v>62000</v>
      </c>
      <c r="H19" s="1">
        <v>62000</v>
      </c>
      <c r="I19" s="70">
        <v>62000</v>
      </c>
      <c r="J19" s="1">
        <v>62000</v>
      </c>
      <c r="K19" s="70">
        <v>65000</v>
      </c>
      <c r="L19" s="1">
        <v>65000</v>
      </c>
      <c r="M19" s="70">
        <v>65000</v>
      </c>
      <c r="N19" s="1">
        <v>65000</v>
      </c>
      <c r="O19" s="70">
        <v>65000</v>
      </c>
      <c r="P19" s="1">
        <v>65000</v>
      </c>
      <c r="Q19" s="70">
        <v>65000</v>
      </c>
      <c r="R19" s="1">
        <v>65000</v>
      </c>
    </row>
    <row r="20" spans="1:18" x14ac:dyDescent="0.2">
      <c r="A20" s="138">
        <v>12</v>
      </c>
      <c r="B20" s="94" t="s">
        <v>135</v>
      </c>
      <c r="C20" s="70">
        <v>50000</v>
      </c>
      <c r="D20" s="1">
        <v>50000</v>
      </c>
      <c r="E20" s="70">
        <v>50000</v>
      </c>
      <c r="F20" s="1">
        <v>50000</v>
      </c>
      <c r="G20" s="70">
        <v>90000</v>
      </c>
      <c r="H20" s="1">
        <v>90000</v>
      </c>
      <c r="I20" s="70">
        <v>90000</v>
      </c>
      <c r="J20" s="1">
        <v>90000</v>
      </c>
      <c r="K20" s="70">
        <v>90000</v>
      </c>
      <c r="L20" s="1">
        <v>90000</v>
      </c>
      <c r="M20" s="70">
        <v>100000</v>
      </c>
      <c r="N20" s="1">
        <v>100000</v>
      </c>
      <c r="O20" s="70">
        <v>100000</v>
      </c>
      <c r="P20" s="1">
        <v>100000</v>
      </c>
      <c r="Q20" s="70">
        <v>100000</v>
      </c>
      <c r="R20" s="1">
        <v>100000</v>
      </c>
    </row>
    <row r="21" spans="1:18" x14ac:dyDescent="0.2">
      <c r="A21" s="138">
        <v>13</v>
      </c>
      <c r="B21" s="94" t="s">
        <v>131</v>
      </c>
      <c r="C21" s="70" t="s">
        <v>121</v>
      </c>
      <c r="D21" s="1" t="s">
        <v>121</v>
      </c>
      <c r="E21" s="70" t="s">
        <v>121</v>
      </c>
      <c r="F21" s="1" t="s">
        <v>121</v>
      </c>
      <c r="G21" s="70" t="s">
        <v>121</v>
      </c>
      <c r="H21" s="1" t="s">
        <v>121</v>
      </c>
      <c r="I21" s="70" t="s">
        <v>121</v>
      </c>
      <c r="J21" s="1" t="s">
        <v>121</v>
      </c>
      <c r="K21" s="70" t="s">
        <v>121</v>
      </c>
      <c r="L21" s="1" t="s">
        <v>121</v>
      </c>
      <c r="M21" s="70" t="s">
        <v>121</v>
      </c>
      <c r="N21" s="1" t="s">
        <v>121</v>
      </c>
      <c r="O21" s="70" t="s">
        <v>121</v>
      </c>
      <c r="P21" s="1" t="s">
        <v>121</v>
      </c>
      <c r="Q21" s="70" t="s">
        <v>121</v>
      </c>
      <c r="R21" s="1" t="s">
        <v>121</v>
      </c>
    </row>
    <row r="22" spans="1:18" x14ac:dyDescent="0.2">
      <c r="A22" s="138">
        <v>14</v>
      </c>
      <c r="B22" s="139" t="s">
        <v>132</v>
      </c>
      <c r="C22" s="70" t="s">
        <v>121</v>
      </c>
      <c r="D22" s="1" t="s">
        <v>121</v>
      </c>
      <c r="E22" s="70" t="s">
        <v>121</v>
      </c>
      <c r="F22" s="1" t="s">
        <v>121</v>
      </c>
      <c r="G22" s="70" t="s">
        <v>121</v>
      </c>
      <c r="H22" s="1" t="s">
        <v>121</v>
      </c>
      <c r="I22" s="70" t="s">
        <v>121</v>
      </c>
      <c r="J22" s="1" t="s">
        <v>121</v>
      </c>
      <c r="K22" s="70" t="s">
        <v>121</v>
      </c>
      <c r="L22" s="1" t="s">
        <v>121</v>
      </c>
      <c r="M22" s="70" t="s">
        <v>121</v>
      </c>
      <c r="N22" s="1" t="s">
        <v>121</v>
      </c>
      <c r="O22" s="70" t="s">
        <v>121</v>
      </c>
      <c r="P22" s="1" t="s">
        <v>121</v>
      </c>
      <c r="Q22" s="70" t="s">
        <v>121</v>
      </c>
      <c r="R22" s="1" t="s">
        <v>121</v>
      </c>
    </row>
    <row r="23" spans="1:18" x14ac:dyDescent="0.2">
      <c r="A23" s="138"/>
      <c r="B23" s="72"/>
    </row>
    <row r="24" spans="1:18" x14ac:dyDescent="0.2">
      <c r="A24" s="138">
        <v>15</v>
      </c>
      <c r="B24" s="94" t="s">
        <v>115</v>
      </c>
      <c r="C24" s="70" t="s">
        <v>121</v>
      </c>
      <c r="D24" s="1" t="s">
        <v>121</v>
      </c>
      <c r="E24" s="70" t="s">
        <v>121</v>
      </c>
      <c r="F24" s="1" t="s">
        <v>121</v>
      </c>
      <c r="G24" s="70" t="s">
        <v>121</v>
      </c>
      <c r="H24" s="1" t="s">
        <v>121</v>
      </c>
      <c r="I24" s="70" t="s">
        <v>121</v>
      </c>
      <c r="J24" s="1" t="s">
        <v>121</v>
      </c>
      <c r="K24" s="70" t="s">
        <v>121</v>
      </c>
      <c r="L24" s="1" t="s">
        <v>121</v>
      </c>
      <c r="M24" s="70" t="s">
        <v>121</v>
      </c>
      <c r="N24" s="1" t="s">
        <v>121</v>
      </c>
      <c r="O24" s="70" t="s">
        <v>121</v>
      </c>
      <c r="P24" s="1" t="s">
        <v>121</v>
      </c>
      <c r="Q24" s="70" t="s">
        <v>121</v>
      </c>
      <c r="R24" s="1" t="s">
        <v>121</v>
      </c>
    </row>
    <row r="25" spans="1:18" x14ac:dyDescent="0.2">
      <c r="A25" s="138">
        <v>16</v>
      </c>
      <c r="B25" s="139" t="s">
        <v>116</v>
      </c>
      <c r="C25" s="161">
        <v>50000</v>
      </c>
      <c r="D25" s="160">
        <v>40000</v>
      </c>
      <c r="E25" s="161">
        <v>50000</v>
      </c>
      <c r="F25" s="160">
        <v>40000</v>
      </c>
      <c r="G25" s="161">
        <v>50000</v>
      </c>
      <c r="H25" s="160">
        <v>40000</v>
      </c>
      <c r="I25" s="161" t="s">
        <v>121</v>
      </c>
      <c r="J25" s="160" t="s">
        <v>121</v>
      </c>
      <c r="K25" s="161">
        <v>50000</v>
      </c>
      <c r="L25" s="160">
        <v>40000</v>
      </c>
      <c r="M25" s="161" t="s">
        <v>121</v>
      </c>
      <c r="N25" s="160" t="s">
        <v>121</v>
      </c>
      <c r="O25" s="161">
        <v>50000</v>
      </c>
      <c r="P25" s="160">
        <v>40000</v>
      </c>
      <c r="Q25" s="161">
        <v>50000</v>
      </c>
      <c r="R25" s="160">
        <v>40000</v>
      </c>
    </row>
    <row r="26" spans="1:18" x14ac:dyDescent="0.2">
      <c r="A26" s="138">
        <v>17</v>
      </c>
      <c r="B26" s="139" t="s">
        <v>124</v>
      </c>
      <c r="C26" s="70">
        <v>65000</v>
      </c>
      <c r="D26" s="1">
        <v>65000</v>
      </c>
      <c r="E26" s="70">
        <v>65000</v>
      </c>
      <c r="F26" s="1">
        <v>65000</v>
      </c>
      <c r="G26" s="70" t="s">
        <v>121</v>
      </c>
      <c r="H26" s="1" t="s">
        <v>121</v>
      </c>
      <c r="I26" s="70" t="s">
        <v>121</v>
      </c>
      <c r="J26" s="1" t="s">
        <v>121</v>
      </c>
      <c r="K26" s="70">
        <v>65000</v>
      </c>
      <c r="L26" s="1">
        <v>65000</v>
      </c>
      <c r="M26" s="70">
        <v>6500</v>
      </c>
      <c r="N26" s="1">
        <v>6500</v>
      </c>
      <c r="O26" s="70">
        <v>65000</v>
      </c>
      <c r="P26" s="1">
        <v>65000</v>
      </c>
      <c r="Q26" s="70">
        <v>60000</v>
      </c>
      <c r="R26" s="1">
        <v>60000</v>
      </c>
    </row>
    <row r="27" spans="1:18" x14ac:dyDescent="0.2">
      <c r="A27" s="138">
        <v>18</v>
      </c>
      <c r="B27" s="139" t="s">
        <v>136</v>
      </c>
      <c r="C27" s="70" t="s">
        <v>121</v>
      </c>
      <c r="D27" s="1" t="s">
        <v>121</v>
      </c>
      <c r="E27" s="70" t="s">
        <v>121</v>
      </c>
      <c r="F27" s="1" t="s">
        <v>121</v>
      </c>
      <c r="G27" s="70" t="s">
        <v>121</v>
      </c>
      <c r="H27" s="1" t="s">
        <v>121</v>
      </c>
      <c r="I27" s="70" t="s">
        <v>121</v>
      </c>
      <c r="J27" s="1" t="s">
        <v>121</v>
      </c>
      <c r="K27" s="70" t="s">
        <v>121</v>
      </c>
      <c r="L27" s="1" t="s">
        <v>121</v>
      </c>
      <c r="M27" s="70" t="s">
        <v>121</v>
      </c>
      <c r="N27" s="1" t="s">
        <v>121</v>
      </c>
      <c r="O27" s="70" t="s">
        <v>121</v>
      </c>
      <c r="P27" s="1" t="s">
        <v>121</v>
      </c>
      <c r="Q27" s="70" t="s">
        <v>121</v>
      </c>
      <c r="R27" s="1" t="s">
        <v>121</v>
      </c>
    </row>
    <row r="28" spans="1:18" x14ac:dyDescent="0.2">
      <c r="A28" s="138">
        <v>19</v>
      </c>
      <c r="B28" s="139" t="s">
        <v>127</v>
      </c>
      <c r="C28" s="70" t="s">
        <v>121</v>
      </c>
      <c r="D28" s="1" t="s">
        <v>121</v>
      </c>
      <c r="E28" s="70" t="s">
        <v>121</v>
      </c>
      <c r="F28" s="1" t="s">
        <v>121</v>
      </c>
      <c r="G28" s="70" t="s">
        <v>121</v>
      </c>
      <c r="H28" s="1" t="s">
        <v>121</v>
      </c>
      <c r="I28" s="70" t="s">
        <v>121</v>
      </c>
      <c r="J28" s="1" t="s">
        <v>121</v>
      </c>
      <c r="K28" s="70" t="s">
        <v>121</v>
      </c>
      <c r="L28" s="1" t="s">
        <v>121</v>
      </c>
      <c r="M28" s="70" t="s">
        <v>121</v>
      </c>
      <c r="N28" s="1" t="s">
        <v>121</v>
      </c>
      <c r="O28" s="70" t="s">
        <v>121</v>
      </c>
      <c r="P28" s="1" t="s">
        <v>121</v>
      </c>
      <c r="Q28" s="70" t="s">
        <v>121</v>
      </c>
      <c r="R28" s="1" t="s">
        <v>121</v>
      </c>
    </row>
    <row r="29" spans="1:18" x14ac:dyDescent="0.2">
      <c r="A29" s="138">
        <v>20</v>
      </c>
      <c r="B29" s="140" t="s">
        <v>169</v>
      </c>
      <c r="C29" s="70" t="s">
        <v>121</v>
      </c>
      <c r="D29" s="1" t="s">
        <v>121</v>
      </c>
      <c r="E29" s="70" t="s">
        <v>121</v>
      </c>
      <c r="F29" s="1" t="s">
        <v>121</v>
      </c>
      <c r="G29" s="70" t="s">
        <v>121</v>
      </c>
      <c r="H29" s="1" t="s">
        <v>121</v>
      </c>
      <c r="I29" s="70" t="s">
        <v>121</v>
      </c>
      <c r="J29" s="1" t="s">
        <v>121</v>
      </c>
      <c r="K29" s="70" t="s">
        <v>121</v>
      </c>
      <c r="L29" s="1" t="s">
        <v>121</v>
      </c>
      <c r="M29" s="70" t="s">
        <v>121</v>
      </c>
      <c r="N29" s="1" t="s">
        <v>121</v>
      </c>
      <c r="O29" s="70" t="s">
        <v>121</v>
      </c>
      <c r="P29" s="1" t="s">
        <v>121</v>
      </c>
      <c r="Q29" s="70" t="s">
        <v>121</v>
      </c>
      <c r="R29" s="1" t="s">
        <v>121</v>
      </c>
    </row>
    <row r="30" spans="1:18" x14ac:dyDescent="0.2">
      <c r="A30" s="138">
        <v>21</v>
      </c>
      <c r="B30" s="139" t="s">
        <v>122</v>
      </c>
      <c r="C30" s="70">
        <v>60000</v>
      </c>
      <c r="D30" s="1">
        <v>60000</v>
      </c>
      <c r="E30" s="70">
        <v>60000</v>
      </c>
      <c r="F30" s="1">
        <v>60000</v>
      </c>
      <c r="G30" s="70">
        <v>60000</v>
      </c>
      <c r="H30" s="1">
        <v>60000</v>
      </c>
      <c r="I30" s="70">
        <v>60000</v>
      </c>
      <c r="J30" s="1">
        <v>60000</v>
      </c>
      <c r="K30" s="70">
        <v>60000</v>
      </c>
      <c r="L30" s="1">
        <v>60000</v>
      </c>
      <c r="M30" s="70">
        <v>60000</v>
      </c>
      <c r="N30" s="1">
        <v>60000</v>
      </c>
      <c r="O30" s="70">
        <v>60000</v>
      </c>
      <c r="P30" s="1">
        <v>60000</v>
      </c>
      <c r="Q30" s="70">
        <v>60000</v>
      </c>
      <c r="R30" s="1">
        <v>60000</v>
      </c>
    </row>
    <row r="31" spans="1:18" ht="13.5" thickBot="1" x14ac:dyDescent="0.25">
      <c r="A31" s="141">
        <v>22</v>
      </c>
      <c r="B31" s="81" t="s">
        <v>126</v>
      </c>
      <c r="C31" s="157" t="s">
        <v>121</v>
      </c>
      <c r="D31" s="158" t="s">
        <v>121</v>
      </c>
      <c r="E31" s="157" t="s">
        <v>121</v>
      </c>
      <c r="F31" s="158" t="s">
        <v>121</v>
      </c>
      <c r="G31" s="157" t="s">
        <v>121</v>
      </c>
      <c r="H31" s="158" t="s">
        <v>121</v>
      </c>
      <c r="I31" s="157" t="s">
        <v>121</v>
      </c>
      <c r="J31" s="158" t="s">
        <v>121</v>
      </c>
      <c r="K31" s="157" t="s">
        <v>121</v>
      </c>
      <c r="L31" s="158" t="s">
        <v>121</v>
      </c>
      <c r="M31" s="157" t="s">
        <v>121</v>
      </c>
      <c r="N31" s="158" t="s">
        <v>121</v>
      </c>
      <c r="O31" s="157" t="s">
        <v>121</v>
      </c>
      <c r="P31" s="158" t="s">
        <v>121</v>
      </c>
      <c r="Q31" s="157" t="s">
        <v>121</v>
      </c>
      <c r="R31" s="158" t="s">
        <v>121</v>
      </c>
    </row>
    <row r="32" spans="1:18" x14ac:dyDescent="0.2">
      <c r="A32" s="60"/>
    </row>
  </sheetData>
  <mergeCells count="17">
    <mergeCell ref="K5:L5"/>
    <mergeCell ref="K7:L7"/>
    <mergeCell ref="I5:J5"/>
    <mergeCell ref="I7:J7"/>
    <mergeCell ref="G5:H5"/>
    <mergeCell ref="G7:H7"/>
    <mergeCell ref="A5:B6"/>
    <mergeCell ref="C5:D5"/>
    <mergeCell ref="C7:D7"/>
    <mergeCell ref="E5:F5"/>
    <mergeCell ref="E7:F7"/>
    <mergeCell ref="Q5:R5"/>
    <mergeCell ref="Q7:R7"/>
    <mergeCell ref="O5:P5"/>
    <mergeCell ref="O7:P7"/>
    <mergeCell ref="M5:N5"/>
    <mergeCell ref="M7:N7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23" customWidth="1"/>
    <col min="2" max="19" width="11" style="23" customWidth="1"/>
    <col min="20" max="20" width="11.85546875" style="23" customWidth="1"/>
    <col min="21" max="28" width="11" style="23" customWidth="1"/>
    <col min="29" max="29" width="11.85546875" style="23" customWidth="1"/>
    <col min="30" max="37" width="11" style="23" customWidth="1"/>
    <col min="38" max="38" width="11.5703125" style="23" customWidth="1"/>
    <col min="39" max="46" width="11" style="23" customWidth="1"/>
    <col min="47" max="47" width="11.7109375" style="23" customWidth="1"/>
    <col min="48" max="55" width="11" style="23" customWidth="1"/>
    <col min="56" max="56" width="11.42578125" style="23" customWidth="1"/>
    <col min="57" max="64" width="11" style="23" customWidth="1"/>
    <col min="65" max="65" width="11.140625" style="23" customWidth="1"/>
    <col min="66" max="73" width="11" style="23" customWidth="1"/>
    <col min="74" max="74" width="12.42578125" style="23" customWidth="1"/>
    <col min="75" max="82" width="11" style="23" customWidth="1"/>
    <col min="83" max="83" width="11.5703125" style="23" customWidth="1"/>
    <col min="84" max="114" width="11" style="23" customWidth="1"/>
    <col min="115" max="16384" width="9.140625" style="23"/>
  </cols>
  <sheetData>
    <row r="1" spans="1:97" ht="12.75" customHeight="1" x14ac:dyDescent="0.2"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</row>
    <row r="2" spans="1:97" x14ac:dyDescent="0.2">
      <c r="C2" s="24"/>
      <c r="D2" s="24"/>
      <c r="E2" s="24"/>
      <c r="F2" s="249" t="s">
        <v>173</v>
      </c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7"/>
      <c r="R2" s="27"/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7"/>
      <c r="AE2" s="27"/>
      <c r="AF2" s="27"/>
      <c r="AG2" s="27"/>
      <c r="AH2" s="27"/>
      <c r="AI2" s="27"/>
      <c r="AJ2" s="27"/>
      <c r="AK2" s="27"/>
      <c r="AL2" s="27"/>
      <c r="AM2" s="24"/>
      <c r="AN2" s="24"/>
      <c r="AO2" s="24"/>
      <c r="AP2" s="24"/>
      <c r="AQ2" s="24"/>
      <c r="AR2" s="24"/>
      <c r="AS2" s="24"/>
      <c r="AT2" s="24"/>
      <c r="AU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</row>
    <row r="3" spans="1:97" ht="12.75" customHeight="1" x14ac:dyDescent="0.2">
      <c r="B3" s="24"/>
      <c r="C3" s="24"/>
      <c r="D3" s="24"/>
      <c r="E3" s="24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7"/>
      <c r="R3" s="27"/>
      <c r="S3" s="27"/>
      <c r="T3" s="24"/>
      <c r="U3" s="24"/>
      <c r="V3" s="24"/>
      <c r="W3" s="24"/>
      <c r="X3" s="24"/>
      <c r="Y3" s="24"/>
      <c r="Z3" s="24"/>
      <c r="AA3" s="24"/>
      <c r="AB3" s="24"/>
      <c r="AC3" s="24"/>
      <c r="AD3" s="27"/>
      <c r="AE3" s="27"/>
      <c r="AF3" s="27"/>
      <c r="AG3" s="27"/>
      <c r="AH3" s="27"/>
      <c r="AI3" s="27"/>
      <c r="AJ3" s="27"/>
      <c r="AK3" s="27"/>
      <c r="AL3" s="27"/>
      <c r="AM3" s="24"/>
      <c r="AN3" s="24"/>
      <c r="AO3" s="24"/>
      <c r="AP3" s="24"/>
      <c r="AQ3" s="24"/>
      <c r="AR3" s="24"/>
      <c r="AS3" s="24"/>
      <c r="AT3" s="24"/>
      <c r="AU3" s="24"/>
      <c r="AV3" s="27"/>
      <c r="AW3" s="27"/>
      <c r="AX3" s="27"/>
      <c r="AY3" s="27"/>
      <c r="AZ3" s="27"/>
      <c r="BA3" s="27"/>
      <c r="BB3" s="27"/>
      <c r="BC3" s="27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</row>
    <row r="4" spans="1:97" x14ac:dyDescent="0.2">
      <c r="B4" s="23" t="s">
        <v>93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29"/>
      <c r="AO4" s="29"/>
      <c r="AP4" s="29"/>
      <c r="AQ4" s="29"/>
      <c r="AR4" s="29"/>
      <c r="AS4" s="29"/>
      <c r="AT4" s="29"/>
      <c r="AU4" s="29"/>
      <c r="BD4" s="29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/>
      <c r="CM4" s="31" t="s">
        <v>94</v>
      </c>
      <c r="CP4" s="29"/>
      <c r="CQ4" s="29"/>
      <c r="CR4" s="29"/>
    </row>
    <row r="5" spans="1:97" x14ac:dyDescent="0.2">
      <c r="A5" s="245" t="s">
        <v>95</v>
      </c>
      <c r="B5" s="247" t="s">
        <v>13</v>
      </c>
      <c r="C5" s="248"/>
      <c r="D5" s="248"/>
      <c r="E5" s="248"/>
      <c r="F5" s="248"/>
      <c r="G5" s="248"/>
      <c r="H5" s="248"/>
      <c r="I5" s="248"/>
      <c r="J5" s="248"/>
      <c r="K5" s="247" t="s">
        <v>16</v>
      </c>
      <c r="L5" s="248"/>
      <c r="M5" s="248"/>
      <c r="N5" s="248"/>
      <c r="O5" s="248"/>
      <c r="P5" s="248"/>
      <c r="Q5" s="248"/>
      <c r="R5" s="248"/>
      <c r="S5" s="248"/>
      <c r="T5" s="247" t="s">
        <v>96</v>
      </c>
      <c r="U5" s="248"/>
      <c r="V5" s="248"/>
      <c r="W5" s="248"/>
      <c r="X5" s="248"/>
      <c r="Y5" s="248"/>
      <c r="Z5" s="248"/>
      <c r="AA5" s="248"/>
      <c r="AB5" s="248"/>
      <c r="AC5" s="247" t="s">
        <v>97</v>
      </c>
      <c r="AD5" s="248"/>
      <c r="AE5" s="248"/>
      <c r="AF5" s="248"/>
      <c r="AG5" s="248"/>
      <c r="AH5" s="248"/>
      <c r="AI5" s="248"/>
      <c r="AJ5" s="248"/>
      <c r="AK5" s="248"/>
      <c r="AL5" s="247" t="s">
        <v>3</v>
      </c>
      <c r="AM5" s="248"/>
      <c r="AN5" s="248"/>
      <c r="AO5" s="248"/>
      <c r="AP5" s="248"/>
      <c r="AQ5" s="248"/>
      <c r="AR5" s="248"/>
      <c r="AS5" s="248"/>
      <c r="AT5" s="248"/>
      <c r="AU5" s="247" t="s">
        <v>98</v>
      </c>
      <c r="AV5" s="248"/>
      <c r="AW5" s="248"/>
      <c r="AX5" s="248"/>
      <c r="AY5" s="248"/>
      <c r="AZ5" s="248"/>
      <c r="BA5" s="248"/>
      <c r="BB5" s="248"/>
      <c r="BC5" s="248"/>
      <c r="BD5" s="247" t="s">
        <v>99</v>
      </c>
      <c r="BE5" s="248"/>
      <c r="BF5" s="248"/>
      <c r="BG5" s="248"/>
      <c r="BH5" s="248"/>
      <c r="BI5" s="248"/>
      <c r="BJ5" s="248"/>
      <c r="BK5" s="248"/>
      <c r="BL5" s="248"/>
      <c r="BM5" s="247" t="s">
        <v>100</v>
      </c>
      <c r="BN5" s="248"/>
      <c r="BO5" s="248"/>
      <c r="BP5" s="248"/>
      <c r="BQ5" s="248"/>
      <c r="BR5" s="248"/>
      <c r="BS5" s="248"/>
      <c r="BT5" s="248"/>
      <c r="BU5" s="248"/>
      <c r="BV5" s="247" t="s">
        <v>101</v>
      </c>
      <c r="BW5" s="248"/>
      <c r="BX5" s="248"/>
      <c r="BY5" s="248"/>
      <c r="BZ5" s="248"/>
      <c r="CA5" s="248"/>
      <c r="CB5" s="248"/>
      <c r="CC5" s="248"/>
      <c r="CD5" s="248"/>
      <c r="CE5" s="247" t="s">
        <v>102</v>
      </c>
      <c r="CF5" s="248"/>
      <c r="CG5" s="248"/>
      <c r="CH5" s="248"/>
      <c r="CI5" s="248"/>
      <c r="CJ5" s="248"/>
      <c r="CK5" s="248"/>
      <c r="CL5" s="248"/>
      <c r="CM5" s="248"/>
    </row>
    <row r="6" spans="1:97" ht="12.75" customHeight="1" x14ac:dyDescent="0.2">
      <c r="A6" s="250"/>
      <c r="B6" s="229" t="s">
        <v>103</v>
      </c>
      <c r="C6" s="245" t="s">
        <v>104</v>
      </c>
      <c r="D6" s="245" t="s">
        <v>105</v>
      </c>
      <c r="E6" s="245" t="s">
        <v>106</v>
      </c>
      <c r="F6" s="245" t="s">
        <v>107</v>
      </c>
      <c r="G6" s="245" t="s">
        <v>108</v>
      </c>
      <c r="H6" s="245" t="s">
        <v>109</v>
      </c>
      <c r="I6" s="245" t="s">
        <v>110</v>
      </c>
      <c r="J6" s="245" t="s">
        <v>171</v>
      </c>
      <c r="K6" s="229" t="s">
        <v>103</v>
      </c>
      <c r="L6" s="245" t="s">
        <v>104</v>
      </c>
      <c r="M6" s="245" t="s">
        <v>105</v>
      </c>
      <c r="N6" s="245" t="s">
        <v>106</v>
      </c>
      <c r="O6" s="245" t="s">
        <v>107</v>
      </c>
      <c r="P6" s="245" t="s">
        <v>108</v>
      </c>
      <c r="Q6" s="245" t="s">
        <v>109</v>
      </c>
      <c r="R6" s="245" t="s">
        <v>110</v>
      </c>
      <c r="S6" s="245" t="s">
        <v>171</v>
      </c>
      <c r="T6" s="229" t="s">
        <v>103</v>
      </c>
      <c r="U6" s="245" t="s">
        <v>104</v>
      </c>
      <c r="V6" s="245" t="s">
        <v>105</v>
      </c>
      <c r="W6" s="245" t="s">
        <v>106</v>
      </c>
      <c r="X6" s="245" t="s">
        <v>107</v>
      </c>
      <c r="Y6" s="245" t="s">
        <v>108</v>
      </c>
      <c r="Z6" s="245" t="s">
        <v>109</v>
      </c>
      <c r="AA6" s="245" t="s">
        <v>110</v>
      </c>
      <c r="AB6" s="245" t="s">
        <v>171</v>
      </c>
      <c r="AC6" s="229" t="s">
        <v>103</v>
      </c>
      <c r="AD6" s="245" t="s">
        <v>104</v>
      </c>
      <c r="AE6" s="245" t="s">
        <v>105</v>
      </c>
      <c r="AF6" s="245" t="s">
        <v>106</v>
      </c>
      <c r="AG6" s="245" t="s">
        <v>107</v>
      </c>
      <c r="AH6" s="245" t="s">
        <v>108</v>
      </c>
      <c r="AI6" s="245" t="s">
        <v>109</v>
      </c>
      <c r="AJ6" s="245" t="s">
        <v>110</v>
      </c>
      <c r="AK6" s="245" t="s">
        <v>171</v>
      </c>
      <c r="AL6" s="229" t="s">
        <v>103</v>
      </c>
      <c r="AM6" s="245" t="s">
        <v>104</v>
      </c>
      <c r="AN6" s="245" t="s">
        <v>105</v>
      </c>
      <c r="AO6" s="245" t="s">
        <v>106</v>
      </c>
      <c r="AP6" s="245" t="s">
        <v>107</v>
      </c>
      <c r="AQ6" s="245" t="s">
        <v>108</v>
      </c>
      <c r="AR6" s="245" t="s">
        <v>109</v>
      </c>
      <c r="AS6" s="245" t="s">
        <v>110</v>
      </c>
      <c r="AT6" s="245" t="s">
        <v>171</v>
      </c>
      <c r="AU6" s="229" t="s">
        <v>103</v>
      </c>
      <c r="AV6" s="245" t="s">
        <v>104</v>
      </c>
      <c r="AW6" s="245" t="s">
        <v>105</v>
      </c>
      <c r="AX6" s="245" t="s">
        <v>106</v>
      </c>
      <c r="AY6" s="245" t="s">
        <v>107</v>
      </c>
      <c r="AZ6" s="245" t="s">
        <v>108</v>
      </c>
      <c r="BA6" s="245" t="s">
        <v>109</v>
      </c>
      <c r="BB6" s="245" t="s">
        <v>110</v>
      </c>
      <c r="BC6" s="245" t="s">
        <v>171</v>
      </c>
      <c r="BD6" s="229" t="s">
        <v>103</v>
      </c>
      <c r="BE6" s="245" t="s">
        <v>104</v>
      </c>
      <c r="BF6" s="245" t="s">
        <v>105</v>
      </c>
      <c r="BG6" s="245" t="s">
        <v>106</v>
      </c>
      <c r="BH6" s="245" t="s">
        <v>107</v>
      </c>
      <c r="BI6" s="245" t="s">
        <v>108</v>
      </c>
      <c r="BJ6" s="245" t="s">
        <v>109</v>
      </c>
      <c r="BK6" s="245" t="s">
        <v>110</v>
      </c>
      <c r="BL6" s="245" t="s">
        <v>171</v>
      </c>
      <c r="BM6" s="229" t="s">
        <v>103</v>
      </c>
      <c r="BN6" s="245" t="s">
        <v>104</v>
      </c>
      <c r="BO6" s="245" t="s">
        <v>105</v>
      </c>
      <c r="BP6" s="245" t="s">
        <v>106</v>
      </c>
      <c r="BQ6" s="245" t="s">
        <v>107</v>
      </c>
      <c r="BR6" s="245" t="s">
        <v>108</v>
      </c>
      <c r="BS6" s="245" t="s">
        <v>109</v>
      </c>
      <c r="BT6" s="245" t="s">
        <v>110</v>
      </c>
      <c r="BU6" s="245" t="s">
        <v>171</v>
      </c>
      <c r="BV6" s="229" t="s">
        <v>103</v>
      </c>
      <c r="BW6" s="245" t="s">
        <v>104</v>
      </c>
      <c r="BX6" s="245" t="s">
        <v>105</v>
      </c>
      <c r="BY6" s="245" t="s">
        <v>106</v>
      </c>
      <c r="BZ6" s="245" t="s">
        <v>107</v>
      </c>
      <c r="CA6" s="245" t="s">
        <v>108</v>
      </c>
      <c r="CB6" s="245" t="s">
        <v>109</v>
      </c>
      <c r="CC6" s="245" t="s">
        <v>110</v>
      </c>
      <c r="CD6" s="245" t="s">
        <v>171</v>
      </c>
      <c r="CE6" s="229" t="s">
        <v>103</v>
      </c>
      <c r="CF6" s="245" t="s">
        <v>104</v>
      </c>
      <c r="CG6" s="245" t="s">
        <v>105</v>
      </c>
      <c r="CH6" s="245" t="s">
        <v>106</v>
      </c>
      <c r="CI6" s="245" t="s">
        <v>107</v>
      </c>
      <c r="CJ6" s="245" t="s">
        <v>108</v>
      </c>
      <c r="CK6" s="245" t="s">
        <v>109</v>
      </c>
      <c r="CL6" s="245" t="s">
        <v>110</v>
      </c>
      <c r="CM6" s="245" t="s">
        <v>171</v>
      </c>
    </row>
    <row r="7" spans="1:97" x14ac:dyDescent="0.2">
      <c r="A7" s="246"/>
      <c r="B7" s="230"/>
      <c r="C7" s="246"/>
      <c r="D7" s="246"/>
      <c r="E7" s="246"/>
      <c r="F7" s="246"/>
      <c r="G7" s="246"/>
      <c r="H7" s="246"/>
      <c r="I7" s="246"/>
      <c r="J7" s="246"/>
      <c r="K7" s="230"/>
      <c r="L7" s="246"/>
      <c r="M7" s="246"/>
      <c r="N7" s="246"/>
      <c r="O7" s="246"/>
      <c r="P7" s="246"/>
      <c r="Q7" s="246"/>
      <c r="R7" s="246"/>
      <c r="S7" s="246"/>
      <c r="T7" s="230"/>
      <c r="U7" s="246"/>
      <c r="V7" s="246"/>
      <c r="W7" s="246"/>
      <c r="X7" s="246"/>
      <c r="Y7" s="246"/>
      <c r="Z7" s="246"/>
      <c r="AA7" s="246"/>
      <c r="AB7" s="246"/>
      <c r="AC7" s="230"/>
      <c r="AD7" s="246"/>
      <c r="AE7" s="246"/>
      <c r="AF7" s="246"/>
      <c r="AG7" s="246"/>
      <c r="AH7" s="246"/>
      <c r="AI7" s="246"/>
      <c r="AJ7" s="246"/>
      <c r="AK7" s="246"/>
      <c r="AL7" s="230"/>
      <c r="AM7" s="246"/>
      <c r="AN7" s="246"/>
      <c r="AO7" s="246"/>
      <c r="AP7" s="246"/>
      <c r="AQ7" s="246"/>
      <c r="AR7" s="246"/>
      <c r="AS7" s="246"/>
      <c r="AT7" s="246"/>
      <c r="AU7" s="230"/>
      <c r="AV7" s="246"/>
      <c r="AW7" s="246"/>
      <c r="AX7" s="246"/>
      <c r="AY7" s="246"/>
      <c r="AZ7" s="246"/>
      <c r="BA7" s="246"/>
      <c r="BB7" s="246"/>
      <c r="BC7" s="246"/>
      <c r="BD7" s="230"/>
      <c r="BE7" s="246"/>
      <c r="BF7" s="246"/>
      <c r="BG7" s="246"/>
      <c r="BH7" s="246"/>
      <c r="BI7" s="246"/>
      <c r="BJ7" s="246"/>
      <c r="BK7" s="246"/>
      <c r="BL7" s="246"/>
      <c r="BM7" s="230"/>
      <c r="BN7" s="246"/>
      <c r="BO7" s="246"/>
      <c r="BP7" s="246"/>
      <c r="BQ7" s="246"/>
      <c r="BR7" s="246"/>
      <c r="BS7" s="246"/>
      <c r="BT7" s="246"/>
      <c r="BU7" s="246"/>
      <c r="BV7" s="230"/>
      <c r="BW7" s="246"/>
      <c r="BX7" s="246"/>
      <c r="BY7" s="246"/>
      <c r="BZ7" s="246"/>
      <c r="CA7" s="246"/>
      <c r="CB7" s="246"/>
      <c r="CC7" s="246"/>
      <c r="CD7" s="246"/>
      <c r="CE7" s="230"/>
      <c r="CF7" s="246"/>
      <c r="CG7" s="246"/>
      <c r="CH7" s="246"/>
      <c r="CI7" s="246"/>
      <c r="CJ7" s="246"/>
      <c r="CK7" s="246"/>
      <c r="CL7" s="246"/>
      <c r="CM7" s="246"/>
    </row>
    <row r="8" spans="1:97" ht="12.75" customHeight="1" x14ac:dyDescent="0.2">
      <c r="A8" s="32"/>
      <c r="B8" s="33"/>
      <c r="K8" s="33"/>
      <c r="T8" s="33"/>
      <c r="AC8" s="33"/>
      <c r="AL8" s="33"/>
      <c r="AU8" s="33"/>
    </row>
    <row r="9" spans="1:97" x14ac:dyDescent="0.2">
      <c r="A9" s="34" t="s">
        <v>111</v>
      </c>
      <c r="B9" s="35"/>
      <c r="K9" s="35"/>
      <c r="T9" s="35"/>
      <c r="AC9" s="33"/>
      <c r="AL9" s="35"/>
      <c r="AU9" s="35"/>
      <c r="BD9" s="35"/>
      <c r="BM9" s="35"/>
    </row>
    <row r="10" spans="1:97" x14ac:dyDescent="0.2">
      <c r="A10" s="36" t="s">
        <v>112</v>
      </c>
      <c r="B10" s="23">
        <v>5707.5</v>
      </c>
      <c r="C10" s="23">
        <v>5500</v>
      </c>
      <c r="D10" s="23">
        <v>5500</v>
      </c>
      <c r="E10" s="86">
        <v>5670</v>
      </c>
      <c r="F10" s="86">
        <v>5830</v>
      </c>
      <c r="G10" s="23">
        <v>5830</v>
      </c>
      <c r="H10" s="86">
        <v>6000</v>
      </c>
      <c r="I10" s="23">
        <v>6000</v>
      </c>
      <c r="J10" s="23">
        <v>6000</v>
      </c>
      <c r="K10" s="23">
        <v>5500</v>
      </c>
      <c r="L10" s="23">
        <v>5000</v>
      </c>
      <c r="M10" s="86">
        <v>5500</v>
      </c>
      <c r="N10" s="23">
        <v>5500</v>
      </c>
      <c r="O10" s="23">
        <v>5500</v>
      </c>
      <c r="P10" s="23">
        <v>5500</v>
      </c>
      <c r="Q10" s="23">
        <v>5500</v>
      </c>
      <c r="R10" s="86">
        <v>5750</v>
      </c>
      <c r="S10" s="23">
        <v>5750</v>
      </c>
      <c r="T10" s="23">
        <v>4792.5</v>
      </c>
      <c r="U10" s="87">
        <v>4500</v>
      </c>
      <c r="V10" s="23">
        <v>4500</v>
      </c>
      <c r="W10" s="86">
        <v>4670</v>
      </c>
      <c r="X10" s="86">
        <v>5000</v>
      </c>
      <c r="Y10" s="23">
        <v>5000</v>
      </c>
      <c r="Z10" s="87">
        <v>4500</v>
      </c>
      <c r="AA10" s="86">
        <v>5000</v>
      </c>
      <c r="AB10" s="23">
        <v>5000</v>
      </c>
      <c r="AC10" s="23">
        <v>760</v>
      </c>
      <c r="AD10" s="23">
        <v>760</v>
      </c>
      <c r="AE10" s="23">
        <v>760</v>
      </c>
      <c r="AF10" s="23">
        <v>760</v>
      </c>
      <c r="AG10" s="23">
        <v>760</v>
      </c>
      <c r="AH10" s="23">
        <v>760</v>
      </c>
      <c r="AI10" s="23">
        <v>760</v>
      </c>
      <c r="AJ10" s="86">
        <v>780</v>
      </c>
      <c r="AK10" s="86">
        <v>860</v>
      </c>
      <c r="AL10" s="23">
        <v>1770</v>
      </c>
      <c r="AM10" s="23">
        <v>1770</v>
      </c>
      <c r="AN10" s="23">
        <v>1770</v>
      </c>
      <c r="AO10" s="23">
        <v>1770</v>
      </c>
      <c r="AP10" s="23">
        <v>1770</v>
      </c>
      <c r="AQ10" s="23">
        <v>1770</v>
      </c>
      <c r="AR10" s="23">
        <v>1770</v>
      </c>
      <c r="AS10" s="23">
        <v>1770</v>
      </c>
      <c r="AT10" s="23">
        <v>1770</v>
      </c>
      <c r="AU10" s="23">
        <v>2030</v>
      </c>
      <c r="AV10" s="23">
        <v>2030</v>
      </c>
      <c r="AW10" s="23">
        <v>2030</v>
      </c>
      <c r="AX10" s="23">
        <v>2030</v>
      </c>
      <c r="AY10" s="23">
        <v>2030</v>
      </c>
      <c r="AZ10" s="23">
        <v>2030</v>
      </c>
      <c r="BA10" s="23">
        <v>2030</v>
      </c>
      <c r="BB10" s="23">
        <v>2030</v>
      </c>
      <c r="BC10" s="23">
        <v>2030</v>
      </c>
      <c r="BD10" s="23">
        <v>2175</v>
      </c>
      <c r="BE10" s="23">
        <v>2000</v>
      </c>
      <c r="BF10" s="23">
        <v>2100</v>
      </c>
      <c r="BG10" s="23">
        <v>2300</v>
      </c>
      <c r="BH10" s="23">
        <v>2300</v>
      </c>
      <c r="BI10" s="87">
        <v>2000</v>
      </c>
      <c r="BJ10" s="23">
        <v>2000</v>
      </c>
      <c r="BK10" s="23">
        <v>2000</v>
      </c>
      <c r="BL10" s="23">
        <v>2000</v>
      </c>
      <c r="BM10" s="23">
        <v>1723</v>
      </c>
      <c r="BN10" s="23">
        <v>1723</v>
      </c>
      <c r="BO10" s="23">
        <v>1723</v>
      </c>
      <c r="BP10" s="23">
        <v>1723</v>
      </c>
      <c r="BQ10" s="23">
        <v>1723</v>
      </c>
      <c r="BR10" s="23">
        <v>1723</v>
      </c>
      <c r="BS10" s="23">
        <v>1723</v>
      </c>
      <c r="BT10" s="23">
        <v>1723</v>
      </c>
      <c r="BU10" s="23">
        <v>1723</v>
      </c>
      <c r="BV10" s="23">
        <v>1956.5</v>
      </c>
      <c r="BW10" s="23">
        <v>1963</v>
      </c>
      <c r="BX10" s="23">
        <v>1963</v>
      </c>
      <c r="BY10" s="23">
        <v>1963</v>
      </c>
      <c r="BZ10" s="23">
        <v>1950</v>
      </c>
      <c r="CA10" s="23">
        <v>1950</v>
      </c>
      <c r="CB10" s="23">
        <v>1950</v>
      </c>
      <c r="CC10" s="23">
        <v>1950</v>
      </c>
      <c r="CD10" s="23">
        <v>1950</v>
      </c>
      <c r="CE10" s="23">
        <v>1956.5</v>
      </c>
      <c r="CF10" s="23">
        <v>1963</v>
      </c>
      <c r="CG10" s="23">
        <v>1963</v>
      </c>
      <c r="CH10" s="23">
        <v>1963</v>
      </c>
      <c r="CI10" s="23">
        <v>1950</v>
      </c>
      <c r="CJ10" s="23">
        <v>1950</v>
      </c>
      <c r="CK10" s="23">
        <v>1950</v>
      </c>
      <c r="CL10" s="23">
        <v>1950</v>
      </c>
      <c r="CM10" s="23">
        <v>1950</v>
      </c>
    </row>
    <row r="11" spans="1:97" x14ac:dyDescent="0.2">
      <c r="A11" s="36" t="s">
        <v>113</v>
      </c>
      <c r="B11" s="23">
        <v>7200</v>
      </c>
      <c r="C11" s="23">
        <v>6300</v>
      </c>
      <c r="D11" s="86">
        <v>7000</v>
      </c>
      <c r="E11" s="86">
        <v>7200</v>
      </c>
      <c r="F11" s="86">
        <v>7300</v>
      </c>
      <c r="G11" s="23">
        <v>7300</v>
      </c>
      <c r="H11" s="87">
        <v>7200</v>
      </c>
      <c r="I11" s="87">
        <v>7000</v>
      </c>
      <c r="J11" s="86">
        <v>7200</v>
      </c>
      <c r="K11" s="23">
        <v>9000</v>
      </c>
      <c r="L11" s="23">
        <v>9000</v>
      </c>
      <c r="M11" s="23">
        <v>9000</v>
      </c>
      <c r="N11" s="23">
        <v>9000</v>
      </c>
      <c r="O11" s="23">
        <v>9000</v>
      </c>
      <c r="P11" s="23">
        <v>9000</v>
      </c>
      <c r="Q11" s="87">
        <v>8500</v>
      </c>
      <c r="R11" s="23">
        <v>8500</v>
      </c>
      <c r="S11" s="23">
        <v>8500</v>
      </c>
      <c r="T11" s="23">
        <v>5500</v>
      </c>
      <c r="U11" s="23">
        <v>4800</v>
      </c>
      <c r="V11" s="86">
        <v>5500</v>
      </c>
      <c r="W11" s="23">
        <v>5500</v>
      </c>
      <c r="X11" s="23">
        <v>5500</v>
      </c>
      <c r="Y11" s="23">
        <v>5500</v>
      </c>
      <c r="Z11" s="23">
        <v>5500</v>
      </c>
      <c r="AA11" s="23">
        <v>5500</v>
      </c>
      <c r="AB11" s="23">
        <v>5500</v>
      </c>
      <c r="AC11" s="23">
        <v>950</v>
      </c>
      <c r="AD11" s="23">
        <v>950</v>
      </c>
      <c r="AE11" s="23">
        <v>950</v>
      </c>
      <c r="AF11" s="23">
        <v>950</v>
      </c>
      <c r="AG11" s="23">
        <v>950</v>
      </c>
      <c r="AH11" s="23">
        <v>950</v>
      </c>
      <c r="AI11" s="23">
        <v>950</v>
      </c>
      <c r="AJ11" s="23">
        <v>950</v>
      </c>
      <c r="AK11" s="23">
        <v>950</v>
      </c>
      <c r="AL11" s="23">
        <v>1800</v>
      </c>
      <c r="AM11" s="23">
        <v>1800</v>
      </c>
      <c r="AN11" s="23">
        <v>1800</v>
      </c>
      <c r="AO11" s="23">
        <v>1800</v>
      </c>
      <c r="AP11" s="23">
        <v>1800</v>
      </c>
      <c r="AQ11" s="23">
        <v>1800</v>
      </c>
      <c r="AR11" s="23">
        <v>1800</v>
      </c>
      <c r="AS11" s="23">
        <v>1800</v>
      </c>
      <c r="AT11" s="23">
        <v>1800</v>
      </c>
      <c r="AU11" s="23">
        <v>2000</v>
      </c>
      <c r="AV11" s="23">
        <v>2000</v>
      </c>
      <c r="AW11" s="23">
        <v>2000</v>
      </c>
      <c r="AX11" s="23">
        <v>2000</v>
      </c>
      <c r="AY11" s="23">
        <v>2000</v>
      </c>
      <c r="AZ11" s="23">
        <v>2000</v>
      </c>
      <c r="BA11" s="23">
        <v>2000</v>
      </c>
      <c r="BB11" s="23">
        <v>2000</v>
      </c>
      <c r="BC11" s="23">
        <v>2000</v>
      </c>
      <c r="BD11" s="23">
        <v>2425</v>
      </c>
      <c r="BE11" s="23">
        <v>2000</v>
      </c>
      <c r="BF11" s="86">
        <v>2200</v>
      </c>
      <c r="BG11" s="23">
        <v>2500</v>
      </c>
      <c r="BH11" s="23">
        <v>2500</v>
      </c>
      <c r="BI11" s="23">
        <v>2500</v>
      </c>
      <c r="BJ11" s="23">
        <v>2500</v>
      </c>
      <c r="BK11" s="23">
        <v>2500</v>
      </c>
      <c r="BL11" s="23">
        <v>2500</v>
      </c>
      <c r="BM11" s="23">
        <v>1690</v>
      </c>
      <c r="BN11" s="23">
        <v>1690</v>
      </c>
      <c r="BO11" s="23">
        <v>1690</v>
      </c>
      <c r="BP11" s="23">
        <v>1690</v>
      </c>
      <c r="BQ11" s="23">
        <v>1690</v>
      </c>
      <c r="BR11" s="23">
        <v>1690</v>
      </c>
      <c r="BS11" s="23">
        <v>1690</v>
      </c>
      <c r="BT11" s="23">
        <v>1690</v>
      </c>
      <c r="BU11" s="23">
        <v>1690</v>
      </c>
      <c r="BV11" s="23">
        <v>2040</v>
      </c>
      <c r="BW11" s="23">
        <v>2040</v>
      </c>
      <c r="BX11" s="23">
        <v>2040</v>
      </c>
      <c r="BY11" s="23">
        <v>2040</v>
      </c>
      <c r="BZ11" s="23">
        <v>2040</v>
      </c>
      <c r="CA11" s="23">
        <v>2040</v>
      </c>
      <c r="CB11" s="23">
        <v>2040</v>
      </c>
      <c r="CC11" s="23">
        <v>2040</v>
      </c>
      <c r="CD11" s="23">
        <v>2040</v>
      </c>
      <c r="CE11" s="23">
        <v>2040</v>
      </c>
      <c r="CF11" s="23">
        <v>2040</v>
      </c>
      <c r="CG11" s="23">
        <v>2040</v>
      </c>
      <c r="CH11" s="23">
        <v>2040</v>
      </c>
      <c r="CI11" s="23">
        <v>2040</v>
      </c>
      <c r="CJ11" s="23">
        <v>2040</v>
      </c>
      <c r="CK11" s="23">
        <v>2040</v>
      </c>
      <c r="CL11" s="23">
        <v>2040</v>
      </c>
      <c r="CM11" s="23">
        <v>2040</v>
      </c>
    </row>
    <row r="12" spans="1:97" x14ac:dyDescent="0.2">
      <c r="A12" s="36" t="s">
        <v>114</v>
      </c>
      <c r="B12" s="23">
        <v>6875</v>
      </c>
      <c r="C12" s="23">
        <v>6500</v>
      </c>
      <c r="D12" s="23">
        <v>6500</v>
      </c>
      <c r="E12" s="23">
        <v>6500</v>
      </c>
      <c r="F12" s="86">
        <v>7000</v>
      </c>
      <c r="G12" s="86">
        <v>7500</v>
      </c>
      <c r="H12" s="23">
        <v>7500</v>
      </c>
      <c r="I12" s="23">
        <v>7500</v>
      </c>
      <c r="J12" s="23">
        <v>7500</v>
      </c>
      <c r="K12" s="23">
        <v>8000</v>
      </c>
      <c r="L12" s="23">
        <v>8000</v>
      </c>
      <c r="M12" s="23">
        <v>8000</v>
      </c>
      <c r="N12" s="23">
        <v>8000</v>
      </c>
      <c r="O12" s="23">
        <v>8000</v>
      </c>
      <c r="P12" s="23">
        <v>8000</v>
      </c>
      <c r="Q12" s="23">
        <v>8000</v>
      </c>
      <c r="R12" s="23">
        <v>8000</v>
      </c>
      <c r="S12" s="23">
        <v>8000</v>
      </c>
      <c r="T12" s="23">
        <v>5625</v>
      </c>
      <c r="U12" s="23">
        <v>5500</v>
      </c>
      <c r="V12" s="23">
        <v>5500</v>
      </c>
      <c r="W12" s="23">
        <v>5500</v>
      </c>
      <c r="X12" s="23">
        <v>5500</v>
      </c>
      <c r="Y12" s="86">
        <v>6000</v>
      </c>
      <c r="Z12" s="86">
        <v>6500</v>
      </c>
      <c r="AA12" s="23">
        <v>6500</v>
      </c>
      <c r="AB12" s="86">
        <v>7500</v>
      </c>
      <c r="AC12" s="23">
        <v>1100</v>
      </c>
      <c r="AD12" s="23">
        <v>1100</v>
      </c>
      <c r="AE12" s="23">
        <v>1100</v>
      </c>
      <c r="AF12" s="23">
        <v>1100</v>
      </c>
      <c r="AG12" s="23">
        <v>1100</v>
      </c>
      <c r="AH12" s="23">
        <v>1100</v>
      </c>
      <c r="AI12" s="23">
        <v>1100</v>
      </c>
      <c r="AJ12" s="23">
        <v>1100</v>
      </c>
      <c r="AK12" s="23">
        <v>1100</v>
      </c>
      <c r="AL12" s="23">
        <v>1700</v>
      </c>
      <c r="AM12" s="23">
        <v>1700</v>
      </c>
      <c r="AN12" s="23">
        <v>1700</v>
      </c>
      <c r="AO12" s="23">
        <v>1700</v>
      </c>
      <c r="AP12" s="23">
        <v>1700</v>
      </c>
      <c r="AQ12" s="23">
        <v>1700</v>
      </c>
      <c r="AR12" s="23">
        <v>1700</v>
      </c>
      <c r="AS12" s="23">
        <v>1700</v>
      </c>
      <c r="AT12" s="23">
        <v>1700</v>
      </c>
      <c r="AU12" s="23">
        <v>2000</v>
      </c>
      <c r="AV12" s="23">
        <v>2000</v>
      </c>
      <c r="AW12" s="23">
        <v>2000</v>
      </c>
      <c r="AX12" s="23">
        <v>2000</v>
      </c>
      <c r="AY12" s="23">
        <v>2000</v>
      </c>
      <c r="AZ12" s="23">
        <v>2000</v>
      </c>
      <c r="BA12" s="23">
        <v>2000</v>
      </c>
      <c r="BB12" s="23">
        <v>2000</v>
      </c>
      <c r="BC12" s="23">
        <v>2000</v>
      </c>
      <c r="BD12" s="23">
        <v>2150</v>
      </c>
      <c r="BE12" s="23">
        <v>2000</v>
      </c>
      <c r="BF12" s="23">
        <v>2000</v>
      </c>
      <c r="BG12" s="23">
        <v>2000</v>
      </c>
      <c r="BH12" s="86">
        <v>2300</v>
      </c>
      <c r="BI12" s="23">
        <v>2300</v>
      </c>
      <c r="BJ12" s="86">
        <v>2500</v>
      </c>
      <c r="BK12" s="23">
        <v>2500</v>
      </c>
      <c r="BL12" s="23">
        <v>2500</v>
      </c>
      <c r="BM12" s="23">
        <v>1690</v>
      </c>
      <c r="BN12" s="23">
        <v>1690</v>
      </c>
      <c r="BO12" s="23">
        <v>1690</v>
      </c>
      <c r="BP12" s="23">
        <v>1690</v>
      </c>
      <c r="BQ12" s="23">
        <v>1690</v>
      </c>
      <c r="BR12" s="23">
        <v>1690</v>
      </c>
      <c r="BS12" s="23">
        <v>1690</v>
      </c>
      <c r="BT12" s="23">
        <v>1690</v>
      </c>
      <c r="BU12" s="23">
        <v>1690</v>
      </c>
      <c r="BV12" s="23">
        <v>2010</v>
      </c>
      <c r="BW12" s="23">
        <v>2010</v>
      </c>
      <c r="BX12" s="23">
        <v>2010</v>
      </c>
      <c r="BY12" s="23">
        <v>2010</v>
      </c>
      <c r="BZ12" s="23">
        <v>2010</v>
      </c>
      <c r="CA12" s="23">
        <v>2010</v>
      </c>
      <c r="CB12" s="23">
        <v>2010</v>
      </c>
      <c r="CC12" s="23">
        <v>2010</v>
      </c>
      <c r="CD12" s="23">
        <v>2010</v>
      </c>
      <c r="CE12" s="23">
        <v>2010</v>
      </c>
      <c r="CF12" s="23">
        <v>2010</v>
      </c>
      <c r="CG12" s="23">
        <v>2010</v>
      </c>
      <c r="CH12" s="23">
        <v>2010</v>
      </c>
      <c r="CI12" s="23">
        <v>2010</v>
      </c>
      <c r="CJ12" s="23">
        <v>2010</v>
      </c>
      <c r="CK12" s="23">
        <v>2010</v>
      </c>
      <c r="CL12" s="23">
        <v>2010</v>
      </c>
      <c r="CM12" s="23">
        <v>2010</v>
      </c>
    </row>
    <row r="13" spans="1:97" x14ac:dyDescent="0.2">
      <c r="A13" s="36" t="s">
        <v>115</v>
      </c>
      <c r="B13" s="23">
        <v>6647.5</v>
      </c>
      <c r="C13" s="86">
        <v>6330</v>
      </c>
      <c r="D13" s="23">
        <v>6330</v>
      </c>
      <c r="E13" s="86">
        <v>6500</v>
      </c>
      <c r="F13" s="86">
        <v>6830</v>
      </c>
      <c r="G13" s="86">
        <v>6930</v>
      </c>
      <c r="H13" s="86">
        <v>7165</v>
      </c>
      <c r="I13" s="86">
        <v>7500</v>
      </c>
      <c r="J13" s="23">
        <v>7500</v>
      </c>
      <c r="K13" s="23">
        <v>6250</v>
      </c>
      <c r="L13" s="23">
        <v>6000</v>
      </c>
      <c r="M13" s="23">
        <v>6000</v>
      </c>
      <c r="N13" s="23">
        <v>6000</v>
      </c>
      <c r="O13" s="86">
        <v>6500</v>
      </c>
      <c r="P13" s="23">
        <v>6500</v>
      </c>
      <c r="Q13" s="86">
        <v>6670</v>
      </c>
      <c r="R13" s="86">
        <v>7000</v>
      </c>
      <c r="S13" s="23">
        <v>7000</v>
      </c>
      <c r="T13" s="23">
        <v>4915</v>
      </c>
      <c r="U13" s="23">
        <v>4830</v>
      </c>
      <c r="V13" s="23">
        <v>4830</v>
      </c>
      <c r="W13" s="23">
        <v>4830</v>
      </c>
      <c r="X13" s="86">
        <v>5000</v>
      </c>
      <c r="Y13" s="23">
        <v>5000</v>
      </c>
      <c r="Z13" s="23">
        <v>5000</v>
      </c>
      <c r="AA13" s="23">
        <v>5000</v>
      </c>
      <c r="AB13" s="86">
        <v>5833</v>
      </c>
      <c r="AC13" s="23">
        <v>900</v>
      </c>
      <c r="AD13" s="23">
        <v>900</v>
      </c>
      <c r="AE13" s="23">
        <v>900</v>
      </c>
      <c r="AF13" s="23">
        <v>900</v>
      </c>
      <c r="AG13" s="23">
        <v>900</v>
      </c>
      <c r="AH13" s="23">
        <v>900</v>
      </c>
      <c r="AI13" s="23">
        <v>900</v>
      </c>
      <c r="AJ13" s="23">
        <v>900</v>
      </c>
      <c r="AK13" s="23">
        <v>900</v>
      </c>
      <c r="AL13" s="23">
        <v>1800</v>
      </c>
      <c r="AM13" s="23">
        <v>1800</v>
      </c>
      <c r="AN13" s="23">
        <v>1800</v>
      </c>
      <c r="AO13" s="23">
        <v>1800</v>
      </c>
      <c r="AP13" s="23">
        <v>1800</v>
      </c>
      <c r="AQ13" s="23">
        <v>1800</v>
      </c>
      <c r="AR13" s="23">
        <v>1800</v>
      </c>
      <c r="AS13" s="23">
        <v>1800</v>
      </c>
      <c r="AT13" s="23">
        <v>1800</v>
      </c>
      <c r="AU13" s="23">
        <v>2100</v>
      </c>
      <c r="AV13" s="23">
        <v>2100</v>
      </c>
      <c r="AW13" s="23">
        <v>2100</v>
      </c>
      <c r="AX13" s="23">
        <v>2100</v>
      </c>
      <c r="AY13" s="23">
        <v>2100</v>
      </c>
      <c r="AZ13" s="23">
        <v>2100</v>
      </c>
      <c r="BA13" s="23">
        <v>2100</v>
      </c>
      <c r="BB13" s="23">
        <v>2100</v>
      </c>
      <c r="BC13" s="23">
        <v>2100</v>
      </c>
      <c r="BD13" s="23">
        <v>1717.5</v>
      </c>
      <c r="BE13" s="23">
        <v>1630</v>
      </c>
      <c r="BF13" s="23">
        <v>1630</v>
      </c>
      <c r="BG13" s="23">
        <v>1700</v>
      </c>
      <c r="BH13" s="86">
        <v>1770</v>
      </c>
      <c r="BI13" s="23">
        <v>1770</v>
      </c>
      <c r="BJ13" s="23">
        <v>1770</v>
      </c>
      <c r="BK13" s="23">
        <v>1770</v>
      </c>
      <c r="BL13" s="87">
        <v>1500</v>
      </c>
      <c r="BM13" s="23">
        <v>1670</v>
      </c>
      <c r="BN13" s="23">
        <v>1670</v>
      </c>
      <c r="BO13" s="23">
        <v>1670</v>
      </c>
      <c r="BP13" s="23">
        <v>1670</v>
      </c>
      <c r="BQ13" s="23">
        <v>1670</v>
      </c>
      <c r="BR13" s="23">
        <v>1670</v>
      </c>
      <c r="BS13" s="23">
        <v>1670</v>
      </c>
      <c r="BT13" s="23">
        <v>1670</v>
      </c>
      <c r="BU13" s="23">
        <v>1670</v>
      </c>
      <c r="BV13" s="23">
        <v>1940</v>
      </c>
      <c r="BW13" s="23">
        <v>1940</v>
      </c>
      <c r="BX13" s="23">
        <v>1940</v>
      </c>
      <c r="BY13" s="23">
        <v>1940</v>
      </c>
      <c r="BZ13" s="23">
        <v>1940</v>
      </c>
      <c r="CA13" s="23">
        <v>1940</v>
      </c>
      <c r="CB13" s="23">
        <v>1940</v>
      </c>
      <c r="CC13" s="23">
        <v>1940</v>
      </c>
      <c r="CD13" s="23">
        <v>1940</v>
      </c>
      <c r="CE13" s="23">
        <v>1944.2250000000001</v>
      </c>
      <c r="CF13" s="23">
        <v>1947</v>
      </c>
      <c r="CG13" s="23">
        <v>1947</v>
      </c>
      <c r="CH13" s="23">
        <v>1943.3</v>
      </c>
      <c r="CI13" s="23">
        <v>1943.3</v>
      </c>
      <c r="CJ13" s="23">
        <v>1943.3</v>
      </c>
      <c r="CK13" s="23">
        <v>1943.3</v>
      </c>
      <c r="CL13" s="23">
        <v>1943.3</v>
      </c>
      <c r="CM13" s="23">
        <v>1943.3</v>
      </c>
    </row>
    <row r="14" spans="1:97" x14ac:dyDescent="0.2">
      <c r="A14" s="36" t="s">
        <v>116</v>
      </c>
      <c r="B14" s="23">
        <v>7000</v>
      </c>
      <c r="C14" s="23">
        <v>7000</v>
      </c>
      <c r="D14" s="23">
        <v>7000</v>
      </c>
      <c r="E14" s="23">
        <v>7000</v>
      </c>
      <c r="F14" s="23">
        <v>7000</v>
      </c>
      <c r="G14" s="23">
        <v>7000</v>
      </c>
      <c r="H14" s="23">
        <v>7000</v>
      </c>
      <c r="I14" s="23">
        <v>7000</v>
      </c>
      <c r="J14" s="23">
        <v>7000</v>
      </c>
      <c r="K14" s="23">
        <v>7000</v>
      </c>
      <c r="L14" s="23">
        <v>7000</v>
      </c>
      <c r="M14" s="23">
        <v>7000</v>
      </c>
      <c r="N14" s="23">
        <v>7000</v>
      </c>
      <c r="O14" s="23">
        <v>7000</v>
      </c>
      <c r="P14" s="23">
        <v>7000</v>
      </c>
      <c r="Q14" s="23">
        <v>7000</v>
      </c>
      <c r="R14" s="23">
        <v>7000</v>
      </c>
      <c r="S14" s="23">
        <v>7000</v>
      </c>
      <c r="T14" s="23">
        <v>6500</v>
      </c>
      <c r="U14" s="23">
        <v>6500</v>
      </c>
      <c r="V14" s="23">
        <v>6500</v>
      </c>
      <c r="W14" s="23">
        <v>6500</v>
      </c>
      <c r="X14" s="23">
        <v>6500</v>
      </c>
      <c r="Y14" s="23">
        <v>6500</v>
      </c>
      <c r="Z14" s="23">
        <v>6500</v>
      </c>
      <c r="AA14" s="23">
        <v>6500</v>
      </c>
      <c r="AB14" s="23">
        <v>6500</v>
      </c>
      <c r="AC14" s="23">
        <v>1000</v>
      </c>
      <c r="AD14" s="23">
        <v>1000</v>
      </c>
      <c r="AE14" s="23">
        <v>1000</v>
      </c>
      <c r="AF14" s="23">
        <v>1000</v>
      </c>
      <c r="AG14" s="23">
        <v>1000</v>
      </c>
      <c r="AH14" s="23">
        <v>1000</v>
      </c>
      <c r="AI14" s="23">
        <v>1000</v>
      </c>
      <c r="AJ14" s="23">
        <v>1000</v>
      </c>
      <c r="AK14" s="23">
        <v>1000</v>
      </c>
      <c r="AL14" s="23">
        <v>2000</v>
      </c>
      <c r="AM14" s="23">
        <v>2000</v>
      </c>
      <c r="AN14" s="23">
        <v>2000</v>
      </c>
      <c r="AO14" s="23">
        <v>2000</v>
      </c>
      <c r="AP14" s="23">
        <v>2000</v>
      </c>
      <c r="AQ14" s="23">
        <v>2000</v>
      </c>
      <c r="AR14" s="86">
        <v>2100</v>
      </c>
      <c r="AS14" s="23">
        <v>2100</v>
      </c>
      <c r="AT14" s="23">
        <v>2100</v>
      </c>
      <c r="AU14" s="23">
        <v>2000</v>
      </c>
      <c r="AV14" s="23">
        <v>2000</v>
      </c>
      <c r="AW14" s="23">
        <v>2000</v>
      </c>
      <c r="AX14" s="23">
        <v>2000</v>
      </c>
      <c r="AY14" s="23">
        <v>2000</v>
      </c>
      <c r="AZ14" s="23">
        <v>2000</v>
      </c>
      <c r="BA14" s="23">
        <v>2000</v>
      </c>
      <c r="BB14" s="23">
        <v>2000</v>
      </c>
      <c r="BC14" s="23">
        <v>2000</v>
      </c>
      <c r="BD14" s="23">
        <v>1900</v>
      </c>
      <c r="BE14" s="23">
        <v>1900</v>
      </c>
      <c r="BF14" s="23">
        <v>1900</v>
      </c>
      <c r="BG14" s="23">
        <v>1900</v>
      </c>
      <c r="BH14" s="23">
        <v>1900</v>
      </c>
      <c r="BI14" s="23">
        <v>1900</v>
      </c>
      <c r="BJ14" s="86">
        <v>2000</v>
      </c>
      <c r="BK14" s="23">
        <v>2000</v>
      </c>
      <c r="BL14" s="23">
        <v>2000</v>
      </c>
      <c r="BM14" s="23">
        <v>1760</v>
      </c>
      <c r="BN14" s="23">
        <v>1760</v>
      </c>
      <c r="BO14" s="23">
        <v>1760</v>
      </c>
      <c r="BP14" s="23">
        <v>1760</v>
      </c>
      <c r="BQ14" s="23">
        <v>1760</v>
      </c>
      <c r="BR14" s="23">
        <v>1760</v>
      </c>
      <c r="BS14" s="23">
        <v>1760</v>
      </c>
      <c r="BT14" s="23">
        <v>1760</v>
      </c>
      <c r="BU14" s="23">
        <v>1760</v>
      </c>
      <c r="BV14" s="23">
        <v>2090</v>
      </c>
      <c r="BW14" s="23">
        <v>2090</v>
      </c>
      <c r="BX14" s="23">
        <v>2090</v>
      </c>
      <c r="BY14" s="23">
        <v>2090</v>
      </c>
      <c r="BZ14" s="23">
        <v>2090</v>
      </c>
      <c r="CA14" s="23">
        <v>2090</v>
      </c>
      <c r="CB14" s="23">
        <v>2090</v>
      </c>
      <c r="CC14" s="23">
        <v>2090</v>
      </c>
      <c r="CD14" s="23">
        <v>2090</v>
      </c>
      <c r="CE14" s="23">
        <v>2090</v>
      </c>
      <c r="CF14" s="23">
        <v>2090</v>
      </c>
      <c r="CG14" s="23">
        <v>2090</v>
      </c>
      <c r="CH14" s="23">
        <v>2090</v>
      </c>
      <c r="CI14" s="23">
        <v>2090</v>
      </c>
      <c r="CJ14" s="23">
        <v>2090</v>
      </c>
      <c r="CK14" s="23">
        <v>2090</v>
      </c>
      <c r="CL14" s="23">
        <v>2090</v>
      </c>
      <c r="CM14" s="23">
        <v>2090</v>
      </c>
    </row>
    <row r="16" spans="1:97" x14ac:dyDescent="0.2">
      <c r="A16" s="37" t="s">
        <v>117</v>
      </c>
    </row>
    <row r="17" spans="1:92" x14ac:dyDescent="0.2">
      <c r="A17" s="36" t="s">
        <v>118</v>
      </c>
      <c r="B17" s="23">
        <v>7525</v>
      </c>
      <c r="C17" s="87">
        <v>7000</v>
      </c>
      <c r="D17" s="23">
        <v>7000</v>
      </c>
      <c r="E17" s="86">
        <v>7500</v>
      </c>
      <c r="F17" s="86">
        <v>7800</v>
      </c>
      <c r="G17" s="23">
        <v>7800</v>
      </c>
      <c r="H17" s="87">
        <v>7500</v>
      </c>
      <c r="I17" s="86">
        <v>8500</v>
      </c>
      <c r="J17" s="23">
        <v>8500</v>
      </c>
      <c r="K17" s="23">
        <v>8375</v>
      </c>
      <c r="L17" s="87">
        <v>8000</v>
      </c>
      <c r="M17" s="23">
        <v>8000</v>
      </c>
      <c r="N17" s="86">
        <v>8500</v>
      </c>
      <c r="O17" s="23">
        <v>8500</v>
      </c>
      <c r="P17" s="23">
        <v>8500</v>
      </c>
      <c r="Q17" s="23">
        <v>8500</v>
      </c>
      <c r="R17" s="86">
        <v>8800</v>
      </c>
      <c r="S17" s="23">
        <v>8800</v>
      </c>
      <c r="T17" s="23">
        <v>6725</v>
      </c>
      <c r="U17" s="86">
        <v>6500</v>
      </c>
      <c r="V17" s="23">
        <v>6500</v>
      </c>
      <c r="W17" s="86">
        <v>6800</v>
      </c>
      <c r="X17" s="23">
        <v>6800</v>
      </c>
      <c r="Y17" s="23">
        <v>6800</v>
      </c>
      <c r="Z17" s="23">
        <v>6800</v>
      </c>
      <c r="AA17" s="86">
        <v>7500</v>
      </c>
      <c r="AB17" s="87">
        <v>7300</v>
      </c>
      <c r="AC17" s="23">
        <v>850</v>
      </c>
      <c r="AD17" s="23">
        <v>850</v>
      </c>
      <c r="AE17" s="23">
        <v>850</v>
      </c>
      <c r="AF17" s="23">
        <v>850</v>
      </c>
      <c r="AG17" s="23">
        <v>850</v>
      </c>
      <c r="AH17" s="23">
        <v>850</v>
      </c>
      <c r="AI17" s="23">
        <v>850</v>
      </c>
      <c r="AJ17" s="23">
        <v>850</v>
      </c>
      <c r="AK17" s="23">
        <v>850</v>
      </c>
      <c r="AL17" s="23">
        <v>1600</v>
      </c>
      <c r="AM17" s="23">
        <v>1600</v>
      </c>
      <c r="AN17" s="23">
        <v>1600</v>
      </c>
      <c r="AO17" s="23">
        <v>1600</v>
      </c>
      <c r="AP17" s="23">
        <v>1600</v>
      </c>
      <c r="AQ17" s="23">
        <v>1600</v>
      </c>
      <c r="AR17" s="23">
        <v>1600</v>
      </c>
      <c r="AS17" s="23">
        <v>1600</v>
      </c>
      <c r="AT17" s="23">
        <v>1600</v>
      </c>
      <c r="AU17" s="23">
        <v>2200</v>
      </c>
      <c r="AV17" s="23">
        <v>2200</v>
      </c>
      <c r="AW17" s="23">
        <v>2200</v>
      </c>
      <c r="AX17" s="23">
        <v>2200</v>
      </c>
      <c r="AY17" s="23">
        <v>2200</v>
      </c>
      <c r="AZ17" s="23">
        <v>2200</v>
      </c>
      <c r="BA17" s="23">
        <v>2200</v>
      </c>
      <c r="BB17" s="23">
        <v>2200</v>
      </c>
      <c r="BC17" s="23">
        <v>2200</v>
      </c>
      <c r="BD17" s="23">
        <v>2000</v>
      </c>
      <c r="BE17" s="86">
        <v>1800</v>
      </c>
      <c r="BF17" s="86">
        <v>2000</v>
      </c>
      <c r="BG17" s="23">
        <v>2000</v>
      </c>
      <c r="BH17" s="23">
        <v>2000</v>
      </c>
      <c r="BI17" s="23">
        <v>2000</v>
      </c>
      <c r="BJ17" s="23">
        <v>2000</v>
      </c>
      <c r="BK17" s="23">
        <v>2000</v>
      </c>
      <c r="BL17" s="23">
        <v>2000</v>
      </c>
      <c r="BM17" s="23">
        <v>1610</v>
      </c>
      <c r="BN17" s="23">
        <v>1610</v>
      </c>
      <c r="BO17" s="23">
        <v>1610</v>
      </c>
      <c r="BP17" s="23">
        <v>1610</v>
      </c>
      <c r="BQ17" s="23">
        <v>1610</v>
      </c>
      <c r="BR17" s="23">
        <v>1610</v>
      </c>
      <c r="BS17" s="23">
        <v>1610</v>
      </c>
      <c r="BT17" s="23">
        <v>1610</v>
      </c>
      <c r="BU17" s="23">
        <v>1610</v>
      </c>
      <c r="BV17" s="23">
        <v>1790</v>
      </c>
      <c r="BW17" s="23">
        <v>1790</v>
      </c>
      <c r="BX17" s="23">
        <v>1790</v>
      </c>
      <c r="BY17" s="23">
        <v>1790</v>
      </c>
      <c r="BZ17" s="23">
        <v>1790</v>
      </c>
      <c r="CA17" s="23">
        <v>1790</v>
      </c>
      <c r="CB17" s="23">
        <v>1790</v>
      </c>
      <c r="CC17" s="23">
        <v>1790</v>
      </c>
      <c r="CD17" s="23">
        <v>1790</v>
      </c>
      <c r="CE17" s="23">
        <v>1940</v>
      </c>
      <c r="CF17" s="23">
        <v>1940</v>
      </c>
      <c r="CG17" s="23">
        <v>1940</v>
      </c>
      <c r="CH17" s="23">
        <v>1940</v>
      </c>
      <c r="CI17" s="23">
        <v>1940</v>
      </c>
      <c r="CJ17" s="23">
        <v>1940</v>
      </c>
      <c r="CK17" s="23">
        <v>1940</v>
      </c>
      <c r="CL17" s="23">
        <v>1940</v>
      </c>
      <c r="CM17" s="23">
        <v>1940</v>
      </c>
    </row>
    <row r="18" spans="1:92" x14ac:dyDescent="0.2">
      <c r="A18" s="36" t="s">
        <v>119</v>
      </c>
      <c r="B18" s="23">
        <v>6225</v>
      </c>
      <c r="C18" s="86">
        <v>6000</v>
      </c>
      <c r="D18" s="23">
        <v>6000</v>
      </c>
      <c r="E18" s="86">
        <v>6200</v>
      </c>
      <c r="F18" s="23">
        <v>6200</v>
      </c>
      <c r="G18" s="86">
        <v>6500</v>
      </c>
      <c r="H18" s="86">
        <v>6600</v>
      </c>
      <c r="I18" s="86">
        <v>6800</v>
      </c>
      <c r="J18" s="86">
        <v>7000</v>
      </c>
      <c r="K18" s="23">
        <v>7775</v>
      </c>
      <c r="L18" s="23">
        <v>7500</v>
      </c>
      <c r="M18" s="23">
        <v>7500</v>
      </c>
      <c r="N18" s="86">
        <v>7800</v>
      </c>
      <c r="O18" s="23">
        <v>7800</v>
      </c>
      <c r="P18" s="86">
        <v>8000</v>
      </c>
      <c r="Q18" s="23">
        <v>8000</v>
      </c>
      <c r="R18" s="86">
        <v>8500</v>
      </c>
      <c r="S18" s="23">
        <v>8500</v>
      </c>
      <c r="T18" s="23">
        <v>5175</v>
      </c>
      <c r="U18" s="86">
        <v>5000</v>
      </c>
      <c r="V18" s="23">
        <v>5000</v>
      </c>
      <c r="W18" s="86">
        <v>5200</v>
      </c>
      <c r="X18" s="23">
        <v>5200</v>
      </c>
      <c r="Y18" s="86">
        <v>5300</v>
      </c>
      <c r="Z18" s="86">
        <v>5800</v>
      </c>
      <c r="AA18" s="86">
        <v>6000</v>
      </c>
      <c r="AB18" s="23">
        <v>6000</v>
      </c>
      <c r="AC18" s="23">
        <v>900</v>
      </c>
      <c r="AD18" s="23">
        <v>900</v>
      </c>
      <c r="AE18" s="23">
        <v>900</v>
      </c>
      <c r="AF18" s="23">
        <v>900</v>
      </c>
      <c r="AG18" s="23">
        <v>900</v>
      </c>
      <c r="AH18" s="23">
        <v>900</v>
      </c>
      <c r="AI18" s="23">
        <v>900</v>
      </c>
      <c r="AJ18" s="23">
        <v>900</v>
      </c>
      <c r="AK18" s="23">
        <v>900</v>
      </c>
      <c r="AL18" s="23">
        <v>1800</v>
      </c>
      <c r="AM18" s="23">
        <v>1800</v>
      </c>
      <c r="AN18" s="23">
        <v>1800</v>
      </c>
      <c r="AO18" s="23">
        <v>1800</v>
      </c>
      <c r="AP18" s="23">
        <v>1800</v>
      </c>
      <c r="AQ18" s="23">
        <v>1800</v>
      </c>
      <c r="AR18" s="23">
        <v>1800</v>
      </c>
      <c r="AS18" s="23">
        <v>1800</v>
      </c>
      <c r="AT18" s="23">
        <v>1800</v>
      </c>
      <c r="AU18" s="23">
        <v>2100</v>
      </c>
      <c r="AV18" s="23">
        <v>2100</v>
      </c>
      <c r="AW18" s="23">
        <v>2100</v>
      </c>
      <c r="AX18" s="23">
        <v>2100</v>
      </c>
      <c r="AY18" s="23">
        <v>2100</v>
      </c>
      <c r="AZ18" s="23">
        <v>2100</v>
      </c>
      <c r="BA18" s="23">
        <v>2100</v>
      </c>
      <c r="BB18" s="23">
        <v>2100</v>
      </c>
      <c r="BC18" s="23">
        <v>2100</v>
      </c>
      <c r="BD18" s="23">
        <v>2000</v>
      </c>
      <c r="BE18" s="86">
        <v>2000</v>
      </c>
      <c r="BF18" s="23">
        <v>2000</v>
      </c>
      <c r="BG18" s="23">
        <v>2000</v>
      </c>
      <c r="BH18" s="23">
        <v>2000</v>
      </c>
      <c r="BI18" s="23">
        <v>2000</v>
      </c>
      <c r="BJ18" s="86">
        <v>2500</v>
      </c>
      <c r="BK18" s="23">
        <v>2500</v>
      </c>
      <c r="BL18" s="23">
        <v>2500</v>
      </c>
      <c r="BM18" s="23">
        <v>1680</v>
      </c>
      <c r="BN18" s="23">
        <v>1620</v>
      </c>
      <c r="BO18" s="86">
        <v>1680</v>
      </c>
      <c r="BP18" s="23">
        <v>1680</v>
      </c>
      <c r="BQ18" s="23">
        <v>1680</v>
      </c>
      <c r="BR18" s="23">
        <v>1680</v>
      </c>
      <c r="BS18" s="23">
        <v>1680</v>
      </c>
      <c r="BT18" s="23">
        <v>1680</v>
      </c>
      <c r="BU18" s="23">
        <v>1680</v>
      </c>
      <c r="BV18" s="23">
        <v>1810</v>
      </c>
      <c r="BW18" s="23">
        <v>1810</v>
      </c>
      <c r="BX18" s="23">
        <v>1810</v>
      </c>
      <c r="BY18" s="23">
        <v>1810</v>
      </c>
      <c r="BZ18" s="23">
        <v>1810</v>
      </c>
      <c r="CA18" s="23">
        <v>1810</v>
      </c>
      <c r="CB18" s="23">
        <v>1810</v>
      </c>
      <c r="CC18" s="23">
        <v>1810</v>
      </c>
      <c r="CD18" s="23">
        <v>1810</v>
      </c>
      <c r="CE18" s="23">
        <v>1890</v>
      </c>
      <c r="CF18" s="23">
        <v>1890</v>
      </c>
      <c r="CG18" s="23">
        <v>1890</v>
      </c>
      <c r="CH18" s="23">
        <v>1890</v>
      </c>
      <c r="CI18" s="23">
        <v>1890</v>
      </c>
      <c r="CJ18" s="23">
        <v>1890</v>
      </c>
      <c r="CK18" s="23">
        <v>1890</v>
      </c>
      <c r="CL18" s="23">
        <v>1890</v>
      </c>
      <c r="CM18" s="23">
        <v>1890</v>
      </c>
    </row>
    <row r="19" spans="1:92" x14ac:dyDescent="0.2">
      <c r="A19" s="36" t="s">
        <v>120</v>
      </c>
      <c r="B19" s="23">
        <v>6500</v>
      </c>
      <c r="C19" s="23">
        <v>6000</v>
      </c>
      <c r="D19" s="86">
        <v>6500</v>
      </c>
      <c r="E19" s="23">
        <v>6500</v>
      </c>
      <c r="F19" s="23">
        <v>6500</v>
      </c>
      <c r="G19" s="23">
        <v>6500</v>
      </c>
      <c r="H19" s="23">
        <v>6500</v>
      </c>
      <c r="I19" s="86">
        <v>7500</v>
      </c>
      <c r="J19" s="23">
        <v>7500</v>
      </c>
      <c r="K19" s="23">
        <v>7500</v>
      </c>
      <c r="L19" s="86">
        <v>7500</v>
      </c>
      <c r="M19" s="23">
        <v>7000</v>
      </c>
      <c r="N19" s="23">
        <v>7000</v>
      </c>
      <c r="O19" s="86">
        <v>8000</v>
      </c>
      <c r="P19" s="23">
        <v>8000</v>
      </c>
      <c r="Q19" s="23">
        <v>8000</v>
      </c>
      <c r="R19" s="23">
        <v>8000</v>
      </c>
      <c r="S19" s="23">
        <v>8000</v>
      </c>
      <c r="T19" s="29" t="s">
        <v>121</v>
      </c>
      <c r="U19" s="29" t="s">
        <v>121</v>
      </c>
      <c r="V19" s="29" t="s">
        <v>121</v>
      </c>
      <c r="W19" s="29" t="s">
        <v>121</v>
      </c>
      <c r="X19" s="29" t="s">
        <v>121</v>
      </c>
      <c r="Y19" s="29" t="s">
        <v>121</v>
      </c>
      <c r="Z19" s="29" t="s">
        <v>121</v>
      </c>
      <c r="AA19" s="23">
        <v>6000</v>
      </c>
      <c r="AB19" s="86">
        <v>6800</v>
      </c>
      <c r="AC19" s="23">
        <v>1100</v>
      </c>
      <c r="AD19" s="23">
        <v>1100</v>
      </c>
      <c r="AE19" s="23">
        <v>1100</v>
      </c>
      <c r="AF19" s="23">
        <v>1100</v>
      </c>
      <c r="AG19" s="23">
        <v>1100</v>
      </c>
      <c r="AH19" s="23">
        <v>1100</v>
      </c>
      <c r="AI19" s="23">
        <v>1100</v>
      </c>
      <c r="AJ19" s="23">
        <v>1100</v>
      </c>
      <c r="AK19" s="23">
        <v>1100</v>
      </c>
      <c r="AL19" s="23">
        <v>1800</v>
      </c>
      <c r="AM19" s="23">
        <v>1800</v>
      </c>
      <c r="AN19" s="23">
        <v>1800</v>
      </c>
      <c r="AO19" s="23">
        <v>1800</v>
      </c>
      <c r="AP19" s="23">
        <v>1800</v>
      </c>
      <c r="AQ19" s="23">
        <v>1800</v>
      </c>
      <c r="AR19" s="23">
        <v>1800</v>
      </c>
      <c r="AS19" s="23">
        <v>1800</v>
      </c>
      <c r="AT19" s="23">
        <v>1800</v>
      </c>
      <c r="AU19" s="23">
        <v>2300</v>
      </c>
      <c r="AV19" s="23">
        <v>2300</v>
      </c>
      <c r="AW19" s="23">
        <v>2300</v>
      </c>
      <c r="AX19" s="23">
        <v>2300</v>
      </c>
      <c r="AY19" s="23">
        <v>2300</v>
      </c>
      <c r="AZ19" s="23">
        <v>2300</v>
      </c>
      <c r="BA19" s="23">
        <v>2300</v>
      </c>
      <c r="BB19" s="23">
        <v>2300</v>
      </c>
      <c r="BC19" s="23">
        <v>2300</v>
      </c>
      <c r="BD19" s="23">
        <v>1500</v>
      </c>
      <c r="BE19" s="23">
        <v>1500</v>
      </c>
      <c r="BF19" s="23">
        <v>1500</v>
      </c>
      <c r="BG19" s="23">
        <v>1500</v>
      </c>
      <c r="BH19" s="23">
        <v>1500</v>
      </c>
      <c r="BI19" s="23">
        <v>1500</v>
      </c>
      <c r="BJ19" s="23">
        <v>1500</v>
      </c>
      <c r="BK19" s="23">
        <v>1500</v>
      </c>
      <c r="BL19" s="23">
        <v>1500</v>
      </c>
      <c r="BM19" s="23">
        <v>1540</v>
      </c>
      <c r="BN19" s="23">
        <v>1540</v>
      </c>
      <c r="BO19" s="23">
        <v>1540</v>
      </c>
      <c r="BP19" s="23">
        <v>1540</v>
      </c>
      <c r="BQ19" s="23">
        <v>1540</v>
      </c>
      <c r="BR19" s="23">
        <v>1540</v>
      </c>
      <c r="BS19" s="23">
        <v>1540</v>
      </c>
      <c r="BT19" s="23">
        <v>1540</v>
      </c>
      <c r="BU19" s="23">
        <v>1540</v>
      </c>
      <c r="BV19" s="23">
        <v>1710</v>
      </c>
      <c r="BW19" s="23">
        <v>1710</v>
      </c>
      <c r="BX19" s="23">
        <v>1710</v>
      </c>
      <c r="BY19" s="23">
        <v>1710</v>
      </c>
      <c r="BZ19" s="23">
        <v>1710</v>
      </c>
      <c r="CA19" s="23">
        <v>1710</v>
      </c>
      <c r="CB19" s="23">
        <v>1710</v>
      </c>
      <c r="CC19" s="23">
        <v>1710</v>
      </c>
      <c r="CD19" s="23">
        <v>1710</v>
      </c>
      <c r="CE19" s="23">
        <v>1800</v>
      </c>
      <c r="CF19" s="23">
        <v>1800</v>
      </c>
      <c r="CG19" s="23">
        <v>1800</v>
      </c>
      <c r="CH19" s="23">
        <v>1800</v>
      </c>
      <c r="CI19" s="23">
        <v>1800</v>
      </c>
      <c r="CJ19" s="23">
        <v>1800</v>
      </c>
      <c r="CK19" s="23">
        <v>1800</v>
      </c>
      <c r="CL19" s="23">
        <v>1800</v>
      </c>
      <c r="CM19" s="23">
        <v>1800</v>
      </c>
    </row>
    <row r="20" spans="1:92" x14ac:dyDescent="0.2">
      <c r="A20" s="36" t="s">
        <v>122</v>
      </c>
      <c r="B20" s="23">
        <v>7257.5</v>
      </c>
      <c r="C20" s="23">
        <v>6930</v>
      </c>
      <c r="D20" s="23">
        <v>6930</v>
      </c>
      <c r="E20" s="86">
        <v>7170</v>
      </c>
      <c r="F20" s="86">
        <v>7430</v>
      </c>
      <c r="G20" s="86">
        <v>7500</v>
      </c>
      <c r="H20" s="86">
        <v>8000</v>
      </c>
      <c r="I20" s="86">
        <v>8500</v>
      </c>
      <c r="J20" s="86">
        <v>8600</v>
      </c>
      <c r="K20" s="23">
        <v>7990</v>
      </c>
      <c r="L20" s="86">
        <v>7570</v>
      </c>
      <c r="M20" s="86">
        <v>7600</v>
      </c>
      <c r="N20" s="86">
        <v>7830</v>
      </c>
      <c r="O20" s="86">
        <v>8000</v>
      </c>
      <c r="P20" s="86">
        <v>8530</v>
      </c>
      <c r="Q20" s="86">
        <v>9000</v>
      </c>
      <c r="R20" s="23">
        <v>9000</v>
      </c>
      <c r="S20" s="23">
        <v>9000</v>
      </c>
      <c r="T20" s="23">
        <v>5650</v>
      </c>
      <c r="U20" s="23">
        <v>5500</v>
      </c>
      <c r="V20" s="23">
        <v>5500</v>
      </c>
      <c r="W20" s="86">
        <v>5800</v>
      </c>
      <c r="X20" s="87">
        <v>5500</v>
      </c>
      <c r="Y20" s="86">
        <v>5800</v>
      </c>
      <c r="Z20" s="86">
        <v>6000</v>
      </c>
      <c r="AA20" s="86">
        <v>6300</v>
      </c>
      <c r="AB20" s="86">
        <v>6500</v>
      </c>
      <c r="AC20" s="23">
        <v>740</v>
      </c>
      <c r="AD20" s="23">
        <v>740</v>
      </c>
      <c r="AE20" s="23">
        <v>740</v>
      </c>
      <c r="AF20" s="23">
        <v>740</v>
      </c>
      <c r="AG20" s="23">
        <v>740</v>
      </c>
      <c r="AH20" s="23">
        <v>740</v>
      </c>
      <c r="AI20" s="23">
        <v>740</v>
      </c>
      <c r="AJ20" s="23">
        <v>740</v>
      </c>
      <c r="AK20" s="86">
        <v>790</v>
      </c>
      <c r="AL20" s="23">
        <v>1500</v>
      </c>
      <c r="AM20" s="23">
        <v>1500</v>
      </c>
      <c r="AN20" s="23">
        <v>1500</v>
      </c>
      <c r="AO20" s="23">
        <v>1500</v>
      </c>
      <c r="AP20" s="23">
        <v>1500</v>
      </c>
      <c r="AQ20" s="23">
        <v>1500</v>
      </c>
      <c r="AR20" s="23">
        <v>1500</v>
      </c>
      <c r="AS20" s="23">
        <v>1500</v>
      </c>
      <c r="AT20" s="23">
        <v>1500</v>
      </c>
      <c r="AU20" s="23">
        <v>2030</v>
      </c>
      <c r="AV20" s="23">
        <v>2030</v>
      </c>
      <c r="AW20" s="23">
        <v>2030</v>
      </c>
      <c r="AX20" s="23">
        <v>2030</v>
      </c>
      <c r="AY20" s="23">
        <v>2030</v>
      </c>
      <c r="AZ20" s="23">
        <v>2030</v>
      </c>
      <c r="BA20" s="23">
        <v>2030</v>
      </c>
      <c r="BB20" s="23">
        <v>2030</v>
      </c>
      <c r="BC20" s="23">
        <v>2030</v>
      </c>
      <c r="BD20" s="23">
        <v>1750</v>
      </c>
      <c r="BE20" s="23">
        <v>1600</v>
      </c>
      <c r="BF20" s="23">
        <v>1600</v>
      </c>
      <c r="BG20" s="86">
        <v>1800</v>
      </c>
      <c r="BH20" s="23">
        <v>1800</v>
      </c>
      <c r="BI20" s="23">
        <v>1800</v>
      </c>
      <c r="BJ20" s="23">
        <v>1800</v>
      </c>
      <c r="BK20" s="86">
        <v>2000</v>
      </c>
      <c r="BL20" s="23">
        <v>2000</v>
      </c>
      <c r="BM20" s="23">
        <v>1559.25</v>
      </c>
      <c r="BN20" s="23">
        <v>1557</v>
      </c>
      <c r="BO20" s="23">
        <v>1557</v>
      </c>
      <c r="BP20" s="23">
        <v>1560</v>
      </c>
      <c r="BQ20" s="23">
        <v>1560</v>
      </c>
      <c r="BR20" s="23">
        <v>1560</v>
      </c>
      <c r="BS20" s="23">
        <v>1560</v>
      </c>
      <c r="BT20" s="23">
        <v>1560</v>
      </c>
      <c r="BU20" s="23">
        <v>1560</v>
      </c>
      <c r="BV20" s="23">
        <v>1660</v>
      </c>
      <c r="BW20" s="23">
        <v>1660</v>
      </c>
      <c r="BX20" s="23">
        <v>1660</v>
      </c>
      <c r="BY20" s="23">
        <v>1660</v>
      </c>
      <c r="BZ20" s="23">
        <v>1660</v>
      </c>
      <c r="CA20" s="23">
        <v>1660</v>
      </c>
      <c r="CB20" s="23">
        <v>1660</v>
      </c>
      <c r="CC20" s="23">
        <v>1660</v>
      </c>
      <c r="CD20" s="23">
        <v>1660</v>
      </c>
      <c r="CE20" s="23">
        <v>1790</v>
      </c>
      <c r="CF20" s="23">
        <v>1790</v>
      </c>
      <c r="CG20" s="23">
        <v>1790</v>
      </c>
      <c r="CH20" s="23">
        <v>1790</v>
      </c>
      <c r="CI20" s="23">
        <v>1790</v>
      </c>
      <c r="CJ20" s="23">
        <v>1790</v>
      </c>
      <c r="CK20" s="23">
        <v>1790</v>
      </c>
      <c r="CL20" s="23">
        <v>1790</v>
      </c>
      <c r="CM20" s="23">
        <v>1790</v>
      </c>
    </row>
    <row r="21" spans="1:92" x14ac:dyDescent="0.2">
      <c r="A21" s="36" t="s">
        <v>123</v>
      </c>
      <c r="B21" s="23">
        <v>6700</v>
      </c>
      <c r="C21" s="86">
        <v>6500</v>
      </c>
      <c r="D21" s="23">
        <v>6500</v>
      </c>
      <c r="E21" s="23">
        <v>6500</v>
      </c>
      <c r="F21" s="86">
        <v>6800</v>
      </c>
      <c r="G21" s="86">
        <v>7000</v>
      </c>
      <c r="H21" s="87">
        <v>6800</v>
      </c>
      <c r="I21" s="86">
        <v>7000</v>
      </c>
      <c r="J21" s="23">
        <v>7000</v>
      </c>
      <c r="K21" s="23">
        <v>8500</v>
      </c>
      <c r="L21" s="86">
        <v>8000</v>
      </c>
      <c r="M21" s="86">
        <v>8500</v>
      </c>
      <c r="N21" s="23">
        <v>8500</v>
      </c>
      <c r="O21" s="23">
        <v>8500</v>
      </c>
      <c r="P21" s="23">
        <v>8500</v>
      </c>
      <c r="Q21" s="23">
        <v>8500</v>
      </c>
      <c r="R21" s="23">
        <v>8500</v>
      </c>
      <c r="S21" s="23">
        <v>8500</v>
      </c>
      <c r="T21" s="23">
        <v>5750</v>
      </c>
      <c r="U21" s="86">
        <v>5500</v>
      </c>
      <c r="V21" s="86">
        <v>5800</v>
      </c>
      <c r="W21" s="87">
        <v>5600</v>
      </c>
      <c r="X21" s="23">
        <v>5600</v>
      </c>
      <c r="Y21" s="86">
        <v>6000</v>
      </c>
      <c r="Z21" s="87">
        <v>5900</v>
      </c>
      <c r="AA21" s="86">
        <v>6200</v>
      </c>
      <c r="AB21" s="86">
        <v>6500</v>
      </c>
      <c r="AC21" s="23">
        <v>900</v>
      </c>
      <c r="AD21" s="23">
        <v>900</v>
      </c>
      <c r="AE21" s="23">
        <v>900</v>
      </c>
      <c r="AF21" s="23">
        <v>900</v>
      </c>
      <c r="AG21" s="23">
        <v>900</v>
      </c>
      <c r="AH21" s="23">
        <v>900</v>
      </c>
      <c r="AI21" s="23">
        <v>900</v>
      </c>
      <c r="AJ21" s="23">
        <v>900</v>
      </c>
      <c r="AK21" s="23">
        <v>900</v>
      </c>
      <c r="AL21" s="23">
        <v>1700</v>
      </c>
      <c r="AM21" s="23">
        <v>1700</v>
      </c>
      <c r="AN21" s="23">
        <v>1700</v>
      </c>
      <c r="AO21" s="23">
        <v>1700</v>
      </c>
      <c r="AP21" s="23">
        <v>1700</v>
      </c>
      <c r="AQ21" s="23">
        <v>1700</v>
      </c>
      <c r="AR21" s="23">
        <v>1700</v>
      </c>
      <c r="AS21" s="23">
        <v>1700</v>
      </c>
      <c r="AT21" s="23">
        <v>1700</v>
      </c>
      <c r="AU21" s="23">
        <v>2100</v>
      </c>
      <c r="AV21" s="23">
        <v>2100</v>
      </c>
      <c r="AW21" s="23">
        <v>2100</v>
      </c>
      <c r="AX21" s="23">
        <v>2100</v>
      </c>
      <c r="AY21" s="23">
        <v>2100</v>
      </c>
      <c r="AZ21" s="23">
        <v>2100</v>
      </c>
      <c r="BA21" s="23">
        <v>2100</v>
      </c>
      <c r="BB21" s="23">
        <v>2100</v>
      </c>
      <c r="BC21" s="23">
        <v>2100</v>
      </c>
      <c r="BD21" s="23">
        <v>1800</v>
      </c>
      <c r="BE21" s="23">
        <v>1600</v>
      </c>
      <c r="BF21" s="86">
        <v>1800</v>
      </c>
      <c r="BG21" s="23">
        <v>1800</v>
      </c>
      <c r="BH21" s="23">
        <v>1800</v>
      </c>
      <c r="BI21" s="23">
        <v>1800</v>
      </c>
      <c r="BJ21" s="23">
        <v>1800</v>
      </c>
      <c r="BK21" s="86">
        <v>2000</v>
      </c>
      <c r="BL21" s="23">
        <v>2000</v>
      </c>
      <c r="BM21" s="23">
        <v>1570</v>
      </c>
      <c r="BN21" s="23">
        <v>1570</v>
      </c>
      <c r="BO21" s="23">
        <v>1570</v>
      </c>
      <c r="BP21" s="23">
        <v>1570</v>
      </c>
      <c r="BQ21" s="23">
        <v>1570</v>
      </c>
      <c r="BR21" s="23">
        <v>1570</v>
      </c>
      <c r="BS21" s="23">
        <v>1570</v>
      </c>
      <c r="BT21" s="23">
        <v>1570</v>
      </c>
      <c r="BU21" s="23">
        <v>1570</v>
      </c>
      <c r="BV21" s="23">
        <v>1740</v>
      </c>
      <c r="BW21" s="23">
        <v>1740</v>
      </c>
      <c r="BX21" s="23">
        <v>1740</v>
      </c>
      <c r="BY21" s="23">
        <v>1740</v>
      </c>
      <c r="BZ21" s="23">
        <v>1740</v>
      </c>
      <c r="CA21" s="23">
        <v>1740</v>
      </c>
      <c r="CB21" s="23">
        <v>1740</v>
      </c>
      <c r="CC21" s="23">
        <v>1740</v>
      </c>
      <c r="CD21" s="23">
        <v>1740</v>
      </c>
      <c r="CE21" s="23">
        <v>1890</v>
      </c>
      <c r="CF21" s="23">
        <v>1890</v>
      </c>
      <c r="CG21" s="23">
        <v>1890</v>
      </c>
      <c r="CH21" s="23">
        <v>1890</v>
      </c>
      <c r="CI21" s="23">
        <v>1890</v>
      </c>
      <c r="CJ21" s="23">
        <v>1890</v>
      </c>
      <c r="CK21" s="23">
        <v>1890</v>
      </c>
      <c r="CL21" s="23">
        <v>1890</v>
      </c>
      <c r="CM21" s="23">
        <v>1890</v>
      </c>
    </row>
    <row r="22" spans="1:92" x14ac:dyDescent="0.2">
      <c r="A22" s="36" t="s">
        <v>124</v>
      </c>
      <c r="B22" s="23">
        <v>8500</v>
      </c>
      <c r="C22" s="86">
        <v>8500</v>
      </c>
      <c r="D22" s="23">
        <v>8500</v>
      </c>
      <c r="E22" s="23">
        <v>8500</v>
      </c>
      <c r="F22" s="23">
        <v>8500</v>
      </c>
      <c r="G22" s="23">
        <v>8500</v>
      </c>
      <c r="H22" s="23">
        <v>8500</v>
      </c>
      <c r="I22" s="23">
        <v>8500</v>
      </c>
      <c r="J22" s="23">
        <v>8500</v>
      </c>
      <c r="K22" s="23">
        <v>7375</v>
      </c>
      <c r="L22" s="86">
        <v>7000</v>
      </c>
      <c r="M22" s="23">
        <v>7000</v>
      </c>
      <c r="N22" s="86">
        <v>7500</v>
      </c>
      <c r="O22" s="23">
        <v>7500</v>
      </c>
      <c r="P22" s="23">
        <v>7500</v>
      </c>
      <c r="Q22" s="23">
        <v>7500</v>
      </c>
      <c r="R22" s="23">
        <v>7500</v>
      </c>
      <c r="S22" s="23">
        <v>7500</v>
      </c>
      <c r="T22" s="23">
        <v>6500</v>
      </c>
      <c r="U22" s="86">
        <v>6500</v>
      </c>
      <c r="V22" s="23">
        <v>6500</v>
      </c>
      <c r="W22" s="23">
        <v>6500</v>
      </c>
      <c r="X22" s="23">
        <v>6500</v>
      </c>
      <c r="Y22" s="23">
        <v>6500</v>
      </c>
      <c r="Z22" s="23">
        <v>6500</v>
      </c>
      <c r="AA22" s="23">
        <v>6500</v>
      </c>
      <c r="AB22" s="23">
        <v>6500</v>
      </c>
      <c r="AC22" s="23">
        <v>900</v>
      </c>
      <c r="AD22" s="23">
        <v>900</v>
      </c>
      <c r="AE22" s="23">
        <v>900</v>
      </c>
      <c r="AF22" s="23">
        <v>900</v>
      </c>
      <c r="AG22" s="23">
        <v>900</v>
      </c>
      <c r="AH22" s="23">
        <v>900</v>
      </c>
      <c r="AI22" s="23">
        <v>900</v>
      </c>
      <c r="AJ22" s="23">
        <v>900</v>
      </c>
      <c r="AK22" s="23">
        <v>900</v>
      </c>
      <c r="AL22" s="23">
        <v>1900</v>
      </c>
      <c r="AM22" s="23">
        <v>1900</v>
      </c>
      <c r="AN22" s="23">
        <v>1900</v>
      </c>
      <c r="AO22" s="23">
        <v>1900</v>
      </c>
      <c r="AP22" s="23">
        <v>1900</v>
      </c>
      <c r="AQ22" s="23">
        <v>1900</v>
      </c>
      <c r="AR22" s="23">
        <v>1900</v>
      </c>
      <c r="AS22" s="23">
        <v>1900</v>
      </c>
      <c r="AT22" s="23">
        <v>1900</v>
      </c>
      <c r="AU22" s="23">
        <v>2400</v>
      </c>
      <c r="AV22" s="23">
        <v>2400</v>
      </c>
      <c r="AW22" s="23">
        <v>2400</v>
      </c>
      <c r="AX22" s="23">
        <v>2400</v>
      </c>
      <c r="AY22" s="23">
        <v>2400</v>
      </c>
      <c r="AZ22" s="23">
        <v>2400</v>
      </c>
      <c r="BA22" s="23">
        <v>2400</v>
      </c>
      <c r="BB22" s="23">
        <v>2400</v>
      </c>
      <c r="BC22" s="23">
        <v>2400</v>
      </c>
      <c r="BD22" s="23">
        <v>1325</v>
      </c>
      <c r="BE22" s="87">
        <v>1200</v>
      </c>
      <c r="BF22" s="23">
        <v>1200</v>
      </c>
      <c r="BG22" s="86">
        <v>1300</v>
      </c>
      <c r="BH22" s="23">
        <v>1300</v>
      </c>
      <c r="BI22" s="86">
        <v>1500</v>
      </c>
      <c r="BJ22" s="23">
        <v>1800</v>
      </c>
      <c r="BK22" s="23">
        <v>1800</v>
      </c>
      <c r="BL22" s="23">
        <v>1800</v>
      </c>
      <c r="BM22" s="23">
        <v>1670</v>
      </c>
      <c r="BN22" s="23">
        <v>1670</v>
      </c>
      <c r="BO22" s="23">
        <v>1670</v>
      </c>
      <c r="BP22" s="23">
        <v>1670</v>
      </c>
      <c r="BQ22" s="23">
        <v>1670</v>
      </c>
      <c r="BR22" s="23">
        <v>1670</v>
      </c>
      <c r="BS22" s="23">
        <v>1670</v>
      </c>
      <c r="BT22" s="23">
        <v>1670</v>
      </c>
      <c r="BU22" s="23">
        <v>1670</v>
      </c>
      <c r="BV22" s="23">
        <v>1940</v>
      </c>
      <c r="BW22" s="23">
        <v>1940</v>
      </c>
      <c r="BX22" s="23">
        <v>1940</v>
      </c>
      <c r="BY22" s="23">
        <v>1940</v>
      </c>
      <c r="BZ22" s="23">
        <v>1940</v>
      </c>
      <c r="CA22" s="23">
        <v>1940</v>
      </c>
      <c r="CB22" s="23">
        <v>1940</v>
      </c>
      <c r="CC22" s="23">
        <v>1940</v>
      </c>
      <c r="CD22" s="23">
        <v>1940</v>
      </c>
      <c r="CE22" s="23">
        <v>1990</v>
      </c>
      <c r="CF22" s="23">
        <v>1990</v>
      </c>
      <c r="CG22" s="23">
        <v>1990</v>
      </c>
      <c r="CH22" s="23">
        <v>1990</v>
      </c>
      <c r="CI22" s="23">
        <v>1990</v>
      </c>
      <c r="CJ22" s="23">
        <v>1990</v>
      </c>
      <c r="CK22" s="23">
        <v>1990</v>
      </c>
      <c r="CL22" s="23">
        <v>1990</v>
      </c>
      <c r="CM22" s="23">
        <v>1990</v>
      </c>
    </row>
    <row r="23" spans="1:92" x14ac:dyDescent="0.2">
      <c r="A23" s="38"/>
    </row>
    <row r="24" spans="1:92" x14ac:dyDescent="0.2">
      <c r="A24" s="37" t="s">
        <v>125</v>
      </c>
    </row>
    <row r="25" spans="1:92" x14ac:dyDescent="0.2">
      <c r="A25" s="36" t="s">
        <v>126</v>
      </c>
      <c r="B25" s="23">
        <v>5900</v>
      </c>
      <c r="C25" s="23">
        <v>6000</v>
      </c>
      <c r="D25" s="87">
        <v>5800</v>
      </c>
      <c r="E25" s="23">
        <v>5800</v>
      </c>
      <c r="F25" s="86">
        <v>6000</v>
      </c>
      <c r="G25" s="23">
        <v>6000</v>
      </c>
      <c r="H25" s="23">
        <v>6000</v>
      </c>
      <c r="I25" s="87">
        <v>5800</v>
      </c>
      <c r="J25" s="86">
        <v>6000</v>
      </c>
      <c r="K25" s="23">
        <v>7000</v>
      </c>
      <c r="L25" s="23">
        <v>7000</v>
      </c>
      <c r="M25" s="23">
        <v>7000</v>
      </c>
      <c r="N25" s="23">
        <v>7000</v>
      </c>
      <c r="O25" s="23">
        <v>7000</v>
      </c>
      <c r="P25" s="23">
        <v>7000</v>
      </c>
      <c r="Q25" s="23">
        <v>7000</v>
      </c>
      <c r="R25" s="87">
        <v>6800</v>
      </c>
      <c r="S25" s="86">
        <v>7000</v>
      </c>
      <c r="T25" s="23">
        <v>5050</v>
      </c>
      <c r="U25" s="23">
        <v>5000</v>
      </c>
      <c r="V25" s="86">
        <v>5200</v>
      </c>
      <c r="W25" s="87">
        <v>5000</v>
      </c>
      <c r="X25" s="23">
        <v>5000</v>
      </c>
      <c r="Y25" s="23">
        <v>5000</v>
      </c>
      <c r="Z25" s="23">
        <v>5000</v>
      </c>
      <c r="AA25" s="23">
        <v>5000</v>
      </c>
      <c r="AB25" s="23">
        <v>5000</v>
      </c>
      <c r="AC25" s="23">
        <v>750</v>
      </c>
      <c r="AD25" s="23">
        <v>750</v>
      </c>
      <c r="AE25" s="23">
        <v>750</v>
      </c>
      <c r="AF25" s="23">
        <v>750</v>
      </c>
      <c r="AG25" s="23">
        <v>750</v>
      </c>
      <c r="AH25" s="23">
        <v>750</v>
      </c>
      <c r="AI25" s="23">
        <v>750</v>
      </c>
      <c r="AJ25" s="23">
        <v>750</v>
      </c>
      <c r="AK25" s="23">
        <v>750</v>
      </c>
      <c r="AL25" s="23">
        <v>1800</v>
      </c>
      <c r="AM25" s="23">
        <v>1800</v>
      </c>
      <c r="AN25" s="23">
        <v>1800</v>
      </c>
      <c r="AO25" s="23">
        <v>1800</v>
      </c>
      <c r="AP25" s="23">
        <v>1800</v>
      </c>
      <c r="AQ25" s="23">
        <v>1800</v>
      </c>
      <c r="AR25" s="23">
        <v>1800</v>
      </c>
      <c r="AS25" s="23">
        <v>1800</v>
      </c>
      <c r="AT25" s="87">
        <v>1700</v>
      </c>
      <c r="AU25" s="23">
        <v>2200</v>
      </c>
      <c r="AV25" s="23">
        <v>2200</v>
      </c>
      <c r="AW25" s="23">
        <v>2200</v>
      </c>
      <c r="AX25" s="23">
        <v>2200</v>
      </c>
      <c r="AY25" s="23">
        <v>2200</v>
      </c>
      <c r="AZ25" s="23">
        <v>2200</v>
      </c>
      <c r="BA25" s="23">
        <v>2200</v>
      </c>
      <c r="BB25" s="23">
        <v>2200</v>
      </c>
      <c r="BC25" s="87">
        <v>2100</v>
      </c>
      <c r="BD25" s="23">
        <v>1200</v>
      </c>
      <c r="BE25" s="23">
        <v>1200</v>
      </c>
      <c r="BF25" s="23">
        <v>1200</v>
      </c>
      <c r="BG25" s="23">
        <v>1200</v>
      </c>
      <c r="BH25" s="23">
        <v>1200</v>
      </c>
      <c r="BI25" s="23">
        <v>1200</v>
      </c>
      <c r="BJ25" s="23">
        <v>1200</v>
      </c>
      <c r="BK25" s="23">
        <v>1200</v>
      </c>
      <c r="BL25" s="87">
        <v>1100</v>
      </c>
      <c r="BM25" s="23">
        <v>1500</v>
      </c>
      <c r="BN25" s="23">
        <v>1500</v>
      </c>
      <c r="BO25" s="23">
        <v>1500</v>
      </c>
      <c r="BP25" s="23">
        <v>1500</v>
      </c>
      <c r="BQ25" s="23">
        <v>1500</v>
      </c>
      <c r="BR25" s="23">
        <v>1500</v>
      </c>
      <c r="BS25" s="23">
        <v>1500</v>
      </c>
      <c r="BT25" s="23">
        <v>1500</v>
      </c>
      <c r="BU25" s="23">
        <v>1500</v>
      </c>
      <c r="BV25" s="23">
        <v>1750</v>
      </c>
      <c r="BW25" s="23">
        <v>1750</v>
      </c>
      <c r="BX25" s="23">
        <v>1750</v>
      </c>
      <c r="BY25" s="23">
        <v>1750</v>
      </c>
      <c r="BZ25" s="23">
        <v>1750</v>
      </c>
      <c r="CA25" s="23">
        <v>1750</v>
      </c>
      <c r="CB25" s="23">
        <v>1750</v>
      </c>
      <c r="CC25" s="23">
        <v>1750</v>
      </c>
      <c r="CD25" s="23">
        <v>1750</v>
      </c>
      <c r="CE25" s="23">
        <v>1850</v>
      </c>
      <c r="CF25" s="23">
        <v>1850</v>
      </c>
      <c r="CG25" s="23">
        <v>1850</v>
      </c>
      <c r="CH25" s="23">
        <v>1850</v>
      </c>
      <c r="CI25" s="23">
        <v>1850</v>
      </c>
      <c r="CJ25" s="23">
        <v>1850</v>
      </c>
      <c r="CK25" s="23">
        <v>1850</v>
      </c>
      <c r="CL25" s="23">
        <v>1850</v>
      </c>
      <c r="CM25" s="23">
        <v>1850</v>
      </c>
    </row>
    <row r="26" spans="1:92" x14ac:dyDescent="0.2">
      <c r="A26" s="36" t="s">
        <v>127</v>
      </c>
      <c r="B26" s="23">
        <v>7225</v>
      </c>
      <c r="C26" s="86">
        <v>7200</v>
      </c>
      <c r="D26" s="23">
        <v>7200</v>
      </c>
      <c r="E26" s="87">
        <v>7000</v>
      </c>
      <c r="F26" s="86">
        <v>7200</v>
      </c>
      <c r="G26" s="86">
        <v>7500</v>
      </c>
      <c r="H26" s="86">
        <v>7750</v>
      </c>
      <c r="I26" s="86">
        <v>8400</v>
      </c>
      <c r="J26" s="23">
        <v>8400</v>
      </c>
      <c r="K26" s="23">
        <v>8375</v>
      </c>
      <c r="L26" s="86">
        <v>8000</v>
      </c>
      <c r="M26" s="23">
        <v>8000</v>
      </c>
      <c r="N26" s="86">
        <v>8400</v>
      </c>
      <c r="O26" s="86">
        <v>8500</v>
      </c>
      <c r="P26" s="86">
        <v>8600</v>
      </c>
      <c r="Q26" s="86">
        <v>8850</v>
      </c>
      <c r="R26" s="86">
        <v>9000</v>
      </c>
      <c r="S26" s="23">
        <v>9000</v>
      </c>
      <c r="T26" s="23">
        <v>6000</v>
      </c>
      <c r="U26" s="23">
        <v>6000</v>
      </c>
      <c r="V26" s="23">
        <v>6000</v>
      </c>
      <c r="W26" s="23">
        <v>6000</v>
      </c>
      <c r="X26" s="23">
        <v>6000</v>
      </c>
      <c r="Y26" s="23">
        <v>6000</v>
      </c>
      <c r="Z26" s="23">
        <v>6000</v>
      </c>
      <c r="AA26" s="86">
        <v>6400</v>
      </c>
      <c r="AB26" s="23">
        <v>6400</v>
      </c>
      <c r="AC26" s="23">
        <v>910</v>
      </c>
      <c r="AD26" s="23">
        <v>910</v>
      </c>
      <c r="AE26" s="23">
        <v>910</v>
      </c>
      <c r="AF26" s="23">
        <v>910</v>
      </c>
      <c r="AG26" s="23">
        <v>910</v>
      </c>
      <c r="AH26" s="23">
        <v>910</v>
      </c>
      <c r="AI26" s="23">
        <v>910</v>
      </c>
      <c r="AJ26" s="87">
        <v>900</v>
      </c>
      <c r="AK26" s="23">
        <v>900</v>
      </c>
      <c r="AL26" s="23">
        <v>1687.5</v>
      </c>
      <c r="AM26" s="23">
        <v>1700</v>
      </c>
      <c r="AN26" s="23">
        <v>1700</v>
      </c>
      <c r="AO26" s="23">
        <v>1700</v>
      </c>
      <c r="AP26" s="23">
        <v>1700</v>
      </c>
      <c r="AQ26" s="87">
        <v>1650</v>
      </c>
      <c r="AR26" s="23">
        <v>1650</v>
      </c>
      <c r="AS26" s="23">
        <v>1650</v>
      </c>
      <c r="AT26" s="23">
        <v>1650</v>
      </c>
      <c r="AU26" s="23">
        <v>2200</v>
      </c>
      <c r="AV26" s="23">
        <v>2200</v>
      </c>
      <c r="AW26" s="23">
        <v>2200</v>
      </c>
      <c r="AX26" s="23">
        <v>2200</v>
      </c>
      <c r="AY26" s="23">
        <v>2200</v>
      </c>
      <c r="AZ26" s="23">
        <v>2200</v>
      </c>
      <c r="BA26" s="23">
        <v>2200</v>
      </c>
      <c r="BB26" s="23">
        <v>2200</v>
      </c>
      <c r="BC26" s="23">
        <v>2200</v>
      </c>
      <c r="BD26" s="23">
        <v>1475</v>
      </c>
      <c r="BE26" s="23">
        <v>1500</v>
      </c>
      <c r="BF26" s="23">
        <v>1500</v>
      </c>
      <c r="BG26" s="23">
        <v>1500</v>
      </c>
      <c r="BH26" s="87">
        <v>1450</v>
      </c>
      <c r="BI26" s="23">
        <v>1450</v>
      </c>
      <c r="BJ26" s="23">
        <v>1450</v>
      </c>
      <c r="BK26" s="23">
        <v>1450</v>
      </c>
      <c r="BL26" s="23">
        <v>1450</v>
      </c>
      <c r="BM26" s="23">
        <v>1548</v>
      </c>
      <c r="BN26" s="23">
        <v>1548</v>
      </c>
      <c r="BO26" s="23">
        <v>1548</v>
      </c>
      <c r="BP26" s="23">
        <v>1548</v>
      </c>
      <c r="BQ26" s="23">
        <v>1548</v>
      </c>
      <c r="BR26" s="23">
        <v>1548</v>
      </c>
      <c r="BS26" s="23">
        <v>1548</v>
      </c>
      <c r="BT26" s="23">
        <v>1548</v>
      </c>
      <c r="BU26" s="23">
        <v>1548</v>
      </c>
      <c r="BV26" s="23">
        <v>1656</v>
      </c>
      <c r="BW26" s="23">
        <v>1656</v>
      </c>
      <c r="BX26" s="23">
        <v>1656</v>
      </c>
      <c r="BY26" s="23">
        <v>1656</v>
      </c>
      <c r="BZ26" s="23">
        <v>1656</v>
      </c>
      <c r="CA26" s="23">
        <v>1656</v>
      </c>
      <c r="CB26" s="23">
        <v>1656</v>
      </c>
      <c r="CC26" s="23">
        <v>1656</v>
      </c>
      <c r="CD26" s="23">
        <v>1656</v>
      </c>
      <c r="CE26" s="23">
        <v>1786</v>
      </c>
      <c r="CF26" s="23">
        <v>1786</v>
      </c>
      <c r="CG26" s="23">
        <v>1786</v>
      </c>
      <c r="CH26" s="23">
        <v>1786</v>
      </c>
      <c r="CI26" s="23">
        <v>1786</v>
      </c>
      <c r="CJ26" s="23">
        <v>1786</v>
      </c>
      <c r="CK26" s="23">
        <v>1786</v>
      </c>
      <c r="CL26" s="23">
        <v>1786</v>
      </c>
      <c r="CM26" s="23">
        <v>1786</v>
      </c>
    </row>
    <row r="27" spans="1:92" x14ac:dyDescent="0.2">
      <c r="A27" s="36" t="s">
        <v>128</v>
      </c>
      <c r="B27" s="23">
        <v>7500</v>
      </c>
      <c r="C27" s="23">
        <v>7420</v>
      </c>
      <c r="D27" s="86">
        <v>7500</v>
      </c>
      <c r="E27" s="23">
        <v>7500</v>
      </c>
      <c r="F27" s="23">
        <v>7500</v>
      </c>
      <c r="G27" s="23">
        <v>7500</v>
      </c>
      <c r="H27" s="23">
        <v>7500</v>
      </c>
      <c r="I27" s="23">
        <v>7500</v>
      </c>
      <c r="J27" s="23">
        <v>7500</v>
      </c>
      <c r="K27" s="23">
        <v>9500</v>
      </c>
      <c r="L27" s="23">
        <v>9500</v>
      </c>
      <c r="M27" s="23">
        <v>9500</v>
      </c>
      <c r="N27" s="23">
        <v>9500</v>
      </c>
      <c r="O27" s="23">
        <v>9500</v>
      </c>
      <c r="P27" s="29" t="s">
        <v>121</v>
      </c>
      <c r="Q27" s="29" t="s">
        <v>121</v>
      </c>
      <c r="R27" s="29" t="s">
        <v>121</v>
      </c>
      <c r="S27" s="23">
        <v>9500</v>
      </c>
      <c r="T27" s="23">
        <v>6333.333333333333</v>
      </c>
      <c r="U27" s="23">
        <v>6080</v>
      </c>
      <c r="V27" s="87">
        <v>6000</v>
      </c>
      <c r="W27" s="86">
        <v>6500</v>
      </c>
      <c r="X27" s="23">
        <v>6500</v>
      </c>
      <c r="Y27" s="29" t="s">
        <v>121</v>
      </c>
      <c r="Z27" s="23">
        <v>6600</v>
      </c>
      <c r="AA27" s="87">
        <v>6500</v>
      </c>
      <c r="AB27" s="23">
        <v>6500</v>
      </c>
      <c r="AC27" s="23">
        <v>825</v>
      </c>
      <c r="AD27" s="23">
        <v>825</v>
      </c>
      <c r="AE27" s="23">
        <v>825</v>
      </c>
      <c r="AF27" s="23">
        <v>825</v>
      </c>
      <c r="AG27" s="23">
        <v>825</v>
      </c>
      <c r="AH27" s="23">
        <v>825</v>
      </c>
      <c r="AI27" s="23">
        <v>825</v>
      </c>
      <c r="AJ27" s="23">
        <v>825</v>
      </c>
      <c r="AK27" s="23">
        <v>825</v>
      </c>
      <c r="AL27" s="23">
        <v>1560</v>
      </c>
      <c r="AM27" s="87">
        <v>1570</v>
      </c>
      <c r="AN27" s="23">
        <v>1570</v>
      </c>
      <c r="AO27" s="23">
        <v>1570</v>
      </c>
      <c r="AP27" s="23">
        <v>1570</v>
      </c>
      <c r="AQ27" s="87">
        <v>1530</v>
      </c>
      <c r="AR27" s="23">
        <v>1530</v>
      </c>
      <c r="AS27" s="23">
        <v>1530</v>
      </c>
      <c r="AT27" s="23">
        <v>1530</v>
      </c>
      <c r="AU27" s="23">
        <v>2007.5</v>
      </c>
      <c r="AV27" s="23">
        <v>2000</v>
      </c>
      <c r="AW27" s="23">
        <v>2000</v>
      </c>
      <c r="AX27" s="23">
        <v>2000</v>
      </c>
      <c r="AY27" s="23">
        <v>2000</v>
      </c>
      <c r="AZ27" s="86">
        <v>2030</v>
      </c>
      <c r="BA27" s="23">
        <v>2030</v>
      </c>
      <c r="BB27" s="23">
        <v>2030</v>
      </c>
      <c r="BC27" s="23">
        <v>2030</v>
      </c>
      <c r="BD27" s="29" t="s">
        <v>121</v>
      </c>
      <c r="BE27" s="29" t="s">
        <v>121</v>
      </c>
      <c r="BF27" s="29" t="s">
        <v>121</v>
      </c>
      <c r="BG27" s="29" t="s">
        <v>121</v>
      </c>
      <c r="BH27" s="29" t="s">
        <v>121</v>
      </c>
      <c r="BI27" s="29" t="s">
        <v>121</v>
      </c>
      <c r="BJ27" s="29" t="s">
        <v>121</v>
      </c>
      <c r="BK27" s="29" t="s">
        <v>121</v>
      </c>
      <c r="BL27" s="23">
        <v>2100</v>
      </c>
      <c r="BM27" s="23">
        <v>1550</v>
      </c>
      <c r="BN27" s="23">
        <v>1550</v>
      </c>
      <c r="BO27" s="23">
        <v>1550</v>
      </c>
      <c r="BP27" s="23">
        <v>1550</v>
      </c>
      <c r="BQ27" s="23">
        <v>1550</v>
      </c>
      <c r="BR27" s="23">
        <v>1550</v>
      </c>
      <c r="BS27" s="23">
        <v>1550</v>
      </c>
      <c r="BT27" s="23">
        <v>1550</v>
      </c>
      <c r="BU27" s="23">
        <v>1550</v>
      </c>
      <c r="BV27" s="23">
        <v>1805</v>
      </c>
      <c r="BW27" s="23">
        <v>1805</v>
      </c>
      <c r="BX27" s="23">
        <v>1805</v>
      </c>
      <c r="BY27" s="23">
        <v>1805</v>
      </c>
      <c r="BZ27" s="23">
        <v>1805</v>
      </c>
      <c r="CA27" s="23">
        <v>1805</v>
      </c>
      <c r="CB27" s="23">
        <v>1805</v>
      </c>
      <c r="CC27" s="23">
        <v>1805</v>
      </c>
      <c r="CD27" s="23">
        <v>1805</v>
      </c>
      <c r="CE27" s="23">
        <v>1903.5</v>
      </c>
      <c r="CF27" s="23">
        <v>1903</v>
      </c>
      <c r="CG27" s="23">
        <v>1903</v>
      </c>
      <c r="CH27" s="23">
        <v>1903</v>
      </c>
      <c r="CI27" s="23">
        <v>1905</v>
      </c>
      <c r="CJ27" s="23">
        <v>1903</v>
      </c>
      <c r="CK27" s="23">
        <v>1903</v>
      </c>
      <c r="CL27" s="23">
        <v>1903</v>
      </c>
      <c r="CM27" s="23">
        <v>1903</v>
      </c>
    </row>
    <row r="28" spans="1:92" x14ac:dyDescent="0.2">
      <c r="A28" s="36" t="s">
        <v>129</v>
      </c>
      <c r="B28" s="23">
        <v>6975</v>
      </c>
      <c r="C28" s="86">
        <v>7000</v>
      </c>
      <c r="D28" s="23">
        <v>7000</v>
      </c>
      <c r="E28" s="86">
        <v>7100</v>
      </c>
      <c r="F28" s="87">
        <v>6500</v>
      </c>
      <c r="G28" s="86">
        <v>7300</v>
      </c>
      <c r="H28" s="23">
        <v>7300</v>
      </c>
      <c r="I28" s="86">
        <v>7800</v>
      </c>
      <c r="J28" s="86">
        <v>8000</v>
      </c>
      <c r="K28" s="29" t="s">
        <v>121</v>
      </c>
      <c r="L28" s="29" t="s">
        <v>121</v>
      </c>
      <c r="M28" s="29" t="s">
        <v>121</v>
      </c>
      <c r="N28" s="29" t="s">
        <v>121</v>
      </c>
      <c r="O28" s="29" t="s">
        <v>121</v>
      </c>
      <c r="P28" s="29" t="s">
        <v>121</v>
      </c>
      <c r="Q28" s="29" t="s">
        <v>121</v>
      </c>
      <c r="R28" s="29" t="s">
        <v>121</v>
      </c>
      <c r="S28" s="29" t="s">
        <v>121</v>
      </c>
      <c r="T28" s="23">
        <v>6000</v>
      </c>
      <c r="U28" s="23">
        <v>6000</v>
      </c>
      <c r="V28" s="23">
        <v>6000</v>
      </c>
      <c r="W28" s="23">
        <v>6000</v>
      </c>
      <c r="X28" s="87">
        <v>5500</v>
      </c>
      <c r="Y28" s="86">
        <v>6500</v>
      </c>
      <c r="Z28" s="23">
        <v>6500</v>
      </c>
      <c r="AA28" s="86">
        <v>6800</v>
      </c>
      <c r="AB28" s="86">
        <v>7000</v>
      </c>
      <c r="AC28" s="23">
        <v>850</v>
      </c>
      <c r="AD28" s="23">
        <v>850</v>
      </c>
      <c r="AE28" s="23">
        <v>850</v>
      </c>
      <c r="AF28" s="23">
        <v>850</v>
      </c>
      <c r="AG28" s="23">
        <v>850</v>
      </c>
      <c r="AH28" s="23">
        <v>850</v>
      </c>
      <c r="AI28" s="23">
        <v>850</v>
      </c>
      <c r="AJ28" s="86">
        <v>900</v>
      </c>
      <c r="AK28" s="86">
        <v>920</v>
      </c>
      <c r="AL28" s="23">
        <v>1500</v>
      </c>
      <c r="AM28" s="23">
        <v>1500</v>
      </c>
      <c r="AN28" s="23">
        <v>1500</v>
      </c>
      <c r="AO28" s="23">
        <v>1500</v>
      </c>
      <c r="AP28" s="23">
        <v>1500</v>
      </c>
      <c r="AQ28" s="23">
        <v>1500</v>
      </c>
      <c r="AR28" s="23">
        <v>1500</v>
      </c>
      <c r="AS28" s="86">
        <v>1550</v>
      </c>
      <c r="AT28" s="86">
        <v>1600</v>
      </c>
      <c r="AU28" s="23">
        <v>2050</v>
      </c>
      <c r="AV28" s="23">
        <v>2000</v>
      </c>
      <c r="AW28" s="23">
        <v>2000</v>
      </c>
      <c r="AX28" s="23">
        <v>2000</v>
      </c>
      <c r="AY28" s="23">
        <v>2000</v>
      </c>
      <c r="AZ28" s="86">
        <v>2200</v>
      </c>
      <c r="BA28" s="23">
        <v>2200</v>
      </c>
      <c r="BB28" s="87">
        <v>2100</v>
      </c>
      <c r="BC28" s="23">
        <v>2100</v>
      </c>
      <c r="BD28" s="23">
        <v>1950</v>
      </c>
      <c r="BE28" s="23">
        <v>2000</v>
      </c>
      <c r="BF28" s="23">
        <v>2000</v>
      </c>
      <c r="BG28" s="23">
        <v>2000</v>
      </c>
      <c r="BH28" s="23">
        <v>2000</v>
      </c>
      <c r="BI28" s="23">
        <v>1800</v>
      </c>
      <c r="BJ28" s="87">
        <v>1600</v>
      </c>
      <c r="BK28" s="23">
        <v>1600</v>
      </c>
      <c r="BL28" s="23">
        <v>1600</v>
      </c>
      <c r="BM28" s="23">
        <v>1560</v>
      </c>
      <c r="BN28" s="23">
        <v>1560</v>
      </c>
      <c r="BO28" s="23">
        <v>1560</v>
      </c>
      <c r="BP28" s="23">
        <v>1560</v>
      </c>
      <c r="BQ28" s="23">
        <v>1560</v>
      </c>
      <c r="BR28" s="23">
        <v>1560</v>
      </c>
      <c r="BS28" s="23">
        <v>1570</v>
      </c>
      <c r="BT28" s="23">
        <v>1570</v>
      </c>
      <c r="BU28" s="23">
        <v>1570</v>
      </c>
      <c r="BV28" s="23">
        <v>1810</v>
      </c>
      <c r="BW28" s="23">
        <v>1810</v>
      </c>
      <c r="BX28" s="23">
        <v>1810</v>
      </c>
      <c r="BY28" s="23">
        <v>1810</v>
      </c>
      <c r="BZ28" s="23">
        <v>1810</v>
      </c>
      <c r="CA28" s="23">
        <v>1810</v>
      </c>
      <c r="CB28" s="23">
        <v>1810</v>
      </c>
      <c r="CC28" s="23">
        <v>1810</v>
      </c>
      <c r="CD28" s="23">
        <v>1810</v>
      </c>
      <c r="CE28" s="23">
        <v>1890</v>
      </c>
      <c r="CF28" s="23">
        <v>1890</v>
      </c>
      <c r="CG28" s="23">
        <v>1890</v>
      </c>
      <c r="CH28" s="23">
        <v>1890</v>
      </c>
      <c r="CI28" s="23">
        <v>1890</v>
      </c>
      <c r="CJ28" s="23">
        <v>1890</v>
      </c>
      <c r="CK28" s="23">
        <v>1890</v>
      </c>
      <c r="CL28" s="23">
        <v>1890</v>
      </c>
      <c r="CM28" s="23">
        <v>1890</v>
      </c>
    </row>
    <row r="29" spans="1:92" x14ac:dyDescent="0.2">
      <c r="A29" s="36" t="s">
        <v>130</v>
      </c>
      <c r="B29" s="23">
        <v>7500</v>
      </c>
      <c r="C29" s="23">
        <v>7000</v>
      </c>
      <c r="D29" s="86">
        <v>7500</v>
      </c>
      <c r="E29" s="29" t="s">
        <v>121</v>
      </c>
      <c r="F29" s="23">
        <v>7500</v>
      </c>
      <c r="G29" s="23">
        <v>7500</v>
      </c>
      <c r="H29" s="23">
        <v>7500</v>
      </c>
      <c r="I29" s="86">
        <v>7800</v>
      </c>
      <c r="J29" s="23">
        <v>7800</v>
      </c>
      <c r="K29" s="29" t="s">
        <v>121</v>
      </c>
      <c r="L29" s="29" t="s">
        <v>121</v>
      </c>
      <c r="M29" s="29" t="s">
        <v>121</v>
      </c>
      <c r="N29" s="29" t="s">
        <v>121</v>
      </c>
      <c r="O29" s="29" t="s">
        <v>121</v>
      </c>
      <c r="P29" s="29" t="s">
        <v>121</v>
      </c>
      <c r="Q29" s="29" t="s">
        <v>121</v>
      </c>
      <c r="R29" s="29" t="s">
        <v>121</v>
      </c>
      <c r="S29" s="29" t="s">
        <v>121</v>
      </c>
      <c r="T29" s="23">
        <v>6575</v>
      </c>
      <c r="U29" s="23">
        <v>6000</v>
      </c>
      <c r="V29" s="86">
        <v>6500</v>
      </c>
      <c r="W29" s="23">
        <v>6500</v>
      </c>
      <c r="X29" s="86">
        <v>6800</v>
      </c>
      <c r="Y29" s="87">
        <v>6500</v>
      </c>
      <c r="Z29" s="23">
        <v>6500</v>
      </c>
      <c r="AA29" s="86">
        <v>7000</v>
      </c>
      <c r="AB29" s="86">
        <v>7500</v>
      </c>
      <c r="AC29" s="23">
        <v>971.25</v>
      </c>
      <c r="AD29" s="23">
        <v>975</v>
      </c>
      <c r="AE29" s="23">
        <v>975</v>
      </c>
      <c r="AF29" s="23">
        <v>950</v>
      </c>
      <c r="AG29" s="23">
        <v>980</v>
      </c>
      <c r="AH29" s="23">
        <v>980</v>
      </c>
      <c r="AI29" s="23">
        <v>980</v>
      </c>
      <c r="AJ29" s="23">
        <v>980</v>
      </c>
      <c r="AK29" s="23">
        <v>980</v>
      </c>
      <c r="AL29" s="23">
        <v>1905</v>
      </c>
      <c r="AM29" s="87">
        <v>1930</v>
      </c>
      <c r="AN29" s="23">
        <v>1900</v>
      </c>
      <c r="AO29" s="23">
        <v>1860</v>
      </c>
      <c r="AP29" s="23">
        <v>1860</v>
      </c>
      <c r="AQ29" s="86">
        <v>2000</v>
      </c>
      <c r="AR29" s="23">
        <v>2000</v>
      </c>
      <c r="AS29" s="87">
        <v>1900</v>
      </c>
      <c r="AT29" s="86">
        <v>1930</v>
      </c>
      <c r="AU29" s="23">
        <v>2023.3333333333333</v>
      </c>
      <c r="AV29" s="23">
        <v>2000</v>
      </c>
      <c r="AW29" s="23">
        <v>2000</v>
      </c>
      <c r="AX29" s="23">
        <v>2000</v>
      </c>
      <c r="AY29" s="29" t="s">
        <v>121</v>
      </c>
      <c r="AZ29" s="23">
        <v>2070</v>
      </c>
      <c r="BA29" s="23">
        <v>2000</v>
      </c>
      <c r="BB29" s="86">
        <v>2065</v>
      </c>
      <c r="BC29" s="86">
        <v>2130</v>
      </c>
      <c r="BD29" s="23">
        <v>3000</v>
      </c>
      <c r="BE29" s="23">
        <v>3000</v>
      </c>
      <c r="BF29" s="23">
        <v>3000</v>
      </c>
      <c r="BG29" s="23">
        <v>3000</v>
      </c>
      <c r="BH29" s="23">
        <v>3000</v>
      </c>
      <c r="BI29" s="23">
        <v>3000</v>
      </c>
      <c r="BJ29" s="23">
        <v>3000</v>
      </c>
      <c r="BK29" s="87">
        <v>2500</v>
      </c>
      <c r="BL29" s="23">
        <v>2500</v>
      </c>
      <c r="BM29" s="23">
        <v>1650</v>
      </c>
      <c r="BN29" s="23">
        <v>1650</v>
      </c>
      <c r="BO29" s="23">
        <v>1650</v>
      </c>
      <c r="BP29" s="23">
        <v>1650</v>
      </c>
      <c r="BQ29" s="23">
        <v>1650</v>
      </c>
      <c r="BR29" s="23">
        <v>1650</v>
      </c>
      <c r="BS29" s="23">
        <v>1650</v>
      </c>
      <c r="BT29" s="23">
        <v>1650</v>
      </c>
      <c r="BU29" s="23">
        <v>1650</v>
      </c>
      <c r="BV29" s="23">
        <v>1890</v>
      </c>
      <c r="BW29" s="23">
        <v>1890</v>
      </c>
      <c r="BX29" s="23">
        <v>1890</v>
      </c>
      <c r="BY29" s="23">
        <v>1890</v>
      </c>
      <c r="BZ29" s="23">
        <v>1890</v>
      </c>
      <c r="CA29" s="23">
        <v>1890</v>
      </c>
      <c r="CB29" s="23">
        <v>1890</v>
      </c>
      <c r="CC29" s="23">
        <v>1890</v>
      </c>
      <c r="CD29" s="23">
        <v>1890</v>
      </c>
      <c r="CE29" s="23">
        <v>1910</v>
      </c>
      <c r="CF29" s="23">
        <v>1910</v>
      </c>
      <c r="CG29" s="23">
        <v>1910</v>
      </c>
      <c r="CH29" s="23">
        <v>1910</v>
      </c>
      <c r="CI29" s="23">
        <v>1910</v>
      </c>
      <c r="CJ29" s="23">
        <v>1910</v>
      </c>
      <c r="CK29" s="23">
        <v>1910</v>
      </c>
      <c r="CL29" s="23">
        <v>1910</v>
      </c>
      <c r="CM29" s="23">
        <v>1910</v>
      </c>
    </row>
    <row r="30" spans="1:92" x14ac:dyDescent="0.2">
      <c r="A30" s="36" t="s">
        <v>131</v>
      </c>
      <c r="B30" s="23">
        <v>6625</v>
      </c>
      <c r="C30" s="23">
        <v>6500</v>
      </c>
      <c r="D30" s="23">
        <v>6500</v>
      </c>
      <c r="E30" s="23">
        <v>6500</v>
      </c>
      <c r="F30" s="23">
        <v>6500</v>
      </c>
      <c r="G30" s="86">
        <v>7000</v>
      </c>
      <c r="H30" s="23">
        <v>7000</v>
      </c>
      <c r="I30" s="86">
        <v>7500</v>
      </c>
      <c r="J30" s="87">
        <v>7400</v>
      </c>
      <c r="K30" s="23">
        <v>7500</v>
      </c>
      <c r="L30" s="23">
        <v>7500</v>
      </c>
      <c r="M30" s="23">
        <v>7500</v>
      </c>
      <c r="N30" s="23">
        <v>7500</v>
      </c>
      <c r="O30" s="23">
        <v>7500</v>
      </c>
      <c r="P30" s="23">
        <v>7500</v>
      </c>
      <c r="Q30" s="23">
        <v>7500</v>
      </c>
      <c r="R30" s="86">
        <v>8000</v>
      </c>
      <c r="S30" s="87">
        <v>7600</v>
      </c>
      <c r="T30" s="23">
        <v>5500</v>
      </c>
      <c r="U30" s="23">
        <v>5500</v>
      </c>
      <c r="V30" s="23">
        <v>5500</v>
      </c>
      <c r="W30" s="23">
        <v>5500</v>
      </c>
      <c r="X30" s="23">
        <v>5500</v>
      </c>
      <c r="Y30" s="23">
        <v>5500</v>
      </c>
      <c r="Z30" s="23">
        <v>5500</v>
      </c>
      <c r="AA30" s="86">
        <v>6000</v>
      </c>
      <c r="AB30" s="23">
        <v>6000</v>
      </c>
      <c r="AC30" s="23">
        <v>700</v>
      </c>
      <c r="AD30" s="23">
        <v>700</v>
      </c>
      <c r="AE30" s="23">
        <v>700</v>
      </c>
      <c r="AF30" s="23">
        <v>700</v>
      </c>
      <c r="AG30" s="23">
        <v>700</v>
      </c>
      <c r="AH30" s="23">
        <v>700</v>
      </c>
      <c r="AI30" s="23">
        <v>700</v>
      </c>
      <c r="AJ30" s="23">
        <v>700</v>
      </c>
      <c r="AK30" s="23">
        <v>700</v>
      </c>
      <c r="AL30" s="23">
        <v>1675</v>
      </c>
      <c r="AM30" s="23">
        <v>1700</v>
      </c>
      <c r="AN30" s="23">
        <v>1700</v>
      </c>
      <c r="AO30" s="23">
        <v>1700</v>
      </c>
      <c r="AP30" s="23">
        <v>1700</v>
      </c>
      <c r="AQ30" s="87">
        <v>1600</v>
      </c>
      <c r="AR30" s="23">
        <v>1600</v>
      </c>
      <c r="AS30" s="23">
        <v>1600</v>
      </c>
      <c r="AT30" s="23">
        <v>1600</v>
      </c>
      <c r="AU30" s="23">
        <v>2000</v>
      </c>
      <c r="AV30" s="23">
        <v>2000</v>
      </c>
      <c r="AW30" s="23">
        <v>2000</v>
      </c>
      <c r="AX30" s="23">
        <v>2000</v>
      </c>
      <c r="AY30" s="23">
        <v>2000</v>
      </c>
      <c r="AZ30" s="23">
        <v>2000</v>
      </c>
      <c r="BA30" s="23">
        <v>2000</v>
      </c>
      <c r="BB30" s="23">
        <v>2000</v>
      </c>
      <c r="BC30" s="23">
        <v>2000</v>
      </c>
      <c r="BD30" s="23">
        <v>1225</v>
      </c>
      <c r="BE30" s="86">
        <v>1300</v>
      </c>
      <c r="BF30" s="23">
        <v>1300</v>
      </c>
      <c r="BG30" s="23">
        <v>1300</v>
      </c>
      <c r="BH30" s="87">
        <v>1200</v>
      </c>
      <c r="BI30" s="87">
        <v>1100</v>
      </c>
      <c r="BJ30" s="23">
        <v>1100</v>
      </c>
      <c r="BK30" s="87">
        <v>1000</v>
      </c>
      <c r="BL30" s="23">
        <v>1000</v>
      </c>
      <c r="BM30" s="23">
        <v>1590</v>
      </c>
      <c r="BN30" s="23">
        <v>1590</v>
      </c>
      <c r="BO30" s="23">
        <v>1590</v>
      </c>
      <c r="BP30" s="23">
        <v>1590</v>
      </c>
      <c r="BQ30" s="23">
        <v>1590</v>
      </c>
      <c r="BR30" s="23">
        <v>1590</v>
      </c>
      <c r="BS30" s="23">
        <v>1590</v>
      </c>
      <c r="BT30" s="23">
        <v>1590</v>
      </c>
      <c r="BU30" s="23">
        <v>1590</v>
      </c>
      <c r="BV30" s="23">
        <v>1700</v>
      </c>
      <c r="BW30" s="23">
        <v>1700</v>
      </c>
      <c r="BX30" s="23">
        <v>1700</v>
      </c>
      <c r="BY30" s="23">
        <v>1700</v>
      </c>
      <c r="BZ30" s="23">
        <v>1700</v>
      </c>
      <c r="CA30" s="23">
        <v>1700</v>
      </c>
      <c r="CB30" s="23">
        <v>1700</v>
      </c>
      <c r="CC30" s="23">
        <v>1700</v>
      </c>
      <c r="CD30" s="23">
        <v>1700</v>
      </c>
      <c r="CE30" s="23">
        <v>1830</v>
      </c>
      <c r="CF30" s="23">
        <v>1830</v>
      </c>
      <c r="CG30" s="23">
        <v>1830</v>
      </c>
      <c r="CH30" s="23">
        <v>1830</v>
      </c>
      <c r="CI30" s="23">
        <v>1830</v>
      </c>
      <c r="CJ30" s="23">
        <v>1830</v>
      </c>
      <c r="CK30" s="23">
        <v>1830</v>
      </c>
      <c r="CL30" s="23">
        <v>1830</v>
      </c>
      <c r="CM30" s="23">
        <v>1830</v>
      </c>
    </row>
    <row r="31" spans="1:92" s="29" customFormat="1" x14ac:dyDescent="0.2">
      <c r="A31" s="36" t="s">
        <v>132</v>
      </c>
      <c r="B31" s="23">
        <v>6900</v>
      </c>
      <c r="C31" s="29">
        <v>6800</v>
      </c>
      <c r="D31" s="29">
        <v>6800</v>
      </c>
      <c r="E31" s="29">
        <v>6800</v>
      </c>
      <c r="F31" s="88">
        <v>7000</v>
      </c>
      <c r="G31" s="29">
        <v>7000</v>
      </c>
      <c r="H31" s="29">
        <v>7000</v>
      </c>
      <c r="I31" s="29">
        <v>7000</v>
      </c>
      <c r="J31" s="88">
        <v>7500</v>
      </c>
      <c r="K31" s="23">
        <v>9000</v>
      </c>
      <c r="L31" s="29" t="s">
        <v>121</v>
      </c>
      <c r="M31" s="29" t="s">
        <v>121</v>
      </c>
      <c r="N31" s="29" t="s">
        <v>121</v>
      </c>
      <c r="O31" s="29">
        <v>9000</v>
      </c>
      <c r="P31" s="29" t="s">
        <v>121</v>
      </c>
      <c r="Q31" s="29" t="s">
        <v>121</v>
      </c>
      <c r="R31" s="29" t="s">
        <v>121</v>
      </c>
      <c r="S31" s="29">
        <v>9500</v>
      </c>
      <c r="T31" s="23">
        <v>5750</v>
      </c>
      <c r="U31" s="29">
        <v>5500</v>
      </c>
      <c r="V31" s="29">
        <v>5500</v>
      </c>
      <c r="W31" s="29">
        <v>5500</v>
      </c>
      <c r="X31" s="88">
        <v>6000</v>
      </c>
      <c r="Y31" s="29">
        <v>6000</v>
      </c>
      <c r="Z31" s="29">
        <v>6000</v>
      </c>
      <c r="AA31" s="29">
        <v>6000</v>
      </c>
      <c r="AB31" s="29">
        <v>6500</v>
      </c>
      <c r="AC31" s="23">
        <v>800</v>
      </c>
      <c r="AD31" s="29">
        <v>800</v>
      </c>
      <c r="AE31" s="29">
        <v>800</v>
      </c>
      <c r="AF31" s="29">
        <v>800</v>
      </c>
      <c r="AG31" s="29">
        <v>800</v>
      </c>
      <c r="AH31" s="29">
        <v>800</v>
      </c>
      <c r="AI31" s="29">
        <v>800</v>
      </c>
      <c r="AJ31" s="29">
        <v>800</v>
      </c>
      <c r="AK31" s="88">
        <v>820</v>
      </c>
      <c r="AL31" s="23">
        <v>1600</v>
      </c>
      <c r="AM31" s="29">
        <v>1600</v>
      </c>
      <c r="AN31" s="29">
        <v>1600</v>
      </c>
      <c r="AO31" s="29">
        <v>1600</v>
      </c>
      <c r="AP31" s="29">
        <v>1600</v>
      </c>
      <c r="AQ31" s="29">
        <v>1600</v>
      </c>
      <c r="AR31" s="29">
        <v>1600</v>
      </c>
      <c r="AS31" s="29">
        <v>1600</v>
      </c>
      <c r="AT31" s="29">
        <v>1600</v>
      </c>
      <c r="AU31" s="23">
        <v>2125</v>
      </c>
      <c r="AV31" s="29">
        <v>2100</v>
      </c>
      <c r="AW31" s="29">
        <v>2100</v>
      </c>
      <c r="AX31" s="29">
        <v>2100</v>
      </c>
      <c r="AY31" s="88">
        <v>2150</v>
      </c>
      <c r="AZ31" s="29">
        <v>2150</v>
      </c>
      <c r="BA31" s="29">
        <v>2150</v>
      </c>
      <c r="BB31" s="29">
        <v>2150</v>
      </c>
      <c r="BC31" s="29">
        <v>2150</v>
      </c>
      <c r="BD31" s="23">
        <v>1500</v>
      </c>
      <c r="BE31" s="29">
        <v>1500</v>
      </c>
      <c r="BF31" s="29">
        <v>1500</v>
      </c>
      <c r="BG31" s="29">
        <v>1500</v>
      </c>
      <c r="BH31" s="29">
        <v>1500</v>
      </c>
      <c r="BI31" s="29">
        <v>1500</v>
      </c>
      <c r="BJ31" s="29">
        <v>1500</v>
      </c>
      <c r="BK31" s="29">
        <v>1500</v>
      </c>
      <c r="BL31" s="29">
        <v>1500</v>
      </c>
      <c r="BM31" s="23">
        <v>1570</v>
      </c>
      <c r="BN31" s="29">
        <v>1570</v>
      </c>
      <c r="BO31" s="29">
        <v>1570</v>
      </c>
      <c r="BP31" s="29">
        <v>1570</v>
      </c>
      <c r="BQ31" s="29">
        <v>1570</v>
      </c>
      <c r="BR31" s="29">
        <v>1570</v>
      </c>
      <c r="BS31" s="29">
        <v>1570</v>
      </c>
      <c r="BT31" s="29">
        <v>1570</v>
      </c>
      <c r="BU31" s="29">
        <v>1570</v>
      </c>
      <c r="BV31" s="23">
        <v>1690</v>
      </c>
      <c r="BW31" s="29">
        <v>1690</v>
      </c>
      <c r="BX31" s="29">
        <v>1690</v>
      </c>
      <c r="BY31" s="29">
        <v>1690</v>
      </c>
      <c r="BZ31" s="29">
        <v>1690</v>
      </c>
      <c r="CA31" s="29">
        <v>1690</v>
      </c>
      <c r="CB31" s="29">
        <v>1690</v>
      </c>
      <c r="CC31" s="29">
        <v>1690</v>
      </c>
      <c r="CD31" s="29">
        <v>1690</v>
      </c>
      <c r="CE31" s="23">
        <v>1790</v>
      </c>
      <c r="CF31" s="29">
        <v>1790</v>
      </c>
      <c r="CG31" s="29">
        <v>1790</v>
      </c>
      <c r="CH31" s="29">
        <v>1790</v>
      </c>
      <c r="CI31" s="29">
        <v>1790</v>
      </c>
      <c r="CJ31" s="29">
        <v>1790</v>
      </c>
      <c r="CK31" s="29">
        <v>1790</v>
      </c>
      <c r="CL31" s="29">
        <v>1790</v>
      </c>
      <c r="CM31" s="29">
        <v>1790</v>
      </c>
      <c r="CN31" s="23"/>
    </row>
    <row r="33" spans="1:92" s="35" customFormat="1" x14ac:dyDescent="0.2">
      <c r="A33" s="37" t="s">
        <v>133</v>
      </c>
      <c r="B33" s="23"/>
      <c r="K33" s="23"/>
      <c r="T33" s="23"/>
      <c r="AC33" s="23"/>
      <c r="AL33" s="23"/>
      <c r="AU33" s="23"/>
      <c r="BD33" s="23"/>
      <c r="BM33" s="23"/>
      <c r="BV33" s="23"/>
      <c r="CE33" s="23"/>
      <c r="CN33" s="23"/>
    </row>
    <row r="34" spans="1:92" x14ac:dyDescent="0.2">
      <c r="A34" s="36" t="s">
        <v>134</v>
      </c>
      <c r="B34" s="23">
        <v>6725</v>
      </c>
      <c r="C34" s="23">
        <v>7000</v>
      </c>
      <c r="D34" s="87">
        <v>6800</v>
      </c>
      <c r="E34" s="87">
        <v>6500</v>
      </c>
      <c r="F34" s="86">
        <v>6800</v>
      </c>
      <c r="G34" s="23">
        <v>6800</v>
      </c>
      <c r="H34" s="23">
        <v>6800</v>
      </c>
      <c r="I34" s="86">
        <v>7000</v>
      </c>
      <c r="J34" s="23">
        <v>7000</v>
      </c>
      <c r="K34" s="23">
        <v>8000</v>
      </c>
      <c r="L34" s="23">
        <v>8000</v>
      </c>
      <c r="M34" s="23">
        <v>8000</v>
      </c>
      <c r="N34" s="23">
        <v>8000</v>
      </c>
      <c r="O34" s="23">
        <v>8000</v>
      </c>
      <c r="P34" s="23">
        <v>8000</v>
      </c>
      <c r="Q34" s="23">
        <v>8000</v>
      </c>
      <c r="R34" s="86">
        <v>8200</v>
      </c>
      <c r="S34" s="23">
        <v>8200</v>
      </c>
      <c r="T34" s="23">
        <v>5825</v>
      </c>
      <c r="U34" s="86">
        <v>6000</v>
      </c>
      <c r="V34" s="23">
        <v>6000</v>
      </c>
      <c r="W34" s="87">
        <v>5700</v>
      </c>
      <c r="X34" s="86">
        <v>5800</v>
      </c>
      <c r="Y34" s="23">
        <v>5800</v>
      </c>
      <c r="Z34" s="23">
        <v>5800</v>
      </c>
      <c r="AA34" s="86">
        <v>6000</v>
      </c>
      <c r="AB34" s="23">
        <v>6000</v>
      </c>
      <c r="AC34" s="23">
        <v>680</v>
      </c>
      <c r="AD34" s="23">
        <v>680</v>
      </c>
      <c r="AE34" s="23">
        <v>680</v>
      </c>
      <c r="AF34" s="23">
        <v>680</v>
      </c>
      <c r="AG34" s="23">
        <v>680</v>
      </c>
      <c r="AH34" s="23">
        <v>680</v>
      </c>
      <c r="AI34" s="23">
        <v>680</v>
      </c>
      <c r="AJ34" s="23">
        <v>680</v>
      </c>
      <c r="AK34" s="23">
        <v>680</v>
      </c>
      <c r="AL34" s="23">
        <v>1700</v>
      </c>
      <c r="AM34" s="23">
        <v>1700</v>
      </c>
      <c r="AN34" s="23">
        <v>1700</v>
      </c>
      <c r="AO34" s="23">
        <v>1700</v>
      </c>
      <c r="AP34" s="23">
        <v>1700</v>
      </c>
      <c r="AQ34" s="23">
        <v>1700</v>
      </c>
      <c r="AR34" s="23">
        <v>1700</v>
      </c>
      <c r="AS34" s="23">
        <v>1700</v>
      </c>
      <c r="AT34" s="23">
        <v>1700</v>
      </c>
      <c r="AU34" s="23">
        <v>1900</v>
      </c>
      <c r="AV34" s="23">
        <v>1900</v>
      </c>
      <c r="AW34" s="23">
        <v>1900</v>
      </c>
      <c r="AX34" s="23">
        <v>1900</v>
      </c>
      <c r="AY34" s="23">
        <v>1900</v>
      </c>
      <c r="AZ34" s="23">
        <v>1900</v>
      </c>
      <c r="BA34" s="23">
        <v>2000</v>
      </c>
      <c r="BB34" s="23">
        <v>2000</v>
      </c>
      <c r="BC34" s="23">
        <v>2000</v>
      </c>
      <c r="BD34" s="23">
        <v>1475</v>
      </c>
      <c r="BE34" s="23">
        <v>1500</v>
      </c>
      <c r="BF34" s="23">
        <v>1500</v>
      </c>
      <c r="BG34" s="23">
        <v>1500</v>
      </c>
      <c r="BH34" s="23">
        <v>1500</v>
      </c>
      <c r="BI34" s="87">
        <v>1400</v>
      </c>
      <c r="BJ34" s="87">
        <v>1300</v>
      </c>
      <c r="BK34" s="23">
        <v>1300</v>
      </c>
      <c r="BL34" s="23">
        <v>1300</v>
      </c>
      <c r="BM34" s="23">
        <v>1630</v>
      </c>
      <c r="BN34" s="23">
        <v>1630</v>
      </c>
      <c r="BO34" s="23">
        <v>1630</v>
      </c>
      <c r="BP34" s="23">
        <v>1630</v>
      </c>
      <c r="BQ34" s="23">
        <v>1630</v>
      </c>
      <c r="BR34" s="23">
        <v>1630</v>
      </c>
      <c r="BS34" s="23">
        <v>1630</v>
      </c>
      <c r="BT34" s="23">
        <v>1630</v>
      </c>
      <c r="BU34" s="23">
        <v>1630</v>
      </c>
      <c r="BV34" s="23">
        <v>1880</v>
      </c>
      <c r="BW34" s="23">
        <v>1880</v>
      </c>
      <c r="BX34" s="23">
        <v>1880</v>
      </c>
      <c r="BY34" s="23">
        <v>1880</v>
      </c>
      <c r="BZ34" s="23">
        <v>1880</v>
      </c>
      <c r="CA34" s="23">
        <v>1880</v>
      </c>
      <c r="CB34" s="23">
        <v>1880</v>
      </c>
      <c r="CC34" s="23">
        <v>1880</v>
      </c>
      <c r="CD34" s="23">
        <v>1880</v>
      </c>
      <c r="CE34" s="23">
        <v>1930</v>
      </c>
      <c r="CF34" s="23">
        <v>1930</v>
      </c>
      <c r="CG34" s="23">
        <v>1930</v>
      </c>
      <c r="CH34" s="23">
        <v>1930</v>
      </c>
      <c r="CI34" s="23">
        <v>1930</v>
      </c>
      <c r="CJ34" s="23">
        <v>1930</v>
      </c>
      <c r="CK34" s="23">
        <v>1930</v>
      </c>
      <c r="CL34" s="23">
        <v>1930</v>
      </c>
      <c r="CM34" s="23">
        <v>1930</v>
      </c>
    </row>
    <row r="35" spans="1:92" x14ac:dyDescent="0.2">
      <c r="A35" s="36" t="s">
        <v>135</v>
      </c>
      <c r="B35" s="23">
        <v>6500</v>
      </c>
      <c r="C35" s="86">
        <v>6500</v>
      </c>
      <c r="D35" s="23">
        <v>6500</v>
      </c>
      <c r="E35" s="23">
        <v>6500</v>
      </c>
      <c r="F35" s="23">
        <v>6500</v>
      </c>
      <c r="G35" s="23">
        <v>6500</v>
      </c>
      <c r="H35" s="23">
        <v>6500</v>
      </c>
      <c r="I35" s="86">
        <v>7500</v>
      </c>
      <c r="J35" s="87">
        <v>7000</v>
      </c>
      <c r="K35" s="23">
        <v>7000</v>
      </c>
      <c r="L35" s="86">
        <v>7500</v>
      </c>
      <c r="M35" s="87">
        <v>7000</v>
      </c>
      <c r="N35" s="23">
        <v>7000</v>
      </c>
      <c r="O35" s="23">
        <v>7000</v>
      </c>
      <c r="P35" s="23">
        <v>7000</v>
      </c>
      <c r="Q35" s="23">
        <v>7000</v>
      </c>
      <c r="R35" s="86">
        <v>8000</v>
      </c>
      <c r="S35" s="87">
        <v>7500</v>
      </c>
      <c r="T35" s="23">
        <v>5500</v>
      </c>
      <c r="U35" s="86">
        <v>5500</v>
      </c>
      <c r="V35" s="23">
        <v>5500</v>
      </c>
      <c r="W35" s="23">
        <v>5500</v>
      </c>
      <c r="X35" s="23">
        <v>5500</v>
      </c>
      <c r="Y35" s="23">
        <v>5500</v>
      </c>
      <c r="Z35" s="23">
        <v>5500</v>
      </c>
      <c r="AA35" s="86">
        <v>6500</v>
      </c>
      <c r="AB35" s="87">
        <v>6000</v>
      </c>
      <c r="AC35" s="23">
        <v>980</v>
      </c>
      <c r="AD35" s="23">
        <v>980</v>
      </c>
      <c r="AE35" s="23">
        <v>980</v>
      </c>
      <c r="AF35" s="23">
        <v>980</v>
      </c>
      <c r="AG35" s="23">
        <v>980</v>
      </c>
      <c r="AH35" s="23">
        <v>980</v>
      </c>
      <c r="AI35" s="23">
        <v>980</v>
      </c>
      <c r="AJ35" s="23">
        <v>980</v>
      </c>
      <c r="AK35" s="23">
        <v>980</v>
      </c>
      <c r="AL35" s="23">
        <v>1580</v>
      </c>
      <c r="AM35" s="23">
        <v>1580</v>
      </c>
      <c r="AN35" s="23">
        <v>1580</v>
      </c>
      <c r="AO35" s="23">
        <v>1580</v>
      </c>
      <c r="AP35" s="23">
        <v>1580</v>
      </c>
      <c r="AQ35" s="23">
        <v>1580</v>
      </c>
      <c r="AR35" s="23">
        <v>1580</v>
      </c>
      <c r="AS35" s="23">
        <v>1580</v>
      </c>
      <c r="AT35" s="23">
        <v>1580</v>
      </c>
      <c r="AU35" s="23">
        <v>1975</v>
      </c>
      <c r="AV35" s="23">
        <v>1930</v>
      </c>
      <c r="AW35" s="23">
        <v>1930</v>
      </c>
      <c r="AX35" s="86">
        <v>1990</v>
      </c>
      <c r="AY35" s="23">
        <v>1990</v>
      </c>
      <c r="AZ35" s="23">
        <v>1990</v>
      </c>
      <c r="BA35" s="23">
        <v>1990</v>
      </c>
      <c r="BB35" s="86">
        <v>2200</v>
      </c>
      <c r="BC35" s="23">
        <v>2200</v>
      </c>
      <c r="BD35" s="23">
        <v>1900</v>
      </c>
      <c r="BE35" s="86">
        <v>2000</v>
      </c>
      <c r="BF35" s="87">
        <v>1800</v>
      </c>
      <c r="BG35" s="86">
        <v>2000</v>
      </c>
      <c r="BH35" s="23">
        <v>2000</v>
      </c>
      <c r="BI35" s="87">
        <v>1800</v>
      </c>
      <c r="BJ35" s="23">
        <v>1800</v>
      </c>
      <c r="BK35" s="23">
        <v>1800</v>
      </c>
      <c r="BL35" s="23">
        <v>1800</v>
      </c>
      <c r="BM35" s="23">
        <v>1660</v>
      </c>
      <c r="BN35" s="23">
        <v>1660</v>
      </c>
      <c r="BO35" s="23">
        <v>1660</v>
      </c>
      <c r="BP35" s="23">
        <v>1660</v>
      </c>
      <c r="BQ35" s="23">
        <v>1660</v>
      </c>
      <c r="BR35" s="23">
        <v>1660</v>
      </c>
      <c r="BS35" s="23">
        <v>1660</v>
      </c>
      <c r="BT35" s="23">
        <v>1660</v>
      </c>
      <c r="BU35" s="23">
        <v>1660</v>
      </c>
      <c r="BV35" s="23">
        <v>1920</v>
      </c>
      <c r="BW35" s="23">
        <v>1920</v>
      </c>
      <c r="BX35" s="23">
        <v>1920</v>
      </c>
      <c r="BY35" s="23">
        <v>1920</v>
      </c>
      <c r="BZ35" s="23">
        <v>1920</v>
      </c>
      <c r="CA35" s="23">
        <v>1920</v>
      </c>
      <c r="CB35" s="23">
        <v>1920</v>
      </c>
      <c r="CC35" s="23">
        <v>1920</v>
      </c>
      <c r="CD35" s="23">
        <v>1920</v>
      </c>
      <c r="CE35" s="23">
        <v>1950</v>
      </c>
      <c r="CF35" s="23">
        <v>1950</v>
      </c>
      <c r="CG35" s="23">
        <v>1950</v>
      </c>
      <c r="CH35" s="23">
        <v>1950</v>
      </c>
      <c r="CI35" s="23">
        <v>1950</v>
      </c>
      <c r="CJ35" s="23">
        <v>1950</v>
      </c>
      <c r="CK35" s="23">
        <v>1950</v>
      </c>
      <c r="CL35" s="23">
        <v>1950</v>
      </c>
      <c r="CM35" s="23">
        <v>1950</v>
      </c>
    </row>
    <row r="36" spans="1:92" x14ac:dyDescent="0.2">
      <c r="A36" s="39" t="s">
        <v>136</v>
      </c>
      <c r="B36" s="40">
        <v>6625</v>
      </c>
      <c r="C36" s="40">
        <v>6500</v>
      </c>
      <c r="D36" s="40">
        <v>6500</v>
      </c>
      <c r="E36" s="40">
        <v>6500</v>
      </c>
      <c r="F36" s="40">
        <v>6500</v>
      </c>
      <c r="G36" s="41">
        <v>7000</v>
      </c>
      <c r="H36" s="41">
        <v>7500</v>
      </c>
      <c r="I36" s="40">
        <v>7500</v>
      </c>
      <c r="J36" s="40">
        <v>7500</v>
      </c>
      <c r="K36" s="40">
        <v>8500</v>
      </c>
      <c r="L36" s="40">
        <v>8500</v>
      </c>
      <c r="M36" s="40">
        <v>8500</v>
      </c>
      <c r="N36" s="40">
        <v>8500</v>
      </c>
      <c r="O36" s="40">
        <v>8500</v>
      </c>
      <c r="P36" s="40">
        <v>8500</v>
      </c>
      <c r="Q36" s="41">
        <v>9500</v>
      </c>
      <c r="R36" s="40">
        <v>9500</v>
      </c>
      <c r="S36" s="40">
        <v>9500</v>
      </c>
      <c r="T36" s="40">
        <v>5750</v>
      </c>
      <c r="U36" s="40">
        <v>5500</v>
      </c>
      <c r="V36" s="40">
        <v>5500</v>
      </c>
      <c r="W36" s="40">
        <v>5500</v>
      </c>
      <c r="X36" s="41">
        <v>6000</v>
      </c>
      <c r="Y36" s="40">
        <v>6000</v>
      </c>
      <c r="Z36" s="41">
        <v>6500</v>
      </c>
      <c r="AA36" s="40">
        <v>6500</v>
      </c>
      <c r="AB36" s="40">
        <v>6500</v>
      </c>
      <c r="AC36" s="40">
        <v>1000</v>
      </c>
      <c r="AD36" s="40">
        <v>1000</v>
      </c>
      <c r="AE36" s="40">
        <v>1000</v>
      </c>
      <c r="AF36" s="40">
        <v>1000</v>
      </c>
      <c r="AG36" s="40">
        <v>1000</v>
      </c>
      <c r="AH36" s="40">
        <v>1000</v>
      </c>
      <c r="AI36" s="40">
        <v>1000</v>
      </c>
      <c r="AJ36" s="40">
        <v>1000</v>
      </c>
      <c r="AK36" s="40">
        <v>1000</v>
      </c>
      <c r="AL36" s="40">
        <v>1600</v>
      </c>
      <c r="AM36" s="40">
        <v>1600</v>
      </c>
      <c r="AN36" s="40">
        <v>1600</v>
      </c>
      <c r="AO36" s="40">
        <v>1600</v>
      </c>
      <c r="AP36" s="40">
        <v>1600</v>
      </c>
      <c r="AQ36" s="40">
        <v>1600</v>
      </c>
      <c r="AR36" s="40">
        <v>1600</v>
      </c>
      <c r="AS36" s="40">
        <v>1600</v>
      </c>
      <c r="AT36" s="40">
        <v>1600</v>
      </c>
      <c r="AU36" s="40">
        <v>2200</v>
      </c>
      <c r="AV36" s="40">
        <v>2200</v>
      </c>
      <c r="AW36" s="40">
        <v>2200</v>
      </c>
      <c r="AX36" s="40">
        <v>2200</v>
      </c>
      <c r="AY36" s="40">
        <v>2200</v>
      </c>
      <c r="AZ36" s="40">
        <v>2200</v>
      </c>
      <c r="BA36" s="40">
        <v>2200</v>
      </c>
      <c r="BB36" s="40">
        <v>2200</v>
      </c>
      <c r="BC36" s="40">
        <v>2200</v>
      </c>
      <c r="BD36" s="40">
        <v>1525</v>
      </c>
      <c r="BE36" s="40">
        <v>1500</v>
      </c>
      <c r="BF36" s="40">
        <v>1500</v>
      </c>
      <c r="BG36" s="40">
        <v>1500</v>
      </c>
      <c r="BH36" s="41">
        <v>1600</v>
      </c>
      <c r="BI36" s="89">
        <v>1500</v>
      </c>
      <c r="BJ36" s="40">
        <v>1500</v>
      </c>
      <c r="BK36" s="40">
        <v>1500</v>
      </c>
      <c r="BL36" s="40">
        <v>1500</v>
      </c>
      <c r="BM36" s="40">
        <v>1590</v>
      </c>
      <c r="BN36" s="40">
        <v>1590</v>
      </c>
      <c r="BO36" s="40">
        <v>1590</v>
      </c>
      <c r="BP36" s="40">
        <v>1590</v>
      </c>
      <c r="BQ36" s="40">
        <v>1590</v>
      </c>
      <c r="BR36" s="40">
        <v>1590</v>
      </c>
      <c r="BS36" s="40">
        <v>1590</v>
      </c>
      <c r="BT36" s="40">
        <v>1590</v>
      </c>
      <c r="BU36" s="40">
        <v>1590</v>
      </c>
      <c r="BV36" s="40">
        <v>1840</v>
      </c>
      <c r="BW36" s="40">
        <v>1840</v>
      </c>
      <c r="BX36" s="40">
        <v>1840</v>
      </c>
      <c r="BY36" s="40">
        <v>1840</v>
      </c>
      <c r="BZ36" s="40">
        <v>1840</v>
      </c>
      <c r="CA36" s="40">
        <v>1840</v>
      </c>
      <c r="CB36" s="40">
        <v>1840</v>
      </c>
      <c r="CC36" s="40">
        <v>1840</v>
      </c>
      <c r="CD36" s="40">
        <v>1840</v>
      </c>
      <c r="CE36" s="40">
        <v>1900</v>
      </c>
      <c r="CF36" s="40">
        <v>1900</v>
      </c>
      <c r="CG36" s="40">
        <v>1900</v>
      </c>
      <c r="CH36" s="40">
        <v>1900</v>
      </c>
      <c r="CI36" s="40">
        <v>1900</v>
      </c>
      <c r="CJ36" s="40">
        <v>1900</v>
      </c>
      <c r="CK36" s="40">
        <v>1900</v>
      </c>
      <c r="CL36" s="40">
        <v>1900</v>
      </c>
      <c r="CM36" s="40">
        <v>1900</v>
      </c>
    </row>
    <row r="39" spans="1:92" x14ac:dyDescent="0.2">
      <c r="C39" s="42"/>
      <c r="D39" s="43" t="s">
        <v>137</v>
      </c>
    </row>
    <row r="40" spans="1:92" x14ac:dyDescent="0.2">
      <c r="C40" s="44"/>
      <c r="D40" s="43" t="s">
        <v>138</v>
      </c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</row>
    <row r="41" spans="1:92" x14ac:dyDescent="0.2"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</row>
    <row r="42" spans="1:92" x14ac:dyDescent="0.2"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</row>
    <row r="43" spans="1:92" x14ac:dyDescent="0.2">
      <c r="C43" s="46" t="s">
        <v>139</v>
      </c>
      <c r="D43" s="47"/>
      <c r="E43" s="47"/>
      <c r="F43" s="47"/>
      <c r="G43" s="47"/>
      <c r="H43" s="47"/>
      <c r="I43" s="47"/>
      <c r="P43" s="48"/>
      <c r="Q43" s="48"/>
      <c r="R43" s="48"/>
      <c r="S43" s="48"/>
      <c r="T43" s="48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</row>
    <row r="44" spans="1:92" x14ac:dyDescent="0.2">
      <c r="C44" s="49"/>
      <c r="D44" s="49" t="s">
        <v>174</v>
      </c>
      <c r="E44" s="50"/>
      <c r="F44" s="50"/>
      <c r="G44" s="50"/>
      <c r="H44" s="50"/>
      <c r="I44" s="50"/>
      <c r="P44" s="48"/>
      <c r="Q44" s="48"/>
      <c r="R44" s="48"/>
      <c r="S44" s="48"/>
      <c r="T44" s="48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</row>
    <row r="45" spans="1:92" x14ac:dyDescent="0.2">
      <c r="C45" s="46"/>
      <c r="D45" s="51"/>
      <c r="E45" s="50"/>
      <c r="F45" s="50"/>
      <c r="G45" s="50"/>
      <c r="H45" s="50"/>
      <c r="I45" s="50"/>
      <c r="P45" s="52"/>
      <c r="Q45" s="52"/>
      <c r="R45" s="52"/>
      <c r="S45" s="52"/>
      <c r="T45" s="52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</row>
    <row r="46" spans="1:92" ht="25.5" x14ac:dyDescent="0.2">
      <c r="C46" s="53"/>
      <c r="D46" s="54"/>
      <c r="E46" s="53" t="s">
        <v>140</v>
      </c>
      <c r="F46" s="53" t="s">
        <v>141</v>
      </c>
      <c r="G46" s="53" t="s">
        <v>142</v>
      </c>
      <c r="H46" s="53" t="s">
        <v>143</v>
      </c>
      <c r="I46" s="53" t="s">
        <v>144</v>
      </c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92" x14ac:dyDescent="0.2">
      <c r="C47" s="53">
        <v>1</v>
      </c>
      <c r="D47" s="3" t="s">
        <v>145</v>
      </c>
      <c r="E47" s="56">
        <v>1940</v>
      </c>
      <c r="F47" s="56">
        <v>1850</v>
      </c>
      <c r="G47" s="56"/>
      <c r="H47" s="56">
        <v>1850</v>
      </c>
      <c r="I47" s="56">
        <v>1850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92" x14ac:dyDescent="0.2">
      <c r="C48" s="53">
        <v>2</v>
      </c>
      <c r="D48" s="3" t="s">
        <v>146</v>
      </c>
      <c r="E48" s="56">
        <v>1580</v>
      </c>
      <c r="F48" s="56">
        <v>1530</v>
      </c>
      <c r="G48" s="56">
        <v>1550</v>
      </c>
      <c r="H48" s="56">
        <v>1530</v>
      </c>
      <c r="I48" s="56">
        <v>1530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</row>
    <row r="49" spans="2:74" x14ac:dyDescent="0.2">
      <c r="C49" s="53">
        <v>3</v>
      </c>
      <c r="D49" s="3" t="s">
        <v>101</v>
      </c>
      <c r="E49" s="56">
        <v>1710</v>
      </c>
      <c r="F49" s="56">
        <v>1620</v>
      </c>
      <c r="G49" s="56">
        <v>1660</v>
      </c>
      <c r="H49" s="56">
        <v>1620</v>
      </c>
      <c r="I49" s="56">
        <v>1620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</row>
    <row r="50" spans="2:74" x14ac:dyDescent="0.2">
      <c r="C50" s="53">
        <v>4</v>
      </c>
      <c r="D50" s="3" t="s">
        <v>147</v>
      </c>
      <c r="E50" s="56"/>
      <c r="F50" s="56">
        <v>1620</v>
      </c>
      <c r="G50" s="56"/>
      <c r="H50" s="56"/>
      <c r="I50" s="56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2:74" ht="25.5" x14ac:dyDescent="0.2">
      <c r="C51" s="53">
        <v>5</v>
      </c>
      <c r="D51" s="3" t="s">
        <v>148</v>
      </c>
      <c r="E51" s="56">
        <v>1840</v>
      </c>
      <c r="F51" s="56">
        <v>1750</v>
      </c>
      <c r="G51" s="56">
        <v>1790</v>
      </c>
      <c r="H51" s="56">
        <v>1750</v>
      </c>
      <c r="I51" s="56">
        <v>1750</v>
      </c>
      <c r="K51" s="57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:74" x14ac:dyDescent="0.2">
      <c r="B52" s="45"/>
      <c r="M52" s="35"/>
      <c r="N52" s="35"/>
      <c r="O52" s="35"/>
      <c r="P52" s="35"/>
      <c r="Q52" s="35"/>
      <c r="R52" s="35"/>
      <c r="S52" s="35"/>
      <c r="T52" s="35"/>
      <c r="U52" s="35"/>
    </row>
    <row r="53" spans="2:74" x14ac:dyDescent="0.2">
      <c r="B53" s="4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</row>
    <row r="54" spans="2:74" x14ac:dyDescent="0.2">
      <c r="B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2:74" x14ac:dyDescent="0.2">
      <c r="B55" s="4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</row>
    <row r="56" spans="2:74" x14ac:dyDescent="0.2">
      <c r="B56" s="45"/>
      <c r="M56" s="35"/>
      <c r="N56" s="35"/>
      <c r="P56" s="35"/>
      <c r="Q56" s="35"/>
      <c r="R56" s="35"/>
      <c r="S56" s="35"/>
      <c r="T56" s="3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2:74" x14ac:dyDescent="0.2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P57" s="35"/>
      <c r="Q57" s="35"/>
      <c r="R57" s="35"/>
      <c r="S57" s="35"/>
      <c r="T57" s="3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</row>
    <row r="58" spans="2:74" x14ac:dyDescent="0.2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P58" s="35"/>
      <c r="Q58" s="35"/>
      <c r="R58" s="35"/>
      <c r="S58" s="35"/>
      <c r="T58" s="3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</row>
    <row r="59" spans="2:74" x14ac:dyDescent="0.2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5"/>
      <c r="N59" s="45"/>
      <c r="P59" s="45"/>
      <c r="Q59" s="45"/>
      <c r="R59" s="45"/>
      <c r="S59" s="45"/>
      <c r="T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</row>
    <row r="60" spans="2:74" x14ac:dyDescent="0.2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P60" s="45"/>
      <c r="Q60" s="45"/>
      <c r="R60" s="45"/>
      <c r="S60" s="45"/>
      <c r="T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</row>
    <row r="61" spans="2:74" x14ac:dyDescent="0.2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P61" s="45"/>
      <c r="Q61" s="45"/>
      <c r="R61" s="45"/>
      <c r="S61" s="45"/>
      <c r="T61" s="4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2:74" x14ac:dyDescent="0.2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P62" s="45"/>
      <c r="Q62" s="45"/>
      <c r="R62" s="45"/>
      <c r="S62" s="45"/>
      <c r="T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</row>
    <row r="63" spans="2:74" x14ac:dyDescent="0.2"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58"/>
      <c r="N63" s="58"/>
      <c r="P63" s="58"/>
      <c r="Q63" s="58"/>
      <c r="R63" s="58"/>
      <c r="S63" s="58"/>
      <c r="T63" s="58"/>
    </row>
    <row r="64" spans="2:74" x14ac:dyDescent="0.2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45"/>
      <c r="N64" s="45"/>
      <c r="P64" s="45"/>
      <c r="Q64" s="45"/>
      <c r="R64" s="45"/>
      <c r="S64" s="45"/>
      <c r="T64" s="45"/>
    </row>
    <row r="65" spans="2:74" x14ac:dyDescent="0.2"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P65" s="45"/>
      <c r="Q65" s="45"/>
      <c r="R65" s="45"/>
      <c r="S65" s="45"/>
      <c r="T65" s="45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</row>
    <row r="66" spans="2:74" x14ac:dyDescent="0.2"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P66" s="45"/>
      <c r="Q66" s="45"/>
      <c r="R66" s="45"/>
      <c r="S66" s="45"/>
      <c r="T66" s="45"/>
    </row>
    <row r="67" spans="2:74" x14ac:dyDescent="0.2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2:74" x14ac:dyDescent="0.2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spans="2:74" x14ac:dyDescent="0.2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spans="2:74" x14ac:dyDescent="0.2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spans="2:74" x14ac:dyDescent="0.2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2:74" x14ac:dyDescent="0.2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2:74" x14ac:dyDescent="0.2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7" customWidth="1"/>
    <col min="2" max="2" width="4.28515625" style="7" customWidth="1"/>
    <col min="3" max="3" width="15.7109375" style="7" bestFit="1" customWidth="1"/>
    <col min="4" max="11" width="9.140625" style="7" customWidth="1"/>
    <col min="12" max="13" width="9.140625" style="7" hidden="1" customWidth="1"/>
    <col min="14" max="19" width="0" style="7" hidden="1" customWidth="1"/>
    <col min="20" max="46" width="9.140625" style="7"/>
    <col min="47" max="47" width="3.5703125" style="7" customWidth="1"/>
    <col min="48" max="48" width="4.28515625" style="7" customWidth="1"/>
    <col min="49" max="49" width="4.7109375" style="7" customWidth="1"/>
    <col min="50" max="57" width="0" style="7" hidden="1" customWidth="1"/>
    <col min="58" max="302" width="9.140625" style="7"/>
    <col min="303" max="303" width="3.5703125" style="7" customWidth="1"/>
    <col min="304" max="304" width="4.28515625" style="7" customWidth="1"/>
    <col min="305" max="305" width="4.7109375" style="7" customWidth="1"/>
    <col min="306" max="313" width="0" style="7" hidden="1" customWidth="1"/>
    <col min="314" max="558" width="9.140625" style="7"/>
    <col min="559" max="559" width="3.5703125" style="7" customWidth="1"/>
    <col min="560" max="560" width="4.28515625" style="7" customWidth="1"/>
    <col min="561" max="561" width="4.7109375" style="7" customWidth="1"/>
    <col min="562" max="569" width="0" style="7" hidden="1" customWidth="1"/>
    <col min="570" max="814" width="9.140625" style="7"/>
    <col min="815" max="815" width="3.5703125" style="7" customWidth="1"/>
    <col min="816" max="816" width="4.28515625" style="7" customWidth="1"/>
    <col min="817" max="817" width="4.7109375" style="7" customWidth="1"/>
    <col min="818" max="825" width="0" style="7" hidden="1" customWidth="1"/>
    <col min="826" max="1070" width="9.140625" style="7"/>
    <col min="1071" max="1071" width="3.5703125" style="7" customWidth="1"/>
    <col min="1072" max="1072" width="4.28515625" style="7" customWidth="1"/>
    <col min="1073" max="1073" width="4.7109375" style="7" customWidth="1"/>
    <col min="1074" max="1081" width="0" style="7" hidden="1" customWidth="1"/>
    <col min="1082" max="1326" width="9.140625" style="7"/>
    <col min="1327" max="1327" width="3.5703125" style="7" customWidth="1"/>
    <col min="1328" max="1328" width="4.28515625" style="7" customWidth="1"/>
    <col min="1329" max="1329" width="4.7109375" style="7" customWidth="1"/>
    <col min="1330" max="1337" width="0" style="7" hidden="1" customWidth="1"/>
    <col min="1338" max="1582" width="9.140625" style="7"/>
    <col min="1583" max="1583" width="3.5703125" style="7" customWidth="1"/>
    <col min="1584" max="1584" width="4.28515625" style="7" customWidth="1"/>
    <col min="1585" max="1585" width="4.7109375" style="7" customWidth="1"/>
    <col min="1586" max="1593" width="0" style="7" hidden="1" customWidth="1"/>
    <col min="1594" max="1838" width="9.140625" style="7"/>
    <col min="1839" max="1839" width="3.5703125" style="7" customWidth="1"/>
    <col min="1840" max="1840" width="4.28515625" style="7" customWidth="1"/>
    <col min="1841" max="1841" width="4.7109375" style="7" customWidth="1"/>
    <col min="1842" max="1849" width="0" style="7" hidden="1" customWidth="1"/>
    <col min="1850" max="2094" width="9.140625" style="7"/>
    <col min="2095" max="2095" width="3.5703125" style="7" customWidth="1"/>
    <col min="2096" max="2096" width="4.28515625" style="7" customWidth="1"/>
    <col min="2097" max="2097" width="4.7109375" style="7" customWidth="1"/>
    <col min="2098" max="2105" width="0" style="7" hidden="1" customWidth="1"/>
    <col min="2106" max="2350" width="9.140625" style="7"/>
    <col min="2351" max="2351" width="3.5703125" style="7" customWidth="1"/>
    <col min="2352" max="2352" width="4.28515625" style="7" customWidth="1"/>
    <col min="2353" max="2353" width="4.7109375" style="7" customWidth="1"/>
    <col min="2354" max="2361" width="0" style="7" hidden="1" customWidth="1"/>
    <col min="2362" max="2606" width="9.140625" style="7"/>
    <col min="2607" max="2607" width="3.5703125" style="7" customWidth="1"/>
    <col min="2608" max="2608" width="4.28515625" style="7" customWidth="1"/>
    <col min="2609" max="2609" width="4.7109375" style="7" customWidth="1"/>
    <col min="2610" max="2617" width="0" style="7" hidden="1" customWidth="1"/>
    <col min="2618" max="2862" width="9.140625" style="7"/>
    <col min="2863" max="2863" width="3.5703125" style="7" customWidth="1"/>
    <col min="2864" max="2864" width="4.28515625" style="7" customWidth="1"/>
    <col min="2865" max="2865" width="4.7109375" style="7" customWidth="1"/>
    <col min="2866" max="2873" width="0" style="7" hidden="1" customWidth="1"/>
    <col min="2874" max="3118" width="9.140625" style="7"/>
    <col min="3119" max="3119" width="3.5703125" style="7" customWidth="1"/>
    <col min="3120" max="3120" width="4.28515625" style="7" customWidth="1"/>
    <col min="3121" max="3121" width="4.7109375" style="7" customWidth="1"/>
    <col min="3122" max="3129" width="0" style="7" hidden="1" customWidth="1"/>
    <col min="3130" max="3374" width="9.140625" style="7"/>
    <col min="3375" max="3375" width="3.5703125" style="7" customWidth="1"/>
    <col min="3376" max="3376" width="4.28515625" style="7" customWidth="1"/>
    <col min="3377" max="3377" width="4.7109375" style="7" customWidth="1"/>
    <col min="3378" max="3385" width="0" style="7" hidden="1" customWidth="1"/>
    <col min="3386" max="3630" width="9.140625" style="7"/>
    <col min="3631" max="3631" width="3.5703125" style="7" customWidth="1"/>
    <col min="3632" max="3632" width="4.28515625" style="7" customWidth="1"/>
    <col min="3633" max="3633" width="4.7109375" style="7" customWidth="1"/>
    <col min="3634" max="3641" width="0" style="7" hidden="1" customWidth="1"/>
    <col min="3642" max="3886" width="9.140625" style="7"/>
    <col min="3887" max="3887" width="3.5703125" style="7" customWidth="1"/>
    <col min="3888" max="3888" width="4.28515625" style="7" customWidth="1"/>
    <col min="3889" max="3889" width="4.7109375" style="7" customWidth="1"/>
    <col min="3890" max="3897" width="0" style="7" hidden="1" customWidth="1"/>
    <col min="3898" max="4142" width="9.140625" style="7"/>
    <col min="4143" max="4143" width="3.5703125" style="7" customWidth="1"/>
    <col min="4144" max="4144" width="4.28515625" style="7" customWidth="1"/>
    <col min="4145" max="4145" width="4.7109375" style="7" customWidth="1"/>
    <col min="4146" max="4153" width="0" style="7" hidden="1" customWidth="1"/>
    <col min="4154" max="4398" width="9.140625" style="7"/>
    <col min="4399" max="4399" width="3.5703125" style="7" customWidth="1"/>
    <col min="4400" max="4400" width="4.28515625" style="7" customWidth="1"/>
    <col min="4401" max="4401" width="4.7109375" style="7" customWidth="1"/>
    <col min="4402" max="4409" width="0" style="7" hidden="1" customWidth="1"/>
    <col min="4410" max="4654" width="9.140625" style="7"/>
    <col min="4655" max="4655" width="3.5703125" style="7" customWidth="1"/>
    <col min="4656" max="4656" width="4.28515625" style="7" customWidth="1"/>
    <col min="4657" max="4657" width="4.7109375" style="7" customWidth="1"/>
    <col min="4658" max="4665" width="0" style="7" hidden="1" customWidth="1"/>
    <col min="4666" max="4910" width="9.140625" style="7"/>
    <col min="4911" max="4911" width="3.5703125" style="7" customWidth="1"/>
    <col min="4912" max="4912" width="4.28515625" style="7" customWidth="1"/>
    <col min="4913" max="4913" width="4.7109375" style="7" customWidth="1"/>
    <col min="4914" max="4921" width="0" style="7" hidden="1" customWidth="1"/>
    <col min="4922" max="5166" width="9.140625" style="7"/>
    <col min="5167" max="5167" width="3.5703125" style="7" customWidth="1"/>
    <col min="5168" max="5168" width="4.28515625" style="7" customWidth="1"/>
    <col min="5169" max="5169" width="4.7109375" style="7" customWidth="1"/>
    <col min="5170" max="5177" width="0" style="7" hidden="1" customWidth="1"/>
    <col min="5178" max="5422" width="9.140625" style="7"/>
    <col min="5423" max="5423" width="3.5703125" style="7" customWidth="1"/>
    <col min="5424" max="5424" width="4.28515625" style="7" customWidth="1"/>
    <col min="5425" max="5425" width="4.7109375" style="7" customWidth="1"/>
    <col min="5426" max="5433" width="0" style="7" hidden="1" customWidth="1"/>
    <col min="5434" max="5678" width="9.140625" style="7"/>
    <col min="5679" max="5679" width="3.5703125" style="7" customWidth="1"/>
    <col min="5680" max="5680" width="4.28515625" style="7" customWidth="1"/>
    <col min="5681" max="5681" width="4.7109375" style="7" customWidth="1"/>
    <col min="5682" max="5689" width="0" style="7" hidden="1" customWidth="1"/>
    <col min="5690" max="5934" width="9.140625" style="7"/>
    <col min="5935" max="5935" width="3.5703125" style="7" customWidth="1"/>
    <col min="5936" max="5936" width="4.28515625" style="7" customWidth="1"/>
    <col min="5937" max="5937" width="4.7109375" style="7" customWidth="1"/>
    <col min="5938" max="5945" width="0" style="7" hidden="1" customWidth="1"/>
    <col min="5946" max="6190" width="9.140625" style="7"/>
    <col min="6191" max="6191" width="3.5703125" style="7" customWidth="1"/>
    <col min="6192" max="6192" width="4.28515625" style="7" customWidth="1"/>
    <col min="6193" max="6193" width="4.7109375" style="7" customWidth="1"/>
    <col min="6194" max="6201" width="0" style="7" hidden="1" customWidth="1"/>
    <col min="6202" max="6446" width="9.140625" style="7"/>
    <col min="6447" max="6447" width="3.5703125" style="7" customWidth="1"/>
    <col min="6448" max="6448" width="4.28515625" style="7" customWidth="1"/>
    <col min="6449" max="6449" width="4.7109375" style="7" customWidth="1"/>
    <col min="6450" max="6457" width="0" style="7" hidden="1" customWidth="1"/>
    <col min="6458" max="6702" width="9.140625" style="7"/>
    <col min="6703" max="6703" width="3.5703125" style="7" customWidth="1"/>
    <col min="6704" max="6704" width="4.28515625" style="7" customWidth="1"/>
    <col min="6705" max="6705" width="4.7109375" style="7" customWidth="1"/>
    <col min="6706" max="6713" width="0" style="7" hidden="1" customWidth="1"/>
    <col min="6714" max="6958" width="9.140625" style="7"/>
    <col min="6959" max="6959" width="3.5703125" style="7" customWidth="1"/>
    <col min="6960" max="6960" width="4.28515625" style="7" customWidth="1"/>
    <col min="6961" max="6961" width="4.7109375" style="7" customWidth="1"/>
    <col min="6962" max="6969" width="0" style="7" hidden="1" customWidth="1"/>
    <col min="6970" max="7214" width="9.140625" style="7"/>
    <col min="7215" max="7215" width="3.5703125" style="7" customWidth="1"/>
    <col min="7216" max="7216" width="4.28515625" style="7" customWidth="1"/>
    <col min="7217" max="7217" width="4.7109375" style="7" customWidth="1"/>
    <col min="7218" max="7225" width="0" style="7" hidden="1" customWidth="1"/>
    <col min="7226" max="7470" width="9.140625" style="7"/>
    <col min="7471" max="7471" width="3.5703125" style="7" customWidth="1"/>
    <col min="7472" max="7472" width="4.28515625" style="7" customWidth="1"/>
    <col min="7473" max="7473" width="4.7109375" style="7" customWidth="1"/>
    <col min="7474" max="7481" width="0" style="7" hidden="1" customWidth="1"/>
    <col min="7482" max="7726" width="9.140625" style="7"/>
    <col min="7727" max="7727" width="3.5703125" style="7" customWidth="1"/>
    <col min="7728" max="7728" width="4.28515625" style="7" customWidth="1"/>
    <col min="7729" max="7729" width="4.7109375" style="7" customWidth="1"/>
    <col min="7730" max="7737" width="0" style="7" hidden="1" customWidth="1"/>
    <col min="7738" max="7982" width="9.140625" style="7"/>
    <col min="7983" max="7983" width="3.5703125" style="7" customWidth="1"/>
    <col min="7984" max="7984" width="4.28515625" style="7" customWidth="1"/>
    <col min="7985" max="7985" width="4.7109375" style="7" customWidth="1"/>
    <col min="7986" max="7993" width="0" style="7" hidden="1" customWidth="1"/>
    <col min="7994" max="8238" width="9.140625" style="7"/>
    <col min="8239" max="8239" width="3.5703125" style="7" customWidth="1"/>
    <col min="8240" max="8240" width="4.28515625" style="7" customWidth="1"/>
    <col min="8241" max="8241" width="4.7109375" style="7" customWidth="1"/>
    <col min="8242" max="8249" width="0" style="7" hidden="1" customWidth="1"/>
    <col min="8250" max="8494" width="9.140625" style="7"/>
    <col min="8495" max="8495" width="3.5703125" style="7" customWidth="1"/>
    <col min="8496" max="8496" width="4.28515625" style="7" customWidth="1"/>
    <col min="8497" max="8497" width="4.7109375" style="7" customWidth="1"/>
    <col min="8498" max="8505" width="0" style="7" hidden="1" customWidth="1"/>
    <col min="8506" max="8750" width="9.140625" style="7"/>
    <col min="8751" max="8751" width="3.5703125" style="7" customWidth="1"/>
    <col min="8752" max="8752" width="4.28515625" style="7" customWidth="1"/>
    <col min="8753" max="8753" width="4.7109375" style="7" customWidth="1"/>
    <col min="8754" max="8761" width="0" style="7" hidden="1" customWidth="1"/>
    <col min="8762" max="9006" width="9.140625" style="7"/>
    <col min="9007" max="9007" width="3.5703125" style="7" customWidth="1"/>
    <col min="9008" max="9008" width="4.28515625" style="7" customWidth="1"/>
    <col min="9009" max="9009" width="4.7109375" style="7" customWidth="1"/>
    <col min="9010" max="9017" width="0" style="7" hidden="1" customWidth="1"/>
    <col min="9018" max="9262" width="9.140625" style="7"/>
    <col min="9263" max="9263" width="3.5703125" style="7" customWidth="1"/>
    <col min="9264" max="9264" width="4.28515625" style="7" customWidth="1"/>
    <col min="9265" max="9265" width="4.7109375" style="7" customWidth="1"/>
    <col min="9266" max="9273" width="0" style="7" hidden="1" customWidth="1"/>
    <col min="9274" max="9518" width="9.140625" style="7"/>
    <col min="9519" max="9519" width="3.5703125" style="7" customWidth="1"/>
    <col min="9520" max="9520" width="4.28515625" style="7" customWidth="1"/>
    <col min="9521" max="9521" width="4.7109375" style="7" customWidth="1"/>
    <col min="9522" max="9529" width="0" style="7" hidden="1" customWidth="1"/>
    <col min="9530" max="9774" width="9.140625" style="7"/>
    <col min="9775" max="9775" width="3.5703125" style="7" customWidth="1"/>
    <col min="9776" max="9776" width="4.28515625" style="7" customWidth="1"/>
    <col min="9777" max="9777" width="4.7109375" style="7" customWidth="1"/>
    <col min="9778" max="9785" width="0" style="7" hidden="1" customWidth="1"/>
    <col min="9786" max="10030" width="9.140625" style="7"/>
    <col min="10031" max="10031" width="3.5703125" style="7" customWidth="1"/>
    <col min="10032" max="10032" width="4.28515625" style="7" customWidth="1"/>
    <col min="10033" max="10033" width="4.7109375" style="7" customWidth="1"/>
    <col min="10034" max="10041" width="0" style="7" hidden="1" customWidth="1"/>
    <col min="10042" max="10286" width="9.140625" style="7"/>
    <col min="10287" max="10287" width="3.5703125" style="7" customWidth="1"/>
    <col min="10288" max="10288" width="4.28515625" style="7" customWidth="1"/>
    <col min="10289" max="10289" width="4.7109375" style="7" customWidth="1"/>
    <col min="10290" max="10297" width="0" style="7" hidden="1" customWidth="1"/>
    <col min="10298" max="10542" width="9.140625" style="7"/>
    <col min="10543" max="10543" width="3.5703125" style="7" customWidth="1"/>
    <col min="10544" max="10544" width="4.28515625" style="7" customWidth="1"/>
    <col min="10545" max="10545" width="4.7109375" style="7" customWidth="1"/>
    <col min="10546" max="10553" width="0" style="7" hidden="1" customWidth="1"/>
    <col min="10554" max="10798" width="9.140625" style="7"/>
    <col min="10799" max="10799" width="3.5703125" style="7" customWidth="1"/>
    <col min="10800" max="10800" width="4.28515625" style="7" customWidth="1"/>
    <col min="10801" max="10801" width="4.7109375" style="7" customWidth="1"/>
    <col min="10802" max="10809" width="0" style="7" hidden="1" customWidth="1"/>
    <col min="10810" max="11054" width="9.140625" style="7"/>
    <col min="11055" max="11055" width="3.5703125" style="7" customWidth="1"/>
    <col min="11056" max="11056" width="4.28515625" style="7" customWidth="1"/>
    <col min="11057" max="11057" width="4.7109375" style="7" customWidth="1"/>
    <col min="11058" max="11065" width="0" style="7" hidden="1" customWidth="1"/>
    <col min="11066" max="11310" width="9.140625" style="7"/>
    <col min="11311" max="11311" width="3.5703125" style="7" customWidth="1"/>
    <col min="11312" max="11312" width="4.28515625" style="7" customWidth="1"/>
    <col min="11313" max="11313" width="4.7109375" style="7" customWidth="1"/>
    <col min="11314" max="11321" width="0" style="7" hidden="1" customWidth="1"/>
    <col min="11322" max="11566" width="9.140625" style="7"/>
    <col min="11567" max="11567" width="3.5703125" style="7" customWidth="1"/>
    <col min="11568" max="11568" width="4.28515625" style="7" customWidth="1"/>
    <col min="11569" max="11569" width="4.7109375" style="7" customWidth="1"/>
    <col min="11570" max="11577" width="0" style="7" hidden="1" customWidth="1"/>
    <col min="11578" max="11822" width="9.140625" style="7"/>
    <col min="11823" max="11823" width="3.5703125" style="7" customWidth="1"/>
    <col min="11824" max="11824" width="4.28515625" style="7" customWidth="1"/>
    <col min="11825" max="11825" width="4.7109375" style="7" customWidth="1"/>
    <col min="11826" max="11833" width="0" style="7" hidden="1" customWidth="1"/>
    <col min="11834" max="12078" width="9.140625" style="7"/>
    <col min="12079" max="12079" width="3.5703125" style="7" customWidth="1"/>
    <col min="12080" max="12080" width="4.28515625" style="7" customWidth="1"/>
    <col min="12081" max="12081" width="4.7109375" style="7" customWidth="1"/>
    <col min="12082" max="12089" width="0" style="7" hidden="1" customWidth="1"/>
    <col min="12090" max="12334" width="9.140625" style="7"/>
    <col min="12335" max="12335" width="3.5703125" style="7" customWidth="1"/>
    <col min="12336" max="12336" width="4.28515625" style="7" customWidth="1"/>
    <col min="12337" max="12337" width="4.7109375" style="7" customWidth="1"/>
    <col min="12338" max="12345" width="0" style="7" hidden="1" customWidth="1"/>
    <col min="12346" max="12590" width="9.140625" style="7"/>
    <col min="12591" max="12591" width="3.5703125" style="7" customWidth="1"/>
    <col min="12592" max="12592" width="4.28515625" style="7" customWidth="1"/>
    <col min="12593" max="12593" width="4.7109375" style="7" customWidth="1"/>
    <col min="12594" max="12601" width="0" style="7" hidden="1" customWidth="1"/>
    <col min="12602" max="12846" width="9.140625" style="7"/>
    <col min="12847" max="12847" width="3.5703125" style="7" customWidth="1"/>
    <col min="12848" max="12848" width="4.28515625" style="7" customWidth="1"/>
    <col min="12849" max="12849" width="4.7109375" style="7" customWidth="1"/>
    <col min="12850" max="12857" width="0" style="7" hidden="1" customWidth="1"/>
    <col min="12858" max="13102" width="9.140625" style="7"/>
    <col min="13103" max="13103" width="3.5703125" style="7" customWidth="1"/>
    <col min="13104" max="13104" width="4.28515625" style="7" customWidth="1"/>
    <col min="13105" max="13105" width="4.7109375" style="7" customWidth="1"/>
    <col min="13106" max="13113" width="0" style="7" hidden="1" customWidth="1"/>
    <col min="13114" max="13358" width="9.140625" style="7"/>
    <col min="13359" max="13359" width="3.5703125" style="7" customWidth="1"/>
    <col min="13360" max="13360" width="4.28515625" style="7" customWidth="1"/>
    <col min="13361" max="13361" width="4.7109375" style="7" customWidth="1"/>
    <col min="13362" max="13369" width="0" style="7" hidden="1" customWidth="1"/>
    <col min="13370" max="13614" width="9.140625" style="7"/>
    <col min="13615" max="13615" width="3.5703125" style="7" customWidth="1"/>
    <col min="13616" max="13616" width="4.28515625" style="7" customWidth="1"/>
    <col min="13617" max="13617" width="4.7109375" style="7" customWidth="1"/>
    <col min="13618" max="13625" width="0" style="7" hidden="1" customWidth="1"/>
    <col min="13626" max="13870" width="9.140625" style="7"/>
    <col min="13871" max="13871" width="3.5703125" style="7" customWidth="1"/>
    <col min="13872" max="13872" width="4.28515625" style="7" customWidth="1"/>
    <col min="13873" max="13873" width="4.7109375" style="7" customWidth="1"/>
    <col min="13874" max="13881" width="0" style="7" hidden="1" customWidth="1"/>
    <col min="13882" max="14126" width="9.140625" style="7"/>
    <col min="14127" max="14127" width="3.5703125" style="7" customWidth="1"/>
    <col min="14128" max="14128" width="4.28515625" style="7" customWidth="1"/>
    <col min="14129" max="14129" width="4.7109375" style="7" customWidth="1"/>
    <col min="14130" max="14137" width="0" style="7" hidden="1" customWidth="1"/>
    <col min="14138" max="14382" width="9.140625" style="7"/>
    <col min="14383" max="14383" width="3.5703125" style="7" customWidth="1"/>
    <col min="14384" max="14384" width="4.28515625" style="7" customWidth="1"/>
    <col min="14385" max="14385" width="4.7109375" style="7" customWidth="1"/>
    <col min="14386" max="14393" width="0" style="7" hidden="1" customWidth="1"/>
    <col min="14394" max="14638" width="9.140625" style="7"/>
    <col min="14639" max="14639" width="3.5703125" style="7" customWidth="1"/>
    <col min="14640" max="14640" width="4.28515625" style="7" customWidth="1"/>
    <col min="14641" max="14641" width="4.7109375" style="7" customWidth="1"/>
    <col min="14642" max="14649" width="0" style="7" hidden="1" customWidth="1"/>
    <col min="14650" max="14894" width="9.140625" style="7"/>
    <col min="14895" max="14895" width="3.5703125" style="7" customWidth="1"/>
    <col min="14896" max="14896" width="4.28515625" style="7" customWidth="1"/>
    <col min="14897" max="14897" width="4.7109375" style="7" customWidth="1"/>
    <col min="14898" max="14905" width="0" style="7" hidden="1" customWidth="1"/>
    <col min="14906" max="15150" width="9.140625" style="7"/>
    <col min="15151" max="15151" width="3.5703125" style="7" customWidth="1"/>
    <col min="15152" max="15152" width="4.28515625" style="7" customWidth="1"/>
    <col min="15153" max="15153" width="4.7109375" style="7" customWidth="1"/>
    <col min="15154" max="15161" width="0" style="7" hidden="1" customWidth="1"/>
    <col min="15162" max="15406" width="9.140625" style="7"/>
    <col min="15407" max="15407" width="3.5703125" style="7" customWidth="1"/>
    <col min="15408" max="15408" width="4.28515625" style="7" customWidth="1"/>
    <col min="15409" max="15409" width="4.7109375" style="7" customWidth="1"/>
    <col min="15410" max="15417" width="0" style="7" hidden="1" customWidth="1"/>
    <col min="15418" max="15662" width="9.140625" style="7"/>
    <col min="15663" max="15663" width="3.5703125" style="7" customWidth="1"/>
    <col min="15664" max="15664" width="4.28515625" style="7" customWidth="1"/>
    <col min="15665" max="15665" width="4.7109375" style="7" customWidth="1"/>
    <col min="15666" max="15673" width="0" style="7" hidden="1" customWidth="1"/>
    <col min="15674" max="15918" width="9.140625" style="7"/>
    <col min="15919" max="15919" width="3.5703125" style="7" customWidth="1"/>
    <col min="15920" max="15920" width="4.28515625" style="7" customWidth="1"/>
    <col min="15921" max="15921" width="4.7109375" style="7" customWidth="1"/>
    <col min="15922" max="15929" width="0" style="7" hidden="1" customWidth="1"/>
    <col min="15930" max="16384" width="9.140625" style="7"/>
  </cols>
  <sheetData>
    <row r="2" spans="2:33" x14ac:dyDescent="0.2">
      <c r="B2" s="59"/>
      <c r="D2" s="59" t="s">
        <v>175</v>
      </c>
    </row>
    <row r="3" spans="2:33" x14ac:dyDescent="0.2">
      <c r="B3" s="59"/>
      <c r="C3" s="59"/>
    </row>
    <row r="4" spans="2:33" ht="13.5" thickBot="1" x14ac:dyDescent="0.25">
      <c r="B4" s="60"/>
      <c r="C4" s="60"/>
      <c r="AC4" s="61" t="s">
        <v>149</v>
      </c>
    </row>
    <row r="5" spans="2:33" ht="25.5" customHeight="1" x14ac:dyDescent="0.2">
      <c r="B5" s="255" t="s">
        <v>95</v>
      </c>
      <c r="C5" s="242"/>
      <c r="D5" s="237" t="s">
        <v>150</v>
      </c>
      <c r="E5" s="257"/>
      <c r="F5" s="237" t="s">
        <v>150</v>
      </c>
      <c r="G5" s="257"/>
      <c r="H5" s="251" t="s">
        <v>150</v>
      </c>
      <c r="I5" s="252"/>
      <c r="J5" s="251" t="s">
        <v>150</v>
      </c>
      <c r="K5" s="252"/>
      <c r="L5" s="251" t="s">
        <v>150</v>
      </c>
      <c r="M5" s="252"/>
      <c r="N5" s="251" t="s">
        <v>150</v>
      </c>
      <c r="O5" s="252"/>
      <c r="P5" s="251" t="s">
        <v>150</v>
      </c>
      <c r="Q5" s="252"/>
      <c r="R5" s="251" t="s">
        <v>150</v>
      </c>
      <c r="S5" s="252"/>
      <c r="T5" s="251" t="s">
        <v>150</v>
      </c>
      <c r="U5" s="252"/>
      <c r="V5" s="251" t="s">
        <v>150</v>
      </c>
      <c r="W5" s="252"/>
      <c r="X5" s="251" t="s">
        <v>150</v>
      </c>
      <c r="Y5" s="252"/>
      <c r="Z5" s="251" t="s">
        <v>150</v>
      </c>
      <c r="AA5" s="252"/>
      <c r="AB5" s="251" t="s">
        <v>150</v>
      </c>
      <c r="AC5" s="252"/>
      <c r="AD5" s="251" t="s">
        <v>150</v>
      </c>
      <c r="AE5" s="252"/>
      <c r="AF5" s="251" t="s">
        <v>150</v>
      </c>
      <c r="AG5" s="252"/>
    </row>
    <row r="6" spans="2:33" x14ac:dyDescent="0.2">
      <c r="B6" s="256"/>
      <c r="C6" s="244"/>
      <c r="D6" s="62" t="s">
        <v>151</v>
      </c>
      <c r="E6" s="63" t="s">
        <v>152</v>
      </c>
      <c r="F6" s="62" t="s">
        <v>151</v>
      </c>
      <c r="G6" s="63" t="s">
        <v>152</v>
      </c>
      <c r="H6" s="62" t="s">
        <v>151</v>
      </c>
      <c r="I6" s="63" t="s">
        <v>152</v>
      </c>
      <c r="J6" s="62" t="s">
        <v>151</v>
      </c>
      <c r="K6" s="63" t="s">
        <v>152</v>
      </c>
      <c r="L6" s="62" t="s">
        <v>151</v>
      </c>
      <c r="M6" s="63" t="s">
        <v>152</v>
      </c>
      <c r="N6" s="62" t="s">
        <v>151</v>
      </c>
      <c r="O6" s="63" t="s">
        <v>152</v>
      </c>
      <c r="P6" s="62" t="s">
        <v>151</v>
      </c>
      <c r="Q6" s="63" t="s">
        <v>152</v>
      </c>
      <c r="R6" s="62" t="s">
        <v>151</v>
      </c>
      <c r="S6" s="63" t="s">
        <v>152</v>
      </c>
      <c r="T6" s="62" t="s">
        <v>151</v>
      </c>
      <c r="U6" s="63" t="s">
        <v>152</v>
      </c>
      <c r="V6" s="62" t="s">
        <v>151</v>
      </c>
      <c r="W6" s="63" t="s">
        <v>152</v>
      </c>
      <c r="X6" s="62" t="s">
        <v>151</v>
      </c>
      <c r="Y6" s="63" t="s">
        <v>152</v>
      </c>
      <c r="Z6" s="62" t="s">
        <v>151</v>
      </c>
      <c r="AA6" s="63" t="s">
        <v>152</v>
      </c>
      <c r="AB6" s="62" t="s">
        <v>151</v>
      </c>
      <c r="AC6" s="63" t="s">
        <v>152</v>
      </c>
      <c r="AD6" s="62" t="s">
        <v>151</v>
      </c>
      <c r="AE6" s="63" t="s">
        <v>152</v>
      </c>
      <c r="AF6" s="62" t="s">
        <v>151</v>
      </c>
      <c r="AG6" s="63" t="s">
        <v>152</v>
      </c>
    </row>
    <row r="7" spans="2:33" x14ac:dyDescent="0.2">
      <c r="B7" s="64" t="s">
        <v>153</v>
      </c>
      <c r="C7" s="65" t="s">
        <v>154</v>
      </c>
      <c r="D7" s="253" t="s">
        <v>155</v>
      </c>
      <c r="E7" s="254"/>
      <c r="F7" s="253" t="s">
        <v>156</v>
      </c>
      <c r="G7" s="254"/>
      <c r="H7" s="253" t="s">
        <v>157</v>
      </c>
      <c r="I7" s="254"/>
      <c r="J7" s="253" t="s">
        <v>158</v>
      </c>
      <c r="K7" s="254"/>
      <c r="L7" s="253" t="s">
        <v>159</v>
      </c>
      <c r="M7" s="254"/>
      <c r="N7" s="253" t="s">
        <v>160</v>
      </c>
      <c r="O7" s="254"/>
      <c r="P7" s="253" t="s">
        <v>161</v>
      </c>
      <c r="Q7" s="254"/>
      <c r="R7" s="253" t="s">
        <v>162</v>
      </c>
      <c r="S7" s="254"/>
      <c r="T7" s="253" t="s">
        <v>163</v>
      </c>
      <c r="U7" s="254"/>
      <c r="V7" s="253" t="s">
        <v>164</v>
      </c>
      <c r="W7" s="254"/>
      <c r="X7" s="253" t="s">
        <v>165</v>
      </c>
      <c r="Y7" s="254"/>
      <c r="Z7" s="253" t="s">
        <v>166</v>
      </c>
      <c r="AA7" s="254"/>
      <c r="AB7" s="253" t="s">
        <v>167</v>
      </c>
      <c r="AC7" s="254"/>
      <c r="AD7" s="253" t="s">
        <v>168</v>
      </c>
      <c r="AE7" s="254"/>
      <c r="AF7" s="253" t="s">
        <v>172</v>
      </c>
      <c r="AG7" s="254"/>
    </row>
    <row r="8" spans="2:33" x14ac:dyDescent="0.2">
      <c r="B8" s="66">
        <v>1</v>
      </c>
      <c r="C8" s="67" t="s">
        <v>118</v>
      </c>
      <c r="D8" s="68">
        <v>65000</v>
      </c>
      <c r="E8" s="69">
        <v>65000</v>
      </c>
      <c r="F8" s="68">
        <v>70000</v>
      </c>
      <c r="G8" s="69">
        <v>70000</v>
      </c>
      <c r="H8" s="68">
        <v>68000</v>
      </c>
      <c r="I8" s="69">
        <v>68000</v>
      </c>
      <c r="J8" s="68">
        <v>70000</v>
      </c>
      <c r="K8" s="69">
        <v>70000</v>
      </c>
      <c r="L8" s="68">
        <v>70000</v>
      </c>
      <c r="M8" s="69">
        <v>70000</v>
      </c>
      <c r="N8" s="68">
        <v>70000</v>
      </c>
      <c r="O8" s="69">
        <v>70000</v>
      </c>
      <c r="P8" s="68">
        <v>70000</v>
      </c>
      <c r="Q8" s="69">
        <v>70000</v>
      </c>
      <c r="R8" s="68">
        <v>68000</v>
      </c>
      <c r="S8" s="69">
        <v>68000</v>
      </c>
      <c r="T8" s="68">
        <v>60000</v>
      </c>
      <c r="U8" s="69">
        <v>60000</v>
      </c>
      <c r="V8" s="68">
        <v>60000</v>
      </c>
      <c r="W8" s="69">
        <v>60000</v>
      </c>
      <c r="X8" s="68">
        <v>63000</v>
      </c>
      <c r="Y8" s="69">
        <v>63000</v>
      </c>
      <c r="Z8" s="68">
        <v>75000</v>
      </c>
      <c r="AA8" s="69">
        <v>75000</v>
      </c>
      <c r="AB8" s="68">
        <v>87000</v>
      </c>
      <c r="AC8" s="69">
        <v>87000</v>
      </c>
      <c r="AD8" s="68">
        <v>86000</v>
      </c>
      <c r="AE8" s="69">
        <v>86000</v>
      </c>
      <c r="AF8" s="68">
        <v>84000</v>
      </c>
      <c r="AG8" s="69">
        <v>84000</v>
      </c>
    </row>
    <row r="9" spans="2:33" x14ac:dyDescent="0.2">
      <c r="B9" s="66">
        <v>2</v>
      </c>
      <c r="C9" s="67" t="s">
        <v>112</v>
      </c>
      <c r="D9" s="68">
        <v>68000</v>
      </c>
      <c r="E9" s="69">
        <v>68000</v>
      </c>
      <c r="F9" s="68">
        <v>65000</v>
      </c>
      <c r="G9" s="69">
        <v>65000</v>
      </c>
      <c r="H9" s="68">
        <v>65000</v>
      </c>
      <c r="I9" s="69">
        <v>65000</v>
      </c>
      <c r="J9" s="68">
        <v>65000</v>
      </c>
      <c r="K9" s="69">
        <v>65000</v>
      </c>
      <c r="L9" s="68">
        <v>65000</v>
      </c>
      <c r="M9" s="69">
        <v>65000</v>
      </c>
      <c r="N9" s="68">
        <v>65000</v>
      </c>
      <c r="O9" s="69">
        <v>65000</v>
      </c>
      <c r="P9" s="68">
        <v>55000</v>
      </c>
      <c r="Q9" s="69">
        <v>55000</v>
      </c>
      <c r="R9" s="68">
        <v>60000</v>
      </c>
      <c r="S9" s="69">
        <v>60000</v>
      </c>
      <c r="T9" s="68">
        <v>55000</v>
      </c>
      <c r="U9" s="69">
        <v>55000</v>
      </c>
      <c r="V9" s="68">
        <v>55000</v>
      </c>
      <c r="W9" s="69">
        <v>55000</v>
      </c>
      <c r="X9" s="68">
        <v>55000</v>
      </c>
      <c r="Y9" s="69">
        <v>55000</v>
      </c>
      <c r="Z9" s="68">
        <v>55000</v>
      </c>
      <c r="AA9" s="69">
        <v>55000</v>
      </c>
      <c r="AB9" s="68">
        <v>60000</v>
      </c>
      <c r="AC9" s="69">
        <v>60000</v>
      </c>
      <c r="AD9" s="68">
        <v>70000</v>
      </c>
      <c r="AE9" s="69">
        <v>70000</v>
      </c>
      <c r="AF9" s="68">
        <v>66000</v>
      </c>
      <c r="AG9" s="69">
        <v>66000</v>
      </c>
    </row>
    <row r="10" spans="2:33" x14ac:dyDescent="0.2">
      <c r="B10" s="66">
        <v>3</v>
      </c>
      <c r="C10" s="67" t="s">
        <v>119</v>
      </c>
      <c r="D10" s="68">
        <v>65000</v>
      </c>
      <c r="E10" s="69">
        <v>65000</v>
      </c>
      <c r="F10" s="68">
        <v>65000</v>
      </c>
      <c r="G10" s="69">
        <v>65000</v>
      </c>
      <c r="H10" s="68">
        <v>65000</v>
      </c>
      <c r="I10" s="69">
        <v>65000</v>
      </c>
      <c r="J10" s="68">
        <v>60000</v>
      </c>
      <c r="K10" s="69">
        <v>60000</v>
      </c>
      <c r="L10" s="68">
        <v>60000</v>
      </c>
      <c r="M10" s="69">
        <v>60000</v>
      </c>
      <c r="N10" s="68">
        <v>60000</v>
      </c>
      <c r="O10" s="69">
        <v>60000</v>
      </c>
      <c r="P10" s="68">
        <v>60000</v>
      </c>
      <c r="Q10" s="69">
        <v>60000</v>
      </c>
      <c r="R10" s="68">
        <v>60000</v>
      </c>
      <c r="S10" s="69">
        <v>60000</v>
      </c>
      <c r="T10" s="68">
        <v>60000</v>
      </c>
      <c r="U10" s="69">
        <v>60000</v>
      </c>
      <c r="V10" s="68">
        <v>60000</v>
      </c>
      <c r="W10" s="69">
        <v>60000</v>
      </c>
      <c r="X10" s="68">
        <v>60000</v>
      </c>
      <c r="Y10" s="69">
        <v>60000</v>
      </c>
      <c r="Z10" s="68">
        <v>60000</v>
      </c>
      <c r="AA10" s="69">
        <v>60000</v>
      </c>
      <c r="AB10" s="68">
        <v>65000</v>
      </c>
      <c r="AC10" s="69">
        <v>65000</v>
      </c>
      <c r="AD10" s="68">
        <v>65000</v>
      </c>
      <c r="AE10" s="69">
        <v>65000</v>
      </c>
      <c r="AF10" s="68">
        <v>75000</v>
      </c>
      <c r="AG10" s="69">
        <v>75000</v>
      </c>
    </row>
    <row r="11" spans="2:33" x14ac:dyDescent="0.2">
      <c r="B11" s="66">
        <v>4</v>
      </c>
      <c r="C11" s="67" t="s">
        <v>120</v>
      </c>
      <c r="D11" s="70">
        <v>50000</v>
      </c>
      <c r="E11" s="71">
        <v>50000</v>
      </c>
      <c r="F11" s="70">
        <v>50000</v>
      </c>
      <c r="G11" s="71">
        <v>50000</v>
      </c>
      <c r="H11" s="70">
        <v>50000</v>
      </c>
      <c r="I11" s="71">
        <v>50000</v>
      </c>
      <c r="J11" s="70">
        <v>50000</v>
      </c>
      <c r="K11" s="71">
        <v>50000</v>
      </c>
      <c r="L11" s="70">
        <v>50000</v>
      </c>
      <c r="M11" s="71">
        <v>50000</v>
      </c>
      <c r="N11" s="70">
        <v>50000</v>
      </c>
      <c r="O11" s="71">
        <v>50000</v>
      </c>
      <c r="P11" s="70">
        <v>50000</v>
      </c>
      <c r="Q11" s="71">
        <v>50000</v>
      </c>
      <c r="R11" s="70">
        <v>50000</v>
      </c>
      <c r="S11" s="71">
        <v>50000</v>
      </c>
      <c r="T11" s="70">
        <v>55000</v>
      </c>
      <c r="U11" s="71">
        <v>55000</v>
      </c>
      <c r="V11" s="70">
        <v>55000</v>
      </c>
      <c r="W11" s="71">
        <v>55000</v>
      </c>
      <c r="X11" s="68">
        <v>70000</v>
      </c>
      <c r="Y11" s="69">
        <v>65000</v>
      </c>
      <c r="Z11" s="68">
        <v>85000</v>
      </c>
      <c r="AA11" s="69">
        <v>83000</v>
      </c>
      <c r="AB11" s="68">
        <v>85000</v>
      </c>
      <c r="AC11" s="69">
        <v>83000</v>
      </c>
      <c r="AD11" s="68">
        <v>83000</v>
      </c>
      <c r="AE11" s="69">
        <v>83000</v>
      </c>
      <c r="AF11" s="68">
        <v>80000</v>
      </c>
      <c r="AG11" s="69">
        <v>80000</v>
      </c>
    </row>
    <row r="12" spans="2:33" x14ac:dyDescent="0.2">
      <c r="B12" s="66">
        <v>5</v>
      </c>
      <c r="C12" s="67" t="s">
        <v>113</v>
      </c>
      <c r="D12" s="68">
        <v>65000</v>
      </c>
      <c r="E12" s="69">
        <v>65000</v>
      </c>
      <c r="F12" s="68">
        <v>60000</v>
      </c>
      <c r="G12" s="69">
        <v>60000</v>
      </c>
      <c r="H12" s="68">
        <v>60000</v>
      </c>
      <c r="I12" s="69">
        <v>60000</v>
      </c>
      <c r="J12" s="68">
        <v>60000</v>
      </c>
      <c r="K12" s="69">
        <v>60000</v>
      </c>
      <c r="L12" s="68">
        <v>60000</v>
      </c>
      <c r="M12" s="69">
        <v>60000</v>
      </c>
      <c r="N12" s="68">
        <v>65000</v>
      </c>
      <c r="O12" s="69">
        <v>65000</v>
      </c>
      <c r="P12" s="68">
        <v>65000</v>
      </c>
      <c r="Q12" s="69">
        <v>65000</v>
      </c>
      <c r="R12" s="68">
        <v>65000</v>
      </c>
      <c r="S12" s="69">
        <v>65000</v>
      </c>
      <c r="T12" s="68">
        <v>50000</v>
      </c>
      <c r="U12" s="69">
        <v>50000</v>
      </c>
      <c r="V12" s="68">
        <v>50000</v>
      </c>
      <c r="W12" s="69">
        <v>50000</v>
      </c>
      <c r="X12" s="68">
        <v>50000</v>
      </c>
      <c r="Y12" s="69">
        <v>50000</v>
      </c>
      <c r="Z12" s="68">
        <v>50000</v>
      </c>
      <c r="AA12" s="69">
        <v>50000</v>
      </c>
      <c r="AB12" s="68">
        <v>53000</v>
      </c>
      <c r="AC12" s="69">
        <v>53000</v>
      </c>
      <c r="AD12" s="68">
        <v>55000</v>
      </c>
      <c r="AE12" s="69">
        <v>55000</v>
      </c>
      <c r="AF12" s="68">
        <v>70000</v>
      </c>
      <c r="AG12" s="69">
        <v>70000</v>
      </c>
    </row>
    <row r="13" spans="2:33" x14ac:dyDescent="0.2">
      <c r="B13" s="66">
        <v>6</v>
      </c>
      <c r="C13" s="67" t="s">
        <v>128</v>
      </c>
      <c r="D13" s="70">
        <v>65000</v>
      </c>
      <c r="E13" s="71">
        <v>65000</v>
      </c>
      <c r="F13" s="70">
        <v>65000</v>
      </c>
      <c r="G13" s="71">
        <v>65000</v>
      </c>
      <c r="H13" s="70">
        <v>65000</v>
      </c>
      <c r="I13" s="71">
        <v>65000</v>
      </c>
      <c r="J13" s="70">
        <v>65000</v>
      </c>
      <c r="K13" s="71">
        <v>65000</v>
      </c>
      <c r="L13" s="70">
        <v>65000</v>
      </c>
      <c r="M13" s="71">
        <v>65000</v>
      </c>
      <c r="N13" s="70">
        <v>60000</v>
      </c>
      <c r="O13" s="71">
        <v>60000</v>
      </c>
      <c r="P13" s="70">
        <v>60000</v>
      </c>
      <c r="Q13" s="71">
        <v>60000</v>
      </c>
      <c r="R13" s="70">
        <v>60000</v>
      </c>
      <c r="S13" s="71">
        <v>60000</v>
      </c>
      <c r="T13" s="70">
        <v>58000</v>
      </c>
      <c r="U13" s="71">
        <v>58000</v>
      </c>
      <c r="V13" s="70">
        <v>58000</v>
      </c>
      <c r="W13" s="71">
        <v>58000</v>
      </c>
      <c r="X13" s="70">
        <v>60000</v>
      </c>
      <c r="Y13" s="71">
        <v>60000</v>
      </c>
      <c r="Z13" s="70">
        <v>65000</v>
      </c>
      <c r="AA13" s="71">
        <v>65000</v>
      </c>
      <c r="AB13" s="70">
        <v>83000</v>
      </c>
      <c r="AC13" s="71">
        <v>83000</v>
      </c>
      <c r="AD13" s="70">
        <v>80000</v>
      </c>
      <c r="AE13" s="71">
        <v>80000</v>
      </c>
      <c r="AF13" s="70">
        <v>70000</v>
      </c>
      <c r="AG13" s="71">
        <v>70000</v>
      </c>
    </row>
    <row r="14" spans="2:33" x14ac:dyDescent="0.2">
      <c r="B14" s="66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</row>
    <row r="15" spans="2:33" x14ac:dyDescent="0.2">
      <c r="B15" s="66">
        <v>7</v>
      </c>
      <c r="C15" s="67" t="s">
        <v>134</v>
      </c>
      <c r="D15" s="70">
        <v>40000</v>
      </c>
      <c r="E15" s="71">
        <v>35000</v>
      </c>
      <c r="F15" s="70">
        <v>40000</v>
      </c>
      <c r="G15" s="71">
        <v>35000</v>
      </c>
      <c r="H15" s="70">
        <v>40000</v>
      </c>
      <c r="I15" s="71">
        <v>35000</v>
      </c>
      <c r="J15" s="70">
        <v>40000</v>
      </c>
      <c r="K15" s="71">
        <v>35000</v>
      </c>
      <c r="L15" s="70">
        <v>40000</v>
      </c>
      <c r="M15" s="71">
        <v>35000</v>
      </c>
      <c r="N15" s="70">
        <v>40000</v>
      </c>
      <c r="O15" s="71">
        <v>35000</v>
      </c>
      <c r="P15" s="70">
        <v>40000</v>
      </c>
      <c r="Q15" s="71">
        <v>35000</v>
      </c>
      <c r="R15" s="70">
        <v>40000</v>
      </c>
      <c r="S15" s="71">
        <v>35000</v>
      </c>
      <c r="T15" s="70">
        <v>40000</v>
      </c>
      <c r="U15" s="71">
        <v>35000</v>
      </c>
      <c r="V15" s="70">
        <v>60000</v>
      </c>
      <c r="W15" s="71">
        <v>60000</v>
      </c>
      <c r="X15" s="70">
        <v>60000</v>
      </c>
      <c r="Y15" s="71">
        <v>60000</v>
      </c>
      <c r="Z15" s="70">
        <v>88000</v>
      </c>
      <c r="AA15" s="71">
        <v>88000</v>
      </c>
      <c r="AB15" s="70">
        <v>90000</v>
      </c>
      <c r="AC15" s="71">
        <v>90000</v>
      </c>
      <c r="AD15" s="70">
        <v>90000</v>
      </c>
      <c r="AE15" s="71">
        <v>90000</v>
      </c>
      <c r="AF15" s="70">
        <v>80000</v>
      </c>
      <c r="AG15" s="71">
        <v>80000</v>
      </c>
    </row>
    <row r="16" spans="2:33" x14ac:dyDescent="0.2">
      <c r="B16" s="66">
        <v>8</v>
      </c>
      <c r="C16" s="67" t="s">
        <v>129</v>
      </c>
      <c r="D16" s="68">
        <v>55000</v>
      </c>
      <c r="E16" s="69">
        <v>55000</v>
      </c>
      <c r="F16" s="68">
        <v>55000</v>
      </c>
      <c r="G16" s="69">
        <v>55000</v>
      </c>
      <c r="H16" s="68">
        <v>55000</v>
      </c>
      <c r="I16" s="69">
        <v>55000</v>
      </c>
      <c r="J16" s="69">
        <v>55000</v>
      </c>
      <c r="K16" s="69">
        <v>55000</v>
      </c>
      <c r="L16" s="68">
        <v>55000</v>
      </c>
      <c r="M16" s="69">
        <v>55000</v>
      </c>
      <c r="N16" s="68">
        <v>55000</v>
      </c>
      <c r="O16" s="69">
        <v>55000</v>
      </c>
      <c r="P16" s="68">
        <v>55000</v>
      </c>
      <c r="Q16" s="69">
        <v>55000</v>
      </c>
      <c r="R16" s="68">
        <v>58000</v>
      </c>
      <c r="S16" s="69">
        <v>58000</v>
      </c>
      <c r="T16" s="68">
        <v>58000</v>
      </c>
      <c r="U16" s="69">
        <v>58000</v>
      </c>
      <c r="V16" s="68">
        <v>58000</v>
      </c>
      <c r="W16" s="69">
        <v>58000</v>
      </c>
      <c r="X16" s="68">
        <v>58000</v>
      </c>
      <c r="Y16" s="69">
        <v>58000</v>
      </c>
      <c r="Z16" s="68">
        <v>60000</v>
      </c>
      <c r="AA16" s="69">
        <v>60000</v>
      </c>
      <c r="AB16" s="68">
        <v>82000</v>
      </c>
      <c r="AC16" s="69">
        <v>82000</v>
      </c>
      <c r="AD16" s="68">
        <v>85000</v>
      </c>
      <c r="AE16" s="69">
        <v>85000</v>
      </c>
      <c r="AF16" s="68">
        <v>75000</v>
      </c>
      <c r="AG16" s="69">
        <v>75000</v>
      </c>
    </row>
    <row r="17" spans="2:33" x14ac:dyDescent="0.2">
      <c r="B17" s="66">
        <v>9</v>
      </c>
      <c r="C17" s="67" t="s">
        <v>114</v>
      </c>
      <c r="D17" s="68">
        <v>65000</v>
      </c>
      <c r="E17" s="69">
        <v>65000</v>
      </c>
      <c r="F17" s="68">
        <v>65000</v>
      </c>
      <c r="G17" s="69">
        <v>65000</v>
      </c>
      <c r="H17" s="68">
        <v>65000</v>
      </c>
      <c r="I17" s="69">
        <v>65000</v>
      </c>
      <c r="J17" s="68">
        <v>65000</v>
      </c>
      <c r="K17" s="69">
        <v>65000</v>
      </c>
      <c r="L17" s="68">
        <v>65000</v>
      </c>
      <c r="M17" s="69">
        <v>65000</v>
      </c>
      <c r="N17" s="68">
        <v>65000</v>
      </c>
      <c r="O17" s="69">
        <v>65000</v>
      </c>
      <c r="P17" s="68">
        <v>65000</v>
      </c>
      <c r="Q17" s="69">
        <v>65000</v>
      </c>
      <c r="R17" s="68">
        <v>65000</v>
      </c>
      <c r="S17" s="69">
        <v>65000</v>
      </c>
      <c r="T17" s="68">
        <v>65000</v>
      </c>
      <c r="U17" s="69">
        <v>65000</v>
      </c>
      <c r="V17" s="68">
        <v>65000</v>
      </c>
      <c r="W17" s="69">
        <v>65000</v>
      </c>
      <c r="X17" s="68">
        <v>65000</v>
      </c>
      <c r="Y17" s="69">
        <v>65000</v>
      </c>
      <c r="Z17" s="68">
        <v>65000</v>
      </c>
      <c r="AA17" s="69">
        <v>65000</v>
      </c>
      <c r="AB17" s="68">
        <v>70000</v>
      </c>
      <c r="AC17" s="69">
        <v>70000</v>
      </c>
      <c r="AD17" s="68">
        <v>70000</v>
      </c>
      <c r="AE17" s="69">
        <v>70000</v>
      </c>
      <c r="AF17" s="68">
        <v>70000</v>
      </c>
      <c r="AG17" s="69">
        <v>70000</v>
      </c>
    </row>
    <row r="18" spans="2:33" x14ac:dyDescent="0.2">
      <c r="B18" s="66">
        <v>10</v>
      </c>
      <c r="C18" s="67" t="s">
        <v>123</v>
      </c>
      <c r="D18" s="70">
        <v>65000</v>
      </c>
      <c r="E18" s="71">
        <v>65000</v>
      </c>
      <c r="F18" s="70">
        <v>65000</v>
      </c>
      <c r="G18" s="71">
        <v>65000</v>
      </c>
      <c r="H18" s="70">
        <v>65000</v>
      </c>
      <c r="I18" s="71">
        <v>65000</v>
      </c>
      <c r="J18" s="70">
        <v>65000</v>
      </c>
      <c r="K18" s="71">
        <v>65000</v>
      </c>
      <c r="L18" s="70">
        <v>65000</v>
      </c>
      <c r="M18" s="71">
        <v>65000</v>
      </c>
      <c r="N18" s="70">
        <v>65000</v>
      </c>
      <c r="O18" s="71">
        <v>65000</v>
      </c>
      <c r="P18" s="70">
        <v>65000</v>
      </c>
      <c r="Q18" s="71">
        <v>65000</v>
      </c>
      <c r="R18" s="70">
        <v>65000</v>
      </c>
      <c r="S18" s="71">
        <v>65000</v>
      </c>
      <c r="T18" s="70">
        <v>65000</v>
      </c>
      <c r="U18" s="71">
        <v>65000</v>
      </c>
      <c r="V18" s="70">
        <v>65000</v>
      </c>
      <c r="W18" s="71">
        <v>65000</v>
      </c>
      <c r="X18" s="70">
        <v>68000</v>
      </c>
      <c r="Y18" s="71">
        <v>68000</v>
      </c>
      <c r="Z18" s="70">
        <v>68000</v>
      </c>
      <c r="AA18" s="71">
        <v>68000</v>
      </c>
      <c r="AB18" s="70">
        <v>70000</v>
      </c>
      <c r="AC18" s="71">
        <v>70000</v>
      </c>
      <c r="AD18" s="70">
        <v>84000</v>
      </c>
      <c r="AE18" s="71">
        <v>84000</v>
      </c>
      <c r="AF18" s="70">
        <v>75000</v>
      </c>
      <c r="AG18" s="71">
        <v>75000</v>
      </c>
    </row>
    <row r="19" spans="2:33" x14ac:dyDescent="0.2">
      <c r="B19" s="66">
        <v>11</v>
      </c>
      <c r="C19" s="67" t="s">
        <v>130</v>
      </c>
      <c r="D19" s="68">
        <v>65000</v>
      </c>
      <c r="E19" s="69">
        <v>65000</v>
      </c>
      <c r="F19" s="68">
        <v>65000</v>
      </c>
      <c r="G19" s="69">
        <v>65000</v>
      </c>
      <c r="H19" s="68">
        <v>64000</v>
      </c>
      <c r="I19" s="69">
        <v>64000</v>
      </c>
      <c r="J19" s="68">
        <v>63000</v>
      </c>
      <c r="K19" s="69">
        <v>63000</v>
      </c>
      <c r="L19" s="68">
        <v>63000</v>
      </c>
      <c r="M19" s="69">
        <v>63000</v>
      </c>
      <c r="N19" s="68">
        <v>63000</v>
      </c>
      <c r="O19" s="69">
        <v>63000</v>
      </c>
      <c r="P19" s="68">
        <v>63000</v>
      </c>
      <c r="Q19" s="69">
        <v>63000</v>
      </c>
      <c r="R19" s="68">
        <v>63000</v>
      </c>
      <c r="S19" s="69">
        <v>63000</v>
      </c>
      <c r="T19" s="68">
        <v>60000</v>
      </c>
      <c r="U19" s="69">
        <v>60000</v>
      </c>
      <c r="V19" s="70" t="str">
        <f>"-"</f>
        <v>-</v>
      </c>
      <c r="W19" s="71" t="str">
        <f>"-"</f>
        <v>-</v>
      </c>
      <c r="X19" s="70">
        <v>63000</v>
      </c>
      <c r="Y19" s="71" t="str">
        <f>"-"</f>
        <v>-</v>
      </c>
      <c r="Z19" s="70">
        <v>65000</v>
      </c>
      <c r="AA19" s="71">
        <v>65000</v>
      </c>
      <c r="AB19" s="70">
        <v>80000</v>
      </c>
      <c r="AC19" s="71">
        <v>80000</v>
      </c>
      <c r="AD19" s="70">
        <v>78000</v>
      </c>
      <c r="AE19" s="71">
        <v>78000</v>
      </c>
      <c r="AF19" s="70">
        <v>70000</v>
      </c>
      <c r="AG19" s="71">
        <v>69000</v>
      </c>
    </row>
    <row r="20" spans="2:33" x14ac:dyDescent="0.2">
      <c r="B20" s="66">
        <v>12</v>
      </c>
      <c r="C20" s="67" t="s">
        <v>135</v>
      </c>
      <c r="D20" s="68">
        <v>50000</v>
      </c>
      <c r="E20" s="71">
        <v>50000</v>
      </c>
      <c r="F20" s="68">
        <v>50000</v>
      </c>
      <c r="G20" s="71">
        <v>50000</v>
      </c>
      <c r="H20" s="68">
        <v>50000</v>
      </c>
      <c r="I20" s="71">
        <v>50000</v>
      </c>
      <c r="J20" s="68">
        <v>50000</v>
      </c>
      <c r="K20" s="71">
        <v>50000</v>
      </c>
      <c r="L20" s="68">
        <v>50000</v>
      </c>
      <c r="M20" s="71">
        <v>50000</v>
      </c>
      <c r="N20" s="68">
        <v>50000</v>
      </c>
      <c r="O20" s="71">
        <v>50000</v>
      </c>
      <c r="P20" s="68">
        <v>50000</v>
      </c>
      <c r="Q20" s="71">
        <v>50000</v>
      </c>
      <c r="R20" s="68">
        <v>50000</v>
      </c>
      <c r="S20" s="71">
        <v>50000</v>
      </c>
      <c r="T20" s="68">
        <v>50000</v>
      </c>
      <c r="U20" s="71">
        <v>50000</v>
      </c>
      <c r="V20" s="68">
        <v>50000</v>
      </c>
      <c r="W20" s="71">
        <v>50000</v>
      </c>
      <c r="X20" s="68">
        <v>50000</v>
      </c>
      <c r="Y20" s="71">
        <v>50000</v>
      </c>
      <c r="Z20" s="68">
        <v>80000</v>
      </c>
      <c r="AA20" s="71">
        <v>80000</v>
      </c>
      <c r="AB20" s="68">
        <v>88000</v>
      </c>
      <c r="AC20" s="71">
        <v>88000</v>
      </c>
      <c r="AD20" s="68">
        <v>85000</v>
      </c>
      <c r="AE20" s="71">
        <v>85000</v>
      </c>
      <c r="AF20" s="68">
        <v>80000</v>
      </c>
      <c r="AG20" s="71">
        <v>80000</v>
      </c>
    </row>
    <row r="21" spans="2:33" x14ac:dyDescent="0.2">
      <c r="B21" s="66">
        <v>13</v>
      </c>
      <c r="C21" s="67" t="s">
        <v>131</v>
      </c>
      <c r="D21" s="75" t="str">
        <f t="shared" ref="D21:AF22" si="0">"-"</f>
        <v>-</v>
      </c>
      <c r="E21" s="76" t="str">
        <f t="shared" si="0"/>
        <v>-</v>
      </c>
      <c r="F21" s="75" t="str">
        <f t="shared" si="0"/>
        <v>-</v>
      </c>
      <c r="G21" s="76" t="str">
        <f t="shared" si="0"/>
        <v>-</v>
      </c>
      <c r="H21" s="75" t="str">
        <f t="shared" si="0"/>
        <v>-</v>
      </c>
      <c r="I21" s="76" t="str">
        <f t="shared" si="0"/>
        <v>-</v>
      </c>
      <c r="J21" s="75" t="str">
        <f t="shared" si="0"/>
        <v>-</v>
      </c>
      <c r="K21" s="76" t="str">
        <f t="shared" si="0"/>
        <v>-</v>
      </c>
      <c r="L21" s="77" t="str">
        <f t="shared" si="0"/>
        <v>-</v>
      </c>
      <c r="M21" s="76" t="str">
        <f t="shared" si="0"/>
        <v>-</v>
      </c>
      <c r="N21" s="77" t="str">
        <f t="shared" si="0"/>
        <v>-</v>
      </c>
      <c r="O21" s="76" t="str">
        <f t="shared" si="0"/>
        <v>-</v>
      </c>
      <c r="P21" s="77" t="str">
        <f t="shared" si="0"/>
        <v>-</v>
      </c>
      <c r="Q21" s="76" t="str">
        <f t="shared" si="0"/>
        <v>-</v>
      </c>
      <c r="R21" s="77" t="str">
        <f t="shared" si="0"/>
        <v>-</v>
      </c>
      <c r="S21" s="76" t="str">
        <f t="shared" si="0"/>
        <v>-</v>
      </c>
      <c r="T21" s="77" t="str">
        <f t="shared" si="0"/>
        <v>-</v>
      </c>
      <c r="U21" s="76" t="str">
        <f t="shared" si="0"/>
        <v>-</v>
      </c>
      <c r="V21" s="77" t="str">
        <f t="shared" si="0"/>
        <v>-</v>
      </c>
      <c r="W21" s="76" t="str">
        <f t="shared" si="0"/>
        <v>-</v>
      </c>
      <c r="X21" s="77" t="str">
        <f t="shared" si="0"/>
        <v>-</v>
      </c>
      <c r="Y21" s="76" t="str">
        <f t="shared" si="0"/>
        <v>-</v>
      </c>
      <c r="Z21" s="77" t="str">
        <f t="shared" si="0"/>
        <v>-</v>
      </c>
      <c r="AA21" s="76" t="str">
        <f t="shared" si="0"/>
        <v>-</v>
      </c>
      <c r="AB21" s="77" t="str">
        <f t="shared" si="0"/>
        <v>-</v>
      </c>
      <c r="AC21" s="76" t="str">
        <f t="shared" si="0"/>
        <v>-</v>
      </c>
      <c r="AD21" s="77" t="str">
        <f t="shared" si="0"/>
        <v>-</v>
      </c>
      <c r="AE21" s="76" t="str">
        <f>"-"</f>
        <v>-</v>
      </c>
      <c r="AF21" s="77" t="str">
        <f t="shared" si="0"/>
        <v>-</v>
      </c>
      <c r="AG21" s="76" t="str">
        <f>"-"</f>
        <v>-</v>
      </c>
    </row>
    <row r="22" spans="2:33" x14ac:dyDescent="0.2">
      <c r="B22" s="66">
        <v>14</v>
      </c>
      <c r="C22" s="67" t="s">
        <v>132</v>
      </c>
      <c r="D22" s="75" t="str">
        <f t="shared" si="0"/>
        <v>-</v>
      </c>
      <c r="E22" s="76" t="str">
        <f t="shared" si="0"/>
        <v>-</v>
      </c>
      <c r="F22" s="75" t="str">
        <f t="shared" si="0"/>
        <v>-</v>
      </c>
      <c r="G22" s="76" t="str">
        <f t="shared" si="0"/>
        <v>-</v>
      </c>
      <c r="H22" s="75" t="str">
        <f t="shared" si="0"/>
        <v>-</v>
      </c>
      <c r="I22" s="76" t="str">
        <f t="shared" si="0"/>
        <v>-</v>
      </c>
      <c r="J22" s="75" t="str">
        <f t="shared" si="0"/>
        <v>-</v>
      </c>
      <c r="K22" s="76" t="str">
        <f t="shared" si="0"/>
        <v>-</v>
      </c>
      <c r="L22" s="77" t="str">
        <f t="shared" si="0"/>
        <v>-</v>
      </c>
      <c r="M22" s="76" t="str">
        <f t="shared" si="0"/>
        <v>-</v>
      </c>
      <c r="N22" s="77" t="str">
        <f t="shared" si="0"/>
        <v>-</v>
      </c>
      <c r="O22" s="76" t="str">
        <f t="shared" si="0"/>
        <v>-</v>
      </c>
      <c r="P22" s="77" t="str">
        <f t="shared" si="0"/>
        <v>-</v>
      </c>
      <c r="Q22" s="76" t="str">
        <f t="shared" si="0"/>
        <v>-</v>
      </c>
      <c r="R22" s="77" t="str">
        <f t="shared" si="0"/>
        <v>-</v>
      </c>
      <c r="S22" s="76" t="str">
        <f t="shared" si="0"/>
        <v>-</v>
      </c>
      <c r="T22" s="77" t="str">
        <f t="shared" si="0"/>
        <v>-</v>
      </c>
      <c r="U22" s="76" t="str">
        <f t="shared" si="0"/>
        <v>-</v>
      </c>
      <c r="V22" s="77" t="str">
        <f t="shared" si="0"/>
        <v>-</v>
      </c>
      <c r="W22" s="76" t="str">
        <f t="shared" si="0"/>
        <v>-</v>
      </c>
      <c r="X22" s="77">
        <v>75000</v>
      </c>
      <c r="Y22" s="76">
        <v>75000</v>
      </c>
      <c r="Z22" s="77">
        <v>85000</v>
      </c>
      <c r="AA22" s="76">
        <v>85000</v>
      </c>
      <c r="AB22" s="77">
        <v>87000</v>
      </c>
      <c r="AC22" s="76">
        <v>87000</v>
      </c>
      <c r="AD22" s="77">
        <v>80000</v>
      </c>
      <c r="AE22" s="76">
        <v>80000</v>
      </c>
      <c r="AF22" s="77">
        <v>75000</v>
      </c>
      <c r="AG22" s="76">
        <v>75000</v>
      </c>
    </row>
    <row r="23" spans="2:33" x14ac:dyDescent="0.2">
      <c r="B23" s="66"/>
      <c r="C23" s="72"/>
      <c r="D23" s="75"/>
      <c r="E23" s="74"/>
      <c r="F23" s="75"/>
      <c r="G23" s="74"/>
      <c r="H23" s="75"/>
      <c r="I23" s="74"/>
      <c r="J23" s="75"/>
      <c r="K23" s="74"/>
      <c r="L23" s="75"/>
      <c r="M23" s="74"/>
      <c r="N23" s="75"/>
      <c r="O23" s="74"/>
      <c r="P23" s="75"/>
      <c r="Q23" s="74"/>
      <c r="R23" s="75"/>
      <c r="S23" s="74"/>
      <c r="T23" s="75"/>
      <c r="U23" s="74"/>
      <c r="V23" s="75"/>
      <c r="W23" s="74"/>
      <c r="X23" s="75"/>
      <c r="Y23" s="74"/>
      <c r="Z23" s="75"/>
      <c r="AA23" s="74"/>
      <c r="AB23" s="75"/>
      <c r="AC23" s="74"/>
      <c r="AD23" s="75"/>
      <c r="AE23" s="74"/>
      <c r="AF23" s="75"/>
      <c r="AG23" s="74"/>
    </row>
    <row r="24" spans="2:33" x14ac:dyDescent="0.2">
      <c r="B24" s="66">
        <v>15</v>
      </c>
      <c r="C24" s="67" t="s">
        <v>115</v>
      </c>
      <c r="D24" s="75" t="str">
        <f t="shared" ref="D24:I24" si="1">"-"</f>
        <v>-</v>
      </c>
      <c r="E24" s="76" t="str">
        <f t="shared" si="1"/>
        <v>-</v>
      </c>
      <c r="F24" s="75" t="str">
        <f t="shared" si="1"/>
        <v>-</v>
      </c>
      <c r="G24" s="76" t="str">
        <f t="shared" si="1"/>
        <v>-</v>
      </c>
      <c r="H24" s="75" t="str">
        <f t="shared" si="1"/>
        <v>-</v>
      </c>
      <c r="I24" s="76" t="str">
        <f t="shared" si="1"/>
        <v>-</v>
      </c>
      <c r="J24" s="75">
        <v>60000</v>
      </c>
      <c r="K24" s="76">
        <v>60000</v>
      </c>
      <c r="L24" s="75">
        <v>60000</v>
      </c>
      <c r="M24" s="76">
        <v>60000</v>
      </c>
      <c r="N24" s="75">
        <v>60000</v>
      </c>
      <c r="O24" s="76">
        <v>60000</v>
      </c>
      <c r="P24" s="75">
        <v>50000</v>
      </c>
      <c r="Q24" s="76">
        <v>50000</v>
      </c>
      <c r="R24" s="75" t="str">
        <f>"-"</f>
        <v>-</v>
      </c>
      <c r="S24" s="76" t="str">
        <f>"-"</f>
        <v>-</v>
      </c>
      <c r="T24" s="75">
        <v>50000</v>
      </c>
      <c r="U24" s="76">
        <v>50000</v>
      </c>
      <c r="V24" s="75">
        <v>50000</v>
      </c>
      <c r="W24" s="76">
        <v>50000</v>
      </c>
      <c r="X24" s="75">
        <v>50000</v>
      </c>
      <c r="Y24" s="76">
        <v>50000</v>
      </c>
      <c r="Z24" s="75">
        <v>50000</v>
      </c>
      <c r="AA24" s="76">
        <v>50000</v>
      </c>
      <c r="AB24" s="75">
        <v>60000</v>
      </c>
      <c r="AC24" s="76">
        <v>60000</v>
      </c>
      <c r="AD24" s="75">
        <v>62500</v>
      </c>
      <c r="AE24" s="76">
        <v>62500</v>
      </c>
      <c r="AF24" s="75">
        <v>75500</v>
      </c>
      <c r="AG24" s="76">
        <v>75500</v>
      </c>
    </row>
    <row r="25" spans="2:33" x14ac:dyDescent="0.2">
      <c r="B25" s="66">
        <v>16</v>
      </c>
      <c r="C25" s="67" t="s">
        <v>116</v>
      </c>
      <c r="D25" s="75" t="str">
        <f>"-"</f>
        <v>-</v>
      </c>
      <c r="E25" s="76" t="str">
        <f>"-"</f>
        <v>-</v>
      </c>
      <c r="F25" s="75">
        <v>64000</v>
      </c>
      <c r="G25" s="76">
        <v>63000</v>
      </c>
      <c r="H25" s="75">
        <v>64000</v>
      </c>
      <c r="I25" s="76">
        <v>63000</v>
      </c>
      <c r="J25" s="75">
        <v>64000</v>
      </c>
      <c r="K25" s="76">
        <v>63000</v>
      </c>
      <c r="L25" s="75">
        <v>64000</v>
      </c>
      <c r="M25" s="76">
        <v>63000</v>
      </c>
      <c r="N25" s="75">
        <v>64000</v>
      </c>
      <c r="O25" s="76">
        <v>63000</v>
      </c>
      <c r="P25" s="75">
        <v>64000</v>
      </c>
      <c r="Q25" s="76">
        <v>63000</v>
      </c>
      <c r="R25" s="75">
        <v>64000</v>
      </c>
      <c r="S25" s="76">
        <v>63000</v>
      </c>
      <c r="T25" s="75">
        <v>64000</v>
      </c>
      <c r="U25" s="76">
        <v>63000</v>
      </c>
      <c r="V25" s="75">
        <v>64000</v>
      </c>
      <c r="W25" s="76">
        <v>63000</v>
      </c>
      <c r="X25" s="75">
        <v>65000</v>
      </c>
      <c r="Y25" s="76">
        <v>63000</v>
      </c>
      <c r="Z25" s="75">
        <v>65000</v>
      </c>
      <c r="AA25" s="76">
        <v>63000</v>
      </c>
      <c r="AB25" s="75">
        <v>80000</v>
      </c>
      <c r="AC25" s="76">
        <v>78000</v>
      </c>
      <c r="AD25" s="75">
        <v>80000</v>
      </c>
      <c r="AE25" s="76">
        <v>78000</v>
      </c>
      <c r="AF25" s="75">
        <v>74000</v>
      </c>
      <c r="AG25" s="76">
        <v>72000</v>
      </c>
    </row>
    <row r="26" spans="2:33" x14ac:dyDescent="0.2">
      <c r="B26" s="66">
        <v>17</v>
      </c>
      <c r="C26" s="67" t="s">
        <v>124</v>
      </c>
      <c r="D26" s="68">
        <v>55000</v>
      </c>
      <c r="E26" s="69">
        <v>55000</v>
      </c>
      <c r="F26" s="68">
        <v>55000</v>
      </c>
      <c r="G26" s="69">
        <v>55000</v>
      </c>
      <c r="H26" s="68">
        <v>55000</v>
      </c>
      <c r="I26" s="69">
        <v>55000</v>
      </c>
      <c r="J26" s="68">
        <v>55000</v>
      </c>
      <c r="K26" s="69">
        <v>55000</v>
      </c>
      <c r="L26" s="68">
        <v>55000</v>
      </c>
      <c r="M26" s="69">
        <v>55000</v>
      </c>
      <c r="N26" s="68">
        <v>55000</v>
      </c>
      <c r="O26" s="69">
        <v>55000</v>
      </c>
      <c r="P26" s="68">
        <v>55000</v>
      </c>
      <c r="Q26" s="69">
        <v>55000</v>
      </c>
      <c r="R26" s="68">
        <v>55000</v>
      </c>
      <c r="S26" s="69">
        <v>55000</v>
      </c>
      <c r="T26" s="75" t="s">
        <v>121</v>
      </c>
      <c r="U26" s="76" t="s">
        <v>121</v>
      </c>
      <c r="V26" s="75">
        <v>65000</v>
      </c>
      <c r="W26" s="76">
        <v>60000</v>
      </c>
      <c r="X26" s="75">
        <v>65000</v>
      </c>
      <c r="Y26" s="76">
        <v>60000</v>
      </c>
      <c r="Z26" s="75">
        <v>65000</v>
      </c>
      <c r="AA26" s="76">
        <v>60000</v>
      </c>
      <c r="AB26" s="75">
        <v>91000</v>
      </c>
      <c r="AC26" s="76">
        <v>91000</v>
      </c>
      <c r="AD26" s="75">
        <v>88000</v>
      </c>
      <c r="AE26" s="76">
        <v>88000</v>
      </c>
      <c r="AF26" s="75">
        <v>80000</v>
      </c>
      <c r="AG26" s="71">
        <v>80000</v>
      </c>
    </row>
    <row r="27" spans="2:33" x14ac:dyDescent="0.2">
      <c r="B27" s="66">
        <v>18</v>
      </c>
      <c r="C27" s="67" t="s">
        <v>136</v>
      </c>
      <c r="D27" s="75" t="str">
        <f t="shared" ref="D27:K27" si="2">"-"</f>
        <v>-</v>
      </c>
      <c r="E27" s="76" t="str">
        <f t="shared" si="2"/>
        <v>-</v>
      </c>
      <c r="F27" s="75" t="str">
        <f t="shared" si="2"/>
        <v>-</v>
      </c>
      <c r="G27" s="76" t="str">
        <f t="shared" si="2"/>
        <v>-</v>
      </c>
      <c r="H27" s="75" t="str">
        <f t="shared" si="2"/>
        <v>-</v>
      </c>
      <c r="I27" s="76" t="str">
        <f t="shared" si="2"/>
        <v>-</v>
      </c>
      <c r="J27" s="75" t="str">
        <f t="shared" si="2"/>
        <v>-</v>
      </c>
      <c r="K27" s="76" t="str">
        <f t="shared" si="2"/>
        <v>-</v>
      </c>
      <c r="L27" s="75" t="s">
        <v>121</v>
      </c>
      <c r="M27" s="76" t="s">
        <v>121</v>
      </c>
      <c r="N27" s="75" t="s">
        <v>121</v>
      </c>
      <c r="O27" s="76" t="s">
        <v>121</v>
      </c>
      <c r="P27" s="75" t="s">
        <v>121</v>
      </c>
      <c r="Q27" s="76" t="s">
        <v>121</v>
      </c>
      <c r="R27" s="75" t="s">
        <v>121</v>
      </c>
      <c r="S27" s="76" t="s">
        <v>121</v>
      </c>
      <c r="T27" s="75" t="s">
        <v>121</v>
      </c>
      <c r="U27" s="76" t="s">
        <v>121</v>
      </c>
      <c r="V27" s="75" t="s">
        <v>121</v>
      </c>
      <c r="W27" s="76" t="s">
        <v>121</v>
      </c>
      <c r="X27" s="75" t="s">
        <v>121</v>
      </c>
      <c r="Y27" s="76" t="s">
        <v>121</v>
      </c>
      <c r="Z27" s="75">
        <v>87000</v>
      </c>
      <c r="AA27" s="76" t="s">
        <v>121</v>
      </c>
      <c r="AB27" s="75">
        <v>90000</v>
      </c>
      <c r="AC27" s="76" t="s">
        <v>121</v>
      </c>
      <c r="AD27" s="75">
        <v>86000</v>
      </c>
      <c r="AE27" s="76" t="s">
        <v>121</v>
      </c>
      <c r="AF27" s="75">
        <v>75000</v>
      </c>
      <c r="AG27" s="76" t="s">
        <v>121</v>
      </c>
    </row>
    <row r="28" spans="2:33" x14ac:dyDescent="0.2">
      <c r="B28" s="66">
        <v>19</v>
      </c>
      <c r="C28" s="67" t="s">
        <v>127</v>
      </c>
      <c r="D28" s="68">
        <v>50000</v>
      </c>
      <c r="E28" s="76" t="str">
        <f>"-"</f>
        <v>-</v>
      </c>
      <c r="F28" s="68">
        <v>50000</v>
      </c>
      <c r="G28" s="76" t="str">
        <f>"-"</f>
        <v>-</v>
      </c>
      <c r="H28" s="68">
        <v>50000</v>
      </c>
      <c r="I28" s="76" t="str">
        <f>"-"</f>
        <v>-</v>
      </c>
      <c r="J28" s="68">
        <v>50000</v>
      </c>
      <c r="K28" s="76" t="str">
        <f>"-"</f>
        <v>-</v>
      </c>
      <c r="L28" s="68">
        <v>50000</v>
      </c>
      <c r="M28" s="76" t="s">
        <v>121</v>
      </c>
      <c r="N28" s="68">
        <v>50000</v>
      </c>
      <c r="O28" s="76" t="s">
        <v>121</v>
      </c>
      <c r="P28" s="68">
        <v>50000</v>
      </c>
      <c r="Q28" s="76" t="s">
        <v>121</v>
      </c>
      <c r="R28" s="68">
        <v>50000</v>
      </c>
      <c r="S28" s="76" t="s">
        <v>121</v>
      </c>
      <c r="T28" s="68">
        <v>50000</v>
      </c>
      <c r="U28" s="76" t="s">
        <v>121</v>
      </c>
      <c r="V28" s="68">
        <v>50000</v>
      </c>
      <c r="W28" s="76" t="s">
        <v>121</v>
      </c>
      <c r="X28" s="68">
        <v>65000</v>
      </c>
      <c r="Y28" s="76" t="s">
        <v>121</v>
      </c>
      <c r="Z28" s="68">
        <v>75000</v>
      </c>
      <c r="AA28" s="76" t="s">
        <v>121</v>
      </c>
      <c r="AB28" s="68">
        <v>85000</v>
      </c>
      <c r="AC28" s="76" t="s">
        <v>121</v>
      </c>
      <c r="AD28" s="68">
        <v>83000</v>
      </c>
      <c r="AE28" s="76">
        <v>83000</v>
      </c>
      <c r="AF28" s="68">
        <v>76000</v>
      </c>
      <c r="AG28" s="76">
        <v>76000</v>
      </c>
    </row>
    <row r="29" spans="2:33" x14ac:dyDescent="0.2">
      <c r="B29" s="66">
        <v>20</v>
      </c>
      <c r="C29" s="78" t="s">
        <v>169</v>
      </c>
      <c r="D29" s="73">
        <v>76000</v>
      </c>
      <c r="E29" s="76" t="str">
        <f>"-"</f>
        <v>-</v>
      </c>
      <c r="F29" s="73">
        <v>76000</v>
      </c>
      <c r="G29" s="76" t="str">
        <f>"-"</f>
        <v>-</v>
      </c>
      <c r="H29" s="75" t="s">
        <v>121</v>
      </c>
      <c r="I29" s="76" t="s">
        <v>121</v>
      </c>
      <c r="J29" s="75" t="s">
        <v>121</v>
      </c>
      <c r="K29" s="76" t="s">
        <v>121</v>
      </c>
      <c r="L29" s="73">
        <v>70000</v>
      </c>
      <c r="M29" s="76" t="s">
        <v>121</v>
      </c>
      <c r="N29" s="73">
        <v>57000</v>
      </c>
      <c r="O29" s="76" t="s">
        <v>121</v>
      </c>
      <c r="P29" s="73"/>
      <c r="Q29" s="76"/>
      <c r="R29" s="75" t="s">
        <v>121</v>
      </c>
      <c r="S29" s="76" t="s">
        <v>121</v>
      </c>
      <c r="T29" s="75" t="s">
        <v>121</v>
      </c>
      <c r="U29" s="76" t="s">
        <v>121</v>
      </c>
      <c r="V29" s="79">
        <v>72000</v>
      </c>
      <c r="W29" s="76" t="s">
        <v>121</v>
      </c>
      <c r="X29" s="79">
        <v>80000</v>
      </c>
      <c r="Y29" s="76" t="s">
        <v>121</v>
      </c>
      <c r="Z29" s="79">
        <v>85000</v>
      </c>
      <c r="AA29" s="76" t="s">
        <v>121</v>
      </c>
      <c r="AB29" s="75" t="s">
        <v>121</v>
      </c>
      <c r="AC29" s="76" t="s">
        <v>121</v>
      </c>
      <c r="AD29" s="79">
        <v>83000</v>
      </c>
      <c r="AE29" s="76" t="s">
        <v>121</v>
      </c>
      <c r="AF29" s="75"/>
      <c r="AG29" s="76"/>
    </row>
    <row r="30" spans="2:33" x14ac:dyDescent="0.2">
      <c r="B30" s="66">
        <v>21</v>
      </c>
      <c r="C30" s="67" t="s">
        <v>122</v>
      </c>
      <c r="D30" s="68">
        <v>60000</v>
      </c>
      <c r="E30" s="69">
        <v>55000</v>
      </c>
      <c r="F30" s="68">
        <v>60000</v>
      </c>
      <c r="G30" s="69">
        <v>55000</v>
      </c>
      <c r="H30" s="68">
        <v>60000</v>
      </c>
      <c r="I30" s="69">
        <v>55000</v>
      </c>
      <c r="J30" s="68">
        <v>60000</v>
      </c>
      <c r="K30" s="69">
        <v>55000</v>
      </c>
      <c r="L30" s="68">
        <v>60000</v>
      </c>
      <c r="M30" s="69">
        <v>55000</v>
      </c>
      <c r="N30" s="68">
        <v>60000</v>
      </c>
      <c r="O30" s="69">
        <v>55000</v>
      </c>
      <c r="P30" s="68">
        <v>60000</v>
      </c>
      <c r="Q30" s="69">
        <v>55000</v>
      </c>
      <c r="R30" s="68">
        <v>60000</v>
      </c>
      <c r="S30" s="69">
        <v>55000</v>
      </c>
      <c r="T30" s="68">
        <v>60000</v>
      </c>
      <c r="U30" s="69">
        <v>55000</v>
      </c>
      <c r="V30" s="68">
        <v>60000</v>
      </c>
      <c r="W30" s="69">
        <v>55000</v>
      </c>
      <c r="X30" s="68">
        <v>60000</v>
      </c>
      <c r="Y30" s="69">
        <v>55000</v>
      </c>
      <c r="Z30" s="68">
        <v>75000</v>
      </c>
      <c r="AA30" s="69">
        <v>70000</v>
      </c>
      <c r="AB30" s="68">
        <v>88000</v>
      </c>
      <c r="AC30" s="69">
        <v>83000</v>
      </c>
      <c r="AD30" s="68">
        <v>83000</v>
      </c>
      <c r="AE30" s="69">
        <v>80000</v>
      </c>
      <c r="AF30" s="68">
        <v>80000</v>
      </c>
      <c r="AG30" s="69">
        <v>76000</v>
      </c>
    </row>
    <row r="31" spans="2:33" ht="13.5" thickBot="1" x14ac:dyDescent="0.25">
      <c r="B31" s="80">
        <v>22</v>
      </c>
      <c r="C31" s="81" t="s">
        <v>126</v>
      </c>
      <c r="D31" s="82">
        <v>55000</v>
      </c>
      <c r="E31" s="83">
        <v>45000</v>
      </c>
      <c r="F31" s="82">
        <v>55000</v>
      </c>
      <c r="G31" s="83">
        <v>45000</v>
      </c>
      <c r="H31" s="82">
        <v>55000</v>
      </c>
      <c r="I31" s="83">
        <v>45000</v>
      </c>
      <c r="J31" s="82"/>
      <c r="K31" s="83"/>
      <c r="L31" s="82">
        <v>55000</v>
      </c>
      <c r="M31" s="83">
        <v>45000</v>
      </c>
      <c r="N31" s="82">
        <v>55000</v>
      </c>
      <c r="O31" s="83">
        <v>45000</v>
      </c>
      <c r="P31" s="82">
        <v>56000</v>
      </c>
      <c r="Q31" s="83">
        <v>45000</v>
      </c>
      <c r="R31" s="82">
        <v>55000</v>
      </c>
      <c r="S31" s="83">
        <v>45000</v>
      </c>
      <c r="T31" s="82">
        <v>58000</v>
      </c>
      <c r="U31" s="83">
        <v>45000</v>
      </c>
      <c r="V31" s="82">
        <v>58000</v>
      </c>
      <c r="W31" s="83">
        <v>45000</v>
      </c>
      <c r="X31" s="82">
        <v>75000</v>
      </c>
      <c r="Y31" s="83">
        <v>65000</v>
      </c>
      <c r="Z31" s="82">
        <v>85000</v>
      </c>
      <c r="AA31" s="83">
        <v>80000</v>
      </c>
      <c r="AB31" s="82">
        <v>86500</v>
      </c>
      <c r="AC31" s="83">
        <v>80000</v>
      </c>
      <c r="AD31" s="82">
        <v>87000</v>
      </c>
      <c r="AE31" s="83">
        <v>82000</v>
      </c>
      <c r="AF31" s="82">
        <v>87000</v>
      </c>
      <c r="AG31" s="83">
        <v>82000</v>
      </c>
    </row>
    <row r="32" spans="2:33" x14ac:dyDescent="0.2">
      <c r="B32" s="60"/>
      <c r="D32" s="60"/>
    </row>
    <row r="33" spans="3:4" x14ac:dyDescent="0.2">
      <c r="D33" s="59" t="s">
        <v>170</v>
      </c>
    </row>
    <row r="37" spans="3:4" x14ac:dyDescent="0.2">
      <c r="C37" s="84"/>
    </row>
    <row r="38" spans="3:4" x14ac:dyDescent="0.2">
      <c r="C38" s="85"/>
    </row>
    <row r="42" spans="3:4" x14ac:dyDescent="0.2">
      <c r="C42" s="84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8" t="s">
        <v>176</v>
      </c>
      <c r="F1" s="8" t="s">
        <v>177</v>
      </c>
      <c r="N1" s="8" t="s">
        <v>178</v>
      </c>
      <c r="S1" s="8" t="s">
        <v>180</v>
      </c>
      <c r="X1" s="8" t="s">
        <v>179</v>
      </c>
      <c r="AC1" s="8" t="s">
        <v>181</v>
      </c>
    </row>
    <row r="3" spans="1:31" ht="14.25" customHeight="1" x14ac:dyDescent="0.2">
      <c r="A3" s="173" t="s">
        <v>72</v>
      </c>
      <c r="B3" s="174"/>
      <c r="C3" s="171" t="s">
        <v>73</v>
      </c>
      <c r="D3" s="172" t="s">
        <v>74</v>
      </c>
      <c r="F3" s="173" t="s">
        <v>72</v>
      </c>
      <c r="G3" s="174"/>
      <c r="H3" s="171" t="s">
        <v>73</v>
      </c>
      <c r="I3" s="172" t="s">
        <v>74</v>
      </c>
      <c r="N3" s="173" t="s">
        <v>72</v>
      </c>
      <c r="O3" s="174"/>
      <c r="P3" s="171" t="s">
        <v>73</v>
      </c>
      <c r="Q3" s="172" t="s">
        <v>74</v>
      </c>
      <c r="S3" s="173" t="s">
        <v>72</v>
      </c>
      <c r="T3" s="174"/>
      <c r="U3" s="171" t="s">
        <v>73</v>
      </c>
      <c r="V3" s="172" t="s">
        <v>74</v>
      </c>
      <c r="X3" s="173" t="s">
        <v>72</v>
      </c>
      <c r="Y3" s="174"/>
      <c r="Z3" s="171" t="s">
        <v>73</v>
      </c>
      <c r="AA3" s="172" t="s">
        <v>74</v>
      </c>
      <c r="AC3" s="173" t="s">
        <v>72</v>
      </c>
      <c r="AD3" s="174"/>
      <c r="AE3" s="172" t="s">
        <v>74</v>
      </c>
    </row>
    <row r="4" spans="1:31" ht="14.25" x14ac:dyDescent="0.2">
      <c r="A4" s="9"/>
      <c r="B4" s="10" t="s">
        <v>75</v>
      </c>
      <c r="C4" s="171"/>
      <c r="D4" s="172"/>
      <c r="F4" s="9"/>
      <c r="G4" s="10" t="s">
        <v>75</v>
      </c>
      <c r="H4" s="171"/>
      <c r="I4" s="172"/>
      <c r="N4" s="9"/>
      <c r="O4" s="10" t="s">
        <v>75</v>
      </c>
      <c r="P4" s="171"/>
      <c r="Q4" s="172"/>
      <c r="S4" s="9"/>
      <c r="T4" s="10" t="s">
        <v>75</v>
      </c>
      <c r="U4" s="171"/>
      <c r="V4" s="172"/>
      <c r="X4" s="9"/>
      <c r="Y4" s="10" t="s">
        <v>75</v>
      </c>
      <c r="Z4" s="171"/>
      <c r="AA4" s="172"/>
      <c r="AC4" s="9"/>
      <c r="AD4" s="10" t="s">
        <v>75</v>
      </c>
      <c r="AE4" s="172"/>
    </row>
    <row r="5" spans="1:31" ht="14.25" x14ac:dyDescent="0.2">
      <c r="A5" s="12" t="s">
        <v>76</v>
      </c>
      <c r="B5" s="13">
        <v>0.69226700707219258</v>
      </c>
      <c r="C5" s="4">
        <v>7500</v>
      </c>
      <c r="D5" s="4"/>
      <c r="F5" s="12" t="s">
        <v>76</v>
      </c>
      <c r="G5" s="13">
        <v>0.69226700707219258</v>
      </c>
      <c r="H5" s="4">
        <v>7500</v>
      </c>
      <c r="I5" s="4"/>
      <c r="K5">
        <f>+H5-C5</f>
        <v>0</v>
      </c>
      <c r="N5" s="12" t="s">
        <v>76</v>
      </c>
      <c r="O5" s="13">
        <v>0.69226700707219258</v>
      </c>
      <c r="P5" s="4">
        <v>7500</v>
      </c>
      <c r="Q5" s="4">
        <v>7500</v>
      </c>
      <c r="S5" s="12" t="s">
        <v>76</v>
      </c>
      <c r="T5" s="13">
        <v>0.69226700707219258</v>
      </c>
      <c r="U5" s="4">
        <v>8500</v>
      </c>
      <c r="V5" s="4"/>
      <c r="X5" s="12" t="s">
        <v>76</v>
      </c>
      <c r="Y5" s="13">
        <v>0.69226700707219258</v>
      </c>
      <c r="Z5" s="4">
        <v>8500</v>
      </c>
      <c r="AA5" s="4"/>
      <c r="AC5" s="12" t="s">
        <v>76</v>
      </c>
      <c r="AD5" s="13">
        <v>0.69226700707219258</v>
      </c>
      <c r="AE5" s="4"/>
    </row>
    <row r="6" spans="1:31" ht="14.25" x14ac:dyDescent="0.2">
      <c r="A6" s="12" t="s">
        <v>77</v>
      </c>
      <c r="B6" s="13">
        <v>2.8967201005148482</v>
      </c>
      <c r="C6" s="4">
        <v>9000</v>
      </c>
      <c r="D6" s="4"/>
      <c r="F6" s="12" t="s">
        <v>77</v>
      </c>
      <c r="G6" s="13">
        <v>2.8967201005148482</v>
      </c>
      <c r="H6" s="4">
        <v>9000</v>
      </c>
      <c r="I6" s="4"/>
      <c r="K6">
        <f t="shared" ref="K6:K13" si="0">+H6-C6</f>
        <v>0</v>
      </c>
      <c r="N6" s="12" t="s">
        <v>77</v>
      </c>
      <c r="O6" s="13">
        <v>2.8967201005148482</v>
      </c>
      <c r="P6" s="4">
        <v>9500</v>
      </c>
      <c r="Q6" s="4">
        <v>9500</v>
      </c>
      <c r="S6" s="12" t="s">
        <v>77</v>
      </c>
      <c r="T6" s="13">
        <v>2.8967201005148482</v>
      </c>
      <c r="U6" s="4">
        <v>9500</v>
      </c>
      <c r="V6" s="4"/>
      <c r="X6" s="12" t="s">
        <v>77</v>
      </c>
      <c r="Y6" s="13">
        <v>2.8967201005148482</v>
      </c>
      <c r="Z6" s="4">
        <v>9500</v>
      </c>
      <c r="AA6" s="4"/>
      <c r="AC6" s="12" t="s">
        <v>77</v>
      </c>
      <c r="AD6" s="13">
        <v>2.8967201005148482</v>
      </c>
      <c r="AE6" s="4"/>
    </row>
    <row r="7" spans="1:31" ht="14.25" x14ac:dyDescent="0.2">
      <c r="A7" s="12" t="s">
        <v>78</v>
      </c>
      <c r="B7" s="13">
        <v>4.4568872979493097</v>
      </c>
      <c r="C7" s="4">
        <v>8500</v>
      </c>
      <c r="D7" s="4"/>
      <c r="F7" s="12" t="s">
        <v>78</v>
      </c>
      <c r="G7" s="13">
        <v>4.4568872979493097</v>
      </c>
      <c r="H7" s="4">
        <v>8500</v>
      </c>
      <c r="I7" s="4"/>
      <c r="K7">
        <f t="shared" si="0"/>
        <v>0</v>
      </c>
      <c r="N7" s="12" t="s">
        <v>78</v>
      </c>
      <c r="O7" s="13">
        <v>4.4568872979493097</v>
      </c>
      <c r="P7" s="4">
        <v>8500</v>
      </c>
      <c r="Q7" s="4">
        <v>8500</v>
      </c>
      <c r="S7" s="12" t="s">
        <v>78</v>
      </c>
      <c r="T7" s="13">
        <v>4.4568872979493097</v>
      </c>
      <c r="U7" s="4">
        <v>8800</v>
      </c>
      <c r="V7" s="4"/>
      <c r="X7" s="12" t="s">
        <v>78</v>
      </c>
      <c r="Y7" s="13">
        <v>4.4568872979493097</v>
      </c>
      <c r="Z7" s="4">
        <v>8800</v>
      </c>
      <c r="AA7" s="4"/>
      <c r="AC7" s="12" t="s">
        <v>78</v>
      </c>
      <c r="AD7" s="13">
        <v>4.4568872979493097</v>
      </c>
      <c r="AE7" s="4"/>
    </row>
    <row r="8" spans="1:31" ht="14.25" x14ac:dyDescent="0.2">
      <c r="A8" s="12" t="s">
        <v>79</v>
      </c>
      <c r="B8" s="13">
        <v>18.795205459580934</v>
      </c>
      <c r="C8" s="4">
        <v>7500</v>
      </c>
      <c r="D8" s="4"/>
      <c r="F8" s="12" t="s">
        <v>79</v>
      </c>
      <c r="G8" s="13">
        <v>18.795205459580934</v>
      </c>
      <c r="H8" s="4">
        <v>7500</v>
      </c>
      <c r="I8" s="4"/>
      <c r="K8">
        <f t="shared" si="0"/>
        <v>0</v>
      </c>
      <c r="N8" s="12" t="s">
        <v>79</v>
      </c>
      <c r="O8" s="13">
        <v>18.795205459580934</v>
      </c>
      <c r="P8" s="4">
        <v>7500</v>
      </c>
      <c r="Q8" s="4">
        <v>7500</v>
      </c>
      <c r="S8" s="12" t="s">
        <v>79</v>
      </c>
      <c r="T8" s="13">
        <v>18.795205459580934</v>
      </c>
      <c r="U8" s="4">
        <v>7500</v>
      </c>
      <c r="V8" s="4"/>
      <c r="X8" s="12" t="s">
        <v>79</v>
      </c>
      <c r="Y8" s="13">
        <v>18.795205459580934</v>
      </c>
      <c r="Z8" s="4">
        <v>8000</v>
      </c>
      <c r="AA8" s="4"/>
      <c r="AC8" s="12" t="s">
        <v>79</v>
      </c>
      <c r="AD8" s="13">
        <v>18.795205459580934</v>
      </c>
      <c r="AE8" s="4"/>
    </row>
    <row r="9" spans="1:31" ht="14.25" x14ac:dyDescent="0.2">
      <c r="A9" s="12" t="s">
        <v>80</v>
      </c>
      <c r="B9" s="13">
        <v>20.404246439913145</v>
      </c>
      <c r="C9" s="4">
        <v>7500</v>
      </c>
      <c r="D9" s="4"/>
      <c r="F9" s="12" t="s">
        <v>80</v>
      </c>
      <c r="G9" s="13">
        <v>20.404246439913145</v>
      </c>
      <c r="H9" s="4">
        <v>7000</v>
      </c>
      <c r="I9" s="4"/>
      <c r="K9">
        <f>+H9-C9</f>
        <v>-500</v>
      </c>
      <c r="N9" s="12" t="s">
        <v>80</v>
      </c>
      <c r="O9" s="13">
        <v>20.404246439913145</v>
      </c>
      <c r="P9" s="4">
        <v>7000</v>
      </c>
      <c r="Q9" s="4">
        <v>7000</v>
      </c>
      <c r="S9" s="12" t="s">
        <v>80</v>
      </c>
      <c r="T9" s="13">
        <v>20.404246439913145</v>
      </c>
      <c r="U9" s="4">
        <v>7000</v>
      </c>
      <c r="V9" s="4"/>
      <c r="X9" s="12" t="s">
        <v>80</v>
      </c>
      <c r="Y9" s="13">
        <v>20.404246439913145</v>
      </c>
      <c r="Z9" s="4">
        <v>6800</v>
      </c>
      <c r="AA9" s="4"/>
      <c r="AC9" s="12" t="s">
        <v>80</v>
      </c>
      <c r="AD9" s="13">
        <v>20.404246439913145</v>
      </c>
      <c r="AE9" s="4"/>
    </row>
    <row r="10" spans="1:31" ht="14.25" x14ac:dyDescent="0.2">
      <c r="A10" s="12" t="s">
        <v>81</v>
      </c>
      <c r="B10" s="13">
        <v>2.073676669798457</v>
      </c>
      <c r="C10" s="4">
        <v>9800</v>
      </c>
      <c r="D10" s="4"/>
      <c r="F10" s="12" t="s">
        <v>81</v>
      </c>
      <c r="G10" s="13">
        <v>2.073676669798457</v>
      </c>
      <c r="H10" s="4">
        <v>9800</v>
      </c>
      <c r="I10" s="4"/>
      <c r="K10">
        <f t="shared" si="0"/>
        <v>0</v>
      </c>
      <c r="N10" s="12" t="s">
        <v>81</v>
      </c>
      <c r="O10" s="13">
        <v>2.073676669798457</v>
      </c>
      <c r="P10" s="4">
        <v>9800</v>
      </c>
      <c r="Q10" s="4">
        <v>9800</v>
      </c>
      <c r="S10" s="12" t="s">
        <v>81</v>
      </c>
      <c r="T10" s="13">
        <v>2.073676669798457</v>
      </c>
      <c r="U10" s="4">
        <v>9800</v>
      </c>
      <c r="V10" s="4"/>
      <c r="X10" s="12" t="s">
        <v>81</v>
      </c>
      <c r="Y10" s="13">
        <v>2.073676669798457</v>
      </c>
      <c r="Z10" s="4">
        <v>9800</v>
      </c>
      <c r="AA10" s="4"/>
      <c r="AC10" s="12" t="s">
        <v>81</v>
      </c>
      <c r="AD10" s="13">
        <v>2.073676669798457</v>
      </c>
      <c r="AE10" s="4"/>
    </row>
    <row r="11" spans="1:31" ht="14.25" x14ac:dyDescent="0.2">
      <c r="A11" s="12" t="s">
        <v>82</v>
      </c>
      <c r="B11" s="13">
        <v>48.779606019286177</v>
      </c>
      <c r="C11" s="4">
        <v>7500</v>
      </c>
      <c r="D11" s="4"/>
      <c r="F11" s="12" t="s">
        <v>82</v>
      </c>
      <c r="G11" s="13">
        <v>48.779606019286177</v>
      </c>
      <c r="H11" s="4">
        <v>7500</v>
      </c>
      <c r="I11" s="4"/>
      <c r="K11">
        <f t="shared" si="0"/>
        <v>0</v>
      </c>
      <c r="N11" s="12" t="s">
        <v>82</v>
      </c>
      <c r="O11" s="13">
        <v>48.779606019286177</v>
      </c>
      <c r="P11" s="4">
        <v>7500</v>
      </c>
      <c r="Q11" s="4">
        <v>7500</v>
      </c>
      <c r="S11" s="12" t="s">
        <v>82</v>
      </c>
      <c r="T11" s="13">
        <v>48.779606019286177</v>
      </c>
      <c r="U11" s="4">
        <v>7500</v>
      </c>
      <c r="V11" s="4"/>
      <c r="X11" s="12" t="s">
        <v>82</v>
      </c>
      <c r="Y11" s="13">
        <v>48.779606019286177</v>
      </c>
      <c r="Z11" s="4">
        <v>8000</v>
      </c>
      <c r="AA11" s="4"/>
      <c r="AC11" s="12" t="s">
        <v>82</v>
      </c>
      <c r="AD11" s="13">
        <v>48.779606019286177</v>
      </c>
      <c r="AE11" s="4"/>
    </row>
    <row r="12" spans="1:31" ht="14.25" x14ac:dyDescent="0.2">
      <c r="A12" s="12" t="s">
        <v>83</v>
      </c>
      <c r="B12" s="13">
        <v>1.9013910058849388</v>
      </c>
      <c r="C12" s="4">
        <v>7350</v>
      </c>
      <c r="D12" s="4"/>
      <c r="F12" s="12" t="s">
        <v>83</v>
      </c>
      <c r="G12" s="13">
        <v>1.9013910058849388</v>
      </c>
      <c r="H12" s="4">
        <v>7400</v>
      </c>
      <c r="I12" s="4"/>
      <c r="K12">
        <f t="shared" si="0"/>
        <v>50</v>
      </c>
      <c r="N12" s="12" t="s">
        <v>83</v>
      </c>
      <c r="O12" s="13">
        <v>1.9013910058849388</v>
      </c>
      <c r="P12" s="4">
        <v>7350</v>
      </c>
      <c r="Q12" s="4">
        <v>7350</v>
      </c>
      <c r="S12" s="12" t="s">
        <v>83</v>
      </c>
      <c r="T12" s="13">
        <v>1.9013910058849388</v>
      </c>
      <c r="U12" s="4">
        <v>7350</v>
      </c>
      <c r="V12" s="4"/>
      <c r="X12" s="12" t="s">
        <v>83</v>
      </c>
      <c r="Y12" s="13">
        <v>1.9013910058849388</v>
      </c>
      <c r="Z12" s="4">
        <v>7350</v>
      </c>
      <c r="AA12" s="4"/>
      <c r="AC12" s="12" t="s">
        <v>83</v>
      </c>
      <c r="AD12" s="13">
        <v>1.9013910058849388</v>
      </c>
      <c r="AE12" s="4"/>
    </row>
    <row r="13" spans="1:31" ht="14.25" x14ac:dyDescent="0.2">
      <c r="A13" s="12" t="s">
        <v>84</v>
      </c>
      <c r="B13" s="13">
        <v>100</v>
      </c>
      <c r="C13" s="15">
        <f>SUMPRODUCT(B5:B12,C5:C12)/B13</f>
        <v>7632.8621513837534</v>
      </c>
      <c r="D13" s="15" t="e">
        <f>AVERAGE(D5:D12)</f>
        <v>#DIV/0!</v>
      </c>
      <c r="F13" s="12" t="s">
        <v>84</v>
      </c>
      <c r="G13" s="13">
        <v>100</v>
      </c>
      <c r="H13" s="15">
        <f>SUMPRODUCT(G5:G12,H5:H12)/G13</f>
        <v>7531.7916146871294</v>
      </c>
      <c r="I13" s="15" t="e">
        <f>AVERAGE(I5:I12)</f>
        <v>#DIV/0!</v>
      </c>
      <c r="K13" s="16">
        <f t="shared" si="0"/>
        <v>-101.070536696624</v>
      </c>
      <c r="N13" s="12" t="s">
        <v>84</v>
      </c>
      <c r="O13" s="13">
        <v>100</v>
      </c>
      <c r="P13" s="15">
        <f>SUMPRODUCT(O5:O12,P5:P12)/O13</f>
        <v>7545.324519686762</v>
      </c>
      <c r="Q13" s="15">
        <f>AVERAGE(Q5:Q12)</f>
        <v>8081.25</v>
      </c>
      <c r="S13" s="12" t="s">
        <v>84</v>
      </c>
      <c r="T13" s="13">
        <v>100</v>
      </c>
      <c r="U13" s="15">
        <f>SUMPRODUCT(T5:T12,U5:U12)/T13</f>
        <v>7565.6178516513319</v>
      </c>
      <c r="V13" s="15" t="e">
        <f>AVERAGE(V5:V12)</f>
        <v>#DIV/0!</v>
      </c>
      <c r="X13" s="12" t="s">
        <v>84</v>
      </c>
      <c r="Y13" s="13">
        <v>100</v>
      </c>
      <c r="Z13" s="15">
        <f>SUMPRODUCT(Y5:Y12,Z5:Z12)/Y13</f>
        <v>7862.6834161658398</v>
      </c>
      <c r="AA13" s="15" t="e">
        <f>AVERAGE(AA5:AA12)</f>
        <v>#DIV/0!</v>
      </c>
      <c r="AC13" s="12" t="s">
        <v>84</v>
      </c>
      <c r="AD13" s="13">
        <v>100</v>
      </c>
      <c r="AE13" s="15">
        <f>AVERAGE(C13,H13,P13,U13,Z13)</f>
        <v>7627.6559107149633</v>
      </c>
    </row>
    <row r="14" spans="1:31" ht="14.25" x14ac:dyDescent="0.2">
      <c r="A14" s="18"/>
      <c r="B14" s="19"/>
      <c r="F14" s="18"/>
      <c r="G14" s="19"/>
      <c r="N14" s="18"/>
      <c r="O14" s="19"/>
      <c r="S14" s="18"/>
      <c r="T14" s="19"/>
      <c r="X14" s="18"/>
      <c r="Y14" s="19"/>
      <c r="AC14" s="18"/>
      <c r="AD14" s="19"/>
    </row>
    <row r="15" spans="1:31" ht="14.25" customHeight="1" x14ac:dyDescent="0.2">
      <c r="A15" s="175" t="s">
        <v>85</v>
      </c>
      <c r="B15" s="175"/>
      <c r="C15" s="171" t="s">
        <v>73</v>
      </c>
      <c r="D15" s="172" t="s">
        <v>74</v>
      </c>
      <c r="F15" s="175" t="s">
        <v>85</v>
      </c>
      <c r="G15" s="175"/>
      <c r="H15" s="171" t="s">
        <v>73</v>
      </c>
      <c r="I15" s="172" t="s">
        <v>74</v>
      </c>
      <c r="N15" s="175" t="s">
        <v>85</v>
      </c>
      <c r="O15" s="175"/>
      <c r="P15" s="171" t="s">
        <v>73</v>
      </c>
      <c r="Q15" s="172" t="s">
        <v>74</v>
      </c>
      <c r="S15" s="175" t="s">
        <v>85</v>
      </c>
      <c r="T15" s="175"/>
      <c r="U15" s="171" t="s">
        <v>73</v>
      </c>
      <c r="V15" s="172" t="s">
        <v>74</v>
      </c>
      <c r="X15" s="175" t="s">
        <v>85</v>
      </c>
      <c r="Y15" s="175"/>
      <c r="Z15" s="171" t="s">
        <v>73</v>
      </c>
      <c r="AA15" s="172" t="s">
        <v>74</v>
      </c>
      <c r="AC15" s="175" t="s">
        <v>85</v>
      </c>
      <c r="AD15" s="175"/>
      <c r="AE15" s="172" t="s">
        <v>74</v>
      </c>
    </row>
    <row r="16" spans="1:31" ht="14.25" x14ac:dyDescent="0.2">
      <c r="A16" s="20"/>
      <c r="B16" s="10" t="s">
        <v>75</v>
      </c>
      <c r="C16" s="171"/>
      <c r="D16" s="172"/>
      <c r="F16" s="20"/>
      <c r="G16" s="10" t="s">
        <v>75</v>
      </c>
      <c r="H16" s="171"/>
      <c r="I16" s="172"/>
      <c r="N16" s="20"/>
      <c r="O16" s="10" t="s">
        <v>75</v>
      </c>
      <c r="P16" s="171"/>
      <c r="Q16" s="172"/>
      <c r="S16" s="20"/>
      <c r="T16" s="10" t="s">
        <v>75</v>
      </c>
      <c r="U16" s="171"/>
      <c r="V16" s="172"/>
      <c r="X16" s="20"/>
      <c r="Y16" s="10" t="s">
        <v>75</v>
      </c>
      <c r="Z16" s="171"/>
      <c r="AA16" s="172"/>
      <c r="AC16" s="20"/>
      <c r="AD16" s="10" t="s">
        <v>75</v>
      </c>
      <c r="AE16" s="172"/>
    </row>
    <row r="17" spans="1:31" ht="14.25" x14ac:dyDescent="0.2">
      <c r="A17" s="12" t="s">
        <v>76</v>
      </c>
      <c r="B17" s="13">
        <v>0.31655202474519767</v>
      </c>
      <c r="C17" s="4">
        <v>9000</v>
      </c>
      <c r="D17" s="4"/>
      <c r="F17" s="12" t="s">
        <v>76</v>
      </c>
      <c r="G17" s="13">
        <v>0.31655202474519767</v>
      </c>
      <c r="H17" s="4">
        <v>9000</v>
      </c>
      <c r="I17" s="4"/>
      <c r="K17">
        <f>+H17-C17</f>
        <v>0</v>
      </c>
      <c r="N17" s="12" t="s">
        <v>76</v>
      </c>
      <c r="O17" s="13">
        <v>0.31655202474519767</v>
      </c>
      <c r="P17" s="4">
        <v>9000</v>
      </c>
      <c r="Q17" s="4"/>
      <c r="S17" s="12" t="s">
        <v>76</v>
      </c>
      <c r="T17" s="13">
        <v>0.31655202474519767</v>
      </c>
      <c r="U17" s="4">
        <v>9000</v>
      </c>
      <c r="V17" s="4"/>
      <c r="X17" s="12" t="s">
        <v>76</v>
      </c>
      <c r="Y17" s="13">
        <v>0.31655202474519767</v>
      </c>
      <c r="Z17" s="4">
        <v>9000</v>
      </c>
      <c r="AA17" s="4"/>
      <c r="AC17" s="12" t="s">
        <v>76</v>
      </c>
      <c r="AD17" s="13">
        <v>0.31655202474519767</v>
      </c>
      <c r="AE17" s="4"/>
    </row>
    <row r="18" spans="1:31" ht="14.25" x14ac:dyDescent="0.2">
      <c r="A18" s="12" t="s">
        <v>77</v>
      </c>
      <c r="B18" s="13">
        <v>2.3622625790758556</v>
      </c>
      <c r="C18" s="4">
        <v>9000</v>
      </c>
      <c r="D18" s="4"/>
      <c r="F18" s="12" t="s">
        <v>77</v>
      </c>
      <c r="G18" s="13">
        <v>2.3622625790758556</v>
      </c>
      <c r="H18" s="4">
        <v>9000</v>
      </c>
      <c r="I18" s="4"/>
      <c r="K18">
        <f t="shared" ref="K18:K25" si="1">+H18-C18</f>
        <v>0</v>
      </c>
      <c r="N18" s="12" t="s">
        <v>77</v>
      </c>
      <c r="O18" s="13">
        <v>2.3622625790758556</v>
      </c>
      <c r="P18" s="4">
        <v>9500</v>
      </c>
      <c r="Q18" s="4"/>
      <c r="S18" s="12" t="s">
        <v>77</v>
      </c>
      <c r="T18" s="13">
        <v>2.3622625790758556</v>
      </c>
      <c r="U18" s="4">
        <v>9500</v>
      </c>
      <c r="V18" s="4"/>
      <c r="X18" s="12" t="s">
        <v>77</v>
      </c>
      <c r="Y18" s="13">
        <v>2.3622625790758556</v>
      </c>
      <c r="Z18" s="4">
        <v>9500</v>
      </c>
      <c r="AA18" s="4"/>
      <c r="AC18" s="12" t="s">
        <v>77</v>
      </c>
      <c r="AD18" s="13">
        <v>2.3622625790758556</v>
      </c>
      <c r="AE18" s="4"/>
    </row>
    <row r="19" spans="1:31" ht="14.25" x14ac:dyDescent="0.2">
      <c r="A19" s="12" t="s">
        <v>78</v>
      </c>
      <c r="B19" s="13">
        <v>5.0707435768389981</v>
      </c>
      <c r="C19" s="4">
        <v>9500</v>
      </c>
      <c r="D19" s="4"/>
      <c r="F19" s="12" t="s">
        <v>78</v>
      </c>
      <c r="G19" s="13">
        <v>5.0707435768389981</v>
      </c>
      <c r="H19" s="4">
        <v>9500</v>
      </c>
      <c r="I19" s="4"/>
      <c r="K19">
        <f t="shared" si="1"/>
        <v>0</v>
      </c>
      <c r="N19" s="12" t="s">
        <v>78</v>
      </c>
      <c r="O19" s="13">
        <v>5.0707435768389981</v>
      </c>
      <c r="P19" s="4">
        <v>9500</v>
      </c>
      <c r="Q19" s="4"/>
      <c r="S19" s="12" t="s">
        <v>78</v>
      </c>
      <c r="T19" s="13">
        <v>5.0707435768389981</v>
      </c>
      <c r="U19" s="4">
        <v>9500</v>
      </c>
      <c r="V19" s="4"/>
      <c r="X19" s="12" t="s">
        <v>78</v>
      </c>
      <c r="Y19" s="13">
        <v>5.0707435768389981</v>
      </c>
      <c r="Z19" s="4">
        <v>9500</v>
      </c>
      <c r="AA19" s="4"/>
      <c r="AC19" s="12" t="s">
        <v>78</v>
      </c>
      <c r="AD19" s="13">
        <v>5.0707435768389981</v>
      </c>
      <c r="AE19" s="4"/>
    </row>
    <row r="20" spans="1:31" ht="14.25" x14ac:dyDescent="0.2">
      <c r="A20" s="12" t="s">
        <v>79</v>
      </c>
      <c r="B20" s="13">
        <v>14.25368026256692</v>
      </c>
      <c r="C20" s="4">
        <v>8500</v>
      </c>
      <c r="D20" s="4"/>
      <c r="F20" s="12" t="s">
        <v>79</v>
      </c>
      <c r="G20" s="13">
        <v>14.25368026256692</v>
      </c>
      <c r="H20" s="4">
        <v>8000</v>
      </c>
      <c r="I20" s="4"/>
      <c r="K20">
        <f t="shared" si="1"/>
        <v>-500</v>
      </c>
      <c r="N20" s="12" t="s">
        <v>79</v>
      </c>
      <c r="O20" s="13">
        <v>14.25368026256692</v>
      </c>
      <c r="P20" s="4">
        <v>8000</v>
      </c>
      <c r="Q20" s="4"/>
      <c r="S20" s="12" t="s">
        <v>79</v>
      </c>
      <c r="T20" s="13">
        <v>14.25368026256692</v>
      </c>
      <c r="U20" s="4">
        <v>8000</v>
      </c>
      <c r="V20" s="4"/>
      <c r="X20" s="12" t="s">
        <v>79</v>
      </c>
      <c r="Y20" s="13">
        <v>14.25368026256692</v>
      </c>
      <c r="Z20" s="4">
        <v>8800</v>
      </c>
      <c r="AA20" s="4"/>
      <c r="AC20" s="12" t="s">
        <v>79</v>
      </c>
      <c r="AD20" s="13">
        <v>14.25368026256692</v>
      </c>
      <c r="AE20" s="4"/>
    </row>
    <row r="21" spans="1:31" ht="14.25" x14ac:dyDescent="0.2">
      <c r="A21" s="12" t="s">
        <v>80</v>
      </c>
      <c r="B21" s="13">
        <v>19.346687446032849</v>
      </c>
      <c r="C21" s="4">
        <v>8300</v>
      </c>
      <c r="D21" s="4"/>
      <c r="F21" s="12" t="s">
        <v>80</v>
      </c>
      <c r="G21" s="13">
        <v>19.346687446032849</v>
      </c>
      <c r="H21" s="4">
        <v>8300</v>
      </c>
      <c r="I21" s="4"/>
      <c r="K21">
        <f t="shared" si="1"/>
        <v>0</v>
      </c>
      <c r="N21" s="12" t="s">
        <v>80</v>
      </c>
      <c r="O21" s="13">
        <v>19.346687446032849</v>
      </c>
      <c r="P21" s="4">
        <v>8300</v>
      </c>
      <c r="Q21" s="4"/>
      <c r="S21" s="12" t="s">
        <v>80</v>
      </c>
      <c r="T21" s="13">
        <v>19.346687446032849</v>
      </c>
      <c r="U21" s="4">
        <v>8300</v>
      </c>
      <c r="V21" s="4"/>
      <c r="X21" s="12" t="s">
        <v>80</v>
      </c>
      <c r="Y21" s="13">
        <v>19.346687446032849</v>
      </c>
      <c r="Z21" s="4">
        <v>8300</v>
      </c>
      <c r="AA21" s="4"/>
      <c r="AC21" s="12" t="s">
        <v>80</v>
      </c>
      <c r="AD21" s="13">
        <v>19.346687446032849</v>
      </c>
      <c r="AE21" s="4"/>
    </row>
    <row r="22" spans="1:31" ht="14.25" x14ac:dyDescent="0.2">
      <c r="A22" s="12" t="s">
        <v>81</v>
      </c>
      <c r="B22" s="13">
        <v>2.4489967289624106</v>
      </c>
      <c r="C22" s="4">
        <v>10000</v>
      </c>
      <c r="D22" s="4"/>
      <c r="F22" s="12" t="s">
        <v>81</v>
      </c>
      <c r="G22" s="13">
        <v>2.4489967289624106</v>
      </c>
      <c r="H22" s="4">
        <v>10000</v>
      </c>
      <c r="I22" s="4"/>
      <c r="K22">
        <f t="shared" si="1"/>
        <v>0</v>
      </c>
      <c r="N22" s="12" t="s">
        <v>81</v>
      </c>
      <c r="O22" s="13">
        <v>2.4489967289624106</v>
      </c>
      <c r="P22" s="4">
        <v>10000</v>
      </c>
      <c r="Q22" s="4"/>
      <c r="S22" s="12" t="s">
        <v>81</v>
      </c>
      <c r="T22" s="13">
        <v>2.4489967289624106</v>
      </c>
      <c r="U22" s="4">
        <v>10000</v>
      </c>
      <c r="V22" s="4"/>
      <c r="X22" s="12" t="s">
        <v>81</v>
      </c>
      <c r="Y22" s="13">
        <v>2.4489967289624106</v>
      </c>
      <c r="Z22" s="4">
        <v>10000</v>
      </c>
      <c r="AA22" s="4"/>
      <c r="AC22" s="12" t="s">
        <v>81</v>
      </c>
      <c r="AD22" s="13">
        <v>2.4489967289624106</v>
      </c>
      <c r="AE22" s="4"/>
    </row>
    <row r="23" spans="1:31" ht="14.25" x14ac:dyDescent="0.2">
      <c r="A23" s="12" t="s">
        <v>82</v>
      </c>
      <c r="B23" s="13">
        <v>52.937663558785033</v>
      </c>
      <c r="C23" s="4">
        <v>8500</v>
      </c>
      <c r="D23" s="4"/>
      <c r="F23" s="12" t="s">
        <v>82</v>
      </c>
      <c r="G23" s="13">
        <v>52.937663558785033</v>
      </c>
      <c r="H23" s="4">
        <v>8000</v>
      </c>
      <c r="I23" s="4"/>
      <c r="K23">
        <f t="shared" si="1"/>
        <v>-500</v>
      </c>
      <c r="N23" s="12" t="s">
        <v>82</v>
      </c>
      <c r="O23" s="13">
        <v>52.937663558785033</v>
      </c>
      <c r="P23" s="4">
        <v>8000</v>
      </c>
      <c r="Q23" s="4"/>
      <c r="S23" s="12" t="s">
        <v>82</v>
      </c>
      <c r="T23" s="13">
        <v>52.937663558785033</v>
      </c>
      <c r="U23" s="4">
        <v>8000</v>
      </c>
      <c r="V23" s="4"/>
      <c r="X23" s="12" t="s">
        <v>82</v>
      </c>
      <c r="Y23" s="13">
        <v>52.937663558785033</v>
      </c>
      <c r="Z23" s="4">
        <v>8500</v>
      </c>
      <c r="AA23" s="4"/>
      <c r="AC23" s="12" t="s">
        <v>82</v>
      </c>
      <c r="AD23" s="13">
        <v>52.937663558785033</v>
      </c>
      <c r="AE23" s="4"/>
    </row>
    <row r="24" spans="1:31" ht="14.25" x14ac:dyDescent="0.2">
      <c r="A24" s="12" t="s">
        <v>83</v>
      </c>
      <c r="B24" s="13">
        <v>3.263413822992725</v>
      </c>
      <c r="C24" s="14">
        <v>8300</v>
      </c>
      <c r="D24" s="4"/>
      <c r="F24" s="12" t="s">
        <v>83</v>
      </c>
      <c r="G24" s="13">
        <v>3.263413822992725</v>
      </c>
      <c r="H24" s="14">
        <v>8300</v>
      </c>
      <c r="I24" s="4"/>
      <c r="K24">
        <f t="shared" si="1"/>
        <v>0</v>
      </c>
      <c r="N24" s="12" t="s">
        <v>83</v>
      </c>
      <c r="O24" s="13">
        <v>3.263413822992725</v>
      </c>
      <c r="P24" s="14">
        <v>8300</v>
      </c>
      <c r="Q24" s="4"/>
      <c r="S24" s="12" t="s">
        <v>83</v>
      </c>
      <c r="T24" s="13">
        <v>3.263413822992725</v>
      </c>
      <c r="U24" s="14">
        <v>8300</v>
      </c>
      <c r="V24" s="4"/>
      <c r="X24" s="12" t="s">
        <v>83</v>
      </c>
      <c r="Y24" s="13">
        <v>3.263413822992725</v>
      </c>
      <c r="Z24" s="14">
        <v>8300</v>
      </c>
      <c r="AA24" s="4"/>
      <c r="AC24" s="12" t="s">
        <v>83</v>
      </c>
      <c r="AD24" s="13">
        <v>3.263413822992725</v>
      </c>
      <c r="AE24" s="4"/>
    </row>
    <row r="25" spans="1:31" ht="14.25" x14ac:dyDescent="0.2">
      <c r="A25" s="12" t="s">
        <v>84</v>
      </c>
      <c r="B25" s="13">
        <v>100</v>
      </c>
      <c r="C25" s="17">
        <f>SUMPRODUCT(B17:B24,C17:C24)/B25</f>
        <v>8555.6162571838795</v>
      </c>
      <c r="D25" s="17" t="e">
        <f>AVERAGE(D17:D24)</f>
        <v>#DIV/0!</v>
      </c>
      <c r="F25" s="12" t="s">
        <v>84</v>
      </c>
      <c r="G25" s="13">
        <v>100</v>
      </c>
      <c r="H25" s="17">
        <f>SUMPRODUCT(G17:G24,H17:H24)/G25</f>
        <v>8219.6595380771178</v>
      </c>
      <c r="I25" s="17" t="e">
        <f>AVERAGE(I17:I24)</f>
        <v>#DIV/0!</v>
      </c>
      <c r="K25" s="16">
        <f t="shared" si="1"/>
        <v>-335.95671910676174</v>
      </c>
      <c r="N25" s="12" t="s">
        <v>84</v>
      </c>
      <c r="O25" s="13">
        <v>100</v>
      </c>
      <c r="P25" s="17">
        <f>SUMPRODUCT(O17:O24,P17:P24)/O25</f>
        <v>8231.4708509724987</v>
      </c>
      <c r="Q25" s="17" t="e">
        <f>AVERAGE(Q17:Q24)</f>
        <v>#DIV/0!</v>
      </c>
      <c r="S25" s="12" t="s">
        <v>84</v>
      </c>
      <c r="T25" s="13">
        <v>100</v>
      </c>
      <c r="U25" s="17">
        <f>SUMPRODUCT(T17:T24,U17:U24)/T25</f>
        <v>8231.4708509724987</v>
      </c>
      <c r="V25" s="17" t="e">
        <f>AVERAGE(V17:V24)</f>
        <v>#DIV/0!</v>
      </c>
      <c r="X25" s="12" t="s">
        <v>84</v>
      </c>
      <c r="Y25" s="13">
        <v>100</v>
      </c>
      <c r="Z25" s="17">
        <f>SUMPRODUCT(Y17:Y24,Z17:Z24)/Y25</f>
        <v>8610.1886108669587</v>
      </c>
      <c r="AA25" s="17" t="e">
        <f>AVERAGE(AA17:AA24)</f>
        <v>#DIV/0!</v>
      </c>
      <c r="AC25" s="12" t="s">
        <v>84</v>
      </c>
      <c r="AD25" s="13">
        <v>100</v>
      </c>
      <c r="AE25" s="15">
        <f>AVERAGE(C25,H25,P25,U25,Z25)</f>
        <v>8369.68122161459</v>
      </c>
    </row>
    <row r="26" spans="1:31" ht="14.25" x14ac:dyDescent="0.2">
      <c r="A26" s="18"/>
      <c r="B26" s="19"/>
      <c r="F26" s="18"/>
      <c r="G26" s="19"/>
      <c r="N26" s="18"/>
      <c r="O26" s="19"/>
      <c r="S26" s="18"/>
      <c r="T26" s="19"/>
      <c r="X26" s="18"/>
      <c r="Y26" s="19"/>
      <c r="AC26" s="18"/>
      <c r="AD26" s="19"/>
    </row>
    <row r="27" spans="1:31" ht="14.25" customHeight="1" x14ac:dyDescent="0.2">
      <c r="A27" s="170" t="s">
        <v>86</v>
      </c>
      <c r="B27" s="170"/>
      <c r="C27" s="171" t="s">
        <v>73</v>
      </c>
      <c r="D27" s="172" t="s">
        <v>74</v>
      </c>
      <c r="F27" s="170" t="s">
        <v>86</v>
      </c>
      <c r="G27" s="170"/>
      <c r="H27" s="171" t="s">
        <v>73</v>
      </c>
      <c r="I27" s="172" t="s">
        <v>74</v>
      </c>
      <c r="N27" s="170" t="s">
        <v>86</v>
      </c>
      <c r="O27" s="170"/>
      <c r="P27" s="171" t="s">
        <v>73</v>
      </c>
      <c r="Q27" s="172" t="s">
        <v>74</v>
      </c>
      <c r="S27" s="170" t="s">
        <v>86</v>
      </c>
      <c r="T27" s="170"/>
      <c r="U27" s="171" t="s">
        <v>73</v>
      </c>
      <c r="V27" s="172" t="s">
        <v>74</v>
      </c>
      <c r="X27" s="170" t="s">
        <v>86</v>
      </c>
      <c r="Y27" s="170"/>
      <c r="Z27" s="171" t="s">
        <v>73</v>
      </c>
      <c r="AA27" s="172" t="s">
        <v>74</v>
      </c>
      <c r="AC27" s="170" t="s">
        <v>86</v>
      </c>
      <c r="AD27" s="170"/>
      <c r="AE27" s="172" t="s">
        <v>74</v>
      </c>
    </row>
    <row r="28" spans="1:31" ht="14.25" x14ac:dyDescent="0.2">
      <c r="B28" s="10" t="s">
        <v>75</v>
      </c>
      <c r="C28" s="171"/>
      <c r="D28" s="172"/>
      <c r="G28" s="10" t="s">
        <v>75</v>
      </c>
      <c r="H28" s="171"/>
      <c r="I28" s="172"/>
      <c r="O28" s="10" t="s">
        <v>75</v>
      </c>
      <c r="P28" s="171"/>
      <c r="Q28" s="172"/>
      <c r="T28" s="10" t="s">
        <v>75</v>
      </c>
      <c r="U28" s="171"/>
      <c r="V28" s="172"/>
      <c r="Y28" s="10" t="s">
        <v>75</v>
      </c>
      <c r="Z28" s="171"/>
      <c r="AA28" s="172"/>
      <c r="AD28" s="10" t="s">
        <v>75</v>
      </c>
      <c r="AE28" s="172"/>
    </row>
    <row r="29" spans="1:31" ht="14.25" x14ac:dyDescent="0.2">
      <c r="A29" s="12" t="s">
        <v>76</v>
      </c>
      <c r="B29" s="13">
        <v>2.3622826328938582</v>
      </c>
      <c r="C29" s="4">
        <v>10000</v>
      </c>
      <c r="D29" s="4"/>
      <c r="F29" s="12" t="s">
        <v>76</v>
      </c>
      <c r="G29" s="13">
        <v>2.3622826328938582</v>
      </c>
      <c r="H29" s="4">
        <v>10000</v>
      </c>
      <c r="I29" s="4"/>
      <c r="K29">
        <f>+H29-C29</f>
        <v>0</v>
      </c>
      <c r="N29" s="12" t="s">
        <v>76</v>
      </c>
      <c r="O29" s="13">
        <v>2.3622826328938582</v>
      </c>
      <c r="P29" s="4">
        <v>10000</v>
      </c>
      <c r="Q29" s="4"/>
      <c r="S29" s="12" t="s">
        <v>76</v>
      </c>
      <c r="T29" s="13">
        <v>2.3622826328938582</v>
      </c>
      <c r="U29" s="4">
        <v>10000</v>
      </c>
      <c r="V29" s="4"/>
      <c r="X29" s="12" t="s">
        <v>76</v>
      </c>
      <c r="Y29" s="13">
        <v>2.3622826328938582</v>
      </c>
      <c r="Z29" s="4">
        <v>10000</v>
      </c>
      <c r="AA29" s="4"/>
      <c r="AC29" s="12" t="s">
        <v>76</v>
      </c>
      <c r="AD29" s="13">
        <v>2.3622826328938582</v>
      </c>
      <c r="AE29" s="4"/>
    </row>
    <row r="30" spans="1:31" ht="14.25" x14ac:dyDescent="0.2">
      <c r="A30" s="12" t="s">
        <v>77</v>
      </c>
      <c r="B30" s="13">
        <v>4.9743982981670669</v>
      </c>
      <c r="C30" s="4">
        <v>11500</v>
      </c>
      <c r="D30" s="4"/>
      <c r="F30" s="12" t="s">
        <v>77</v>
      </c>
      <c r="G30" s="13">
        <v>4.9743982981670669</v>
      </c>
      <c r="H30" s="4">
        <v>11500</v>
      </c>
      <c r="I30" s="4"/>
      <c r="K30">
        <f t="shared" ref="K30:K37" si="2">+H30-C30</f>
        <v>0</v>
      </c>
      <c r="N30" s="12" t="s">
        <v>77</v>
      </c>
      <c r="O30" s="13">
        <v>4.9743982981670669</v>
      </c>
      <c r="P30" s="4">
        <v>11500</v>
      </c>
      <c r="Q30" s="4"/>
      <c r="S30" s="12" t="s">
        <v>77</v>
      </c>
      <c r="T30" s="13">
        <v>4.9743982981670669</v>
      </c>
      <c r="U30" s="4">
        <v>11500</v>
      </c>
      <c r="V30" s="4"/>
      <c r="X30" s="12" t="s">
        <v>77</v>
      </c>
      <c r="Y30" s="13">
        <v>4.9743982981670669</v>
      </c>
      <c r="Z30" s="4">
        <v>11500</v>
      </c>
      <c r="AA30" s="4"/>
      <c r="AC30" s="12" t="s">
        <v>77</v>
      </c>
      <c r="AD30" s="13">
        <v>4.9743982981670669</v>
      </c>
      <c r="AE30" s="4"/>
    </row>
    <row r="31" spans="1:31" ht="14.25" x14ac:dyDescent="0.2">
      <c r="A31" s="12" t="s">
        <v>78</v>
      </c>
      <c r="B31" s="13">
        <v>5.4913795235857226</v>
      </c>
      <c r="C31" s="4">
        <v>11000</v>
      </c>
      <c r="D31" s="4"/>
      <c r="F31" s="12" t="s">
        <v>78</v>
      </c>
      <c r="G31" s="13">
        <v>5.4913795235857226</v>
      </c>
      <c r="H31" s="4">
        <v>11000</v>
      </c>
      <c r="I31" s="4"/>
      <c r="K31">
        <f t="shared" si="2"/>
        <v>0</v>
      </c>
      <c r="N31" s="12" t="s">
        <v>78</v>
      </c>
      <c r="O31" s="13">
        <v>5.4913795235857226</v>
      </c>
      <c r="P31" s="4">
        <v>11000</v>
      </c>
      <c r="Q31" s="4"/>
      <c r="S31" s="12" t="s">
        <v>78</v>
      </c>
      <c r="T31" s="13">
        <v>5.4913795235857226</v>
      </c>
      <c r="U31" s="4">
        <v>11000</v>
      </c>
      <c r="V31" s="4"/>
      <c r="X31" s="12" t="s">
        <v>78</v>
      </c>
      <c r="Y31" s="13">
        <v>5.4913795235857226</v>
      </c>
      <c r="Z31" s="4">
        <v>11000</v>
      </c>
      <c r="AA31" s="4"/>
      <c r="AC31" s="12" t="s">
        <v>78</v>
      </c>
      <c r="AD31" s="13">
        <v>5.4913795235857226</v>
      </c>
      <c r="AE31" s="4"/>
    </row>
    <row r="32" spans="1:31" ht="14.25" x14ac:dyDescent="0.2">
      <c r="A32" s="12" t="s">
        <v>79</v>
      </c>
      <c r="B32" s="13">
        <v>16.867440077176145</v>
      </c>
      <c r="C32" s="4">
        <v>10500</v>
      </c>
      <c r="D32" s="4"/>
      <c r="F32" s="12" t="s">
        <v>79</v>
      </c>
      <c r="G32" s="13">
        <v>16.867440077176145</v>
      </c>
      <c r="H32" s="4">
        <v>10500</v>
      </c>
      <c r="I32" s="4"/>
      <c r="K32">
        <f t="shared" si="2"/>
        <v>0</v>
      </c>
      <c r="N32" s="12" t="s">
        <v>79</v>
      </c>
      <c r="O32" s="13">
        <v>16.867440077176145</v>
      </c>
      <c r="P32" s="4">
        <v>10500</v>
      </c>
      <c r="Q32" s="4"/>
      <c r="S32" s="12" t="s">
        <v>79</v>
      </c>
      <c r="T32" s="13">
        <v>16.867440077176145</v>
      </c>
      <c r="U32" s="4">
        <v>10500</v>
      </c>
      <c r="V32" s="4"/>
      <c r="X32" s="12" t="s">
        <v>79</v>
      </c>
      <c r="Y32" s="13">
        <v>16.867440077176145</v>
      </c>
      <c r="Z32" s="4">
        <v>11500</v>
      </c>
      <c r="AA32" s="4"/>
      <c r="AC32" s="12" t="s">
        <v>79</v>
      </c>
      <c r="AD32" s="13">
        <v>16.867440077176145</v>
      </c>
      <c r="AE32" s="4"/>
    </row>
    <row r="33" spans="1:31" ht="14.25" x14ac:dyDescent="0.2">
      <c r="A33" s="12" t="s">
        <v>80</v>
      </c>
      <c r="B33" s="13">
        <v>32.973013085314271</v>
      </c>
      <c r="C33" s="4">
        <v>9500</v>
      </c>
      <c r="D33" s="4"/>
      <c r="F33" s="12" t="s">
        <v>80</v>
      </c>
      <c r="G33" s="13">
        <v>32.973013085314271</v>
      </c>
      <c r="H33" s="4">
        <v>9500</v>
      </c>
      <c r="I33" s="4"/>
      <c r="K33">
        <f t="shared" si="2"/>
        <v>0</v>
      </c>
      <c r="N33" s="12" t="s">
        <v>80</v>
      </c>
      <c r="O33" s="13">
        <v>32.973013085314271</v>
      </c>
      <c r="P33" s="4">
        <v>10000</v>
      </c>
      <c r="Q33" s="4"/>
      <c r="S33" s="12" t="s">
        <v>80</v>
      </c>
      <c r="T33" s="13">
        <v>32.973013085314271</v>
      </c>
      <c r="U33" s="4">
        <v>10000</v>
      </c>
      <c r="V33" s="4"/>
      <c r="X33" s="12" t="s">
        <v>80</v>
      </c>
      <c r="Y33" s="13">
        <v>32.973013085314271</v>
      </c>
      <c r="Z33" s="4">
        <v>10000</v>
      </c>
      <c r="AA33" s="4"/>
      <c r="AC33" s="12" t="s">
        <v>80</v>
      </c>
      <c r="AD33" s="13">
        <v>32.973013085314271</v>
      </c>
      <c r="AE33" s="4"/>
    </row>
    <row r="34" spans="1:31" ht="14.25" x14ac:dyDescent="0.2">
      <c r="A34" s="12" t="s">
        <v>81</v>
      </c>
      <c r="B34" s="13">
        <v>11.150963465011007</v>
      </c>
      <c r="C34" s="4">
        <v>12500</v>
      </c>
      <c r="D34" s="4"/>
      <c r="F34" s="12" t="s">
        <v>81</v>
      </c>
      <c r="G34" s="13">
        <v>11.150963465011007</v>
      </c>
      <c r="H34" s="4">
        <v>12500</v>
      </c>
      <c r="I34" s="4"/>
      <c r="K34">
        <f t="shared" si="2"/>
        <v>0</v>
      </c>
      <c r="N34" s="12" t="s">
        <v>81</v>
      </c>
      <c r="O34" s="13">
        <v>11.150963465011007</v>
      </c>
      <c r="P34" s="4">
        <v>12500</v>
      </c>
      <c r="Q34" s="4"/>
      <c r="S34" s="12" t="s">
        <v>81</v>
      </c>
      <c r="T34" s="13">
        <v>11.150963465011007</v>
      </c>
      <c r="U34" s="4">
        <v>12500</v>
      </c>
      <c r="V34" s="4"/>
      <c r="X34" s="12" t="s">
        <v>81</v>
      </c>
      <c r="Y34" s="13">
        <v>11.150963465011007</v>
      </c>
      <c r="Z34" s="4">
        <v>12500</v>
      </c>
      <c r="AA34" s="4"/>
      <c r="AC34" s="12" t="s">
        <v>81</v>
      </c>
      <c r="AD34" s="13">
        <v>11.150963465011007</v>
      </c>
      <c r="AE34" s="4"/>
    </row>
    <row r="35" spans="1:31" ht="14.25" x14ac:dyDescent="0.2">
      <c r="A35" s="12" t="s">
        <v>82</v>
      </c>
      <c r="B35" s="13">
        <v>22.527024018601431</v>
      </c>
      <c r="C35" s="4">
        <v>10000</v>
      </c>
      <c r="D35" s="4"/>
      <c r="F35" s="12" t="s">
        <v>82</v>
      </c>
      <c r="G35" s="13">
        <v>22.527024018601431</v>
      </c>
      <c r="H35" s="4">
        <v>10000</v>
      </c>
      <c r="I35" s="4"/>
      <c r="K35">
        <f t="shared" si="2"/>
        <v>0</v>
      </c>
      <c r="N35" s="12" t="s">
        <v>82</v>
      </c>
      <c r="O35" s="13">
        <v>22.527024018601431</v>
      </c>
      <c r="P35" s="4">
        <v>10000</v>
      </c>
      <c r="Q35" s="4"/>
      <c r="S35" s="12" t="s">
        <v>82</v>
      </c>
      <c r="T35" s="13">
        <v>22.527024018601431</v>
      </c>
      <c r="U35" s="4">
        <v>10000</v>
      </c>
      <c r="V35" s="4"/>
      <c r="X35" s="12" t="s">
        <v>82</v>
      </c>
      <c r="Y35" s="13">
        <v>22.527024018601431</v>
      </c>
      <c r="Z35" s="4">
        <v>10000</v>
      </c>
      <c r="AA35" s="4"/>
      <c r="AC35" s="12" t="s">
        <v>82</v>
      </c>
      <c r="AD35" s="13">
        <v>22.527024018601431</v>
      </c>
      <c r="AE35" s="4"/>
    </row>
    <row r="36" spans="1:31" ht="14.25" x14ac:dyDescent="0.2">
      <c r="A36" s="12" t="s">
        <v>83</v>
      </c>
      <c r="B36" s="13">
        <v>3.6534988992505006</v>
      </c>
      <c r="C36" s="5">
        <v>10200</v>
      </c>
      <c r="D36" s="4"/>
      <c r="F36" s="12" t="s">
        <v>83</v>
      </c>
      <c r="G36" s="13">
        <v>3.6534988992505006</v>
      </c>
      <c r="H36" s="5">
        <v>10200</v>
      </c>
      <c r="I36" s="4"/>
      <c r="K36">
        <f t="shared" si="2"/>
        <v>0</v>
      </c>
      <c r="N36" s="12" t="s">
        <v>83</v>
      </c>
      <c r="O36" s="13">
        <v>3.6534988992505006</v>
      </c>
      <c r="P36" s="5">
        <v>10200</v>
      </c>
      <c r="Q36" s="4"/>
      <c r="S36" s="12" t="s">
        <v>83</v>
      </c>
      <c r="T36" s="13">
        <v>3.6534988992505006</v>
      </c>
      <c r="U36" s="5">
        <v>10200</v>
      </c>
      <c r="V36" s="4"/>
      <c r="X36" s="12" t="s">
        <v>83</v>
      </c>
      <c r="Y36" s="13">
        <v>3.6534988992505006</v>
      </c>
      <c r="Z36" s="5">
        <v>10200</v>
      </c>
      <c r="AA36" s="4"/>
      <c r="AC36" s="12" t="s">
        <v>83</v>
      </c>
      <c r="AD36" s="13">
        <v>3.6534988992505006</v>
      </c>
      <c r="AE36" s="4"/>
    </row>
    <row r="37" spans="1:31" ht="14.25" x14ac:dyDescent="0.2">
      <c r="A37" s="12" t="s">
        <v>84</v>
      </c>
      <c r="B37" s="13">
        <v>100</v>
      </c>
      <c r="C37" s="17">
        <f>SUMPRODUCT(B29:B36,C29:C36)/B37</f>
        <v>10335.08298909145</v>
      </c>
      <c r="D37" s="15" t="e">
        <f>AVERAGE(D29:D36)</f>
        <v>#DIV/0!</v>
      </c>
      <c r="F37" s="12" t="s">
        <v>84</v>
      </c>
      <c r="G37" s="13">
        <v>100</v>
      </c>
      <c r="H37" s="17">
        <f>SUMPRODUCT(G29:G36,H29:H36)/G37</f>
        <v>10335.08298909145</v>
      </c>
      <c r="I37" s="15" t="e">
        <f>AVERAGE(I29:I36)</f>
        <v>#DIV/0!</v>
      </c>
      <c r="K37">
        <f t="shared" si="2"/>
        <v>0</v>
      </c>
      <c r="N37" s="12" t="s">
        <v>84</v>
      </c>
      <c r="O37" s="13">
        <v>100</v>
      </c>
      <c r="P37" s="17">
        <f>SUMPRODUCT(O29:O36,P29:P36)/O37</f>
        <v>10499.948054518019</v>
      </c>
      <c r="Q37" s="15" t="e">
        <f>AVERAGE(Q29:Q36)</f>
        <v>#DIV/0!</v>
      </c>
      <c r="S37" s="12" t="s">
        <v>84</v>
      </c>
      <c r="T37" s="13">
        <v>100</v>
      </c>
      <c r="U37" s="17">
        <f>SUMPRODUCT(T29:T36,U29:U36)/T37</f>
        <v>10499.948054518019</v>
      </c>
      <c r="V37" s="15" t="e">
        <f>AVERAGE(V29:V36)</f>
        <v>#DIV/0!</v>
      </c>
      <c r="X37" s="12" t="s">
        <v>84</v>
      </c>
      <c r="Y37" s="13">
        <v>100</v>
      </c>
      <c r="Z37" s="17">
        <f>SUMPRODUCT(Y29:Y36,Z29:Z36)/Y37</f>
        <v>10668.622455289784</v>
      </c>
      <c r="AA37" s="15" t="e">
        <f>AVERAGE(AA29:AA36)</f>
        <v>#DIV/0!</v>
      </c>
      <c r="AC37" s="12" t="s">
        <v>84</v>
      </c>
      <c r="AD37" s="13">
        <v>100</v>
      </c>
      <c r="AE37" s="15">
        <f>AVERAGE(C37,H37,P37,U37,Z37)</f>
        <v>10467.736908501745</v>
      </c>
    </row>
    <row r="38" spans="1:31" ht="14.25" x14ac:dyDescent="0.2">
      <c r="A38" s="18"/>
      <c r="B38" s="19"/>
      <c r="F38" s="18"/>
      <c r="G38" s="19"/>
      <c r="N38" s="18"/>
      <c r="O38" s="19"/>
      <c r="S38" s="18"/>
      <c r="T38" s="19"/>
      <c r="X38" s="18"/>
      <c r="Y38" s="19"/>
      <c r="AC38" s="18"/>
      <c r="AD38" s="19"/>
    </row>
    <row r="39" spans="1:31" ht="14.25" customHeight="1" x14ac:dyDescent="0.2">
      <c r="A39" s="170" t="s">
        <v>87</v>
      </c>
      <c r="B39" s="170"/>
      <c r="C39" s="171" t="s">
        <v>73</v>
      </c>
      <c r="D39" s="172" t="s">
        <v>74</v>
      </c>
      <c r="F39" s="170" t="s">
        <v>87</v>
      </c>
      <c r="G39" s="170"/>
      <c r="H39" s="171" t="s">
        <v>73</v>
      </c>
      <c r="I39" s="172" t="s">
        <v>74</v>
      </c>
      <c r="N39" s="170" t="s">
        <v>87</v>
      </c>
      <c r="O39" s="170"/>
      <c r="P39" s="171" t="s">
        <v>73</v>
      </c>
      <c r="Q39" s="172" t="s">
        <v>74</v>
      </c>
      <c r="S39" s="170" t="s">
        <v>87</v>
      </c>
      <c r="T39" s="170"/>
      <c r="U39" s="171" t="s">
        <v>73</v>
      </c>
      <c r="V39" s="172" t="s">
        <v>74</v>
      </c>
      <c r="X39" s="170" t="s">
        <v>87</v>
      </c>
      <c r="Y39" s="170"/>
      <c r="Z39" s="171" t="s">
        <v>73</v>
      </c>
      <c r="AA39" s="172" t="s">
        <v>74</v>
      </c>
      <c r="AC39" s="170" t="s">
        <v>87</v>
      </c>
      <c r="AD39" s="170"/>
      <c r="AE39" s="172" t="s">
        <v>74</v>
      </c>
    </row>
    <row r="40" spans="1:31" ht="14.25" x14ac:dyDescent="0.2">
      <c r="A40" s="11"/>
      <c r="B40" s="10" t="s">
        <v>75</v>
      </c>
      <c r="C40" s="171"/>
      <c r="D40" s="172"/>
      <c r="F40" s="11"/>
      <c r="G40" s="10" t="s">
        <v>75</v>
      </c>
      <c r="H40" s="171"/>
      <c r="I40" s="172"/>
      <c r="N40" s="11"/>
      <c r="O40" s="10" t="s">
        <v>75</v>
      </c>
      <c r="P40" s="171"/>
      <c r="Q40" s="172"/>
      <c r="S40" s="11"/>
      <c r="T40" s="10" t="s">
        <v>75</v>
      </c>
      <c r="U40" s="171"/>
      <c r="V40" s="172"/>
      <c r="X40" s="11"/>
      <c r="Y40" s="10" t="s">
        <v>75</v>
      </c>
      <c r="Z40" s="171"/>
      <c r="AA40" s="172"/>
      <c r="AC40" s="11"/>
      <c r="AD40" s="10" t="s">
        <v>75</v>
      </c>
      <c r="AE40" s="172"/>
    </row>
    <row r="41" spans="1:31" ht="14.25" x14ac:dyDescent="0.2">
      <c r="A41" s="12" t="s">
        <v>76</v>
      </c>
      <c r="B41" s="13"/>
      <c r="C41" s="14"/>
      <c r="D41" s="14"/>
      <c r="F41" s="12" t="s">
        <v>76</v>
      </c>
      <c r="G41" s="13"/>
      <c r="H41" s="14"/>
      <c r="I41" s="14"/>
      <c r="K41">
        <f>+H41-C41</f>
        <v>0</v>
      </c>
      <c r="N41" s="12" t="s">
        <v>76</v>
      </c>
      <c r="O41" s="13"/>
      <c r="P41" s="14"/>
      <c r="Q41" s="14"/>
      <c r="S41" s="12" t="s">
        <v>76</v>
      </c>
      <c r="T41" s="13"/>
      <c r="U41" s="14"/>
      <c r="V41" s="14"/>
      <c r="X41" s="12" t="s">
        <v>76</v>
      </c>
      <c r="Y41" s="13"/>
      <c r="Z41" s="14"/>
      <c r="AA41" s="14"/>
      <c r="AC41" s="12" t="s">
        <v>76</v>
      </c>
      <c r="AD41" s="13"/>
      <c r="AE41" s="14"/>
    </row>
    <row r="42" spans="1:31" ht="14.25" x14ac:dyDescent="0.2">
      <c r="A42" s="12" t="s">
        <v>77</v>
      </c>
      <c r="B42" s="13"/>
      <c r="C42" s="14"/>
      <c r="D42" s="14"/>
      <c r="F42" s="12" t="s">
        <v>77</v>
      </c>
      <c r="G42" s="13"/>
      <c r="H42" s="14"/>
      <c r="I42" s="14"/>
      <c r="K42">
        <f t="shared" ref="K42:K49" si="3">+H42-C42</f>
        <v>0</v>
      </c>
      <c r="N42" s="12" t="s">
        <v>77</v>
      </c>
      <c r="O42" s="13"/>
      <c r="P42" s="14"/>
      <c r="Q42" s="14"/>
      <c r="S42" s="12" t="s">
        <v>77</v>
      </c>
      <c r="T42" s="13"/>
      <c r="U42" s="14"/>
      <c r="V42" s="14"/>
      <c r="X42" s="12" t="s">
        <v>77</v>
      </c>
      <c r="Y42" s="13"/>
      <c r="Z42" s="14"/>
      <c r="AA42" s="14"/>
      <c r="AC42" s="12" t="s">
        <v>77</v>
      </c>
      <c r="AD42" s="13"/>
      <c r="AE42" s="14"/>
    </row>
    <row r="43" spans="1:31" ht="14.25" x14ac:dyDescent="0.2">
      <c r="A43" s="12" t="s">
        <v>78</v>
      </c>
      <c r="B43" s="13">
        <v>5.8113257894780732</v>
      </c>
      <c r="C43" s="4">
        <v>7000</v>
      </c>
      <c r="D43" s="14"/>
      <c r="F43" s="12" t="s">
        <v>78</v>
      </c>
      <c r="G43" s="13">
        <v>5.8113257894780732</v>
      </c>
      <c r="H43" s="4">
        <v>7000</v>
      </c>
      <c r="I43" s="14"/>
      <c r="K43">
        <f t="shared" si="3"/>
        <v>0</v>
      </c>
      <c r="N43" s="12" t="s">
        <v>78</v>
      </c>
      <c r="O43" s="13">
        <v>5.8113257894780732</v>
      </c>
      <c r="P43" s="4">
        <v>7000</v>
      </c>
      <c r="Q43" s="14"/>
      <c r="S43" s="12" t="s">
        <v>78</v>
      </c>
      <c r="T43" s="13">
        <v>5.8113257894780732</v>
      </c>
      <c r="U43" s="4">
        <v>7000</v>
      </c>
      <c r="V43" s="14"/>
      <c r="X43" s="12" t="s">
        <v>78</v>
      </c>
      <c r="Y43" s="13">
        <v>5.8113257894780732</v>
      </c>
      <c r="Z43" s="4">
        <v>7000</v>
      </c>
      <c r="AA43" s="14"/>
      <c r="AC43" s="12" t="s">
        <v>78</v>
      </c>
      <c r="AD43" s="13">
        <v>5.8113257894780732</v>
      </c>
      <c r="AE43" s="14"/>
    </row>
    <row r="44" spans="1:31" ht="14.25" x14ac:dyDescent="0.2">
      <c r="A44" s="12" t="s">
        <v>79</v>
      </c>
      <c r="B44" s="13">
        <v>10.830463388397362</v>
      </c>
      <c r="C44" s="4">
        <v>6700</v>
      </c>
      <c r="D44" s="14"/>
      <c r="F44" s="12" t="s">
        <v>79</v>
      </c>
      <c r="G44" s="13">
        <v>10.830463388397362</v>
      </c>
      <c r="H44" s="4">
        <v>6700</v>
      </c>
      <c r="I44" s="14"/>
      <c r="K44">
        <f t="shared" si="3"/>
        <v>0</v>
      </c>
      <c r="N44" s="12" t="s">
        <v>79</v>
      </c>
      <c r="O44" s="13">
        <v>10.830463388397362</v>
      </c>
      <c r="P44" s="4">
        <v>6700</v>
      </c>
      <c r="Q44" s="14"/>
      <c r="S44" s="12" t="s">
        <v>79</v>
      </c>
      <c r="T44" s="13">
        <v>10.830463388397362</v>
      </c>
      <c r="U44" s="4">
        <v>6700</v>
      </c>
      <c r="V44" s="14"/>
      <c r="X44" s="12" t="s">
        <v>79</v>
      </c>
      <c r="Y44" s="13">
        <v>10.830463388397362</v>
      </c>
      <c r="Z44" s="4">
        <v>7000</v>
      </c>
      <c r="AA44" s="14"/>
      <c r="AC44" s="12" t="s">
        <v>79</v>
      </c>
      <c r="AD44" s="13">
        <v>10.830463388397362</v>
      </c>
      <c r="AE44" s="14"/>
    </row>
    <row r="45" spans="1:31" ht="14.25" x14ac:dyDescent="0.2">
      <c r="A45" s="12" t="s">
        <v>80</v>
      </c>
      <c r="B45" s="13">
        <v>40.493324772141662</v>
      </c>
      <c r="C45" s="4">
        <v>6500</v>
      </c>
      <c r="D45" s="14"/>
      <c r="F45" s="12" t="s">
        <v>80</v>
      </c>
      <c r="G45" s="13">
        <v>40.493324772141662</v>
      </c>
      <c r="H45" s="4">
        <v>6500</v>
      </c>
      <c r="I45" s="14"/>
      <c r="K45">
        <f t="shared" si="3"/>
        <v>0</v>
      </c>
      <c r="N45" s="12" t="s">
        <v>80</v>
      </c>
      <c r="O45" s="13">
        <v>40.493324772141662</v>
      </c>
      <c r="P45" s="4">
        <v>6500</v>
      </c>
      <c r="Q45" s="14"/>
      <c r="S45" s="12" t="s">
        <v>80</v>
      </c>
      <c r="T45" s="13">
        <v>40.493324772141662</v>
      </c>
      <c r="U45" s="4">
        <v>6500</v>
      </c>
      <c r="V45" s="14"/>
      <c r="X45" s="12" t="s">
        <v>80</v>
      </c>
      <c r="Y45" s="13">
        <v>40.493324772141662</v>
      </c>
      <c r="Z45" s="4">
        <v>6500</v>
      </c>
      <c r="AA45" s="14"/>
      <c r="AC45" s="12" t="s">
        <v>80</v>
      </c>
      <c r="AD45" s="13">
        <v>40.493324772141662</v>
      </c>
      <c r="AE45" s="14"/>
    </row>
    <row r="46" spans="1:31" ht="14.25" x14ac:dyDescent="0.2">
      <c r="A46" s="12" t="s">
        <v>81</v>
      </c>
      <c r="B46" s="13"/>
      <c r="C46" s="11"/>
      <c r="D46" s="14"/>
      <c r="F46" s="12" t="s">
        <v>81</v>
      </c>
      <c r="G46" s="13"/>
      <c r="H46" s="11"/>
      <c r="I46" s="14"/>
      <c r="K46">
        <f t="shared" si="3"/>
        <v>0</v>
      </c>
      <c r="N46" s="12" t="s">
        <v>81</v>
      </c>
      <c r="O46" s="13"/>
      <c r="P46" s="11"/>
      <c r="Q46" s="14"/>
      <c r="S46" s="12" t="s">
        <v>81</v>
      </c>
      <c r="T46" s="13"/>
      <c r="U46" s="11"/>
      <c r="V46" s="14"/>
      <c r="X46" s="12" t="s">
        <v>81</v>
      </c>
      <c r="Y46" s="13"/>
      <c r="Z46" s="11"/>
      <c r="AA46" s="14"/>
      <c r="AC46" s="12" t="s">
        <v>81</v>
      </c>
      <c r="AD46" s="13"/>
      <c r="AE46" s="14"/>
    </row>
    <row r="47" spans="1:31" ht="14.25" x14ac:dyDescent="0.2">
      <c r="A47" s="12" t="s">
        <v>82</v>
      </c>
      <c r="B47" s="13">
        <v>41.303858373429172</v>
      </c>
      <c r="C47" s="4">
        <v>6500</v>
      </c>
      <c r="D47" s="14"/>
      <c r="F47" s="12" t="s">
        <v>82</v>
      </c>
      <c r="G47" s="13">
        <v>41.303858373429172</v>
      </c>
      <c r="H47" s="4">
        <v>6500</v>
      </c>
      <c r="I47" s="14"/>
      <c r="K47">
        <f t="shared" si="3"/>
        <v>0</v>
      </c>
      <c r="N47" s="12" t="s">
        <v>82</v>
      </c>
      <c r="O47" s="13">
        <v>41.303858373429172</v>
      </c>
      <c r="P47" s="4">
        <v>6500</v>
      </c>
      <c r="Q47" s="14"/>
      <c r="S47" s="12" t="s">
        <v>82</v>
      </c>
      <c r="T47" s="13">
        <v>41.303858373429172</v>
      </c>
      <c r="U47" s="4">
        <v>6500</v>
      </c>
      <c r="V47" s="14"/>
      <c r="X47" s="12" t="s">
        <v>82</v>
      </c>
      <c r="Y47" s="13">
        <v>41.303858373429172</v>
      </c>
      <c r="Z47" s="4">
        <v>7000</v>
      </c>
      <c r="AA47" s="14"/>
      <c r="AC47" s="12" t="s">
        <v>82</v>
      </c>
      <c r="AD47" s="13">
        <v>41.303858373429172</v>
      </c>
      <c r="AE47" s="14"/>
    </row>
    <row r="48" spans="1:31" ht="14.25" x14ac:dyDescent="0.2">
      <c r="A48" s="12" t="s">
        <v>83</v>
      </c>
      <c r="B48" s="13"/>
      <c r="C48" s="11"/>
      <c r="D48" s="14"/>
      <c r="F48" s="12" t="s">
        <v>83</v>
      </c>
      <c r="G48" s="13"/>
      <c r="H48" s="11"/>
      <c r="I48" s="14"/>
      <c r="K48">
        <f t="shared" si="3"/>
        <v>0</v>
      </c>
      <c r="N48" s="12" t="s">
        <v>83</v>
      </c>
      <c r="O48" s="13"/>
      <c r="P48" s="11"/>
      <c r="Q48" s="14"/>
      <c r="S48" s="12" t="s">
        <v>83</v>
      </c>
      <c r="T48" s="13"/>
      <c r="U48" s="11"/>
      <c r="V48" s="14"/>
      <c r="X48" s="12" t="s">
        <v>83</v>
      </c>
      <c r="Y48" s="13"/>
      <c r="Z48" s="11"/>
      <c r="AA48" s="14"/>
      <c r="AC48" s="12" t="s">
        <v>83</v>
      </c>
      <c r="AD48" s="13"/>
      <c r="AE48" s="14"/>
    </row>
    <row r="49" spans="1:31" ht="14.25" x14ac:dyDescent="0.2">
      <c r="A49" s="12" t="s">
        <v>84</v>
      </c>
      <c r="B49" s="13">
        <f>SUM(B41:B48)</f>
        <v>98.438972323446279</v>
      </c>
      <c r="C49" s="21">
        <f>SUMPRODUCT(B41:B48,C41:C48)/B49</f>
        <v>6551.5218256825556</v>
      </c>
      <c r="D49" s="15" t="e">
        <f>AVERAGE(D41:D48)</f>
        <v>#DIV/0!</v>
      </c>
      <c r="F49" s="12" t="s">
        <v>84</v>
      </c>
      <c r="G49" s="13">
        <f>SUM(G41:G48)</f>
        <v>98.438972323446279</v>
      </c>
      <c r="H49" s="21">
        <f>SUMPRODUCT(G41:G48,H41:H48)/G49</f>
        <v>6551.5218256825556</v>
      </c>
      <c r="I49" s="15" t="e">
        <f>AVERAGE(I41:I48)</f>
        <v>#DIV/0!</v>
      </c>
      <c r="K49">
        <f t="shared" si="3"/>
        <v>0</v>
      </c>
      <c r="N49" s="12" t="s">
        <v>84</v>
      </c>
      <c r="O49" s="13">
        <f>SUM(O41:O48)</f>
        <v>98.438972323446279</v>
      </c>
      <c r="P49" s="21">
        <f>SUMPRODUCT(O41:O48,P41:P48)/O49</f>
        <v>6551.5218256825556</v>
      </c>
      <c r="Q49" s="15" t="e">
        <f>AVERAGE(Q41:Q48)</f>
        <v>#DIV/0!</v>
      </c>
      <c r="S49" s="12" t="s">
        <v>84</v>
      </c>
      <c r="T49" s="13">
        <f>SUM(T41:T48)</f>
        <v>98.438972323446279</v>
      </c>
      <c r="U49" s="21">
        <f>SUMPRODUCT(T41:T48,U41:U48)/T49</f>
        <v>6551.5218256825556</v>
      </c>
      <c r="V49" s="15" t="e">
        <f>AVERAGE(V41:V48)</f>
        <v>#DIV/0!</v>
      </c>
      <c r="X49" s="12" t="s">
        <v>84</v>
      </c>
      <c r="Y49" s="13">
        <f>SUM(Y41:Y48)</f>
        <v>98.438972323446279</v>
      </c>
      <c r="Z49" s="21">
        <f>SUMPRODUCT(Y41:Y48,Z41:Z48)/Y49</f>
        <v>6794.3226965073809</v>
      </c>
      <c r="AA49" s="15" t="e">
        <f>AVERAGE(AA41:AA48)</f>
        <v>#DIV/0!</v>
      </c>
      <c r="AC49" s="12" t="s">
        <v>84</v>
      </c>
      <c r="AD49" s="13">
        <f>SUM(AD41:AD48)</f>
        <v>98.438972323446279</v>
      </c>
      <c r="AE49" s="15">
        <f>AVERAGE(C49,H49,P49,U49,Z49)</f>
        <v>6600.0819998475199</v>
      </c>
    </row>
    <row r="50" spans="1:31" ht="14.25" x14ac:dyDescent="0.2">
      <c r="A50" s="18"/>
      <c r="B50" s="19"/>
      <c r="F50" s="18"/>
      <c r="G50" s="19"/>
      <c r="N50" s="18"/>
      <c r="O50" s="19"/>
      <c r="S50" s="18"/>
      <c r="T50" s="19"/>
      <c r="X50" s="18"/>
      <c r="Y50" s="19"/>
      <c r="AC50" s="18"/>
      <c r="AD50" s="19"/>
    </row>
    <row r="51" spans="1:31" ht="14.25" customHeight="1" x14ac:dyDescent="0.2">
      <c r="A51" s="170" t="s">
        <v>88</v>
      </c>
      <c r="B51" s="170"/>
      <c r="C51" s="171" t="s">
        <v>73</v>
      </c>
      <c r="D51" s="172" t="s">
        <v>74</v>
      </c>
      <c r="F51" s="170" t="s">
        <v>88</v>
      </c>
      <c r="G51" s="170"/>
      <c r="H51" s="171" t="s">
        <v>73</v>
      </c>
      <c r="I51" s="172" t="s">
        <v>74</v>
      </c>
      <c r="N51" s="170" t="s">
        <v>88</v>
      </c>
      <c r="O51" s="170"/>
      <c r="P51" s="171" t="s">
        <v>73</v>
      </c>
      <c r="Q51" s="172" t="s">
        <v>74</v>
      </c>
      <c r="S51" s="170" t="s">
        <v>88</v>
      </c>
      <c r="T51" s="170"/>
      <c r="U51" s="171" t="s">
        <v>73</v>
      </c>
      <c r="V51" s="172" t="s">
        <v>74</v>
      </c>
      <c r="X51" s="170" t="s">
        <v>88</v>
      </c>
      <c r="Y51" s="170"/>
      <c r="Z51" s="171" t="s">
        <v>73</v>
      </c>
      <c r="AA51" s="172" t="s">
        <v>74</v>
      </c>
      <c r="AC51" s="170" t="s">
        <v>88</v>
      </c>
      <c r="AD51" s="170"/>
      <c r="AE51" s="172" t="s">
        <v>74</v>
      </c>
    </row>
    <row r="52" spans="1:31" ht="14.25" x14ac:dyDescent="0.2">
      <c r="A52" s="11"/>
      <c r="B52" s="10" t="s">
        <v>75</v>
      </c>
      <c r="C52" s="171"/>
      <c r="D52" s="172"/>
      <c r="F52" s="11"/>
      <c r="G52" s="10" t="s">
        <v>75</v>
      </c>
      <c r="H52" s="171"/>
      <c r="I52" s="172"/>
      <c r="N52" s="11"/>
      <c r="O52" s="10" t="s">
        <v>75</v>
      </c>
      <c r="P52" s="171"/>
      <c r="Q52" s="172"/>
      <c r="S52" s="11"/>
      <c r="T52" s="10" t="s">
        <v>75</v>
      </c>
      <c r="U52" s="171"/>
      <c r="V52" s="172"/>
      <c r="X52" s="11"/>
      <c r="Y52" s="10" t="s">
        <v>75</v>
      </c>
      <c r="Z52" s="171"/>
      <c r="AA52" s="172"/>
      <c r="AC52" s="11"/>
      <c r="AD52" s="10" t="s">
        <v>75</v>
      </c>
      <c r="AE52" s="172"/>
    </row>
    <row r="53" spans="1:31" ht="14.25" x14ac:dyDescent="0.2">
      <c r="A53" s="12" t="s">
        <v>76</v>
      </c>
      <c r="B53" s="13"/>
      <c r="C53" s="14"/>
      <c r="D53" s="11"/>
      <c r="F53" s="12" t="s">
        <v>76</v>
      </c>
      <c r="G53" s="13"/>
      <c r="H53" s="14"/>
      <c r="I53" s="11"/>
      <c r="K53">
        <f>+H53-C53</f>
        <v>0</v>
      </c>
      <c r="N53" s="12" t="s">
        <v>76</v>
      </c>
      <c r="O53" s="13"/>
      <c r="P53" s="14"/>
      <c r="Q53" s="11"/>
      <c r="S53" s="12" t="s">
        <v>76</v>
      </c>
      <c r="T53" s="13"/>
      <c r="U53" s="14"/>
      <c r="V53" s="11"/>
      <c r="X53" s="12" t="s">
        <v>76</v>
      </c>
      <c r="Y53" s="13"/>
      <c r="Z53" s="14"/>
      <c r="AA53" s="11"/>
      <c r="AC53" s="12" t="s">
        <v>76</v>
      </c>
      <c r="AD53" s="13"/>
      <c r="AE53" s="11"/>
    </row>
    <row r="54" spans="1:31" ht="14.25" x14ac:dyDescent="0.2">
      <c r="A54" s="12" t="s">
        <v>77</v>
      </c>
      <c r="B54" s="13"/>
      <c r="C54" s="11"/>
      <c r="D54" s="11"/>
      <c r="F54" s="12" t="s">
        <v>77</v>
      </c>
      <c r="G54" s="13"/>
      <c r="H54" s="11"/>
      <c r="I54" s="11"/>
      <c r="K54">
        <f t="shared" ref="K54:K61" si="4">+H54-C54</f>
        <v>0</v>
      </c>
      <c r="N54" s="12" t="s">
        <v>77</v>
      </c>
      <c r="O54" s="13"/>
      <c r="P54" s="11"/>
      <c r="Q54" s="11"/>
      <c r="S54" s="12" t="s">
        <v>77</v>
      </c>
      <c r="T54" s="13"/>
      <c r="U54" s="11"/>
      <c r="V54" s="11"/>
      <c r="X54" s="12" t="s">
        <v>77</v>
      </c>
      <c r="Y54" s="13"/>
      <c r="Z54" s="11"/>
      <c r="AA54" s="11"/>
      <c r="AC54" s="12" t="s">
        <v>77</v>
      </c>
      <c r="AD54" s="13"/>
      <c r="AE54" s="11"/>
    </row>
    <row r="55" spans="1:31" ht="14.25" x14ac:dyDescent="0.2">
      <c r="A55" s="12" t="s">
        <v>78</v>
      </c>
      <c r="B55" s="13">
        <v>1.4509638931141247</v>
      </c>
      <c r="C55" s="4">
        <v>6000</v>
      </c>
      <c r="D55" s="11"/>
      <c r="F55" s="12" t="s">
        <v>78</v>
      </c>
      <c r="G55" s="13">
        <v>1.4509638931141247</v>
      </c>
      <c r="H55" s="4">
        <v>6000</v>
      </c>
      <c r="I55" s="11"/>
      <c r="K55">
        <f t="shared" si="4"/>
        <v>0</v>
      </c>
      <c r="N55" s="12" t="s">
        <v>78</v>
      </c>
      <c r="O55" s="13">
        <v>1.4509638931141247</v>
      </c>
      <c r="P55" s="4">
        <v>6000</v>
      </c>
      <c r="Q55" s="11"/>
      <c r="S55" s="12" t="s">
        <v>78</v>
      </c>
      <c r="T55" s="13">
        <v>1.4509638931141247</v>
      </c>
      <c r="U55" s="4">
        <v>6000</v>
      </c>
      <c r="V55" s="11"/>
      <c r="X55" s="12" t="s">
        <v>78</v>
      </c>
      <c r="Y55" s="13">
        <v>1.4509638931141247</v>
      </c>
      <c r="Z55" s="4">
        <v>6000</v>
      </c>
      <c r="AA55" s="11"/>
      <c r="AC55" s="12" t="s">
        <v>78</v>
      </c>
      <c r="AD55" s="13">
        <v>1.4509638931141247</v>
      </c>
      <c r="AE55" s="11"/>
    </row>
    <row r="56" spans="1:31" ht="14.25" x14ac:dyDescent="0.2">
      <c r="A56" s="12" t="s">
        <v>79</v>
      </c>
      <c r="B56" s="13">
        <v>0.77672416583060944</v>
      </c>
      <c r="C56" s="4">
        <v>5800</v>
      </c>
      <c r="D56" s="11"/>
      <c r="F56" s="12" t="s">
        <v>79</v>
      </c>
      <c r="G56" s="13">
        <v>0.77672416583060944</v>
      </c>
      <c r="H56" s="4">
        <v>5800</v>
      </c>
      <c r="I56" s="11"/>
      <c r="K56">
        <f t="shared" si="4"/>
        <v>0</v>
      </c>
      <c r="N56" s="12" t="s">
        <v>79</v>
      </c>
      <c r="O56" s="13">
        <v>0.77672416583060944</v>
      </c>
      <c r="P56" s="4">
        <v>5800</v>
      </c>
      <c r="Q56" s="11"/>
      <c r="S56" s="12" t="s">
        <v>79</v>
      </c>
      <c r="T56" s="13">
        <v>0.77672416583060944</v>
      </c>
      <c r="U56" s="4">
        <v>5800</v>
      </c>
      <c r="V56" s="11"/>
      <c r="X56" s="12" t="s">
        <v>79</v>
      </c>
      <c r="Y56" s="13">
        <v>0.77672416583060944</v>
      </c>
      <c r="Z56" s="4">
        <v>6000</v>
      </c>
      <c r="AA56" s="11"/>
      <c r="AC56" s="12" t="s">
        <v>79</v>
      </c>
      <c r="AD56" s="13">
        <v>0.77672416583060944</v>
      </c>
      <c r="AE56" s="11"/>
    </row>
    <row r="57" spans="1:31" ht="14.25" x14ac:dyDescent="0.2">
      <c r="A57" s="12" t="s">
        <v>80</v>
      </c>
      <c r="B57" s="13">
        <v>26.397833802604183</v>
      </c>
      <c r="C57" s="4">
        <v>5700</v>
      </c>
      <c r="D57" s="11"/>
      <c r="F57" s="12" t="s">
        <v>80</v>
      </c>
      <c r="G57" s="13">
        <v>26.397833802604183</v>
      </c>
      <c r="H57" s="4">
        <v>5700</v>
      </c>
      <c r="I57" s="11"/>
      <c r="K57">
        <f t="shared" si="4"/>
        <v>0</v>
      </c>
      <c r="N57" s="12" t="s">
        <v>80</v>
      </c>
      <c r="O57" s="13">
        <v>26.397833802604183</v>
      </c>
      <c r="P57" s="4">
        <v>5700</v>
      </c>
      <c r="Q57" s="11"/>
      <c r="S57" s="12" t="s">
        <v>80</v>
      </c>
      <c r="T57" s="13">
        <v>26.397833802604183</v>
      </c>
      <c r="U57" s="4">
        <v>5700</v>
      </c>
      <c r="V57" s="11"/>
      <c r="X57" s="12" t="s">
        <v>80</v>
      </c>
      <c r="Y57" s="13">
        <v>26.397833802604183</v>
      </c>
      <c r="Z57" s="4">
        <v>5700</v>
      </c>
      <c r="AA57" s="11"/>
      <c r="AC57" s="12" t="s">
        <v>80</v>
      </c>
      <c r="AD57" s="13">
        <v>26.397833802604183</v>
      </c>
      <c r="AE57" s="11"/>
    </row>
    <row r="58" spans="1:31" ht="14.25" x14ac:dyDescent="0.2">
      <c r="A58" s="12" t="s">
        <v>81</v>
      </c>
      <c r="B58" s="13"/>
      <c r="C58" s="11"/>
      <c r="D58" s="11"/>
      <c r="F58" s="12" t="s">
        <v>81</v>
      </c>
      <c r="G58" s="13"/>
      <c r="H58" s="11"/>
      <c r="I58" s="11"/>
      <c r="K58">
        <f t="shared" si="4"/>
        <v>0</v>
      </c>
      <c r="N58" s="12" t="s">
        <v>81</v>
      </c>
      <c r="O58" s="13"/>
      <c r="P58" s="11"/>
      <c r="Q58" s="11"/>
      <c r="S58" s="12" t="s">
        <v>81</v>
      </c>
      <c r="T58" s="13"/>
      <c r="U58" s="11"/>
      <c r="V58" s="11"/>
      <c r="X58" s="12" t="s">
        <v>81</v>
      </c>
      <c r="Y58" s="13"/>
      <c r="Z58" s="11"/>
      <c r="AA58" s="11"/>
      <c r="AC58" s="12" t="s">
        <v>81</v>
      </c>
      <c r="AD58" s="13"/>
      <c r="AE58" s="11"/>
    </row>
    <row r="59" spans="1:31" ht="14.25" x14ac:dyDescent="0.2">
      <c r="A59" s="12" t="s">
        <v>82</v>
      </c>
      <c r="B59" s="13">
        <v>70.826456088115037</v>
      </c>
      <c r="C59" s="4">
        <v>5800</v>
      </c>
      <c r="D59" s="11"/>
      <c r="F59" s="12" t="s">
        <v>82</v>
      </c>
      <c r="G59" s="13">
        <v>70.826456088115037</v>
      </c>
      <c r="H59" s="4">
        <v>5500</v>
      </c>
      <c r="I59" s="11"/>
      <c r="K59">
        <f t="shared" si="4"/>
        <v>-300</v>
      </c>
      <c r="N59" s="12" t="s">
        <v>82</v>
      </c>
      <c r="O59" s="13">
        <v>70.826456088115037</v>
      </c>
      <c r="P59" s="4">
        <v>5500</v>
      </c>
      <c r="Q59" s="11"/>
      <c r="S59" s="12" t="s">
        <v>82</v>
      </c>
      <c r="T59" s="13">
        <v>70.826456088115037</v>
      </c>
      <c r="U59" s="4">
        <v>5500</v>
      </c>
      <c r="V59" s="11"/>
      <c r="X59" s="12" t="s">
        <v>82</v>
      </c>
      <c r="Y59" s="13">
        <v>70.826456088115037</v>
      </c>
      <c r="Z59" s="4">
        <v>5800</v>
      </c>
      <c r="AA59" s="11"/>
      <c r="AC59" s="12" t="s">
        <v>82</v>
      </c>
      <c r="AD59" s="13">
        <v>70.826456088115037</v>
      </c>
      <c r="AE59" s="11"/>
    </row>
    <row r="60" spans="1:31" ht="14.25" x14ac:dyDescent="0.2">
      <c r="A60" s="12" t="s">
        <v>83</v>
      </c>
      <c r="B60" s="13"/>
      <c r="C60" s="22"/>
      <c r="D60" s="11"/>
      <c r="F60" s="12" t="s">
        <v>83</v>
      </c>
      <c r="G60" s="13"/>
      <c r="H60" s="22"/>
      <c r="I60" s="11"/>
      <c r="K60">
        <f t="shared" si="4"/>
        <v>0</v>
      </c>
      <c r="N60" s="12" t="s">
        <v>83</v>
      </c>
      <c r="O60" s="13"/>
      <c r="P60" s="22"/>
      <c r="Q60" s="11"/>
      <c r="S60" s="12" t="s">
        <v>83</v>
      </c>
      <c r="T60" s="13"/>
      <c r="U60" s="22"/>
      <c r="V60" s="11"/>
      <c r="X60" s="12" t="s">
        <v>83</v>
      </c>
      <c r="Y60" s="13"/>
      <c r="Z60" s="22"/>
      <c r="AA60" s="11"/>
      <c r="AC60" s="12" t="s">
        <v>83</v>
      </c>
      <c r="AD60" s="13"/>
      <c r="AE60" s="11"/>
    </row>
    <row r="61" spans="1:31" ht="14.25" x14ac:dyDescent="0.2">
      <c r="A61" s="12" t="s">
        <v>84</v>
      </c>
      <c r="B61" s="13">
        <f>SUM(B53:B60)</f>
        <v>99.451977949663956</v>
      </c>
      <c r="C61" s="21">
        <f>SUMPRODUCT(B53:B60,C53:C60)/B61</f>
        <v>5776.3746217010703</v>
      </c>
      <c r="D61" s="15" t="e">
        <f>AVERAGE(D53:D60)</f>
        <v>#DIV/0!</v>
      </c>
      <c r="F61" s="12" t="s">
        <v>84</v>
      </c>
      <c r="G61" s="13">
        <f>SUM(G53:G60)</f>
        <v>99.451977949663956</v>
      </c>
      <c r="H61" s="21">
        <f>SUMPRODUCT(G53:G60,H53:H60)/G61</f>
        <v>5562.7244031283553</v>
      </c>
      <c r="I61" s="15" t="e">
        <f>AVERAGE(I53:I60)</f>
        <v>#DIV/0!</v>
      </c>
      <c r="K61" s="16">
        <f t="shared" si="4"/>
        <v>-213.65021857271495</v>
      </c>
      <c r="N61" s="12" t="s">
        <v>84</v>
      </c>
      <c r="O61" s="13">
        <f>SUM(O53:O60)</f>
        <v>99.451977949663956</v>
      </c>
      <c r="P61" s="21">
        <f>SUMPRODUCT(O53:O60,P53:P60)/O61</f>
        <v>5562.7244031283553</v>
      </c>
      <c r="Q61" s="15" t="e">
        <f>AVERAGE(Q53:Q60)</f>
        <v>#DIV/0!</v>
      </c>
      <c r="S61" s="12" t="s">
        <v>84</v>
      </c>
      <c r="T61" s="13">
        <f>SUM(T53:T60)</f>
        <v>99.451977949663956</v>
      </c>
      <c r="U61" s="21">
        <f>SUMPRODUCT(T53:T60,U53:U60)/T61</f>
        <v>5562.7244031283553</v>
      </c>
      <c r="V61" s="15" t="e">
        <f>AVERAGE(V53:V60)</f>
        <v>#DIV/0!</v>
      </c>
      <c r="X61" s="12" t="s">
        <v>84</v>
      </c>
      <c r="Y61" s="13">
        <f>SUM(Y53:Y60)</f>
        <v>99.451977949663956</v>
      </c>
      <c r="Z61" s="21">
        <f>SUMPRODUCT(Y53:Y60,Z53:Z60)/Y61</f>
        <v>5777.9366301836444</v>
      </c>
      <c r="AA61" s="15" t="e">
        <f>AVERAGE(AA53:AA60)</f>
        <v>#DIV/0!</v>
      </c>
      <c r="AC61" s="12" t="s">
        <v>84</v>
      </c>
      <c r="AD61" s="13">
        <f>SUM(AD53:AD60)</f>
        <v>99.451977949663956</v>
      </c>
      <c r="AE61" s="15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 (2)</vt:lpstr>
      <vt:lpstr>Захын үнэ (2)</vt:lpstr>
      <vt:lpstr>хүнсний үнэ - аймаг  (2)</vt:lpstr>
      <vt:lpstr>ноолуурын үнэ (2)</vt:lpstr>
      <vt:lpstr>хүнсний үнэ - аймаг</vt:lpstr>
      <vt:lpstr>ноолуурын үнэ-</vt:lpstr>
      <vt:lpstr>jin</vt:lpstr>
      <vt:lpstr>'Индекс (2)'!Print_Area</vt:lpstr>
      <vt:lpstr>'хүнсний үнэ - аймаг  (2)'!Print_Titles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Batsukh</cp:lastModifiedBy>
  <cp:lastPrinted>2020-02-13T01:37:07Z</cp:lastPrinted>
  <dcterms:created xsi:type="dcterms:W3CDTF">2009-01-29T01:46:07Z</dcterms:created>
  <dcterms:modified xsi:type="dcterms:W3CDTF">2020-02-20T00:39:40Z</dcterms:modified>
</cp:coreProperties>
</file>