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bookpro/Desktop/"/>
    </mc:Choice>
  </mc:AlternateContent>
  <xr:revisionPtr revIDLastSave="0" documentId="13_ncr:1_{BB40FCD7-0798-5143-80AD-BADDB106EB08}" xr6:coauthVersionLast="47" xr6:coauthVersionMax="47" xr10:uidLastSave="{00000000-0000-0000-0000-000000000000}"/>
  <bookViews>
    <workbookView xWindow="1880" yWindow="500" windowWidth="16940" windowHeight="16940" xr2:uid="{2BE2AC6F-3509-214D-A306-EE421F49B97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" i="1" l="1"/>
  <c r="N10" i="1"/>
  <c r="R8" i="1"/>
  <c r="T8" i="1" s="1"/>
  <c r="T5" i="1"/>
  <c r="T6" i="1"/>
  <c r="T7" i="1"/>
  <c r="T9" i="1"/>
  <c r="T11" i="1"/>
  <c r="T12" i="1"/>
  <c r="T13" i="1"/>
  <c r="S6" i="1"/>
  <c r="T14" i="1"/>
  <c r="T15" i="1"/>
  <c r="T16" i="1"/>
  <c r="T17" i="1"/>
  <c r="T18" i="1"/>
  <c r="T19" i="1"/>
  <c r="T20" i="1"/>
  <c r="R14" i="1"/>
  <c r="R15" i="1"/>
  <c r="R16" i="1"/>
  <c r="R17" i="1"/>
  <c r="R18" i="1"/>
  <c r="R19" i="1"/>
  <c r="R20" i="1"/>
  <c r="G9" i="1"/>
  <c r="L5" i="1"/>
  <c r="L6" i="1"/>
  <c r="P9" i="1"/>
  <c r="P8" i="1"/>
  <c r="P7" i="1"/>
  <c r="P5" i="1"/>
  <c r="P4" i="1"/>
  <c r="N5" i="1"/>
  <c r="N6" i="1"/>
  <c r="N7" i="1"/>
  <c r="N8" i="1"/>
  <c r="N9" i="1"/>
  <c r="N11" i="1"/>
  <c r="N12" i="1"/>
  <c r="N13" i="1"/>
  <c r="L7" i="1"/>
  <c r="L8" i="1"/>
  <c r="L9" i="1"/>
  <c r="L10" i="1"/>
  <c r="L11" i="1"/>
  <c r="L12" i="1"/>
  <c r="L13" i="1"/>
  <c r="L4" i="1"/>
  <c r="P6" i="1"/>
  <c r="P10" i="1"/>
  <c r="P11" i="1"/>
  <c r="P12" i="1"/>
  <c r="P13" i="1"/>
  <c r="H4" i="1"/>
  <c r="G7" i="1"/>
  <c r="G6" i="1"/>
  <c r="G5" i="1"/>
  <c r="H5" i="1" s="1"/>
  <c r="R5" i="1" l="1"/>
  <c r="S5" i="1" s="1"/>
  <c r="R4" i="1"/>
  <c r="S17" i="1"/>
  <c r="S20" i="1"/>
  <c r="S16" i="1"/>
  <c r="S19" i="1"/>
  <c r="S15" i="1"/>
  <c r="S18" i="1"/>
  <c r="S14" i="1"/>
  <c r="H7" i="1"/>
  <c r="R7" i="1" s="1"/>
  <c r="H6" i="1"/>
  <c r="R6" i="1" s="1"/>
  <c r="H9" i="1"/>
  <c r="R9" i="1" s="1"/>
  <c r="G13" i="1"/>
  <c r="H13" i="1" s="1"/>
  <c r="R13" i="1" s="1"/>
  <c r="G11" i="1"/>
  <c r="H11" i="1" s="1"/>
  <c r="R11" i="1" s="1"/>
  <c r="G12" i="1"/>
  <c r="H12" i="1" s="1"/>
  <c r="R12" i="1" s="1"/>
  <c r="G8" i="1"/>
  <c r="H8" i="1" s="1"/>
  <c r="G10" i="1"/>
  <c r="H10" i="1" s="1"/>
  <c r="R10" i="1" s="1"/>
  <c r="T10" i="1" s="1"/>
  <c r="S4" i="1" l="1"/>
  <c r="J29" i="1" s="1"/>
  <c r="T4" i="1"/>
  <c r="J24" i="1"/>
  <c r="J25" i="1"/>
  <c r="S7" i="1"/>
  <c r="S9" i="1"/>
  <c r="S13" i="1"/>
  <c r="S10" i="1"/>
  <c r="J26" i="1" s="1"/>
  <c r="S11" i="1"/>
  <c r="S12" i="1"/>
  <c r="S8" i="1"/>
  <c r="J28" i="1" l="1"/>
  <c r="J27" i="1"/>
</calcChain>
</file>

<file path=xl/sharedStrings.xml><?xml version="1.0" encoding="utf-8"?>
<sst xmlns="http://schemas.openxmlformats.org/spreadsheetml/2006/main" count="39" uniqueCount="38">
  <si>
    <t>Name</t>
  </si>
  <si>
    <t>Quiz-1 (out of 5)</t>
  </si>
  <si>
    <t>Quiz-2 (out of 5)</t>
  </si>
  <si>
    <t>Quiz-3 (out of 5)</t>
  </si>
  <si>
    <t>Quiz-4 (out of 5)</t>
  </si>
  <si>
    <t>Quiz-5 (out of 5)</t>
  </si>
  <si>
    <t>Assignment - 1 (out of 5)</t>
  </si>
  <si>
    <t>Assignment - 2 (out of 5)</t>
  </si>
  <si>
    <t>Assignment - 3 (out of 5)</t>
  </si>
  <si>
    <t>Mid (out of 30)</t>
  </si>
  <si>
    <t>Final (out of 50)</t>
  </si>
  <si>
    <t>Samiha</t>
  </si>
  <si>
    <t>Sultana</t>
  </si>
  <si>
    <t>Juamana</t>
  </si>
  <si>
    <t>Fattah</t>
  </si>
  <si>
    <t>Sadi</t>
  </si>
  <si>
    <t>Zaifan</t>
  </si>
  <si>
    <t>Bijoy</t>
  </si>
  <si>
    <t>Fuad</t>
  </si>
  <si>
    <t>Amir</t>
  </si>
  <si>
    <t>Anne</t>
  </si>
  <si>
    <t>Total</t>
  </si>
  <si>
    <t>Grade</t>
  </si>
  <si>
    <t>Remarks</t>
  </si>
  <si>
    <t>Lab (out of 25)</t>
  </si>
  <si>
    <t>Total of best 4 quizzes</t>
  </si>
  <si>
    <t>Lowest value of quiz</t>
  </si>
  <si>
    <t>Avarage of Assingment</t>
  </si>
  <si>
    <t>Mid (out of 20)</t>
  </si>
  <si>
    <t>Final (out of 30)</t>
  </si>
  <si>
    <t>A</t>
  </si>
  <si>
    <t>B</t>
  </si>
  <si>
    <t>C</t>
  </si>
  <si>
    <t>D</t>
  </si>
  <si>
    <t>E</t>
  </si>
  <si>
    <t>F</t>
  </si>
  <si>
    <t>COUNT</t>
  </si>
  <si>
    <t xml:space="preserve"> CSE1108 GRADE 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</si>
</sst>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color rgb="FF000000"/>
      <name val="Arial"/>
      <family val="2"/>
    </font>
    <font>
      <sz val="8"/>
      <color theme="0"/>
      <name val="Arial"/>
      <family val="2"/>
    </font>
    <font>
      <sz val="8"/>
      <color theme="0"/>
      <name val="Roboto"/>
    </font>
    <font>
      <b/>
      <sz val="8"/>
      <color rgb="FF000000"/>
      <name val="Arial"/>
      <family val="2"/>
    </font>
    <font>
      <b/>
      <sz val="8"/>
      <color rgb="FF000000"/>
      <name val="Roboto"/>
    </font>
    <font>
      <b/>
      <sz val="12"/>
      <color theme="0"/>
      <name val="Calibri"/>
      <family val="2"/>
      <scheme val="minor"/>
    </font>
    <font>
      <b/>
      <sz val="26"/>
      <color theme="1"/>
      <name val="Calibri (Body)"/>
    </font>
  </fonts>
  <fills count="8">
    <fill>
      <patternFill patternType="none"/>
    </fill>
    <fill>
      <patternFill patternType="gray125"/>
    </fill>
    <fill>
      <patternFill patternType="solid">
        <fgColor rgb="FFEFEFE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 tint="0.79998168889431442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4" fillId="3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horizontal="right" vertical="center" wrapText="1"/>
    </xf>
    <xf numFmtId="0" fontId="2" fillId="3" borderId="1" xfId="0" applyFont="1" applyFill="1" applyBorder="1"/>
    <xf numFmtId="0" fontId="3" fillId="0" borderId="2" xfId="0" applyFont="1" applyBorder="1" applyAlignment="1">
      <alignment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vertical="center" wrapText="1"/>
    </xf>
    <xf numFmtId="0" fontId="2" fillId="3" borderId="2" xfId="0" applyFont="1" applyFill="1" applyBorder="1"/>
    <xf numFmtId="0" fontId="0" fillId="0" borderId="2" xfId="0" applyBorder="1"/>
    <xf numFmtId="0" fontId="1" fillId="3" borderId="0" xfId="0" applyFont="1" applyFill="1"/>
    <xf numFmtId="0" fontId="0" fillId="0" borderId="4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10" fontId="0" fillId="0" borderId="0" xfId="0" applyNumberFormat="1" applyAlignment="1">
      <alignment wrapText="1"/>
    </xf>
    <xf numFmtId="0" fontId="0" fillId="0" borderId="0" xfId="0" applyBorder="1"/>
    <xf numFmtId="0" fontId="0" fillId="3" borderId="0" xfId="0" applyFill="1" applyBorder="1"/>
    <xf numFmtId="0" fontId="0" fillId="7" borderId="1" xfId="0" applyFont="1" applyFill="1" applyBorder="1"/>
    <xf numFmtId="0" fontId="0" fillId="6" borderId="1" xfId="0" applyFont="1" applyFill="1" applyBorder="1"/>
    <xf numFmtId="0" fontId="8" fillId="5" borderId="5" xfId="0" applyFont="1" applyFill="1" applyBorder="1"/>
    <xf numFmtId="0" fontId="0" fillId="0" borderId="5" xfId="0" applyBorder="1"/>
    <xf numFmtId="0" fontId="0" fillId="6" borderId="6" xfId="0" applyFont="1" applyFill="1" applyBorder="1"/>
    <xf numFmtId="0" fontId="0" fillId="0" borderId="6" xfId="0" applyBorder="1"/>
    <xf numFmtId="0" fontId="0" fillId="7" borderId="0" xfId="0" applyFont="1" applyFill="1" applyBorder="1"/>
    <xf numFmtId="0" fontId="0" fillId="0" borderId="0" xfId="0" applyAlignment="1">
      <alignment horizontal="center"/>
    </xf>
    <xf numFmtId="0" fontId="6" fillId="4" borderId="7" xfId="0" applyFont="1" applyFill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 wrapText="1"/>
    </xf>
    <xf numFmtId="0" fontId="7" fillId="4" borderId="5" xfId="0" applyFont="1" applyFill="1" applyBorder="1" applyAlignment="1">
      <alignment horizontal="center" vertical="center" wrapText="1"/>
    </xf>
    <xf numFmtId="0" fontId="6" fillId="4" borderId="8" xfId="0" applyFont="1" applyFill="1" applyBorder="1" applyAlignment="1">
      <alignment horizontal="center" vertical="center" wrapText="1"/>
    </xf>
    <xf numFmtId="0" fontId="6" fillId="4" borderId="9" xfId="0" applyFont="1" applyFill="1" applyBorder="1" applyAlignment="1">
      <alignment horizontal="center" vertical="center" wrapText="1"/>
    </xf>
    <xf numFmtId="0" fontId="9" fillId="3" borderId="0" xfId="0" applyFont="1" applyFill="1" applyBorder="1" applyAlignment="1">
      <alignment horizontal="center"/>
    </xf>
  </cellXfs>
  <cellStyles count="1">
    <cellStyle name="Normal" xfId="0" builtinId="0"/>
  </cellStyles>
  <dxfs count="16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theme="4" tint="0.39997558519241921"/>
        </left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colors>
    <mruColors>
      <color rgb="FF8CED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STUDENT PERCENTAGE CHART</a:t>
            </a:r>
          </a:p>
          <a:p>
            <a:pPr>
              <a:defRPr/>
            </a:pPr>
            <a:endParaRPr lang="en-US"/>
          </a:p>
        </c:rich>
      </c:tx>
      <c:layout>
        <c:manualLayout>
          <c:xMode val="edge"/>
          <c:yMode val="edge"/>
          <c:x val="0.2336882106241974"/>
          <c:y val="7.4074074074074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BD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095-204B-8D0B-65FE94DEC0B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095-204B-8D0B-65FE94DEC0B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095-204B-8D0B-65FE94DEC0B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B095-204B-8D0B-65FE94DEC0B0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B095-204B-8D0B-65FE94DEC0B0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B095-204B-8D0B-65FE94DEC0B0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B095-204B-8D0B-65FE94DEC0B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BD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Sheet1!$I$24:$I$29</c:f>
              <c:strCache>
                <c:ptCount val="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</c:strCache>
            </c:strRef>
          </c:cat>
          <c:val>
            <c:numRef>
              <c:f>Sheet1!$J$24:$J$30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1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D3-3941-9CC3-05F528CF5AC5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BD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BD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Student GRADE COUNT CHART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BD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BD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Sheet1!$I$24:$I$29</c:f>
              <c:strCache>
                <c:ptCount val="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</c:strCache>
            </c:strRef>
          </c:cat>
          <c:val>
            <c:numRef>
              <c:f>Sheet1!$J$24:$J$29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1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E4-BF44-8CA9-F4BB714A3F3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21244176"/>
        <c:axId val="327324480"/>
      </c:barChart>
      <c:catAx>
        <c:axId val="221244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D"/>
          </a:p>
        </c:txPr>
        <c:crossAx val="327324480"/>
        <c:crosses val="autoZero"/>
        <c:auto val="1"/>
        <c:lblAlgn val="ctr"/>
        <c:lblOffset val="100"/>
        <c:noMultiLvlLbl val="0"/>
      </c:catAx>
      <c:valAx>
        <c:axId val="32732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D"/>
          </a:p>
        </c:txPr>
        <c:crossAx val="221244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BD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181187</xdr:colOff>
      <xdr:row>30</xdr:row>
      <xdr:rowOff>138236</xdr:rowOff>
    </xdr:from>
    <xdr:to>
      <xdr:col>12</xdr:col>
      <xdr:colOff>98061</xdr:colOff>
      <xdr:row>44</xdr:row>
      <xdr:rowOff>79739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61771EE-64AE-2C4C-A46B-024F167A74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231952</xdr:colOff>
      <xdr:row>30</xdr:row>
      <xdr:rowOff>145345</xdr:rowOff>
    </xdr:from>
    <xdr:to>
      <xdr:col>17</xdr:col>
      <xdr:colOff>658813</xdr:colOff>
      <xdr:row>44</xdr:row>
      <xdr:rowOff>48684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962C35-5A60-F24A-897F-83D2309A43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8BFD39C-E1B7-9440-A337-DF04A33E81AF}" name="Table2" displayName="Table2" ref="I23:J29" totalsRowShown="0" headerRowDxfId="3" tableBorderDxfId="2">
  <autoFilter ref="I23:J29" xr:uid="{38BFD39C-E1B7-9440-A337-DF04A33E81AF}"/>
  <tableColumns count="2">
    <tableColumn id="1" xr3:uid="{9D3167EB-3B45-9D4E-B47D-064B9B1F9D4C}" name="Grade" dataDxfId="1"/>
    <tableColumn id="2" xr3:uid="{4F95903B-B050-1C49-B7B9-0BFFF4DD8E21}" name="COUN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01364-C746-1545-B083-5949E68458B0}">
  <sheetPr>
    <pageSetUpPr fitToPage="1"/>
  </sheetPr>
  <dimension ref="A1:X32"/>
  <sheetViews>
    <sheetView tabSelected="1" topLeftCell="L1" zoomScale="185" zoomScaleNormal="150" zoomScalePageLayoutView="125" workbookViewId="0">
      <selection activeCell="N5" sqref="N5"/>
    </sheetView>
  </sheetViews>
  <sheetFormatPr baseColWidth="10" defaultRowHeight="16" x14ac:dyDescent="0.2"/>
  <cols>
    <col min="6" max="6" width="10.83203125" customWidth="1"/>
  </cols>
  <sheetData>
    <row r="1" spans="1:24" ht="59" customHeight="1" x14ac:dyDescent="0.4">
      <c r="A1" s="34" t="s">
        <v>37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20"/>
    </row>
    <row r="2" spans="1:24" ht="43" customHeight="1" x14ac:dyDescent="0.4">
      <c r="A2" s="34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</row>
    <row r="3" spans="1:24" ht="24" x14ac:dyDescent="0.2">
      <c r="A3" s="29" t="s">
        <v>0</v>
      </c>
      <c r="B3" s="30" t="s">
        <v>1</v>
      </c>
      <c r="C3" s="30" t="s">
        <v>2</v>
      </c>
      <c r="D3" s="30" t="s">
        <v>3</v>
      </c>
      <c r="E3" s="30" t="s">
        <v>4</v>
      </c>
      <c r="F3" s="30" t="s">
        <v>5</v>
      </c>
      <c r="G3" s="30" t="s">
        <v>26</v>
      </c>
      <c r="H3" s="30" t="s">
        <v>25</v>
      </c>
      <c r="I3" s="30" t="s">
        <v>6</v>
      </c>
      <c r="J3" s="31" t="s">
        <v>7</v>
      </c>
      <c r="K3" s="31" t="s">
        <v>8</v>
      </c>
      <c r="L3" s="31" t="s">
        <v>27</v>
      </c>
      <c r="M3" s="30" t="s">
        <v>9</v>
      </c>
      <c r="N3" s="30" t="s">
        <v>28</v>
      </c>
      <c r="O3" s="30" t="s">
        <v>10</v>
      </c>
      <c r="P3" s="30" t="s">
        <v>29</v>
      </c>
      <c r="Q3" s="30" t="s">
        <v>24</v>
      </c>
      <c r="R3" s="32" t="s">
        <v>21</v>
      </c>
      <c r="S3" s="30" t="s">
        <v>22</v>
      </c>
      <c r="T3" s="33" t="s">
        <v>23</v>
      </c>
      <c r="U3" s="12"/>
    </row>
    <row r="4" spans="1:24" x14ac:dyDescent="0.2">
      <c r="A4" s="7" t="s">
        <v>11</v>
      </c>
      <c r="B4" s="14">
        <v>1</v>
      </c>
      <c r="C4" s="14">
        <v>5</v>
      </c>
      <c r="D4" s="14">
        <v>0</v>
      </c>
      <c r="E4" s="14">
        <v>1</v>
      </c>
      <c r="F4" s="14">
        <v>4</v>
      </c>
      <c r="G4" s="14">
        <v>0</v>
      </c>
      <c r="H4" s="14">
        <f>SUM(E:E+F:F+D:D+C:C+B:B-G:G)</f>
        <v>11</v>
      </c>
      <c r="I4" s="14">
        <v>2</v>
      </c>
      <c r="J4" s="14">
        <v>5</v>
      </c>
      <c r="K4" s="14">
        <v>4</v>
      </c>
      <c r="L4" s="15">
        <f>ROUND(AVERAGE(I4,J4,K4),2)</f>
        <v>3.67</v>
      </c>
      <c r="M4" s="14">
        <v>12</v>
      </c>
      <c r="N4" s="14">
        <f>ROUND(((M:M/30)*20),2)</f>
        <v>8</v>
      </c>
      <c r="O4" s="14">
        <v>15</v>
      </c>
      <c r="P4" s="14">
        <f t="shared" ref="P4:P13" si="0">(O:O/50)*30</f>
        <v>9</v>
      </c>
      <c r="Q4" s="14">
        <v>12</v>
      </c>
      <c r="R4" s="16">
        <f t="shared" ref="R4:R20" si="1">CEILING(SUM(H:H+L:L+N:N+P:P+Q:Q),1)</f>
        <v>44</v>
      </c>
      <c r="S4" s="17" t="str">
        <f>IF(R4&gt;90,"A",IF(R4&gt;=80,"B",IF(R4&gt;=70,"C",IF(R4&gt;=60,"D",IF(R4&gt;=50,"E",IF(R4&lt;50,"F"))))))</f>
        <v>F</v>
      </c>
      <c r="T4" s="13" t="str">
        <f>IF((OR(O4&lt;25,R4&lt;50)),"REPEAT","")</f>
        <v>REPEAT</v>
      </c>
      <c r="X4" s="28"/>
    </row>
    <row r="5" spans="1:24" x14ac:dyDescent="0.2">
      <c r="A5" s="7" t="s">
        <v>12</v>
      </c>
      <c r="B5" s="14">
        <v>5</v>
      </c>
      <c r="C5" s="14">
        <v>4</v>
      </c>
      <c r="D5" s="14">
        <v>0</v>
      </c>
      <c r="E5" s="14">
        <v>5</v>
      </c>
      <c r="F5" s="14">
        <v>4</v>
      </c>
      <c r="G5" s="14">
        <f>MIN(B5,C5,D5,E5,F5)</f>
        <v>0</v>
      </c>
      <c r="H5" s="14">
        <f t="shared" ref="H5:H13" si="2">AVERAGE(SUM(E:E+F:F+D:D+C:C+B:B-G:G))</f>
        <v>18</v>
      </c>
      <c r="I5" s="14">
        <v>5</v>
      </c>
      <c r="J5" s="14">
        <v>4</v>
      </c>
      <c r="K5" s="14">
        <v>1</v>
      </c>
      <c r="L5" s="15">
        <f>ROUND(AVERAGE(I5,J5,K5),2)</f>
        <v>3.33</v>
      </c>
      <c r="M5" s="14">
        <v>15</v>
      </c>
      <c r="N5" s="14">
        <f t="shared" ref="N4:N13" si="3">ROUND(((M:M/30)*20),2)</f>
        <v>10</v>
      </c>
      <c r="O5" s="14">
        <v>48</v>
      </c>
      <c r="P5" s="14">
        <f t="shared" si="0"/>
        <v>28.799999999999997</v>
      </c>
      <c r="Q5" s="14">
        <v>25</v>
      </c>
      <c r="R5" s="16">
        <f t="shared" si="1"/>
        <v>86</v>
      </c>
      <c r="S5" s="17" t="str">
        <f t="shared" ref="S5:S20" si="4">IF(R5&gt;90,"A",IF(R5&gt;=80,"B",IF(R5&gt;=70,"C",IF(R5&gt;=60,"D",IF(R5&gt;=50,"E",IF(R5&lt;50,"F"))))))</f>
        <v>B</v>
      </c>
      <c r="T5" s="13" t="str">
        <f t="shared" ref="T5:T13" si="5">IF((OR(O5&lt;25,R5&lt;50)),"REPEAT","")</f>
        <v/>
      </c>
    </row>
    <row r="6" spans="1:24" x14ac:dyDescent="0.2">
      <c r="A6" s="7" t="s">
        <v>13</v>
      </c>
      <c r="B6" s="14">
        <v>4</v>
      </c>
      <c r="C6" s="14">
        <v>3</v>
      </c>
      <c r="D6" s="14">
        <v>1</v>
      </c>
      <c r="E6" s="14">
        <v>2</v>
      </c>
      <c r="F6" s="14">
        <v>4</v>
      </c>
      <c r="G6" s="14">
        <f>MIN(B6,C6,D6,E6,F6)</f>
        <v>1</v>
      </c>
      <c r="H6" s="14">
        <f t="shared" si="2"/>
        <v>13</v>
      </c>
      <c r="I6" s="14">
        <v>0</v>
      </c>
      <c r="J6" s="14">
        <v>1</v>
      </c>
      <c r="K6" s="14">
        <v>4</v>
      </c>
      <c r="L6" s="15">
        <f>ROUND(AVERAGE(I6,J6,K6),2)</f>
        <v>1.67</v>
      </c>
      <c r="M6" s="14">
        <v>15</v>
      </c>
      <c r="N6" s="14">
        <f t="shared" si="3"/>
        <v>10</v>
      </c>
      <c r="O6" s="14">
        <v>15</v>
      </c>
      <c r="P6" s="14">
        <f t="shared" si="0"/>
        <v>9</v>
      </c>
      <c r="Q6" s="14">
        <v>17</v>
      </c>
      <c r="R6" s="16">
        <f t="shared" si="1"/>
        <v>51</v>
      </c>
      <c r="S6" s="17" t="str">
        <f>IF(R6&gt;90,"A",IF(R6&gt;=80,"B",IF(R6&gt;=70,"C",IF(R6&gt;=60,"D",IF(R6&gt;=50,"E",IF(R6&lt;50,"F"))))))</f>
        <v>E</v>
      </c>
      <c r="T6" s="13" t="str">
        <f t="shared" si="5"/>
        <v>REPEAT</v>
      </c>
    </row>
    <row r="7" spans="1:24" x14ac:dyDescent="0.2">
      <c r="A7" s="7" t="s">
        <v>14</v>
      </c>
      <c r="B7" s="14">
        <v>3</v>
      </c>
      <c r="C7" s="14">
        <v>2</v>
      </c>
      <c r="D7" s="14">
        <v>1</v>
      </c>
      <c r="E7" s="14">
        <v>4</v>
      </c>
      <c r="F7" s="14">
        <v>4</v>
      </c>
      <c r="G7" s="14">
        <f>MIN(B7,C7,D7,E7,F7)</f>
        <v>1</v>
      </c>
      <c r="H7" s="14">
        <f t="shared" si="2"/>
        <v>13</v>
      </c>
      <c r="I7" s="14">
        <v>1</v>
      </c>
      <c r="J7" s="14">
        <v>0</v>
      </c>
      <c r="K7" s="14">
        <v>1</v>
      </c>
      <c r="L7" s="15">
        <f t="shared" ref="L7:L13" si="6">ROUND(AVERAGE(I7,J7,K7),2)</f>
        <v>0.67</v>
      </c>
      <c r="M7" s="14">
        <v>13</v>
      </c>
      <c r="N7" s="14">
        <f t="shared" si="3"/>
        <v>8.67</v>
      </c>
      <c r="O7" s="14">
        <v>44</v>
      </c>
      <c r="P7" s="14">
        <f t="shared" si="0"/>
        <v>26.4</v>
      </c>
      <c r="Q7" s="14">
        <v>15</v>
      </c>
      <c r="R7" s="16">
        <f t="shared" si="1"/>
        <v>64</v>
      </c>
      <c r="S7" s="17" t="str">
        <f t="shared" si="4"/>
        <v>D</v>
      </c>
      <c r="T7" s="13" t="str">
        <f t="shared" si="5"/>
        <v/>
      </c>
    </row>
    <row r="8" spans="1:24" x14ac:dyDescent="0.2">
      <c r="A8" s="7" t="s">
        <v>15</v>
      </c>
      <c r="B8" s="14">
        <v>2</v>
      </c>
      <c r="C8" s="14">
        <v>5</v>
      </c>
      <c r="D8" s="14">
        <v>0</v>
      </c>
      <c r="E8" s="14">
        <v>1</v>
      </c>
      <c r="F8" s="14">
        <v>5</v>
      </c>
      <c r="G8" s="14">
        <f>MIN(B:B,C:C,D:D,E:E,F:F)</f>
        <v>0</v>
      </c>
      <c r="H8" s="14">
        <f t="shared" si="2"/>
        <v>13</v>
      </c>
      <c r="I8" s="14">
        <v>2</v>
      </c>
      <c r="J8" s="14">
        <v>2</v>
      </c>
      <c r="K8" s="14">
        <v>1</v>
      </c>
      <c r="L8" s="15">
        <f t="shared" si="6"/>
        <v>1.67</v>
      </c>
      <c r="M8" s="14">
        <v>28</v>
      </c>
      <c r="N8" s="14">
        <f t="shared" si="3"/>
        <v>18.670000000000002</v>
      </c>
      <c r="O8" s="14">
        <v>18</v>
      </c>
      <c r="P8" s="14">
        <f t="shared" si="0"/>
        <v>10.799999999999999</v>
      </c>
      <c r="Q8" s="14">
        <v>15</v>
      </c>
      <c r="R8" s="16">
        <f>CEILING(SUM(H:H+L:L+N:N+P:P+Q:Q),1)</f>
        <v>60</v>
      </c>
      <c r="S8" s="17" t="str">
        <f t="shared" si="4"/>
        <v>D</v>
      </c>
      <c r="T8" s="13" t="str">
        <f t="shared" si="5"/>
        <v>REPEAT</v>
      </c>
    </row>
    <row r="9" spans="1:24" x14ac:dyDescent="0.2">
      <c r="A9" s="7" t="s">
        <v>16</v>
      </c>
      <c r="B9" s="14">
        <v>2</v>
      </c>
      <c r="C9" s="14">
        <v>4</v>
      </c>
      <c r="D9" s="14">
        <v>3</v>
      </c>
      <c r="E9" s="14">
        <v>4</v>
      </c>
      <c r="F9" s="14">
        <v>1</v>
      </c>
      <c r="G9" s="14">
        <f>MIN(B9,C9,D9,E9,F9)</f>
        <v>1</v>
      </c>
      <c r="H9" s="14">
        <f t="shared" si="2"/>
        <v>13</v>
      </c>
      <c r="I9" s="14">
        <v>2</v>
      </c>
      <c r="J9" s="14">
        <v>1</v>
      </c>
      <c r="K9" s="14">
        <v>2</v>
      </c>
      <c r="L9" s="15">
        <f t="shared" si="6"/>
        <v>1.67</v>
      </c>
      <c r="M9" s="14">
        <v>30</v>
      </c>
      <c r="N9" s="14">
        <f t="shared" si="3"/>
        <v>20</v>
      </c>
      <c r="O9" s="14">
        <v>18</v>
      </c>
      <c r="P9" s="14">
        <f t="shared" si="0"/>
        <v>10.799999999999999</v>
      </c>
      <c r="Q9" s="14">
        <v>16</v>
      </c>
      <c r="R9" s="16">
        <f t="shared" si="1"/>
        <v>62</v>
      </c>
      <c r="S9" s="17" t="str">
        <f t="shared" si="4"/>
        <v>D</v>
      </c>
      <c r="T9" s="13" t="str">
        <f t="shared" si="5"/>
        <v>REPEAT</v>
      </c>
    </row>
    <row r="10" spans="1:24" x14ac:dyDescent="0.2">
      <c r="A10" s="7" t="s">
        <v>17</v>
      </c>
      <c r="B10" s="14">
        <v>1</v>
      </c>
      <c r="C10" s="14">
        <v>1</v>
      </c>
      <c r="D10" s="14">
        <v>5</v>
      </c>
      <c r="E10" s="14">
        <v>5</v>
      </c>
      <c r="F10" s="14">
        <v>0</v>
      </c>
      <c r="G10" s="14">
        <f>MIN(B:B,C:C,D:D,E:E,F:F)</f>
        <v>0</v>
      </c>
      <c r="H10" s="14">
        <f t="shared" si="2"/>
        <v>12</v>
      </c>
      <c r="I10" s="14">
        <v>4</v>
      </c>
      <c r="J10" s="14">
        <v>3</v>
      </c>
      <c r="K10" s="14">
        <v>0</v>
      </c>
      <c r="L10" s="15">
        <f t="shared" si="6"/>
        <v>2.33</v>
      </c>
      <c r="M10" s="14">
        <v>26</v>
      </c>
      <c r="N10" s="14">
        <f>ROUND(((M:M/30)*20),2)</f>
        <v>17.329999999999998</v>
      </c>
      <c r="O10" s="14">
        <v>37</v>
      </c>
      <c r="P10" s="14">
        <f t="shared" si="0"/>
        <v>22.2</v>
      </c>
      <c r="Q10" s="14">
        <v>20</v>
      </c>
      <c r="R10" s="16">
        <f t="shared" si="1"/>
        <v>74</v>
      </c>
      <c r="S10" s="17" t="str">
        <f t="shared" si="4"/>
        <v>C</v>
      </c>
      <c r="T10" s="13" t="str">
        <f t="shared" si="5"/>
        <v/>
      </c>
    </row>
    <row r="11" spans="1:24" x14ac:dyDescent="0.2">
      <c r="A11" s="7" t="s">
        <v>18</v>
      </c>
      <c r="B11" s="14">
        <v>2</v>
      </c>
      <c r="C11" s="14">
        <v>0</v>
      </c>
      <c r="D11" s="14">
        <v>3</v>
      </c>
      <c r="E11" s="14">
        <v>0</v>
      </c>
      <c r="F11" s="14">
        <v>0</v>
      </c>
      <c r="G11" s="14">
        <f>MIN(B:B,C:C,D:D,E:E,F:F)</f>
        <v>0</v>
      </c>
      <c r="H11" s="14">
        <f t="shared" si="2"/>
        <v>5</v>
      </c>
      <c r="I11" s="14">
        <v>1</v>
      </c>
      <c r="J11" s="14">
        <v>4</v>
      </c>
      <c r="K11" s="14">
        <v>4</v>
      </c>
      <c r="L11" s="15">
        <f t="shared" si="6"/>
        <v>3</v>
      </c>
      <c r="M11" s="14">
        <v>12</v>
      </c>
      <c r="N11" s="14">
        <f t="shared" si="3"/>
        <v>8</v>
      </c>
      <c r="O11" s="14">
        <v>28</v>
      </c>
      <c r="P11" s="14">
        <f t="shared" si="0"/>
        <v>16.8</v>
      </c>
      <c r="Q11" s="14">
        <v>8</v>
      </c>
      <c r="R11" s="16">
        <f t="shared" si="1"/>
        <v>41</v>
      </c>
      <c r="S11" s="17" t="str">
        <f t="shared" si="4"/>
        <v>F</v>
      </c>
      <c r="T11" s="13" t="str">
        <f t="shared" si="5"/>
        <v>REPEAT</v>
      </c>
    </row>
    <row r="12" spans="1:24" x14ac:dyDescent="0.2">
      <c r="A12" s="7" t="s">
        <v>19</v>
      </c>
      <c r="B12" s="14">
        <v>4</v>
      </c>
      <c r="C12" s="14">
        <v>5</v>
      </c>
      <c r="D12" s="14">
        <v>1</v>
      </c>
      <c r="E12" s="14">
        <v>3</v>
      </c>
      <c r="F12" s="14">
        <v>0</v>
      </c>
      <c r="G12" s="14">
        <f>MIN(B:B,C:C,D:D,E:E,F:F)</f>
        <v>0</v>
      </c>
      <c r="H12" s="14">
        <f t="shared" si="2"/>
        <v>13</v>
      </c>
      <c r="I12" s="14">
        <v>3</v>
      </c>
      <c r="J12" s="14">
        <v>3</v>
      </c>
      <c r="K12" s="14">
        <v>5</v>
      </c>
      <c r="L12" s="15">
        <f t="shared" si="6"/>
        <v>3.67</v>
      </c>
      <c r="M12" s="14">
        <v>7</v>
      </c>
      <c r="N12" s="14">
        <f t="shared" si="3"/>
        <v>4.67</v>
      </c>
      <c r="O12" s="14">
        <v>2</v>
      </c>
      <c r="P12" s="14">
        <f t="shared" si="0"/>
        <v>1.2</v>
      </c>
      <c r="Q12" s="14">
        <v>11</v>
      </c>
      <c r="R12" s="16">
        <f t="shared" si="1"/>
        <v>34</v>
      </c>
      <c r="S12" s="17" t="str">
        <f t="shared" si="4"/>
        <v>F</v>
      </c>
      <c r="T12" s="13" t="str">
        <f t="shared" si="5"/>
        <v>REPEAT</v>
      </c>
    </row>
    <row r="13" spans="1:24" x14ac:dyDescent="0.2">
      <c r="A13" s="7" t="s">
        <v>20</v>
      </c>
      <c r="B13" s="14">
        <v>4</v>
      </c>
      <c r="C13" s="14">
        <v>0</v>
      </c>
      <c r="D13" s="14">
        <v>1</v>
      </c>
      <c r="E13" s="14">
        <v>3</v>
      </c>
      <c r="F13" s="14">
        <v>1</v>
      </c>
      <c r="G13" s="14">
        <f>MIN(B:B,C:C,D:D,E:E,F:F)</f>
        <v>0</v>
      </c>
      <c r="H13" s="14">
        <f t="shared" si="2"/>
        <v>9</v>
      </c>
      <c r="I13" s="14">
        <v>2</v>
      </c>
      <c r="J13" s="14">
        <v>4</v>
      </c>
      <c r="K13" s="14">
        <v>5</v>
      </c>
      <c r="L13" s="15">
        <f t="shared" si="6"/>
        <v>3.67</v>
      </c>
      <c r="M13" s="14">
        <v>8</v>
      </c>
      <c r="N13" s="14">
        <f t="shared" si="3"/>
        <v>5.33</v>
      </c>
      <c r="O13" s="14">
        <v>3</v>
      </c>
      <c r="P13" s="14">
        <f t="shared" si="0"/>
        <v>1.7999999999999998</v>
      </c>
      <c r="Q13" s="14">
        <v>19</v>
      </c>
      <c r="R13" s="16">
        <f t="shared" si="1"/>
        <v>39</v>
      </c>
      <c r="S13" s="17" t="str">
        <f t="shared" si="4"/>
        <v>F</v>
      </c>
      <c r="T13" s="13" t="str">
        <f t="shared" si="5"/>
        <v>REPEAT</v>
      </c>
    </row>
    <row r="14" spans="1:24" hidden="1" x14ac:dyDescent="0.2">
      <c r="A14" s="8"/>
      <c r="B14" s="1"/>
      <c r="C14" s="1"/>
      <c r="D14" s="1"/>
      <c r="E14" s="1"/>
      <c r="F14" s="1"/>
      <c r="G14" s="1"/>
      <c r="H14" s="1"/>
      <c r="I14" s="1"/>
      <c r="J14" s="2"/>
      <c r="K14" s="2"/>
      <c r="L14" s="3"/>
      <c r="M14" s="1"/>
      <c r="N14" s="1"/>
      <c r="O14" s="1"/>
      <c r="P14" s="1"/>
      <c r="Q14" s="1"/>
      <c r="R14" s="16">
        <f t="shared" si="1"/>
        <v>0</v>
      </c>
      <c r="S14" s="17" t="str">
        <f t="shared" si="4"/>
        <v>F</v>
      </c>
      <c r="T14" s="13" t="str">
        <f t="shared" ref="T14:T20" si="7">IF(O14&lt;25,"REPEAT","")</f>
        <v>REPEAT</v>
      </c>
    </row>
    <row r="15" spans="1:24" hidden="1" x14ac:dyDescent="0.2">
      <c r="A15" s="9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4"/>
      <c r="O15" s="5"/>
      <c r="P15" s="5"/>
      <c r="Q15" s="5"/>
      <c r="R15" s="16">
        <f t="shared" si="1"/>
        <v>0</v>
      </c>
      <c r="S15" s="17" t="str">
        <f t="shared" si="4"/>
        <v>F</v>
      </c>
      <c r="T15" s="13" t="str">
        <f t="shared" si="7"/>
        <v>REPEAT</v>
      </c>
    </row>
    <row r="16" spans="1:24" hidden="1" x14ac:dyDescent="0.2">
      <c r="A16" s="9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4"/>
      <c r="O16" s="5"/>
      <c r="P16" s="5"/>
      <c r="Q16" s="5"/>
      <c r="R16" s="16">
        <f t="shared" si="1"/>
        <v>0</v>
      </c>
      <c r="S16" s="17" t="str">
        <f t="shared" si="4"/>
        <v>F</v>
      </c>
      <c r="T16" s="13" t="str">
        <f t="shared" si="7"/>
        <v>REPEAT</v>
      </c>
    </row>
    <row r="17" spans="1:20" hidden="1" x14ac:dyDescent="0.2">
      <c r="A17" s="9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4"/>
      <c r="O17" s="5"/>
      <c r="P17" s="5"/>
      <c r="Q17" s="5"/>
      <c r="R17" s="16">
        <f t="shared" si="1"/>
        <v>0</v>
      </c>
      <c r="S17" s="17" t="str">
        <f t="shared" si="4"/>
        <v>F</v>
      </c>
      <c r="T17" s="13" t="str">
        <f t="shared" si="7"/>
        <v>REPEAT</v>
      </c>
    </row>
    <row r="18" spans="1:20" hidden="1" x14ac:dyDescent="0.2">
      <c r="A18" s="9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4"/>
      <c r="O18" s="5"/>
      <c r="P18" s="5"/>
      <c r="Q18" s="5"/>
      <c r="R18" s="16">
        <f t="shared" si="1"/>
        <v>0</v>
      </c>
      <c r="S18" s="17" t="str">
        <f t="shared" si="4"/>
        <v>F</v>
      </c>
      <c r="T18" s="13" t="str">
        <f t="shared" si="7"/>
        <v>REPEAT</v>
      </c>
    </row>
    <row r="19" spans="1:20" hidden="1" x14ac:dyDescent="0.2">
      <c r="A19" s="10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16">
        <f t="shared" si="1"/>
        <v>0</v>
      </c>
      <c r="S19" s="17" t="str">
        <f t="shared" si="4"/>
        <v>F</v>
      </c>
      <c r="T19" s="13" t="str">
        <f t="shared" si="7"/>
        <v>REPEAT</v>
      </c>
    </row>
    <row r="20" spans="1:20" hidden="1" x14ac:dyDescent="0.2">
      <c r="A20" s="11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16">
        <f t="shared" si="1"/>
        <v>0</v>
      </c>
      <c r="S20" s="17" t="str">
        <f t="shared" si="4"/>
        <v>F</v>
      </c>
      <c r="T20" s="13" t="str">
        <f t="shared" si="7"/>
        <v>REPEAT</v>
      </c>
    </row>
    <row r="22" spans="1:20" x14ac:dyDescent="0.2">
      <c r="H22" s="19"/>
      <c r="I22" s="19"/>
      <c r="J22" s="19"/>
    </row>
    <row r="23" spans="1:20" x14ac:dyDescent="0.2">
      <c r="I23" s="23" t="s">
        <v>22</v>
      </c>
      <c r="J23" s="24" t="s">
        <v>36</v>
      </c>
    </row>
    <row r="24" spans="1:20" x14ac:dyDescent="0.2">
      <c r="B24" s="19"/>
      <c r="C24" s="19"/>
      <c r="D24" s="19"/>
      <c r="E24" s="18"/>
      <c r="I24" s="22" t="s">
        <v>30</v>
      </c>
      <c r="J24" s="3">
        <f>COUNTIFS(R4:R13,"=&gt;90",S4:S13,"A")</f>
        <v>0</v>
      </c>
    </row>
    <row r="25" spans="1:20" x14ac:dyDescent="0.2">
      <c r="E25" s="18"/>
      <c r="I25" s="21" t="s">
        <v>31</v>
      </c>
      <c r="J25" s="3">
        <f>COUNTIFS(R4:R13,"&gt;=80",S4:S13,"B")</f>
        <v>1</v>
      </c>
    </row>
    <row r="26" spans="1:20" x14ac:dyDescent="0.2">
      <c r="E26" s="18"/>
      <c r="I26" s="22" t="s">
        <v>32</v>
      </c>
      <c r="J26" s="3">
        <f>COUNTIFS(R4:R13,"&gt;=70",S4:S13,"C")</f>
        <v>1</v>
      </c>
    </row>
    <row r="27" spans="1:20" x14ac:dyDescent="0.2">
      <c r="E27" s="18"/>
      <c r="I27" s="21" t="s">
        <v>33</v>
      </c>
      <c r="J27" s="3">
        <f>COUNTIFS(R4:R13,"&gt;=60",S4:S13,"D")</f>
        <v>3</v>
      </c>
    </row>
    <row r="28" spans="1:20" x14ac:dyDescent="0.2">
      <c r="E28" s="18"/>
      <c r="I28" s="21" t="s">
        <v>34</v>
      </c>
      <c r="J28" s="3">
        <f>COUNTIFS(R4:R13,"&gt;=50",S4:S13,"E")</f>
        <v>1</v>
      </c>
    </row>
    <row r="29" spans="1:20" x14ac:dyDescent="0.2">
      <c r="E29" s="18"/>
      <c r="I29" s="25" t="s">
        <v>35</v>
      </c>
      <c r="J29" s="26">
        <f>COUNTIFS(R4:R13,"&lt;50",S4:S13,"F")</f>
        <v>4</v>
      </c>
    </row>
    <row r="30" spans="1:20" x14ac:dyDescent="0.2">
      <c r="E30" s="18"/>
      <c r="H30" s="20"/>
      <c r="I30" s="27"/>
      <c r="J30" s="19"/>
    </row>
    <row r="31" spans="1:20" x14ac:dyDescent="0.2">
      <c r="E31" s="18"/>
    </row>
    <row r="32" spans="1:20" x14ac:dyDescent="0.2">
      <c r="E32" s="18"/>
    </row>
  </sheetData>
  <mergeCells count="2">
    <mergeCell ref="A1:T1"/>
    <mergeCell ref="A2:U2"/>
  </mergeCells>
  <conditionalFormatting sqref="R4:R19">
    <cfRule type="expression" dxfId="15" priority="1">
      <formula>R5&gt;=90</formula>
    </cfRule>
    <cfRule type="expression" dxfId="14" priority="2">
      <formula>R4&gt;=80</formula>
    </cfRule>
    <cfRule type="expression" dxfId="13" priority="3">
      <formula>R4&gt;=70</formula>
    </cfRule>
    <cfRule type="expression" dxfId="12" priority="4">
      <formula>R4&gt;=60</formula>
    </cfRule>
    <cfRule type="expression" dxfId="11" priority="5">
      <formula>R4&gt;=50</formula>
    </cfRule>
    <cfRule type="expression" dxfId="10" priority="6">
      <formula>R4&lt;50</formula>
    </cfRule>
  </conditionalFormatting>
  <conditionalFormatting sqref="R20">
    <cfRule type="expression" dxfId="9" priority="13">
      <formula>K21&gt;=90</formula>
    </cfRule>
    <cfRule type="expression" dxfId="8" priority="14">
      <formula>R20&gt;=80</formula>
    </cfRule>
    <cfRule type="expression" dxfId="7" priority="15">
      <formula>R20&gt;=60</formula>
    </cfRule>
    <cfRule type="expression" dxfId="6" priority="16">
      <formula>R20&gt;=60</formula>
    </cfRule>
    <cfRule type="expression" dxfId="5" priority="17">
      <formula>R20&gt;=50</formula>
    </cfRule>
    <cfRule type="expression" dxfId="4" priority="18">
      <formula>R20&lt;50</formula>
    </cfRule>
  </conditionalFormatting>
  <pageMargins left="0.7" right="0.7" top="0.75" bottom="0.75" header="0.3" footer="0.3"/>
  <pageSetup paperSize="9" scale="36" orientation="portrait" horizontalDpi="0" verticalDpi="0"/>
  <ignoredErrors>
    <ignoredError sqref="G8:G9" formula="1"/>
  </ignoredErrors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Afrain Akhter</dc:creator>
  <cp:lastModifiedBy>Afrain Akhter</cp:lastModifiedBy>
  <cp:lastPrinted>2021-12-24T13:03:28Z</cp:lastPrinted>
  <dcterms:created xsi:type="dcterms:W3CDTF">2021-12-22T17:29:38Z</dcterms:created>
  <dcterms:modified xsi:type="dcterms:W3CDTF">2021-12-25T09:40:19Z</dcterms:modified>
</cp:coreProperties>
</file>