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0" windowWidth="20500" windowHeight="7360" tabRatio="824" activeTab="6"/>
  </bookViews>
  <sheets>
    <sheet name="Expected Outcome" sheetId="29" r:id="rId1"/>
    <sheet name="Rules" sheetId="16" r:id="rId2"/>
    <sheet name="Drop-down" sheetId="11" state="hidden" r:id="rId3"/>
    <sheet name="Buyer registeration form" sheetId="10" r:id="rId4"/>
    <sheet name="Buyer application form" sheetId="9" r:id="rId5"/>
    <sheet name="SME registration form" sheetId="12" r:id="rId6"/>
    <sheet name="SME application form" sheetId="13" r:id="rId7"/>
    <sheet name="FS" sheetId="18" r:id="rId8"/>
    <sheet name="CIC Check" sheetId="14" r:id="rId9"/>
    <sheet name="Apply Rating" sheetId="15" r:id="rId10"/>
    <sheet name="SME Profile" sheetId="17" r:id="rId11"/>
    <sheet name="Invoice Upload" sheetId="20" r:id="rId12"/>
    <sheet name="Existing Bid" sheetId="23" r:id="rId13"/>
    <sheet name="Place Bid" sheetId="21" r:id="rId14"/>
    <sheet name="Buyer Auction Result (Bid)" sheetId="24" r:id="rId15"/>
    <sheet name="Seller Auction Result (Bid)" sheetId="26" r:id="rId16"/>
    <sheet name="Accepting Ready-to-sell" sheetId="22" r:id="rId17"/>
    <sheet name="Buyer Auction Result (RTS)" sheetId="27" r:id="rId18"/>
    <sheet name="Seller Auction Result (RTS)" sheetId="25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5" l="1"/>
  <c r="C3" i="22"/>
  <c r="C3" i="25"/>
  <c r="B3" i="22"/>
  <c r="E3" i="25"/>
  <c r="B3" i="25"/>
  <c r="D3" i="26"/>
  <c r="C3" i="26"/>
  <c r="E3" i="26"/>
  <c r="B3" i="26"/>
  <c r="D3" i="24"/>
  <c r="C3" i="24"/>
  <c r="E3" i="24"/>
  <c r="B3" i="24"/>
  <c r="D2" i="26"/>
  <c r="D2" i="25"/>
  <c r="D3" i="27"/>
  <c r="D2" i="27"/>
  <c r="C3" i="27"/>
  <c r="E3" i="27"/>
  <c r="B3" i="27"/>
  <c r="B2" i="22"/>
  <c r="B2" i="25"/>
  <c r="B2" i="27"/>
  <c r="B2" i="26"/>
  <c r="D2" i="24"/>
  <c r="B2" i="24"/>
  <c r="T3" i="20"/>
  <c r="T4" i="20"/>
  <c r="C4" i="20"/>
  <c r="I3" i="17"/>
  <c r="B4" i="20"/>
  <c r="F3" i="17"/>
  <c r="F2" i="17"/>
  <c r="H3" i="17"/>
  <c r="H2" i="17"/>
  <c r="G3" i="17"/>
  <c r="G2" i="17"/>
  <c r="N3" i="17"/>
  <c r="M3" i="17"/>
  <c r="L3" i="17"/>
  <c r="K3" i="17"/>
  <c r="J3" i="17"/>
  <c r="C3" i="17"/>
  <c r="D3" i="17"/>
  <c r="M4" i="13"/>
  <c r="L4" i="13"/>
  <c r="K4" i="13"/>
  <c r="E4" i="13"/>
  <c r="D4" i="13"/>
  <c r="C4" i="13"/>
  <c r="B4" i="13"/>
  <c r="N4" i="9"/>
  <c r="M4" i="9"/>
  <c r="F4" i="9"/>
  <c r="E4" i="9"/>
  <c r="D4" i="9"/>
  <c r="C4" i="9"/>
  <c r="B4" i="9"/>
  <c r="C2" i="22"/>
  <c r="C2" i="25"/>
  <c r="E2" i="25"/>
  <c r="C2" i="27"/>
  <c r="E2" i="27"/>
  <c r="C2" i="26"/>
  <c r="E2" i="26"/>
  <c r="C2" i="24"/>
  <c r="E2" i="24"/>
  <c r="C3" i="20"/>
  <c r="I2" i="17"/>
  <c r="B3" i="20"/>
  <c r="H1" i="17"/>
  <c r="G1" i="17"/>
  <c r="F1" i="17"/>
  <c r="C2" i="17"/>
  <c r="D2" i="17"/>
  <c r="J2" i="17"/>
  <c r="K2" i="17"/>
  <c r="L2" i="17"/>
  <c r="M2" i="17"/>
  <c r="N2" i="17"/>
  <c r="J1" i="17"/>
  <c r="K1" i="17"/>
  <c r="L1" i="17"/>
  <c r="M1" i="17"/>
  <c r="N1" i="17"/>
  <c r="I1" i="17"/>
  <c r="K3" i="13"/>
  <c r="L3" i="13"/>
  <c r="E3" i="13"/>
  <c r="D3" i="13"/>
  <c r="C3" i="13"/>
  <c r="M3" i="13"/>
  <c r="B3" i="13"/>
  <c r="N3" i="9"/>
  <c r="M3" i="9"/>
  <c r="F3" i="9"/>
  <c r="E3" i="9"/>
  <c r="D3" i="9"/>
  <c r="C3" i="9"/>
  <c r="B3" i="9"/>
</calcChain>
</file>

<file path=xl/comments1.xml><?xml version="1.0" encoding="utf-8"?>
<comments xmlns="http://schemas.openxmlformats.org/spreadsheetml/2006/main">
  <authors>
    <author>Kawa HUNG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Automatic output from scorecard</t>
        </r>
      </text>
    </comment>
  </commentList>
</comments>
</file>

<file path=xl/comments2.xml><?xml version="1.0" encoding="utf-8"?>
<comments xmlns="http://schemas.openxmlformats.org/spreadsheetml/2006/main">
  <authors>
    <author>Kawa HUNG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Automatically Assigned by the system.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Every one should only have 1 outstanding invoice at the beginning. After the first invoice is settled, then the limit becomes unlimited.</t>
        </r>
      </text>
    </comment>
  </commentList>
</comments>
</file>

<file path=xl/comments3.xml><?xml version="1.0" encoding="utf-8"?>
<comments xmlns="http://schemas.openxmlformats.org/spreadsheetml/2006/main">
  <authors>
    <author>Kawa HUNG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This field of the invoice upload form does not match the SME registration.</t>
        </r>
      </text>
    </comment>
    <comment ref="P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Range depends on whether the company is a SME or MSME.</t>
        </r>
      </text>
    </comment>
    <comment ref="T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today is 2014-07-20</t>
        </r>
      </text>
    </comment>
  </commentList>
</comments>
</file>

<file path=xl/comments4.xml><?xml version="1.0" encoding="utf-8"?>
<comments xmlns="http://schemas.openxmlformats.org/spreadsheetml/2006/main">
  <authors>
    <author>Kawa HUNG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Assumption</t>
        </r>
      </text>
    </comment>
  </commentList>
</comments>
</file>

<file path=xl/comments5.xml><?xml version="1.0" encoding="utf-8"?>
<comments xmlns="http://schemas.openxmlformats.org/spreadsheetml/2006/main">
  <authors>
    <author>Kawa HUNG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the date is 2014-08-01</t>
        </r>
      </text>
    </comment>
  </commentList>
</comments>
</file>

<file path=xl/comments6.xml><?xml version="1.0" encoding="utf-8"?>
<comments xmlns="http://schemas.openxmlformats.org/spreadsheetml/2006/main">
  <authors>
    <author>Kawa HUNG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the date is 2014-08-01</t>
        </r>
      </text>
    </comment>
  </commentList>
</comments>
</file>

<file path=xl/comments7.xml><?xml version="1.0" encoding="utf-8"?>
<comments xmlns="http://schemas.openxmlformats.org/spreadsheetml/2006/main">
  <authors>
    <author>Kawa HUNG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the date is 2014-08-01</t>
        </r>
      </text>
    </comment>
  </commentList>
</comments>
</file>

<file path=xl/comments8.xml><?xml version="1.0" encoding="utf-8"?>
<comments xmlns="http://schemas.openxmlformats.org/spreadsheetml/2006/main">
  <authors>
    <author>Kawa HUNG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Kawa HUNG:</t>
        </r>
        <r>
          <rPr>
            <sz val="9"/>
            <color indexed="81"/>
            <rFont val="Tahoma"/>
            <family val="2"/>
          </rPr>
          <t xml:space="preserve">
Assume the date is 2014-08-01</t>
        </r>
      </text>
    </comment>
  </commentList>
</comments>
</file>

<file path=xl/sharedStrings.xml><?xml version="1.0" encoding="utf-8"?>
<sst xmlns="http://schemas.openxmlformats.org/spreadsheetml/2006/main" count="860" uniqueCount="710">
  <si>
    <t>Title</t>
  </si>
  <si>
    <t>First Name</t>
  </si>
  <si>
    <t>Last Name</t>
  </si>
  <si>
    <t>Email</t>
  </si>
  <si>
    <t>Password</t>
  </si>
  <si>
    <t>Confirm Email</t>
  </si>
  <si>
    <t>Confirm Password</t>
  </si>
  <si>
    <t>How did you hear about us?</t>
  </si>
  <si>
    <t>Mobile phone</t>
  </si>
  <si>
    <t>First name</t>
  </si>
  <si>
    <t>Last name</t>
  </si>
  <si>
    <t>Phone</t>
  </si>
  <si>
    <t>Gender</t>
  </si>
  <si>
    <t>ID Type</t>
  </si>
  <si>
    <t>Invest as</t>
  </si>
  <si>
    <t>Nationality</t>
  </si>
  <si>
    <t>If other please specify</t>
  </si>
  <si>
    <t>Date of Birth</t>
  </si>
  <si>
    <t>Country of Residence</t>
  </si>
  <si>
    <t>ID Number</t>
  </si>
  <si>
    <t>#</t>
    <phoneticPr fontId="4" type="noConversion"/>
  </si>
  <si>
    <t>TC-001</t>
    <phoneticPr fontId="4" type="noConversion"/>
  </si>
  <si>
    <t>Duan</t>
    <phoneticPr fontId="4" type="noConversion"/>
  </si>
  <si>
    <t>AiGuo</t>
    <phoneticPr fontId="4" type="noConversion"/>
  </si>
  <si>
    <t>Title</t>
    <phoneticPr fontId="4" type="noConversion"/>
  </si>
  <si>
    <t>#</t>
    <phoneticPr fontId="4" type="noConversion"/>
  </si>
  <si>
    <t>abc@abc.com</t>
    <phoneticPr fontId="4" type="noConversion"/>
  </si>
  <si>
    <t>password00</t>
    <phoneticPr fontId="4" type="noConversion"/>
  </si>
  <si>
    <t>Male</t>
    <phoneticPr fontId="4" type="noConversion"/>
  </si>
  <si>
    <t>Vietnam</t>
    <phoneticPr fontId="4" type="noConversion"/>
  </si>
  <si>
    <t>Vietnam</t>
    <phoneticPr fontId="4" type="noConversion"/>
  </si>
  <si>
    <t>Personal Information</t>
    <phoneticPr fontId="4" type="noConversion"/>
  </si>
  <si>
    <t>Further Details (Option 1: Invest as private investor)</t>
    <phoneticPr fontId="4" type="noConversion"/>
  </si>
  <si>
    <t>Address of residence</t>
    <phoneticPr fontId="4" type="noConversion"/>
  </si>
  <si>
    <t>District</t>
    <phoneticPr fontId="4" type="noConversion"/>
  </si>
  <si>
    <t>City</t>
    <phoneticPr fontId="4" type="noConversion"/>
  </si>
  <si>
    <t>Region, state or county</t>
    <phoneticPr fontId="4" type="noConversion"/>
  </si>
  <si>
    <t>Country</t>
    <phoneticPr fontId="4" type="noConversion"/>
  </si>
  <si>
    <t>Current employer/occupation</t>
    <phoneticPr fontId="4" type="noConversion"/>
  </si>
  <si>
    <t>Current employer name</t>
    <phoneticPr fontId="4" type="noConversion"/>
  </si>
  <si>
    <t>Industry sector company operates in</t>
    <phoneticPr fontId="4" type="noConversion"/>
  </si>
  <si>
    <t>Have you already invested in alternative financing platforms?</t>
    <phoneticPr fontId="4" type="noConversion"/>
  </si>
  <si>
    <t>Number of years you have been active as an investor</t>
    <phoneticPr fontId="4" type="noConversion"/>
  </si>
  <si>
    <t>Estimated amount to invest over the next 12 months</t>
    <phoneticPr fontId="4" type="noConversion"/>
  </si>
  <si>
    <t>Company name</t>
    <phoneticPr fontId="4" type="noConversion"/>
  </si>
  <si>
    <t>What country is the company/insistution registered in?</t>
    <phoneticPr fontId="4" type="noConversion"/>
  </si>
  <si>
    <t>Company registration number</t>
    <phoneticPr fontId="4" type="noConversion"/>
  </si>
  <si>
    <t>Company tax code</t>
    <phoneticPr fontId="4" type="noConversion"/>
  </si>
  <si>
    <t>Company establishment date</t>
    <phoneticPr fontId="4" type="noConversion"/>
  </si>
  <si>
    <t>Type of Entity</t>
    <phoneticPr fontId="4" type="noConversion"/>
  </si>
  <si>
    <t>If other please state</t>
    <phoneticPr fontId="4" type="noConversion"/>
  </si>
  <si>
    <t>Company address</t>
    <phoneticPr fontId="4" type="noConversion"/>
  </si>
  <si>
    <t>District</t>
    <phoneticPr fontId="4" type="noConversion"/>
  </si>
  <si>
    <t>City</t>
    <phoneticPr fontId="4" type="noConversion"/>
  </si>
  <si>
    <t>Region, state or county</t>
    <phoneticPr fontId="4" type="noConversion"/>
  </si>
  <si>
    <t>Postcode</t>
    <phoneticPr fontId="4" type="noConversion"/>
  </si>
  <si>
    <t>Different mailing address</t>
    <phoneticPr fontId="4" type="noConversion"/>
  </si>
  <si>
    <t>Mailing address</t>
    <phoneticPr fontId="4" type="noConversion"/>
  </si>
  <si>
    <t>Has the company/insitution already invested in alternative financing platform?</t>
    <phoneticPr fontId="4" type="noConversion"/>
  </si>
  <si>
    <t>Number of years the company/insitution has been active as an investor?</t>
    <phoneticPr fontId="4" type="noConversion"/>
  </si>
  <si>
    <t>Estimated amount to invest over the next 12 months</t>
    <phoneticPr fontId="4" type="noConversion"/>
  </si>
  <si>
    <t>Further Details (Option 2: Invest as company/Instituion)</t>
    <phoneticPr fontId="4" type="noConversion"/>
  </si>
  <si>
    <t>Identification (passport or ID card) of the applicant</t>
    <phoneticPr fontId="4" type="noConversion"/>
  </si>
  <si>
    <t>Documentation (Option 1: Invest as private investor)</t>
    <phoneticPr fontId="4" type="noConversion"/>
  </si>
  <si>
    <t>Documentation (Option 2: Invest as company/Instituion)</t>
    <phoneticPr fontId="4" type="noConversion"/>
  </si>
  <si>
    <t>Identification (passport or ID card) of authorized representative</t>
    <phoneticPr fontId="4" type="noConversion"/>
  </si>
  <si>
    <t>Signed letter of authorized representative by company/insitution (as identified in company registration number and tax code)</t>
    <phoneticPr fontId="4" type="noConversion"/>
  </si>
  <si>
    <t>Company license</t>
    <phoneticPr fontId="4" type="noConversion"/>
  </si>
  <si>
    <t>tax code documentation</t>
    <phoneticPr fontId="4" type="noConversion"/>
  </si>
  <si>
    <t>Terms and conditions</t>
    <phoneticPr fontId="4" type="noConversion"/>
  </si>
  <si>
    <t>Mr</t>
  </si>
  <si>
    <t>Mr</t>
    <phoneticPr fontId="11" type="noConversion"/>
  </si>
  <si>
    <t>Ms</t>
    <phoneticPr fontId="11" type="noConversion"/>
  </si>
  <si>
    <t>Mrs</t>
    <phoneticPr fontId="11" type="noConversion"/>
  </si>
  <si>
    <t>Miss</t>
    <phoneticPr fontId="11" type="noConversion"/>
  </si>
  <si>
    <t>Private Investor</t>
    <phoneticPr fontId="11" type="noConversion"/>
  </si>
  <si>
    <t>Company/Institution</t>
  </si>
  <si>
    <t>Company/Institution</t>
    <phoneticPr fontId="11" type="noConversion"/>
  </si>
  <si>
    <t>Internet</t>
    <phoneticPr fontId="11" type="noConversion"/>
  </si>
  <si>
    <t>Email</t>
    <phoneticPr fontId="11" type="noConversion"/>
  </si>
  <si>
    <t>Television Advertisment</t>
    <phoneticPr fontId="11" type="noConversion"/>
  </si>
  <si>
    <t>Magazine</t>
    <phoneticPr fontId="11" type="noConversion"/>
  </si>
  <si>
    <t>Newspaper</t>
    <phoneticPr fontId="11" type="noConversion"/>
  </si>
  <si>
    <t>Others:</t>
    <phoneticPr fontId="11" type="noConversion"/>
  </si>
  <si>
    <t>Male</t>
    <phoneticPr fontId="11" type="noConversion"/>
  </si>
  <si>
    <t>Female</t>
    <phoneticPr fontId="11" type="noConversion"/>
  </si>
  <si>
    <t>password01</t>
    <phoneticPr fontId="4" type="noConversion"/>
  </si>
  <si>
    <t>Please choose the nearest SME centre you would like to go for contract signing</t>
    <phoneticPr fontId="4" type="noConversion"/>
  </si>
  <si>
    <t>Yes</t>
  </si>
  <si>
    <t>Yes</t>
    <phoneticPr fontId="11" type="noConversion"/>
  </si>
  <si>
    <t>No</t>
  </si>
  <si>
    <t>No</t>
    <phoneticPr fontId="11" type="noConversion"/>
  </si>
  <si>
    <t>I-Factor Testing Company</t>
    <phoneticPr fontId="4" type="noConversion"/>
  </si>
  <si>
    <t>Vietnam</t>
    <phoneticPr fontId="4" type="noConversion"/>
  </si>
  <si>
    <t>Limited partnership</t>
  </si>
  <si>
    <t>Limited partnership</t>
    <phoneticPr fontId="11" type="noConversion"/>
  </si>
  <si>
    <t>Limited Company</t>
    <phoneticPr fontId="11" type="noConversion"/>
  </si>
  <si>
    <t>Trust</t>
    <phoneticPr fontId="11" type="noConversion"/>
  </si>
  <si>
    <t>Collective Investment Scheme or Fund</t>
    <phoneticPr fontId="11" type="noConversion"/>
  </si>
  <si>
    <t>Other</t>
    <phoneticPr fontId="11" type="noConversion"/>
  </si>
  <si>
    <t>72 Tran Hung Dao</t>
    <phoneticPr fontId="4" type="noConversion"/>
  </si>
  <si>
    <t>Hoan Kiem</t>
    <phoneticPr fontId="4" type="noConversion"/>
  </si>
  <si>
    <t>Hanoi</t>
    <phoneticPr fontId="4" type="noConversion"/>
  </si>
  <si>
    <t>No</t>
    <phoneticPr fontId="11" type="noConversion"/>
  </si>
  <si>
    <t>Pls choose the nearest SME centre you would like to go for contract signing</t>
    <phoneticPr fontId="4" type="noConversion"/>
  </si>
  <si>
    <t>1-3</t>
    <phoneticPr fontId="11" type="noConversion"/>
  </si>
  <si>
    <t>3-5</t>
    <phoneticPr fontId="11" type="noConversion"/>
  </si>
  <si>
    <t>Less than 1</t>
  </si>
  <si>
    <t>Less than 1</t>
    <phoneticPr fontId="11" type="noConversion"/>
  </si>
  <si>
    <t>More than 5</t>
    <phoneticPr fontId="11" type="noConversion"/>
  </si>
  <si>
    <t>Less than 1 billion VND</t>
    <phoneticPr fontId="11" type="noConversion"/>
  </si>
  <si>
    <t>1 billion - 5 billion VND</t>
  </si>
  <si>
    <t>1 billion - 5 billion VND</t>
    <phoneticPr fontId="11" type="noConversion"/>
  </si>
  <si>
    <t>5 billion - 20 billion VND</t>
    <phoneticPr fontId="11" type="noConversion"/>
  </si>
  <si>
    <t>More than 20 billion VND</t>
    <phoneticPr fontId="11" type="noConversion"/>
  </si>
  <si>
    <t>Last Name</t>
    <phoneticPr fontId="11" type="noConversion"/>
  </si>
  <si>
    <t>Work Phone</t>
    <phoneticPr fontId="11" type="noConversion"/>
  </si>
  <si>
    <t>Mobile Phone</t>
    <phoneticPr fontId="11" type="noConversion"/>
  </si>
  <si>
    <t>Position</t>
    <phoneticPr fontId="11" type="noConversion"/>
  </si>
  <si>
    <t>Confirm Email</t>
    <phoneticPr fontId="11" type="noConversion"/>
  </si>
  <si>
    <t>Password</t>
    <phoneticPr fontId="11" type="noConversion"/>
  </si>
  <si>
    <t>Confirm Password</t>
    <phoneticPr fontId="11" type="noConversion"/>
  </si>
  <si>
    <t>Manager</t>
    <phoneticPr fontId="11" type="noConversion"/>
  </si>
  <si>
    <t>Company</t>
    <phoneticPr fontId="4" type="noConversion"/>
  </si>
  <si>
    <t>0235678901</t>
    <phoneticPr fontId="11" type="noConversion"/>
  </si>
  <si>
    <t>def@abc.com</t>
    <phoneticPr fontId="4" type="noConversion"/>
  </si>
  <si>
    <t>Newspaper</t>
  </si>
  <si>
    <t>Country</t>
  </si>
  <si>
    <t>Work Phone</t>
    <phoneticPr fontId="11" type="noConversion"/>
  </si>
  <si>
    <t>DOB</t>
    <phoneticPr fontId="11" type="noConversion"/>
  </si>
  <si>
    <t>Country</t>
    <phoneticPr fontId="11" type="noConversion"/>
  </si>
  <si>
    <t>0235678902</t>
    <phoneticPr fontId="11" type="noConversion"/>
  </si>
  <si>
    <t>Company information</t>
    <phoneticPr fontId="4" type="noConversion"/>
  </si>
  <si>
    <t>Representative</t>
    <phoneticPr fontId="4" type="noConversion"/>
  </si>
  <si>
    <t>Invoice Company</t>
    <phoneticPr fontId="4" type="noConversion"/>
  </si>
  <si>
    <t>Company name</t>
  </si>
  <si>
    <t>Company establishment date</t>
  </si>
  <si>
    <t>Company registration number</t>
  </si>
  <si>
    <t>Industry sector company operates in</t>
  </si>
  <si>
    <t xml:space="preserve">Company address </t>
  </si>
  <si>
    <t>District</t>
  </si>
  <si>
    <t>City</t>
  </si>
  <si>
    <t>Region, state or county</t>
  </si>
  <si>
    <t>Postcode</t>
  </si>
  <si>
    <t>Different mailing address</t>
  </si>
  <si>
    <t xml:space="preserve">      Mailing address</t>
  </si>
  <si>
    <t xml:space="preserve">      Dsitrict</t>
  </si>
  <si>
    <t xml:space="preserve">      City</t>
  </si>
  <si>
    <t xml:space="preserve">      Region, state or county</t>
  </si>
  <si>
    <t xml:space="preserve">      Country</t>
  </si>
  <si>
    <t xml:space="preserve">      Postcode</t>
  </si>
  <si>
    <t>Please choose the nearest SME center you would like to go for contract signing</t>
  </si>
  <si>
    <t>Company tax code</t>
    <phoneticPr fontId="11" type="noConversion"/>
  </si>
  <si>
    <t>73 Tran Hung Dao</t>
    <phoneticPr fontId="11" type="noConversion"/>
  </si>
  <si>
    <t>Hoan Kiem</t>
    <phoneticPr fontId="11" type="noConversion"/>
  </si>
  <si>
    <t>Hanoi</t>
    <phoneticPr fontId="4" type="noConversion"/>
  </si>
  <si>
    <t>Vietnam</t>
    <phoneticPr fontId="4" type="noConversion"/>
  </si>
  <si>
    <t>Yes</t>
    <phoneticPr fontId="11" type="noConversion"/>
  </si>
  <si>
    <t>Terms &amp; conditions/service agreement</t>
    <phoneticPr fontId="4" type="noConversion"/>
  </si>
  <si>
    <t>Terms &amp; conditions/service agreement</t>
    <phoneticPr fontId="4" type="noConversion"/>
  </si>
  <si>
    <t>Further Details</t>
    <phoneticPr fontId="11" type="noConversion"/>
  </si>
  <si>
    <t>Please choose the most 5 main debtors from the eligible debtor list</t>
    <phoneticPr fontId="11" type="noConversion"/>
  </si>
  <si>
    <t>if others please specify</t>
    <phoneticPr fontId="11" type="noConversion"/>
  </si>
  <si>
    <t>Your company's average invoice amount on yearly basis</t>
    <phoneticPr fontId="11" type="noConversion"/>
  </si>
  <si>
    <t xml:space="preserve">If you have token for e-signature use , please specify the serial number on your token </t>
    <phoneticPr fontId="11" type="noConversion"/>
  </si>
  <si>
    <t>Debtor 1</t>
    <phoneticPr fontId="11" type="noConversion"/>
  </si>
  <si>
    <t>Debtor 2</t>
  </si>
  <si>
    <t>Debtor 3</t>
  </si>
  <si>
    <t>Debtor 4</t>
  </si>
  <si>
    <t>Debtor 5</t>
  </si>
  <si>
    <t>Debtor 6</t>
  </si>
  <si>
    <t>Debtor 7</t>
  </si>
  <si>
    <t>Debtor 8</t>
  </si>
  <si>
    <t>Debtor 9</t>
  </si>
  <si>
    <t>Debtor 10</t>
  </si>
  <si>
    <t>A. VND 100 million - 500 million</t>
  </si>
  <si>
    <t>B. VND 500 million - 1 billion</t>
  </si>
  <si>
    <t>C. VND 1 billion - 2 billion</t>
  </si>
  <si>
    <t>D. VND 2 billion - 3 billion</t>
  </si>
  <si>
    <t>E. VND 3 billion - 4 billion</t>
  </si>
  <si>
    <t>F. VND 4 billion - 5 billion</t>
  </si>
  <si>
    <t>G. Above VND 5 billion</t>
  </si>
  <si>
    <t>Documentation</t>
    <phoneticPr fontId="4" type="noConversion"/>
  </si>
  <si>
    <t>Identification (passport or ID card) of authorized representative</t>
    <phoneticPr fontId="4" type="noConversion"/>
  </si>
  <si>
    <t>Signed authorization of authorized representative by company (as identified in the company registration number)</t>
    <phoneticPr fontId="4" type="noConversion"/>
  </si>
  <si>
    <t>Company tax code documentation</t>
    <phoneticPr fontId="4" type="noConversion"/>
  </si>
  <si>
    <t>FS of the last fiscal year</t>
    <phoneticPr fontId="11" type="noConversion"/>
  </si>
  <si>
    <t>FS of the last 2 fiscal year</t>
    <phoneticPr fontId="11" type="noConversion"/>
  </si>
  <si>
    <t>Upload 3 paid invoice in the latest 12 months</t>
    <phoneticPr fontId="11" type="noConversion"/>
  </si>
  <si>
    <t>Do customers have bad debts (group 3-5) within the last 12 months?</t>
    <phoneticPr fontId="11" type="noConversion"/>
  </si>
  <si>
    <t>Do customers have group 2 debts at the time of documents’ submission?</t>
    <phoneticPr fontId="11" type="noConversion"/>
  </si>
  <si>
    <t xml:space="preserve">How many times (how many months) do customers incur debts in group 2 within the last 12 months? </t>
    <phoneticPr fontId="11" type="noConversion"/>
  </si>
  <si>
    <t>How many financial institutions is the customer currently having loans with? (by CIC report)</t>
    <phoneticPr fontId="11" type="noConversion"/>
  </si>
  <si>
    <t>No CIC information found</t>
    <phoneticPr fontId="11" type="noConversion"/>
  </si>
  <si>
    <t>No CIC information found</t>
    <phoneticPr fontId="11" type="noConversion"/>
  </si>
  <si>
    <t>Rating</t>
    <phoneticPr fontId="11" type="noConversion"/>
  </si>
  <si>
    <t>High-Risk</t>
    <phoneticPr fontId="11" type="noConversion"/>
  </si>
  <si>
    <t>Low-Risk</t>
  </si>
  <si>
    <t>Low-Risk</t>
    <phoneticPr fontId="11" type="noConversion"/>
  </si>
  <si>
    <t>MSME</t>
  </si>
  <si>
    <t>SME</t>
  </si>
  <si>
    <t>Max invoice amount /1 invoice (Billion VND)</t>
  </si>
  <si>
    <t>Min invoice amount/1 invoice (Billion VND)</t>
  </si>
  <si>
    <t>Min remaining maturity</t>
  </si>
  <si>
    <t>Max remaining maturity</t>
  </si>
  <si>
    <t>35 days</t>
  </si>
  <si>
    <t>120 days</t>
  </si>
  <si>
    <t>Type of SME</t>
    <phoneticPr fontId="4" type="noConversion"/>
  </si>
  <si>
    <t>SME</t>
    <phoneticPr fontId="11" type="noConversion"/>
  </si>
  <si>
    <t>MSME</t>
    <phoneticPr fontId="11" type="noConversion"/>
  </si>
  <si>
    <t>Client ID</t>
    <phoneticPr fontId="11" type="noConversion"/>
  </si>
  <si>
    <t>Debtor Acknowledgement Requirement</t>
    <phoneticPr fontId="11" type="noConversion"/>
  </si>
  <si>
    <t>Outstanding Invoice Limit</t>
    <phoneticPr fontId="11" type="noConversion"/>
  </si>
  <si>
    <t>MSME</t>
    <phoneticPr fontId="11" type="noConversion"/>
  </si>
  <si>
    <t>Revolving limit for 1 customer (Billion VND)</t>
    <phoneticPr fontId="11" type="noConversion"/>
  </si>
  <si>
    <t>White:</t>
    <phoneticPr fontId="11" type="noConversion"/>
  </si>
  <si>
    <t>Gray:</t>
    <phoneticPr fontId="11" type="noConversion"/>
  </si>
  <si>
    <t>Red:</t>
    <phoneticPr fontId="11" type="noConversion"/>
  </si>
  <si>
    <t>New input</t>
    <phoneticPr fontId="11" type="noConversion"/>
  </si>
  <si>
    <t>Read directly from previous input</t>
    <phoneticPr fontId="11" type="noConversion"/>
  </si>
  <si>
    <t>Calculated from previous inputs or assigned based on rules</t>
    <phoneticPr fontId="11" type="noConversion"/>
  </si>
  <si>
    <t>Name of your Company</t>
  </si>
  <si>
    <t>Represented by</t>
    <phoneticPr fontId="11" type="noConversion"/>
  </si>
  <si>
    <t>Name of debtor</t>
    <phoneticPr fontId="11" type="noConversion"/>
  </si>
  <si>
    <t>Business registration no</t>
    <phoneticPr fontId="11" type="noConversion"/>
  </si>
  <si>
    <t>Tax code</t>
    <phoneticPr fontId="11" type="noConversion"/>
  </si>
  <si>
    <t>Sticker ID</t>
    <phoneticPr fontId="11" type="noConversion"/>
  </si>
  <si>
    <t>VAT Invoice Number</t>
    <phoneticPr fontId="11" type="noConversion"/>
  </si>
  <si>
    <t>Invoice issuance date</t>
    <phoneticPr fontId="11" type="noConversion"/>
  </si>
  <si>
    <t>Invoice amount</t>
    <phoneticPr fontId="11" type="noConversion"/>
  </si>
  <si>
    <t>Object of invoice</t>
    <phoneticPr fontId="11" type="noConversion"/>
  </si>
  <si>
    <t>Due date according to the contract</t>
    <phoneticPr fontId="11" type="noConversion"/>
  </si>
  <si>
    <t>Expected Payment Date</t>
    <phoneticPr fontId="11" type="noConversion"/>
  </si>
  <si>
    <t>Remaining maturity term</t>
    <phoneticPr fontId="11" type="noConversion"/>
  </si>
  <si>
    <t>SELLER INFORMATION</t>
    <phoneticPr fontId="11" type="noConversion"/>
  </si>
  <si>
    <t>DEBTOR INFORMATION</t>
    <phoneticPr fontId="11" type="noConversion"/>
  </si>
  <si>
    <t>Advance</t>
    <phoneticPr fontId="11" type="noConversion"/>
  </si>
  <si>
    <t>Interest</t>
    <phoneticPr fontId="11" type="noConversion"/>
  </si>
  <si>
    <t>READY TO SELL</t>
    <phoneticPr fontId="11" type="noConversion"/>
  </si>
  <si>
    <t>FINANCING INFORMATION</t>
    <phoneticPr fontId="11" type="noConversion"/>
  </si>
  <si>
    <t>Debtor 1</t>
  </si>
  <si>
    <t>Street</t>
    <phoneticPr fontId="11" type="noConversion"/>
  </si>
  <si>
    <t>City</t>
    <phoneticPr fontId="11" type="noConversion"/>
  </si>
  <si>
    <t>Province</t>
    <phoneticPr fontId="11" type="noConversion"/>
  </si>
  <si>
    <t>Code</t>
    <phoneticPr fontId="11" type="noConversion"/>
  </si>
  <si>
    <t>Tran Hung Dao</t>
    <phoneticPr fontId="11" type="noConversion"/>
  </si>
  <si>
    <t>Hanoi</t>
    <phoneticPr fontId="11" type="noConversion"/>
  </si>
  <si>
    <t>Hanoi</t>
    <phoneticPr fontId="11" type="noConversion"/>
  </si>
  <si>
    <t>Vietnam</t>
    <phoneticPr fontId="11" type="noConversion"/>
  </si>
  <si>
    <t>Service Delivery</t>
  </si>
  <si>
    <t>Service Delivery</t>
    <phoneticPr fontId="11" type="noConversion"/>
  </si>
  <si>
    <t>Goods Delivery - Perishable</t>
    <phoneticPr fontId="11" type="noConversion"/>
  </si>
  <si>
    <t>Goods Delivery - Nonperishable</t>
    <phoneticPr fontId="11" type="noConversion"/>
  </si>
  <si>
    <t>Advance %</t>
    <phoneticPr fontId="11" type="noConversion"/>
  </si>
  <si>
    <t>Interest %</t>
    <phoneticPr fontId="11" type="noConversion"/>
  </si>
  <si>
    <t>Passport</t>
    <phoneticPr fontId="4" type="noConversion"/>
  </si>
  <si>
    <t>Passport</t>
    <phoneticPr fontId="11" type="noConversion"/>
  </si>
  <si>
    <t>Amount to be received by seller (Financing amount minus transaction fees)</t>
    <phoneticPr fontId="11" type="noConversion"/>
  </si>
  <si>
    <t>Interest rate</t>
    <phoneticPr fontId="11" type="noConversion"/>
  </si>
  <si>
    <t>Interest rate</t>
    <phoneticPr fontId="11" type="noConversion"/>
  </si>
  <si>
    <t>Invoice term</t>
    <phoneticPr fontId="11" type="noConversion"/>
  </si>
  <si>
    <t>Estimated Interest amount if the debtor pays on the expected payment date</t>
    <phoneticPr fontId="11" type="noConversion"/>
  </si>
  <si>
    <t>Amount needs to be transferred by Buyer (Financing amount plus transaction fees)</t>
    <phoneticPr fontId="11" type="noConversion"/>
  </si>
  <si>
    <t>Estimated Profit from interest if the debtor pays on the expected payment date</t>
    <phoneticPr fontId="11" type="noConversion"/>
  </si>
  <si>
    <t>Transaction fee on Buyer</t>
    <phoneticPr fontId="11" type="noConversion"/>
  </si>
  <si>
    <t>Transaction fee on Seller</t>
    <phoneticPr fontId="11" type="noConversion"/>
  </si>
  <si>
    <t>Expected Output</t>
    <phoneticPr fontId="11" type="noConversion"/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</si>
  <si>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</si>
  <si>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</si>
  <si>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</si>
  <si>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</si>
  <si>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</si>
  <si>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</si>
  <si>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</si>
  <si>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</si>
  <si>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</si>
  <si>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</si>
  <si>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</si>
  <si>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</si>
  <si>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</si>
  <si>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</si>
  <si>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Normal</t>
    <phoneticPr fontId="11" type="noConversion"/>
  </si>
  <si>
    <t>TC-002</t>
    <phoneticPr fontId="4" type="noConversion"/>
  </si>
  <si>
    <t>Ms</t>
  </si>
  <si>
    <t>Anna</t>
    <phoneticPr fontId="4" type="noConversion"/>
  </si>
  <si>
    <t>An</t>
    <phoneticPr fontId="4" type="noConversion"/>
  </si>
  <si>
    <t>anna@abc.com</t>
    <phoneticPr fontId="4" type="noConversion"/>
  </si>
  <si>
    <t>Private Investor</t>
  </si>
  <si>
    <t>Others:</t>
  </si>
  <si>
    <t>Friends</t>
    <phoneticPr fontId="4" type="noConversion"/>
  </si>
  <si>
    <t>Female</t>
  </si>
  <si>
    <t>77 Tran Hung Dao</t>
    <phoneticPr fontId="4" type="noConversion"/>
  </si>
  <si>
    <t>Hoan Kiem</t>
    <phoneticPr fontId="4" type="noConversion"/>
  </si>
  <si>
    <t>Hanoi</t>
    <phoneticPr fontId="4" type="noConversion"/>
  </si>
  <si>
    <t>Hanoi</t>
    <phoneticPr fontId="4" type="noConversion"/>
  </si>
  <si>
    <t>Vietnam</t>
    <phoneticPr fontId="4" type="noConversion"/>
  </si>
  <si>
    <t>Admin</t>
    <phoneticPr fontId="4" type="noConversion"/>
  </si>
  <si>
    <t>VPBank</t>
    <phoneticPr fontId="4" type="noConversion"/>
  </si>
  <si>
    <t>Head office</t>
  </si>
  <si>
    <t>Trung Hoa Nhan Chinh</t>
  </si>
  <si>
    <t>Kinh Do</t>
  </si>
  <si>
    <t>Tran Thai Tong</t>
  </si>
  <si>
    <t>Head office</t>
    <phoneticPr fontId="11" type="noConversion"/>
  </si>
  <si>
    <t>Trung Hoa Nhan Chinh</t>
    <phoneticPr fontId="11" type="noConversion"/>
  </si>
  <si>
    <t>Chuong Duong</t>
    <phoneticPr fontId="11" type="noConversion"/>
  </si>
  <si>
    <t>Van Quan</t>
    <phoneticPr fontId="11" type="noConversion"/>
  </si>
  <si>
    <t>Gia Dinh</t>
    <phoneticPr fontId="11" type="noConversion"/>
  </si>
  <si>
    <t>Cong Hoa</t>
    <phoneticPr fontId="11" type="noConversion"/>
  </si>
  <si>
    <t>Phu Lam</t>
    <phoneticPr fontId="11" type="noConversion"/>
  </si>
  <si>
    <t>Phu My Hung</t>
    <phoneticPr fontId="11" type="noConversion"/>
  </si>
  <si>
    <t>So Giao Dich</t>
    <phoneticPr fontId="11" type="noConversion"/>
  </si>
  <si>
    <t>Ngo Quyen</t>
    <phoneticPr fontId="11" type="noConversion"/>
  </si>
  <si>
    <t>Chuong Duong</t>
    <phoneticPr fontId="11" type="noConversion"/>
  </si>
  <si>
    <t>Ha Noi</t>
    <phoneticPr fontId="11" type="noConversion"/>
  </si>
  <si>
    <t>Linh Dam</t>
    <phoneticPr fontId="11" type="noConversion"/>
  </si>
  <si>
    <t>Thuy Khue</t>
    <phoneticPr fontId="11" type="noConversion"/>
  </si>
  <si>
    <t>Dong Do</t>
    <phoneticPr fontId="11" type="noConversion"/>
  </si>
  <si>
    <t>Kinh Do</t>
    <phoneticPr fontId="11" type="noConversion"/>
  </si>
  <si>
    <t>Ha Thanh</t>
    <phoneticPr fontId="11" type="noConversion"/>
  </si>
  <si>
    <t>Giang Vo</t>
    <phoneticPr fontId="11" type="noConversion"/>
  </si>
  <si>
    <t>Ha Tay</t>
    <phoneticPr fontId="11" type="noConversion"/>
  </si>
  <si>
    <t>Thang Long</t>
    <phoneticPr fontId="11" type="noConversion"/>
  </si>
  <si>
    <t>Tran Thai Tong</t>
    <phoneticPr fontId="11" type="noConversion"/>
  </si>
  <si>
    <t>Hai Phong</t>
    <phoneticPr fontId="11" type="noConversion"/>
  </si>
  <si>
    <t>Hai Duong</t>
    <phoneticPr fontId="11" type="noConversion"/>
  </si>
  <si>
    <t>Quang Ninh</t>
    <phoneticPr fontId="11" type="noConversion"/>
  </si>
  <si>
    <t>Mong Cai</t>
    <phoneticPr fontId="11" type="noConversion"/>
  </si>
  <si>
    <t>Thai Binh</t>
    <phoneticPr fontId="11" type="noConversion"/>
  </si>
  <si>
    <t>Bac Giang</t>
    <phoneticPr fontId="11" type="noConversion"/>
  </si>
  <si>
    <t>Bac Ninh</t>
    <phoneticPr fontId="11" type="noConversion"/>
  </si>
  <si>
    <t>Hoa Binh</t>
    <phoneticPr fontId="11" type="noConversion"/>
  </si>
  <si>
    <t>Phu Tho</t>
    <phoneticPr fontId="11" type="noConversion"/>
  </si>
  <si>
    <t>Thai Nguyen</t>
    <phoneticPr fontId="11" type="noConversion"/>
  </si>
  <si>
    <t>Vinh Phuc</t>
    <phoneticPr fontId="11" type="noConversion"/>
  </si>
  <si>
    <t>Ha Tinh</t>
    <phoneticPr fontId="11" type="noConversion"/>
  </si>
  <si>
    <t>Nghe An</t>
    <phoneticPr fontId="11" type="noConversion"/>
  </si>
  <si>
    <t>Thanh Hoa</t>
    <phoneticPr fontId="11" type="noConversion"/>
  </si>
  <si>
    <t>Nam Dinh</t>
    <phoneticPr fontId="11" type="noConversion"/>
  </si>
  <si>
    <t>Da Nang</t>
    <phoneticPr fontId="11" type="noConversion"/>
  </si>
  <si>
    <t>Hue</t>
    <phoneticPr fontId="11" type="noConversion"/>
  </si>
  <si>
    <t>Quang Binh</t>
    <phoneticPr fontId="11" type="noConversion"/>
  </si>
  <si>
    <t>Quang Tri</t>
    <phoneticPr fontId="11" type="noConversion"/>
  </si>
  <si>
    <t>Ho Chi Minh</t>
    <phoneticPr fontId="11" type="noConversion"/>
  </si>
  <si>
    <t>District 3</t>
    <phoneticPr fontId="11" type="noConversion"/>
  </si>
  <si>
    <t>Dong Nai</t>
    <phoneticPr fontId="11" type="noConversion"/>
  </si>
  <si>
    <t>Binh Duong</t>
    <phoneticPr fontId="11" type="noConversion"/>
  </si>
  <si>
    <t>Sai Gon</t>
    <phoneticPr fontId="11" type="noConversion"/>
  </si>
  <si>
    <t>Cho Lon</t>
    <phoneticPr fontId="11" type="noConversion"/>
  </si>
  <si>
    <t>District 10</t>
    <phoneticPr fontId="11" type="noConversion"/>
  </si>
  <si>
    <t>Ly Thuong Kiet</t>
    <phoneticPr fontId="11" type="noConversion"/>
  </si>
  <si>
    <t>Binh Dinh</t>
    <phoneticPr fontId="11" type="noConversion"/>
  </si>
  <si>
    <t>Nha Trang</t>
    <phoneticPr fontId="11" type="noConversion"/>
  </si>
  <si>
    <t>Binh Thuan</t>
    <phoneticPr fontId="11" type="noConversion"/>
  </si>
  <si>
    <t>Gia Lai</t>
    <phoneticPr fontId="11" type="noConversion"/>
  </si>
  <si>
    <t>Vung Tau</t>
    <phoneticPr fontId="11" type="noConversion"/>
  </si>
  <si>
    <t>Long An</t>
    <phoneticPr fontId="11" type="noConversion"/>
  </si>
  <si>
    <t>Dong Thap</t>
    <phoneticPr fontId="11" type="noConversion"/>
  </si>
  <si>
    <t>An Giang</t>
    <phoneticPr fontId="11" type="noConversion"/>
  </si>
  <si>
    <t>Can Tho</t>
    <phoneticPr fontId="11" type="noConversion"/>
  </si>
  <si>
    <t>Vinh Long</t>
    <phoneticPr fontId="11" type="noConversion"/>
  </si>
  <si>
    <t>Kien Giang</t>
    <phoneticPr fontId="11" type="noConversion"/>
  </si>
  <si>
    <t>1-3</t>
  </si>
  <si>
    <t>5 billion - 20 billion VND</t>
  </si>
  <si>
    <t>Mrs</t>
  </si>
  <si>
    <t>Director</t>
    <phoneticPr fontId="4" type="noConversion"/>
  </si>
  <si>
    <t>8739573854</t>
    <phoneticPr fontId="11" type="noConversion"/>
  </si>
  <si>
    <t>5738769659</t>
    <phoneticPr fontId="11" type="noConversion"/>
  </si>
  <si>
    <t>Director</t>
    <phoneticPr fontId="11" type="noConversion"/>
  </si>
  <si>
    <t>director@invoice.com</t>
    <phoneticPr fontId="4" type="noConversion"/>
  </si>
  <si>
    <t>director@invoice.com</t>
    <phoneticPr fontId="4" type="noConversion"/>
  </si>
  <si>
    <t>Pass00worD</t>
    <phoneticPr fontId="4" type="noConversion"/>
  </si>
  <si>
    <t>Food Company</t>
    <phoneticPr fontId="4" type="noConversion"/>
  </si>
  <si>
    <t>AGRICULTURE, FORESTRY AND FISHERIES</t>
  </si>
  <si>
    <t>Agriculture</t>
  </si>
  <si>
    <t>Annual crops</t>
  </si>
  <si>
    <t>Growing of rubber tree</t>
  </si>
  <si>
    <t>Growing of coffee tree</t>
  </si>
  <si>
    <t>Growing of pepper tree</t>
  </si>
  <si>
    <t>Growing of cashew nuts</t>
  </si>
  <si>
    <t>Other perennial crops</t>
  </si>
  <si>
    <t>Breed</t>
  </si>
  <si>
    <t>Planting, mixed feeding</t>
  </si>
  <si>
    <t>Agricultural service activities</t>
  </si>
  <si>
    <t>Forestry</t>
  </si>
  <si>
    <t>Planting and tending</t>
  </si>
  <si>
    <t>Timber Harvesting</t>
  </si>
  <si>
    <t>Exploitation of forest products (excluding timber)</t>
  </si>
  <si>
    <t>Collecting forest products and non-timber forest products</t>
  </si>
  <si>
    <t>Activities other forestry services</t>
  </si>
  <si>
    <t>Fisheries</t>
  </si>
  <si>
    <t>Fishing</t>
  </si>
  <si>
    <t>Aquaculture</t>
  </si>
  <si>
    <t>MINING</t>
  </si>
  <si>
    <t>Mining of coal and lignite</t>
  </si>
  <si>
    <t>Extraction of crude petroleum and natural gas</t>
  </si>
  <si>
    <t>Mining of metal ores</t>
  </si>
  <si>
    <t>Other mining (stone, sand, gravel, clay, salt, minerals, chemicals, mineral fertilizers, ...)</t>
  </si>
  <si>
    <t>Support services activites for mining ores</t>
  </si>
  <si>
    <t>PRODUCTION, PROCESSING, FOOD, DRINK, TOBACCO, FEED</t>
  </si>
  <si>
    <t>Seafood processing</t>
  </si>
  <si>
    <t>Processed and canned seafood</t>
  </si>
  <si>
    <t>Processing and storage of frozen seafood, dried seafood</t>
  </si>
  <si>
    <t>Processing and preserving of fish sauce</t>
  </si>
  <si>
    <t>Processing and preservation of aquatic and other fishery products</t>
  </si>
  <si>
    <t>Production, processing food</t>
  </si>
  <si>
    <t>Processing and preserving of meat and meat products</t>
  </si>
  <si>
    <t>Processing and preservation of fruits and vegetables</t>
  </si>
  <si>
    <t>Manufacture of vegetable and animal oils and fats</t>
  </si>
  <si>
    <t>Processing of milk and milky products</t>
  </si>
  <si>
    <t>Milling and production flour</t>
  </si>
  <si>
    <t>Coffee processing</t>
  </si>
  <si>
    <t>Manufacture of other food products (sugar, cacao, wheat, bread jam, ...)</t>
  </si>
  <si>
    <t>Production of animal , poultry and aquatic food</t>
  </si>
  <si>
    <t>Manufacture of beverages</t>
  </si>
  <si>
    <t>Production of wine, beer</t>
  </si>
  <si>
    <t>Production of mineral waters, non-alcoholic beverages</t>
  </si>
  <si>
    <t>Manufacture of tobacco products</t>
  </si>
  <si>
    <t>Textile, leather, paper</t>
  </si>
  <si>
    <t>Textile</t>
  </si>
  <si>
    <t>Production of fabric, yarn, carpets, blankets, and other textile products</t>
  </si>
  <si>
    <t>Manufacture of wearing apparel</t>
  </si>
  <si>
    <t>Leather, footwear</t>
  </si>
  <si>
    <t>Tanning and dressing of leather, manufacture of leather products (suitcases, bags, ...)</t>
  </si>
  <si>
    <t>Manufacture of footwear</t>
  </si>
  <si>
    <t>PROCESSING OF WOOD AND WOOD PRODUCTS</t>
  </si>
  <si>
    <t>Wood processing</t>
  </si>
  <si>
    <t>Producing products from wood, bamboo (except bed, cabinet, table, chairs); production of straw and plaiting materials</t>
  </si>
  <si>
    <t>Production of plywood, veneer, plywood and other veneer</t>
  </si>
  <si>
    <t>Manufacturing building furniture</t>
  </si>
  <si>
    <t>Production of wooden packaging</t>
  </si>
  <si>
    <t>Production of forest products (excluding timber), sedge and plaiting materials</t>
  </si>
  <si>
    <t>Manufacture of other products of wood</t>
  </si>
  <si>
    <t>PRODUCTION OF PAPER AND PAPER PRODUCTS, PRINTING</t>
  </si>
  <si>
    <t>Manufacture of paper and paper products</t>
  </si>
  <si>
    <t>Production of pulp, paper and paperboard</t>
  </si>
  <si>
    <t>Manufacture of paper wrinkled, wrinkled cardboard, paper packaging and cardboard</t>
  </si>
  <si>
    <t>Production of paper and other paperboard products</t>
  </si>
  <si>
    <t>Printing and reproduction of recorded media</t>
  </si>
  <si>
    <t>Printing and print-related services</t>
  </si>
  <si>
    <t>Copy of recorded</t>
  </si>
  <si>
    <t>Manufacture of coke, refined petroleum PRODUCTS</t>
  </si>
  <si>
    <t>Production of coke</t>
  </si>
  <si>
    <t>Manufacture of refined petroleum products</t>
  </si>
  <si>
    <t>Manufacture of chemicals, chemical products, products made of rubber and plastics</t>
  </si>
  <si>
    <t>Manufacture of chemicals and chemical products</t>
  </si>
  <si>
    <t>Manufacture of basic chemicals</t>
  </si>
  <si>
    <t>Manufacture of fertilizers and nitrogen compounds</t>
  </si>
  <si>
    <t>Manufacture of plastics and synthetic rubber in primary forms</t>
  </si>
  <si>
    <t>Manufacture of pesticides and other chemical products used in agriculture</t>
  </si>
  <si>
    <t>Manufacture of paints, varnishes and coatings similar; manufacturing ink and mastics</t>
  </si>
  <si>
    <t>Production of man-made fibers</t>
  </si>
  <si>
    <t>Manufacture of cosmetic, soap, detergents, perfumes and toilet preparations</t>
  </si>
  <si>
    <t>Manufacture products from rubber and plastic</t>
  </si>
  <si>
    <t>Manufacture of rubber products</t>
  </si>
  <si>
    <t>Manufacture of plastic products</t>
  </si>
  <si>
    <t>Manufacture of other chemical products n.e.c</t>
  </si>
  <si>
    <t>MANUFACTURING, PHARMACEUTICAL PRODUCTS, PHARMACEUTICAL MEDICAL EQUIPMENT AND MATERIALS</t>
  </si>
  <si>
    <t>Production of all kinds of drug</t>
  </si>
  <si>
    <t>Manufacture of pharmaceutical and medicinal</t>
  </si>
  <si>
    <t>Production equipment, medical instruments, dental, orthopedic and rehabilitation</t>
  </si>
  <si>
    <t xml:space="preserve">Manufacture of other non-metallic mineral products </t>
  </si>
  <si>
    <t xml:space="preserve">Manufacture of glass and glass products </t>
  </si>
  <si>
    <t>Production of construction materials (except steel, paint, putty, and similar materials)</t>
  </si>
  <si>
    <t>Manufacture of refractory products</t>
  </si>
  <si>
    <t xml:space="preserve">Manufacture of clay building materials </t>
  </si>
  <si>
    <t>Manufacture of other ceramic products</t>
  </si>
  <si>
    <t>Production of cement, lime and plaster</t>
  </si>
  <si>
    <t>Production of concrete, cement and gypsum products</t>
  </si>
  <si>
    <t>Cutting, shaping and finishing of stone</t>
  </si>
  <si>
    <t>Manufacture of other non-metallic mineral products n.e.c</t>
  </si>
  <si>
    <t>METAL MANUFACTURING</t>
  </si>
  <si>
    <t xml:space="preserve">Manufacture of basic iron and steel </t>
  </si>
  <si>
    <t>Manufacture of steel</t>
  </si>
  <si>
    <t>Manufacture of steel billet</t>
  </si>
  <si>
    <t>Production of non-ferrous and precious metals</t>
  </si>
  <si>
    <t>MANUFACTURING, REPAIR, MAINTENANCE ENGINEERING PRODUCTS, MACHINERY</t>
  </si>
  <si>
    <t>Manufacture of fabricated metal products (except machinery and equipment)</t>
  </si>
  <si>
    <t>Manufacture of metal structures, tanks, reservoirs and steam generators</t>
  </si>
  <si>
    <t>Manufacture of other metal products; processing services, metal processing</t>
  </si>
  <si>
    <t>Manufacture of motor vehicles</t>
  </si>
  <si>
    <t>Automobile production</t>
  </si>
  <si>
    <t>Motorcycle Manufacture</t>
  </si>
  <si>
    <t>Manufacture of other motor vehicles</t>
  </si>
  <si>
    <t>Production of motor vehicle body, trailers and semi-trailers</t>
  </si>
  <si>
    <t>Production of spare parts and accessories for motor vehicles and motor vehicle</t>
  </si>
  <si>
    <t>Manufacture of other transport</t>
  </si>
  <si>
    <t>Shipbuilding and ship</t>
  </si>
  <si>
    <t>Production of locomotives, trams and cars</t>
  </si>
  <si>
    <t>Production aircraft, spacecraft and related machinery</t>
  </si>
  <si>
    <t>Production of vehicles and transport equipment n.e.c</t>
  </si>
  <si>
    <t>Defense equipment</t>
  </si>
  <si>
    <t>Manufacture of weapons and ammunition</t>
  </si>
  <si>
    <t xml:space="preserve">Manufacture of military fighting vehicles </t>
  </si>
  <si>
    <t>Manufacture of machinery and other equipment used in defense</t>
  </si>
  <si>
    <t>Machinery, common and other specialized common equipment</t>
  </si>
  <si>
    <t>Production of mining machines and construction</t>
  </si>
  <si>
    <t>Repair, maintenance and installation of machinery and equipment</t>
  </si>
  <si>
    <t>MANUFACTURING CONSUMER GOODS</t>
  </si>
  <si>
    <t>Production of beds, wardrobes, tables, chairs</t>
  </si>
  <si>
    <t>Production of wooden beds, wardrobes, tables, chairs</t>
  </si>
  <si>
    <t>Production of beds, wardrobes, tables, chairs in different materials</t>
  </si>
  <si>
    <t>Entertainment Production</t>
  </si>
  <si>
    <t xml:space="preserve">Manufacture of musical instruments </t>
  </si>
  <si>
    <t xml:space="preserve">Manufacture of sports goods </t>
  </si>
  <si>
    <t>Manufacturing toys, games</t>
  </si>
  <si>
    <t>Manufacture of consumer electronics products</t>
  </si>
  <si>
    <t>Production of consumer goods</t>
  </si>
  <si>
    <t>Manufacture of jewellery, bijouterie and related articles</t>
  </si>
  <si>
    <t>Production of household appliances, other consumer goods n.e.c</t>
  </si>
  <si>
    <t>PRODUCTION ELECTRONIC EQUIPMENT AND OPTICAL PRODUCTS</t>
  </si>
  <si>
    <t>Manufacture of computer, electronic, optical product</t>
  </si>
  <si>
    <t xml:space="preserve">Manufacture of electronic components </t>
  </si>
  <si>
    <t>Manufature of measuring, testing, navigating and control equipment, watches and clocks</t>
  </si>
  <si>
    <t>Manufacture of optical instruments and equipment</t>
  </si>
  <si>
    <t>Manufacture of tape, magnetic and optical disks</t>
  </si>
  <si>
    <t>Manufacture of electrical equipment</t>
  </si>
  <si>
    <t>Manufacture of electric motor, generators, transformers and electricity distribution and control apparatus</t>
  </si>
  <si>
    <t>Manufacture of batteries and accumulators</t>
  </si>
  <si>
    <t>Manufacture of wiring and wiring devices</t>
  </si>
  <si>
    <t xml:space="preserve">Manufacture of electric lighting equipment </t>
  </si>
  <si>
    <t>Manufacture of domestic electric appliances</t>
  </si>
  <si>
    <t>Manufacture of other electrical equipment</t>
  </si>
  <si>
    <t>Manufacture of electronic and telecommunications eqipments and supplies</t>
  </si>
  <si>
    <t>Manufacture of computer equipment, telecommunications, information technology</t>
  </si>
  <si>
    <t xml:space="preserve">Manufacture of computers and peripheral equipment </t>
  </si>
  <si>
    <t>Manufacture of communication equipment</t>
  </si>
  <si>
    <t xml:space="preserve">Manufacture of office machinery and equipment except computers and peripheral equipment </t>
  </si>
  <si>
    <t xml:space="preserve">Manufacture of electricity, gas, steam and air condition supply </t>
  </si>
  <si>
    <t>Manufacture of electric power generation, transmission and distribution</t>
  </si>
  <si>
    <t xml:space="preserve">Manufacture of Electric power generation 
</t>
  </si>
  <si>
    <t>Electric power transmission and distribution</t>
  </si>
  <si>
    <t xml:space="preserve">Manufacture of gas: distribution of gaseous fuel through mains </t>
  </si>
  <si>
    <t>Manufacture of steam and air condition supply; production of ice</t>
  </si>
  <si>
    <t xml:space="preserve">Manufacture and distribution of steam and air condition supply </t>
  </si>
  <si>
    <t>Manufacture of ice</t>
  </si>
  <si>
    <t xml:space="preserve">Water Supply; Sewerage, Waste Management and Remediation Activities </t>
  </si>
  <si>
    <t xml:space="preserve">Water supply, sewerage, and waste management </t>
  </si>
  <si>
    <t>Water collection, treatment and supply</t>
  </si>
  <si>
    <t>Sewerage</t>
  </si>
  <si>
    <t>Waste Treament</t>
  </si>
  <si>
    <t>Waste collection, treament and disposal activities, materials recovery</t>
  </si>
  <si>
    <t>Waste collection</t>
  </si>
  <si>
    <t>Waste treament and disposal</t>
  </si>
  <si>
    <t xml:space="preserve">Material recovery </t>
  </si>
  <si>
    <t xml:space="preserve">Remediation activities and other waste management services </t>
  </si>
  <si>
    <t xml:space="preserve">Construction </t>
  </si>
  <si>
    <t xml:space="preserve">Constructions of buildings </t>
  </si>
  <si>
    <t>Construction of civil engineering projects</t>
  </si>
  <si>
    <t>Construction of roads and railways</t>
  </si>
  <si>
    <t>Construction of utility projects</t>
  </si>
  <si>
    <t>Construction of other civil engineering projects</t>
  </si>
  <si>
    <t xml:space="preserve">Specialized construction activities </t>
  </si>
  <si>
    <t>Demolition and site preparation</t>
  </si>
  <si>
    <t>Electrical, plumbing and other construction installation activities</t>
  </si>
  <si>
    <t xml:space="preserve">Building completion and finishing </t>
  </si>
  <si>
    <t>Other specialized construction activities</t>
  </si>
  <si>
    <t>LIGHT INDUSTRIAL GOODS TRADING AND CONSUMPTION</t>
  </si>
  <si>
    <t>Wholesale of agricultural, forestrial materials and animals</t>
  </si>
  <si>
    <t>Wholesale of feeds and feed materials for animals, poultry and aquatic</t>
  </si>
  <si>
    <t xml:space="preserve">Wholesale of rice </t>
  </si>
  <si>
    <t>Wholesale of coffee</t>
  </si>
  <si>
    <t>Wholesale of pepper, cashew nuts</t>
  </si>
  <si>
    <t>Bán buôn hàng nông, lâm sản và động vật sống khác</t>
  </si>
  <si>
    <t>Wholesale of food, beverages and tobacco</t>
  </si>
  <si>
    <t>Wholesale of fish, crustaceans and molluscs</t>
  </si>
  <si>
    <t>Wholesale of consumer goods</t>
  </si>
  <si>
    <t xml:space="preserve">Wholesale of textiles, clothing, footwear </t>
  </si>
  <si>
    <t xml:space="preserve">Wholesale of furniture and home furnishings </t>
  </si>
  <si>
    <t xml:space="preserve">Wholesale of cosmetic </t>
  </si>
  <si>
    <t>Wholesale of electric lightning equipment, domestic appliances</t>
  </si>
  <si>
    <t>Wholesale of other household goods n.e.c</t>
  </si>
  <si>
    <t>Wholesale of gold, silver and other precious metals</t>
  </si>
  <si>
    <t xml:space="preserve">Wholesale of light industrual goods and consumption goods </t>
  </si>
  <si>
    <t xml:space="preserve">Activities of agents, brokers, auction </t>
  </si>
  <si>
    <t>Retail trade, except of motor vehicles and  motorcycles</t>
  </si>
  <si>
    <t>Retail sale in non-specialized stores</t>
  </si>
  <si>
    <t xml:space="preserve">Retail sale in non-specialized stores with food, beverages or tobacco predominating </t>
  </si>
  <si>
    <t>Retail sale of gold, silver and other precious stones, jewelry in specialized stores</t>
  </si>
  <si>
    <t xml:space="preserve">Retail sale of other consumption goods </t>
  </si>
  <si>
    <t>Retail sale via stalls and markets</t>
  </si>
  <si>
    <t>WHOLESALE AND RETAIL TRADE, REPAIR OF CARS, MOTOR VEHICLES AND MOTORCYCLES</t>
  </si>
  <si>
    <t>Wholesale of car (under 12 seats)</t>
  </si>
  <si>
    <t>Wholesale of other motor vehicles</t>
  </si>
  <si>
    <t>Sales of motor vehicles</t>
  </si>
  <si>
    <t xml:space="preserve">Sale, maintenance and repair of motorcycles and related parts and accessories </t>
  </si>
  <si>
    <t xml:space="preserve">FERTILIZERS, CHEMICALS, RUBBER, PHARMACEUTICALS AND MEDICAL EQUIPMENT TRADING </t>
  </si>
  <si>
    <t>Sales of chemicals and chemical products</t>
  </si>
  <si>
    <r>
      <t>Wholesale of pesticides, fertilizers and agricultural</t>
    </r>
    <r>
      <rPr>
        <i/>
        <sz val="11"/>
        <color theme="1"/>
        <rFont val="Times New Roman"/>
        <family val="1"/>
      </rPr>
      <t xml:space="preserve"> chemicals</t>
    </r>
  </si>
  <si>
    <t>Wholesale of rubber</t>
  </si>
  <si>
    <t>Wholesale of plastics in primary forms (including plastic beads)</t>
  </si>
  <si>
    <r>
      <t xml:space="preserve">Wholesale of other chemicals, except agricultural </t>
    </r>
    <r>
      <rPr>
        <i/>
        <sz val="11"/>
        <color theme="1"/>
        <rFont val="Times New Roman"/>
        <family val="1"/>
      </rPr>
      <t>chemicals</t>
    </r>
  </si>
  <si>
    <r>
      <t>Wholesale of pharmaceuticals and medical</t>
    </r>
    <r>
      <rPr>
        <b/>
        <sz val="11"/>
        <color theme="1"/>
        <rFont val="Times New Roman"/>
        <family val="1"/>
      </rPr>
      <t xml:space="preserve"> equipments </t>
    </r>
  </si>
  <si>
    <t xml:space="preserve">Wholesale of pharmaceutical, medical chemical and botanical products </t>
  </si>
  <si>
    <t>Wholesale of medical equipments</t>
  </si>
  <si>
    <t xml:space="preserve"> INDUSTRIAL PRODUCTS TRADING</t>
  </si>
  <si>
    <t xml:space="preserve">Computer, telecommunications, information technology </t>
  </si>
  <si>
    <t>Wholesale of computer and peripheral devides</t>
  </si>
  <si>
    <t xml:space="preserve">Wholesale of electronic and telecommunications equipment and supplies 
</t>
  </si>
  <si>
    <r>
      <t>Wholesale of office machinery and equipment</t>
    </r>
    <r>
      <rPr>
        <i/>
        <sz val="11"/>
        <color theme="1"/>
        <rFont val="Times New Roman"/>
        <family val="1"/>
      </rPr>
      <t>(except computers and peripheral equipment)</t>
    </r>
  </si>
  <si>
    <t>Electronic and optical products</t>
  </si>
  <si>
    <t>Other machinery and equipments</t>
  </si>
  <si>
    <r>
      <t xml:space="preserve">Wholesale of machinery and equipment for mining, </t>
    </r>
    <r>
      <rPr>
        <i/>
        <sz val="11"/>
        <color theme="1"/>
        <rFont val="Times New Roman"/>
        <family val="1"/>
      </rPr>
      <t>quarrying and construction</t>
    </r>
  </si>
  <si>
    <t>Machinery and equipment for defense</t>
  </si>
  <si>
    <t>Wholesale of other machinery and equipment n.e.c</t>
  </si>
  <si>
    <t>FUEL TRADE AND RELATED PRODUCTS</t>
  </si>
  <si>
    <t>Kinh doanh than đá và nhiên liệu rắn khác</t>
  </si>
  <si>
    <t>Kinh doanh xăng, dầu, khí đốt</t>
  </si>
  <si>
    <r>
      <t>Wholesale of solid, liquid and gaseous fuels and</t>
    </r>
    <r>
      <rPr>
        <b/>
        <sz val="11"/>
        <color theme="1"/>
        <rFont val="Times New Roman"/>
        <family val="1"/>
      </rPr>
      <t xml:space="preserve"> related products</t>
    </r>
  </si>
  <si>
    <t>WHOLESALE OF METALS AND METAL ORES</t>
  </si>
  <si>
    <r>
      <t>Wholesale of petroleum, oil and</t>
    </r>
    <r>
      <rPr>
        <b/>
        <sz val="11"/>
        <color theme="1"/>
        <rFont val="Times New Roman"/>
        <family val="1"/>
      </rPr>
      <t xml:space="preserve"> gasoues fuel</t>
    </r>
  </si>
  <si>
    <t xml:space="preserve">Wholesale of metal ores </t>
  </si>
  <si>
    <t xml:space="preserve">Wholesale of iron, steel </t>
  </si>
  <si>
    <t>Wholesale of other metals</t>
  </si>
  <si>
    <t>WHOLESALE OF CONSTRUCTION MATERIALS</t>
  </si>
  <si>
    <t>Wholesle of construction materials,</t>
  </si>
  <si>
    <t xml:space="preserve">Wholesale of construction glass, paints, cement, bricks, sand, stones, wallpaper, floor covering, sanity equipments. </t>
  </si>
  <si>
    <t xml:space="preserve">TRANSPORTATION AND STORAGE </t>
  </si>
  <si>
    <t xml:space="preserve">Land transport, transport via railways, via pipeline </t>
  </si>
  <si>
    <t>Transport via railways</t>
  </si>
  <si>
    <t>Transport via bus</t>
  </si>
  <si>
    <t>Other land transport</t>
  </si>
  <si>
    <t xml:space="preserve">Transport via pipeline </t>
  </si>
  <si>
    <t xml:space="preserve">Water transport </t>
  </si>
  <si>
    <t xml:space="preserve">Sea and coastal water transport </t>
  </si>
  <si>
    <t xml:space="preserve">Inland water transport </t>
  </si>
  <si>
    <t>Air transport</t>
  </si>
  <si>
    <t>Warehousing and support activities for transportation</t>
  </si>
  <si>
    <t>Warehousing and storage</t>
  </si>
  <si>
    <t>Support activities for transportation</t>
  </si>
  <si>
    <t>Postal and courier activities</t>
  </si>
  <si>
    <t>ACCOMMODATION AND FOOD SERVICE ACTIVITIES</t>
  </si>
  <si>
    <t>Accommodation</t>
  </si>
  <si>
    <t>Short-term accommodation activities</t>
  </si>
  <si>
    <t xml:space="preserve">Hotels </t>
  </si>
  <si>
    <t xml:space="preserve">Other accommodation </t>
  </si>
  <si>
    <t xml:space="preserve">Restaurants </t>
  </si>
  <si>
    <t>Event catering and other food service activities</t>
  </si>
  <si>
    <t xml:space="preserve">0 Irregular event catering activities such as wedding, workshops… </t>
  </si>
  <si>
    <t xml:space="preserve">Beverage serving activities and Other beverage serving activities 
</t>
  </si>
  <si>
    <t>ARTS, ENTERTAINMENT AND RECREATION ACTIVITIES</t>
  </si>
  <si>
    <t>Libraries, archives, museums and other cultural activities</t>
  </si>
  <si>
    <t xml:space="preserve">Lottery activities, Gambling and betting activities </t>
  </si>
  <si>
    <t>Sports activities and amusement and recreation activities</t>
  </si>
  <si>
    <t>Clubing, Karaoke</t>
  </si>
  <si>
    <t>Sport and entertainment activities</t>
  </si>
  <si>
    <r>
      <t>Travel agency, tour operator and other reservation</t>
    </r>
    <r>
      <rPr>
        <b/>
        <sz val="11"/>
        <rFont val="Times New Roman"/>
        <family val="1"/>
      </rPr>
      <t xml:space="preserve"> service activities</t>
    </r>
  </si>
  <si>
    <t>MEDIA</t>
  </si>
  <si>
    <t xml:space="preserve">Publishing activities </t>
  </si>
  <si>
    <t>Motion picture, video and television programme activities; Sound recording and music publishing activities</t>
  </si>
  <si>
    <t>Motion picture, video and television programme distribution activities</t>
  </si>
  <si>
    <t xml:space="preserve">Advertising, PR, Event management and market research </t>
  </si>
  <si>
    <t>INFORMATION TECHNOLOGY, TELECOMMUNICATIONS AND COMMUNICATIONS</t>
  </si>
  <si>
    <t xml:space="preserve">Software publishing </t>
  </si>
  <si>
    <t>Telecommunication</t>
  </si>
  <si>
    <t>Telecommunication Services</t>
  </si>
  <si>
    <t>PROFESSIONAL, SCIENTIFIC, TECHNICAL, HEALTHCARE, EDUCATION AND TRAINING, ADMINISTRATION AND SUPPORT</t>
  </si>
  <si>
    <t>PROFESSIONAL, SCIENTIFIC AND TECHNICAL ACTIVITIES</t>
  </si>
  <si>
    <t>Legal, accounting and auditting activities</t>
  </si>
  <si>
    <t xml:space="preserve">Activities of head office; management consultancy activities </t>
  </si>
  <si>
    <t xml:space="preserve">Architectural and engineering activities; Technical testing and analysis </t>
  </si>
  <si>
    <t>Scientific research and development</t>
  </si>
  <si>
    <t>Market research and public opinion polling</t>
  </si>
  <si>
    <t>Other professional, scientific, and technical acitivities</t>
  </si>
  <si>
    <t>Veterinary activities</t>
  </si>
  <si>
    <t>ADMINISTRATIVE AND SUPPORT SERVICE ACTIVITIES</t>
  </si>
  <si>
    <t xml:space="preserve">Renting and leasing of machinery and equipment (without operator); of personal and household goods; of no financial intangible assets.
</t>
  </si>
  <si>
    <t>Employment activities</t>
  </si>
  <si>
    <t>Cleaning, landscape care and maintenance service activities</t>
  </si>
  <si>
    <t>Office administrative and support activities</t>
  </si>
  <si>
    <t>Activities of call centres</t>
  </si>
  <si>
    <t xml:space="preserve">Organization of conventions and trade shows </t>
  </si>
  <si>
    <t>Other business suport service activities n.e.c</t>
  </si>
  <si>
    <t>COMMUNIST PARTY, SOCIO-POLITICAL ORGANIZATIONS ACTIVITIES; PUBLIC ADMINISTRATION AND DEFENSE; COMPULSORY SOCIAL SECURITY</t>
  </si>
  <si>
    <t xml:space="preserve">EDUCATION </t>
  </si>
  <si>
    <t>HUMAN HEALTH AND SOCIAL WORK ACTIVITIES</t>
  </si>
  <si>
    <t xml:space="preserve">Human health activities </t>
  </si>
  <si>
    <t xml:space="preserve">Activities of Commune nursing homes and ministry healthcare centre 
</t>
  </si>
  <si>
    <t>Social support activities</t>
  </si>
  <si>
    <t xml:space="preserve">OTHER SERVICE ACTIVITIES </t>
  </si>
  <si>
    <t>Sauna and steam baths, massage and similar health care services (except sport activities)</t>
  </si>
  <si>
    <t>Repair of computers and personal and households goods</t>
  </si>
  <si>
    <t>Other service activities n.e.c</t>
  </si>
  <si>
    <t xml:space="preserve">ACTIVITIES OF HOUSEHOLDS AS EMPLOYERS; UNDIFFERENTIATED GOODS-AND SERVICES-PRODUCING ACTIVITIES OF HOUSEHOLDS FOR OWN USE
</t>
  </si>
  <si>
    <t>Activities of the institutions and international agencies</t>
  </si>
  <si>
    <t>FINANCIAL, BANKING AND INSURANCE ACTIVITIES</t>
  </si>
  <si>
    <t xml:space="preserve">Central banking </t>
  </si>
  <si>
    <t>Financial service activities, except insurance and social security</t>
  </si>
  <si>
    <t>Financial Leasing</t>
  </si>
  <si>
    <t>Pawning Activities</t>
  </si>
  <si>
    <t>Other Financial service activities n.e.c, except insurance and social security</t>
  </si>
  <si>
    <t xml:space="preserve">Insurance, reinsurance and pension funding, except compulsory social security 
</t>
  </si>
  <si>
    <t>Securities trading activities</t>
  </si>
  <si>
    <t>Other Financial, banking, and insurance activities</t>
  </si>
  <si>
    <t xml:space="preserve">REAL ESTATE ACTIVITIES </t>
  </si>
  <si>
    <t>Real estate activities with own or leased property</t>
  </si>
  <si>
    <r>
      <t>Real estate activities</t>
    </r>
    <r>
      <rPr>
        <i/>
        <sz val="11"/>
        <rFont val="Times New Roman"/>
        <family val="1"/>
        <charset val="163"/>
      </rPr>
      <t xml:space="preserve"> for residental use, shopping mall, and office</t>
    </r>
  </si>
  <si>
    <t>Real estate activities for infrastructure of industrial zones, urban areas, water supply, traffic BOT projects of bridges, roads, ... (investment phase and recovery phase)</t>
  </si>
  <si>
    <t>Consultant, Broker, real estate auctions, auction of land use rights</t>
  </si>
  <si>
    <t>Financial service activities, except insurance and social security</t>
    <phoneticPr fontId="4" type="noConversion"/>
  </si>
  <si>
    <t>78 Tran Hung Dao</t>
    <phoneticPr fontId="11" type="noConversion"/>
  </si>
  <si>
    <t>76 Ly Thuong Kiet</t>
    <phoneticPr fontId="11" type="noConversion"/>
  </si>
  <si>
    <t>Hoan Kiem</t>
    <phoneticPr fontId="11" type="noConversion"/>
  </si>
  <si>
    <t>Hanoi</t>
    <phoneticPr fontId="11" type="noConversion"/>
  </si>
  <si>
    <t>Hanoi</t>
    <phoneticPr fontId="11" type="noConversion"/>
  </si>
  <si>
    <t>Vietnam</t>
    <phoneticPr fontId="11" type="noConversion"/>
  </si>
  <si>
    <t>VIB</t>
    <phoneticPr fontId="11" type="noConversion"/>
  </si>
  <si>
    <t>TC-002</t>
    <phoneticPr fontId="4" type="noConversion"/>
  </si>
  <si>
    <t>High-Risk</t>
  </si>
  <si>
    <t>Trang Tien</t>
    <phoneticPr fontId="11" type="noConversion"/>
  </si>
  <si>
    <t>Goods Delivery - Nonperishable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</si>
</sst>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* #,##0.00_-;\-* #,##0.00_-;_-* &quot;-&quot;??_-;_-@_-"/>
    <numFmt numFmtId="177" formatCode="0.00_ "/>
  </numFmts>
  <fonts count="3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"/>
      <name val="宋体"/>
      <family val="2"/>
      <scheme val="minor"/>
    </font>
    <font>
      <b/>
      <sz val="10"/>
      <color theme="1"/>
      <name val="宋体"/>
      <scheme val="minor"/>
    </font>
    <font>
      <b/>
      <sz val="10"/>
      <color theme="1"/>
      <name val="宋体"/>
      <family val="1"/>
      <scheme val="minor"/>
    </font>
    <font>
      <sz val="10"/>
      <color theme="1"/>
      <name val="宋体"/>
      <scheme val="minor"/>
    </font>
    <font>
      <sz val="9"/>
      <name val="宋体"/>
      <family val="3"/>
      <charset val="136"/>
      <scheme val="minor"/>
    </font>
    <font>
      <sz val="11"/>
      <color theme="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63"/>
      <scheme val="minor"/>
    </font>
    <font>
      <sz val="11"/>
      <color theme="1"/>
      <name val="Times New Roman"/>
      <family val="1"/>
      <charset val="163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name val="Times New Roman"/>
      <family val="1"/>
      <charset val="163"/>
    </font>
    <font>
      <i/>
      <sz val="11"/>
      <name val="Times New Roman"/>
      <family val="1"/>
    </font>
    <font>
      <i/>
      <sz val="11"/>
      <color theme="1"/>
      <name val="Times New Roman"/>
      <family val="1"/>
      <charset val="163"/>
    </font>
    <font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1"/>
      <name val="Times New Roman"/>
      <family val="1"/>
      <charset val="163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/>
    <xf numFmtId="0" fontId="3" fillId="0" borderId="0"/>
    <xf numFmtId="176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8" borderId="0" applyNumberFormat="0" applyBorder="0" applyAlignment="0" applyProtection="0"/>
    <xf numFmtId="0" fontId="16" fillId="6" borderId="0" applyNumberFormat="0" applyBorder="0" applyAlignment="0" applyProtection="0"/>
    <xf numFmtId="0" fontId="15" fillId="7" borderId="0" applyNumberFormat="0" applyBorder="0" applyAlignment="0" applyProtection="0"/>
    <xf numFmtId="0" fontId="19" fillId="0" borderId="0">
      <alignment vertical="center"/>
    </xf>
    <xf numFmtId="0" fontId="20" fillId="0" borderId="0"/>
  </cellStyleXfs>
  <cellXfs count="12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7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5" fillId="0" borderId="2" xfId="7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49" fontId="0" fillId="0" borderId="0" xfId="0" applyNumberFormat="1"/>
    <xf numFmtId="0" fontId="10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/>
    </xf>
    <xf numFmtId="0" fontId="5" fillId="10" borderId="2" xfId="7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/>
    </xf>
    <xf numFmtId="0" fontId="0" fillId="0" borderId="2" xfId="0" applyBorder="1"/>
    <xf numFmtId="0" fontId="5" fillId="10" borderId="2" xfId="7" applyNumberFormat="1" applyFill="1" applyBorder="1" applyAlignment="1">
      <alignment vertical="center"/>
    </xf>
    <xf numFmtId="49" fontId="1" fillId="10" borderId="2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11" borderId="2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0" xfId="0"/>
    <xf numFmtId="0" fontId="1" fillId="10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0" fillId="11" borderId="0" xfId="0" applyFill="1"/>
    <xf numFmtId="0" fontId="0" fillId="10" borderId="0" xfId="0" applyFill="1"/>
    <xf numFmtId="14" fontId="0" fillId="0" borderId="2" xfId="0" applyNumberFormat="1" applyBorder="1"/>
    <xf numFmtId="9" fontId="0" fillId="0" borderId="0" xfId="0" applyNumberFormat="1"/>
    <xf numFmtId="10" fontId="0" fillId="0" borderId="0" xfId="0" applyNumberFormat="1"/>
    <xf numFmtId="10" fontId="0" fillId="0" borderId="2" xfId="0" applyNumberFormat="1" applyBorder="1"/>
    <xf numFmtId="10" fontId="1" fillId="0" borderId="2" xfId="0" applyNumberFormat="1" applyFont="1" applyFill="1" applyBorder="1" applyAlignment="1">
      <alignment vertical="center" wrapText="1"/>
    </xf>
    <xf numFmtId="10" fontId="1" fillId="10" borderId="2" xfId="0" applyNumberFormat="1" applyFont="1" applyFill="1" applyBorder="1" applyAlignment="1">
      <alignment vertical="center" wrapText="1"/>
    </xf>
    <xf numFmtId="14" fontId="0" fillId="0" borderId="0" xfId="0" applyNumberFormat="1"/>
    <xf numFmtId="10" fontId="0" fillId="10" borderId="2" xfId="0" applyNumberFormat="1" applyFill="1" applyBorder="1"/>
    <xf numFmtId="0" fontId="0" fillId="11" borderId="2" xfId="0" applyFill="1" applyBorder="1"/>
    <xf numFmtId="177" fontId="0" fillId="11" borderId="2" xfId="0" applyNumberFormat="1" applyFill="1" applyBorder="1"/>
    <xf numFmtId="0" fontId="22" fillId="9" borderId="3" xfId="1" applyFont="1" applyFill="1" applyBorder="1" applyAlignment="1">
      <alignment horizontal="left" vertical="center" wrapText="1"/>
    </xf>
    <xf numFmtId="0" fontId="23" fillId="9" borderId="3" xfId="1" applyFont="1" applyFill="1" applyBorder="1" applyAlignment="1">
      <alignment vertical="center" wrapText="1"/>
    </xf>
    <xf numFmtId="0" fontId="24" fillId="9" borderId="3" xfId="1" applyFont="1" applyFill="1" applyBorder="1" applyAlignment="1">
      <alignment vertical="center" wrapText="1"/>
    </xf>
    <xf numFmtId="0" fontId="25" fillId="9" borderId="3" xfId="1" applyFont="1" applyFill="1" applyBorder="1" applyAlignment="1">
      <alignment vertical="center" wrapText="1"/>
    </xf>
    <xf numFmtId="0" fontId="23" fillId="0" borderId="3" xfId="1" applyFont="1" applyFill="1" applyBorder="1" applyAlignment="1">
      <alignment vertical="center" wrapText="1"/>
    </xf>
    <xf numFmtId="0" fontId="24" fillId="0" borderId="3" xfId="1" applyFont="1" applyFill="1" applyBorder="1" applyAlignment="1">
      <alignment vertical="center" wrapText="1"/>
    </xf>
    <xf numFmtId="0" fontId="22" fillId="0" borderId="3" xfId="1" applyFont="1" applyFill="1" applyBorder="1" applyAlignment="1">
      <alignment vertical="center" wrapText="1"/>
    </xf>
    <xf numFmtId="0" fontId="22" fillId="0" borderId="3" xfId="1" applyFont="1" applyFill="1" applyBorder="1" applyAlignment="1">
      <alignment horizontal="left" vertical="center" wrapText="1"/>
    </xf>
    <xf numFmtId="0" fontId="22" fillId="0" borderId="3" xfId="1" applyFont="1" applyFill="1" applyBorder="1" applyAlignment="1">
      <alignment horizontal="left" vertical="center"/>
    </xf>
    <xf numFmtId="0" fontId="26" fillId="0" borderId="3" xfId="1" applyFont="1" applyFill="1" applyBorder="1" applyAlignment="1">
      <alignment horizontal="left" vertical="center"/>
    </xf>
    <xf numFmtId="0" fontId="26" fillId="9" borderId="3" xfId="1" applyFont="1" applyFill="1" applyBorder="1" applyAlignment="1">
      <alignment horizontal="left" vertical="center"/>
    </xf>
    <xf numFmtId="0" fontId="27" fillId="0" borderId="3" xfId="1" applyFont="1" applyFill="1" applyBorder="1" applyAlignment="1">
      <alignment vertical="center" wrapText="1"/>
    </xf>
    <xf numFmtId="0" fontId="26" fillId="0" borderId="3" xfId="1" applyFont="1" applyFill="1" applyBorder="1" applyAlignment="1">
      <alignment horizontal="left" vertical="center" wrapText="1"/>
    </xf>
    <xf numFmtId="0" fontId="21" fillId="0" borderId="3" xfId="1" applyFont="1" applyFill="1" applyBorder="1" applyAlignment="1">
      <alignment vertical="center" wrapText="1"/>
    </xf>
    <xf numFmtId="0" fontId="25" fillId="0" borderId="3" xfId="1" applyFont="1" applyFill="1" applyBorder="1" applyAlignment="1">
      <alignment vertical="center" wrapText="1"/>
    </xf>
    <xf numFmtId="0" fontId="24" fillId="9" borderId="0" xfId="0" applyFont="1" applyFill="1"/>
    <xf numFmtId="0" fontId="28" fillId="0" borderId="3" xfId="1" applyFont="1" applyFill="1" applyBorder="1" applyAlignment="1">
      <alignment vertical="center" wrapText="1"/>
    </xf>
    <xf numFmtId="49" fontId="24" fillId="0" borderId="3" xfId="1" applyNumberFormat="1" applyFont="1" applyFill="1" applyBorder="1" applyAlignment="1">
      <alignment vertical="center" wrapText="1"/>
    </xf>
    <xf numFmtId="0" fontId="29" fillId="9" borderId="3" xfId="1" applyFont="1" applyFill="1" applyBorder="1" applyAlignment="1">
      <alignment vertical="center" wrapText="1"/>
    </xf>
    <xf numFmtId="0" fontId="24" fillId="9" borderId="3" xfId="1" applyFont="1" applyFill="1" applyBorder="1" applyAlignment="1">
      <alignment horizontal="left" vertical="center" wrapText="1"/>
    </xf>
    <xf numFmtId="0" fontId="30" fillId="0" borderId="3" xfId="1" applyFont="1" applyFill="1" applyBorder="1" applyAlignment="1">
      <alignment vertical="center" wrapText="1"/>
    </xf>
    <xf numFmtId="0" fontId="23" fillId="0" borderId="3" xfId="1" applyFont="1" applyFill="1" applyBorder="1" applyAlignment="1">
      <alignment horizontal="left" vertical="center" wrapText="1"/>
    </xf>
    <xf numFmtId="0" fontId="30" fillId="9" borderId="3" xfId="1" applyFont="1" applyFill="1" applyBorder="1" applyAlignment="1">
      <alignment vertical="center" wrapText="1"/>
    </xf>
    <xf numFmtId="0" fontId="28" fillId="9" borderId="3" xfId="1" applyFont="1" applyFill="1" applyBorder="1" applyAlignment="1">
      <alignment vertical="center" wrapText="1"/>
    </xf>
    <xf numFmtId="0" fontId="24" fillId="0" borderId="3" xfId="1" applyFont="1" applyFill="1" applyBorder="1" applyAlignment="1">
      <alignment horizontal="left" vertical="center" wrapText="1"/>
    </xf>
    <xf numFmtId="0" fontId="28" fillId="9" borderId="3" xfId="1" applyFont="1" applyFill="1" applyBorder="1" applyAlignment="1">
      <alignment horizontal="left" vertical="center" wrapText="1"/>
    </xf>
    <xf numFmtId="0" fontId="27" fillId="0" borderId="3" xfId="1" applyFont="1" applyFill="1" applyBorder="1" applyAlignment="1">
      <alignment horizontal="left" vertical="center" wrapText="1"/>
    </xf>
    <xf numFmtId="0" fontId="31" fillId="0" borderId="3" xfId="1" applyFont="1" applyFill="1" applyBorder="1" applyAlignment="1">
      <alignment vertical="center" wrapText="1"/>
    </xf>
    <xf numFmtId="0" fontId="27" fillId="9" borderId="3" xfId="1" applyFont="1" applyFill="1" applyBorder="1" applyAlignment="1">
      <alignment horizontal="left" vertical="center" wrapText="1"/>
    </xf>
    <xf numFmtId="0" fontId="18" fillId="9" borderId="3" xfId="9" applyFont="1" applyFill="1" applyBorder="1" applyAlignment="1">
      <alignment horizontal="center" vertical="center" wrapText="1"/>
    </xf>
    <xf numFmtId="0" fontId="18" fillId="9" borderId="5" xfId="9" applyFont="1" applyFill="1" applyBorder="1" applyAlignment="1">
      <alignment horizontal="center" vertical="center" wrapText="1"/>
    </xf>
    <xf numFmtId="0" fontId="12" fillId="9" borderId="2" xfId="9" applyFont="1" applyFill="1" applyBorder="1" applyAlignment="1">
      <alignment horizontal="center" vertical="center" wrapText="1"/>
    </xf>
    <xf numFmtId="0" fontId="12" fillId="9" borderId="2" xfId="9" applyFont="1" applyFill="1" applyBorder="1" applyAlignment="1">
      <alignment horizontal="center" vertical="center"/>
    </xf>
    <xf numFmtId="0" fontId="12" fillId="9" borderId="3" xfId="9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5" fillId="4" borderId="3" xfId="9" applyFont="1" applyFill="1" applyBorder="1" applyAlignment="1">
      <alignment horizontal="center" vertical="center" wrapText="1"/>
    </xf>
    <xf numFmtId="0" fontId="15" fillId="4" borderId="5" xfId="9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8" borderId="3" xfId="8" applyFont="1" applyBorder="1" applyAlignment="1">
      <alignment horizontal="center" vertical="center" wrapText="1"/>
    </xf>
    <xf numFmtId="0" fontId="17" fillId="8" borderId="4" xfId="8" applyFont="1" applyBorder="1" applyAlignment="1">
      <alignment horizontal="center" vertical="center" wrapText="1"/>
    </xf>
    <xf numFmtId="0" fontId="17" fillId="8" borderId="5" xfId="8" applyFont="1" applyBorder="1" applyAlignment="1">
      <alignment horizontal="center" vertical="center" wrapText="1"/>
    </xf>
    <xf numFmtId="0" fontId="15" fillId="4" borderId="3" xfId="9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</cellXfs>
  <cellStyles count="13">
    <cellStyle name="Accent4 2" xfId="10"/>
    <cellStyle name="Accent6 2" xfId="8"/>
    <cellStyle name="Comma 2" xfId="2"/>
    <cellStyle name="Good 2" xfId="9"/>
    <cellStyle name="Normal 2" xfId="1"/>
    <cellStyle name="Normal 2 2" xfId="11"/>
    <cellStyle name="Normal 3" xfId="12"/>
    <cellStyle name="超链接" xfId="3" builtinId="8" hidden="1"/>
    <cellStyle name="超链接" xfId="5" builtinId="8" hidden="1"/>
    <cellStyle name="超链接" xfId="7" builtinId="8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na@abc.com" TargetMode="External"/><Relationship Id="rId4" Type="http://schemas.openxmlformats.org/officeDocument/2006/relationships/hyperlink" Target="mailto:anna@abc.com" TargetMode="External"/><Relationship Id="rId1" Type="http://schemas.openxmlformats.org/officeDocument/2006/relationships/hyperlink" Target="mailto:abc@abc.com" TargetMode="External"/><Relationship Id="rId2" Type="http://schemas.openxmlformats.org/officeDocument/2006/relationships/hyperlink" Target="mailto:abc@abc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bc@abc.com" TargetMode="External"/><Relationship Id="rId2" Type="http://schemas.openxmlformats.org/officeDocument/2006/relationships/hyperlink" Target="mailto:abc@abc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director@invoice.com" TargetMode="External"/><Relationship Id="rId4" Type="http://schemas.openxmlformats.org/officeDocument/2006/relationships/hyperlink" Target="mailto:director@invoice.com" TargetMode="External"/><Relationship Id="rId1" Type="http://schemas.openxmlformats.org/officeDocument/2006/relationships/hyperlink" Target="mailto:def@abc.com" TargetMode="External"/><Relationship Id="rId2" Type="http://schemas.openxmlformats.org/officeDocument/2006/relationships/hyperlink" Target="mailto:def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ColWidth="8.83203125" defaultRowHeight="14" x14ac:dyDescent="0"/>
  <cols>
    <col min="2" max="2" width="62" customWidth="1"/>
    <col min="3" max="3" width="10.5" customWidth="1"/>
    <col min="5" max="5" width="54" bestFit="1" customWidth="1"/>
  </cols>
  <sheetData>
    <row r="1" spans="1:5">
      <c r="A1" s="9" t="s">
        <v>20</v>
      </c>
      <c r="B1" s="10" t="s">
        <v>266</v>
      </c>
      <c r="D1" s="45" t="s">
        <v>215</v>
      </c>
      <c r="E1" s="45" t="s">
        <v>218</v>
      </c>
    </row>
    <row r="2" spans="1:5">
      <c r="A2" s="11" t="s">
        <v>21</v>
      </c>
      <c r="B2" s="15" t="s">
        <v>281</v>
      </c>
      <c r="D2" s="49" t="s">
        <v>216</v>
      </c>
      <c r="E2" s="45" t="s">
        <v>219</v>
      </c>
    </row>
    <row r="3" spans="1:5">
      <c r="A3" s="11" t="s">
        <v>267</v>
      </c>
      <c r="B3" s="4" t="s">
        <v>281</v>
      </c>
      <c r="D3" s="48" t="s">
        <v>217</v>
      </c>
      <c r="E3" s="45" t="s">
        <v>220</v>
      </c>
    </row>
    <row r="4" spans="1:5">
      <c r="A4" s="11" t="s">
        <v>268</v>
      </c>
      <c r="B4" s="4"/>
    </row>
    <row r="5" spans="1:5">
      <c r="A5" s="11" t="s">
        <v>269</v>
      </c>
      <c r="B5" s="4"/>
    </row>
    <row r="6" spans="1:5">
      <c r="A6" s="11" t="s">
        <v>270</v>
      </c>
      <c r="B6" s="4"/>
    </row>
    <row r="7" spans="1:5">
      <c r="A7" s="11" t="s">
        <v>271</v>
      </c>
      <c r="B7" s="4"/>
    </row>
    <row r="8" spans="1:5">
      <c r="A8" s="11" t="s">
        <v>272</v>
      </c>
      <c r="B8" s="4"/>
    </row>
    <row r="9" spans="1:5">
      <c r="A9" s="11" t="s">
        <v>273</v>
      </c>
      <c r="B9" s="4"/>
    </row>
    <row r="10" spans="1:5">
      <c r="A10" s="11" t="s">
        <v>274</v>
      </c>
      <c r="B10" s="4"/>
    </row>
    <row r="11" spans="1:5">
      <c r="A11" s="11" t="s">
        <v>275</v>
      </c>
      <c r="B11" s="4"/>
    </row>
    <row r="12" spans="1:5">
      <c r="A12" s="11" t="s">
        <v>276</v>
      </c>
      <c r="B12" s="4"/>
    </row>
    <row r="13" spans="1:5">
      <c r="A13" s="11" t="s">
        <v>277</v>
      </c>
      <c r="B13" s="4"/>
    </row>
    <row r="14" spans="1:5">
      <c r="A14" s="11" t="s">
        <v>278</v>
      </c>
      <c r="B14" s="4"/>
    </row>
    <row r="15" spans="1:5">
      <c r="A15" s="11" t="s">
        <v>279</v>
      </c>
      <c r="B15" s="4"/>
    </row>
    <row r="16" spans="1:5">
      <c r="A16" s="11" t="s">
        <v>280</v>
      </c>
      <c r="B16" s="4"/>
    </row>
    <row r="17" spans="1:2">
      <c r="A17" s="8"/>
      <c r="B17" s="4"/>
    </row>
    <row r="18" spans="1:2">
      <c r="A18" s="8"/>
      <c r="B18" s="4"/>
    </row>
    <row r="19" spans="1:2">
      <c r="A19" s="8"/>
      <c r="B19" s="4"/>
    </row>
    <row r="20" spans="1:2">
      <c r="A20" s="8"/>
      <c r="B20" s="4"/>
    </row>
  </sheetData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85" zoomScaleNormal="85" zoomScalePageLayoutView="85" workbookViewId="0">
      <selection activeCell="A3" sqref="A3"/>
    </sheetView>
  </sheetViews>
  <sheetFormatPr baseColWidth="10" defaultColWidth="8.83203125" defaultRowHeight="14" x14ac:dyDescent="0"/>
  <cols>
    <col min="2" max="2" width="28" customWidth="1"/>
  </cols>
  <sheetData>
    <row r="1" spans="1:2">
      <c r="A1" s="17" t="s">
        <v>20</v>
      </c>
      <c r="B1" s="18" t="s">
        <v>195</v>
      </c>
    </row>
    <row r="2" spans="1:2">
      <c r="A2" s="21" t="s">
        <v>21</v>
      </c>
      <c r="B2" s="43" t="s">
        <v>197</v>
      </c>
    </row>
    <row r="3" spans="1:2">
      <c r="A3" s="21" t="s">
        <v>282</v>
      </c>
      <c r="B3" s="43" t="s">
        <v>707</v>
      </c>
    </row>
  </sheetData>
  <phoneticPr fontId="1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'Drop-down'!$R$2:$R$3</xm:f>
          </x14:formula1>
          <xm:sqref>B2:B3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ColWidth="8.83203125" defaultRowHeight="14" x14ac:dyDescent="0"/>
  <cols>
    <col min="2" max="2" width="24.5" customWidth="1"/>
    <col min="3" max="8" width="24.5" style="45" customWidth="1"/>
    <col min="9" max="14" width="23.6640625" customWidth="1"/>
  </cols>
  <sheetData>
    <row r="1" spans="1:14" ht="26">
      <c r="A1" s="17" t="s">
        <v>20</v>
      </c>
      <c r="B1" s="18" t="s">
        <v>210</v>
      </c>
      <c r="C1" s="18" t="s">
        <v>195</v>
      </c>
      <c r="D1" s="40" t="s">
        <v>211</v>
      </c>
      <c r="E1" s="40" t="s">
        <v>212</v>
      </c>
      <c r="F1" s="40" t="str">
        <f>Rules!A7</f>
        <v>Min invoice amount/1 invoice (Billion VND)</v>
      </c>
      <c r="G1" s="40" t="str">
        <f>Rules!A4</f>
        <v>Max invoice amount /1 invoice (Billion VND)</v>
      </c>
      <c r="H1" s="40" t="str">
        <f>Rules!A1</f>
        <v>Revolving limit for 1 customer (Billion VND)</v>
      </c>
      <c r="I1" s="18" t="str">
        <f>'SME application form'!N2</f>
        <v>Company name</v>
      </c>
      <c r="J1" s="18" t="str">
        <f>'SME application form'!O2</f>
        <v>Company establishment date</v>
      </c>
      <c r="K1" s="18" t="str">
        <f>'SME application form'!P2</f>
        <v>Company registration number</v>
      </c>
      <c r="L1" s="18" t="str">
        <f>'SME application form'!Q2</f>
        <v>Industry sector company operates in</v>
      </c>
      <c r="M1" s="18" t="str">
        <f>'SME application form'!R2</f>
        <v>Company tax code</v>
      </c>
      <c r="N1" s="18" t="str">
        <f>'SME application form'!S2</f>
        <v xml:space="preserve">Company address </v>
      </c>
    </row>
    <row r="2" spans="1:14">
      <c r="A2" s="21" t="s">
        <v>21</v>
      </c>
      <c r="B2" s="43"/>
      <c r="C2" s="31" t="str">
        <f>'Apply Rating'!B2</f>
        <v>Low-Risk</v>
      </c>
      <c r="D2" s="31" t="str">
        <f>IF(C2="High-Risk", "Yes", "No")</f>
        <v>No</v>
      </c>
      <c r="E2" s="43">
        <v>1</v>
      </c>
      <c r="F2" s="43">
        <f>Rules!$A$8</f>
        <v>0.1</v>
      </c>
      <c r="G2" s="43">
        <f>IF(FS!B2="SME", Rules!$C$6, 0.8)</f>
        <v>1</v>
      </c>
      <c r="H2" s="43">
        <f>IF(FS!B2="SME",Rules!$C$3,1.7)</f>
        <v>2</v>
      </c>
      <c r="I2" s="46" t="str">
        <f>'SME application form'!N3</f>
        <v>Invoice Company</v>
      </c>
      <c r="J2" s="47">
        <f>'SME application form'!O3</f>
        <v>40858</v>
      </c>
      <c r="K2" s="46">
        <f>'SME application form'!P3</f>
        <v>1472583690</v>
      </c>
      <c r="L2" s="46" t="str">
        <f>'SME application form'!Q3</f>
        <v>Fishing</v>
      </c>
      <c r="M2" s="46">
        <f>'SME application form'!R3</f>
        <v>1472583691</v>
      </c>
      <c r="N2" s="46" t="str">
        <f>'SME application form'!S3</f>
        <v>73 Tran Hung Dao</v>
      </c>
    </row>
    <row r="3" spans="1:14" s="45" customFormat="1">
      <c r="A3" s="21" t="s">
        <v>706</v>
      </c>
      <c r="B3" s="43"/>
      <c r="C3" s="31" t="str">
        <f>'Apply Rating'!B3</f>
        <v>High-Risk</v>
      </c>
      <c r="D3" s="31" t="str">
        <f>IF(C3="High-Risk", "Yes", "No")</f>
        <v>Yes</v>
      </c>
      <c r="E3" s="43">
        <v>1</v>
      </c>
      <c r="F3" s="43">
        <f>Rules!$A$8</f>
        <v>0.1</v>
      </c>
      <c r="G3" s="43">
        <f>IF(FS!B3="SME", Rules!$C$6, 0.8)</f>
        <v>0.8</v>
      </c>
      <c r="H3" s="43">
        <f>IF(FS!B3="SME",Rules!$C$3,1.7)</f>
        <v>1.7</v>
      </c>
      <c r="I3" s="46" t="str">
        <f>'SME application form'!N4</f>
        <v>Food Company</v>
      </c>
      <c r="J3" s="47">
        <f>'SME application form'!O4</f>
        <v>38697</v>
      </c>
      <c r="K3" s="46">
        <f>'SME application form'!P4</f>
        <v>5354358678</v>
      </c>
      <c r="L3" s="46" t="str">
        <f>'SME application form'!Q4</f>
        <v>Growing of cashew nuts</v>
      </c>
      <c r="M3" s="46">
        <f>'SME application form'!R4</f>
        <v>8758573487</v>
      </c>
      <c r="N3" s="46" t="str">
        <f>'SME application form'!S4</f>
        <v>78 Tran Hung Dao</v>
      </c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"/>
  <sheetViews>
    <sheetView topLeftCell="M1" zoomScale="70" zoomScaleNormal="70" zoomScalePageLayoutView="70" workbookViewId="0">
      <selection activeCell="W5" sqref="W5"/>
    </sheetView>
  </sheetViews>
  <sheetFormatPr baseColWidth="10" defaultColWidth="8.83203125" defaultRowHeight="14" x14ac:dyDescent="0"/>
  <cols>
    <col min="2" max="5" width="23.6640625" customWidth="1"/>
    <col min="6" max="10" width="23.6640625" style="45" customWidth="1"/>
    <col min="11" max="28" width="23.6640625" customWidth="1"/>
  </cols>
  <sheetData>
    <row r="1" spans="1:22" s="45" customFormat="1">
      <c r="A1" s="37"/>
      <c r="B1" s="124" t="s">
        <v>234</v>
      </c>
      <c r="C1" s="125"/>
      <c r="D1" s="121" t="s">
        <v>235</v>
      </c>
      <c r="E1" s="122"/>
      <c r="F1" s="122"/>
      <c r="G1" s="122"/>
      <c r="H1" s="122"/>
      <c r="I1" s="122"/>
      <c r="J1" s="122"/>
      <c r="K1" s="122"/>
      <c r="L1" s="123"/>
      <c r="M1" s="121" t="s">
        <v>239</v>
      </c>
      <c r="N1" s="127"/>
      <c r="O1" s="127"/>
      <c r="P1" s="127"/>
      <c r="Q1" s="127"/>
      <c r="R1" s="127"/>
      <c r="S1" s="127"/>
      <c r="T1" s="126"/>
      <c r="U1" s="121" t="s">
        <v>238</v>
      </c>
      <c r="V1" s="126"/>
    </row>
    <row r="2" spans="1:22">
      <c r="A2" s="17" t="s">
        <v>20</v>
      </c>
      <c r="B2" s="18" t="s">
        <v>221</v>
      </c>
      <c r="C2" s="18" t="s">
        <v>222</v>
      </c>
      <c r="D2" s="18" t="s">
        <v>223</v>
      </c>
      <c r="E2" s="18" t="s">
        <v>241</v>
      </c>
      <c r="F2" s="18" t="s">
        <v>91</v>
      </c>
      <c r="G2" s="18" t="s">
        <v>242</v>
      </c>
      <c r="H2" s="18" t="s">
        <v>243</v>
      </c>
      <c r="I2" s="18" t="s">
        <v>130</v>
      </c>
      <c r="J2" s="18" t="s">
        <v>244</v>
      </c>
      <c r="K2" s="18" t="s">
        <v>224</v>
      </c>
      <c r="L2" s="18" t="s">
        <v>225</v>
      </c>
      <c r="M2" s="18" t="s">
        <v>226</v>
      </c>
      <c r="N2" s="18" t="s">
        <v>227</v>
      </c>
      <c r="O2" s="18" t="s">
        <v>228</v>
      </c>
      <c r="P2" s="18" t="s">
        <v>229</v>
      </c>
      <c r="Q2" s="18" t="s">
        <v>230</v>
      </c>
      <c r="R2" s="18" t="s">
        <v>231</v>
      </c>
      <c r="S2" s="18" t="s">
        <v>232</v>
      </c>
      <c r="T2" s="18" t="s">
        <v>233</v>
      </c>
      <c r="U2" s="18" t="s">
        <v>236</v>
      </c>
      <c r="V2" s="18" t="s">
        <v>237</v>
      </c>
    </row>
    <row r="3" spans="1:22">
      <c r="A3" s="21" t="s">
        <v>21</v>
      </c>
      <c r="B3" s="31" t="str">
        <f>'SME Profile'!I2</f>
        <v>Invoice Company</v>
      </c>
      <c r="C3" s="31" t="str">
        <f>CONCATENATE('SME registration form'!B2, " ", 'SME registration form'!C2, " ", 'SME registration form'!D2)</f>
        <v>Mr Company Representative</v>
      </c>
      <c r="D3" s="37" t="s">
        <v>240</v>
      </c>
      <c r="E3" s="37" t="s">
        <v>245</v>
      </c>
      <c r="F3" s="37">
        <v>74</v>
      </c>
      <c r="G3" s="37" t="s">
        <v>246</v>
      </c>
      <c r="H3" s="37" t="s">
        <v>247</v>
      </c>
      <c r="I3" s="37" t="s">
        <v>248</v>
      </c>
      <c r="J3" s="37">
        <v>84</v>
      </c>
      <c r="K3" s="37">
        <v>1231231234</v>
      </c>
      <c r="L3" s="37">
        <v>4564564567</v>
      </c>
      <c r="M3" s="37">
        <v>123456</v>
      </c>
      <c r="N3" s="37">
        <v>1</v>
      </c>
      <c r="O3" s="50">
        <v>41828</v>
      </c>
      <c r="P3" s="37">
        <v>500000000</v>
      </c>
      <c r="Q3" s="37" t="s">
        <v>249</v>
      </c>
      <c r="R3" s="50">
        <v>41937</v>
      </c>
      <c r="S3" s="50">
        <v>41957</v>
      </c>
      <c r="T3" s="59">
        <f>S3-$T$16</f>
        <v>117</v>
      </c>
      <c r="U3" s="53">
        <v>0.8</v>
      </c>
      <c r="V3" s="53">
        <v>0.12</v>
      </c>
    </row>
    <row r="4" spans="1:22" s="45" customFormat="1">
      <c r="A4" s="21" t="s">
        <v>282</v>
      </c>
      <c r="B4" s="31" t="str">
        <f>'SME Profile'!I3</f>
        <v>Food Company</v>
      </c>
      <c r="C4" s="31" t="str">
        <f>CONCATENATE('SME registration form'!B3, " ", 'SME registration form'!C3, " ", 'SME registration form'!D3)</f>
        <v>Mrs Company Director</v>
      </c>
      <c r="D4" s="37" t="s">
        <v>169</v>
      </c>
      <c r="E4" s="37" t="s">
        <v>708</v>
      </c>
      <c r="F4" s="37">
        <v>1</v>
      </c>
      <c r="G4" s="37" t="s">
        <v>246</v>
      </c>
      <c r="H4" s="37" t="s">
        <v>246</v>
      </c>
      <c r="I4" s="37" t="s">
        <v>248</v>
      </c>
      <c r="J4" s="37">
        <v>84</v>
      </c>
      <c r="K4" s="37">
        <v>5879575674</v>
      </c>
      <c r="L4" s="37">
        <v>8769534769</v>
      </c>
      <c r="M4" s="37">
        <v>654321</v>
      </c>
      <c r="N4" s="37">
        <v>10</v>
      </c>
      <c r="O4" s="50">
        <v>41829</v>
      </c>
      <c r="P4" s="37">
        <v>600000000</v>
      </c>
      <c r="Q4" s="37" t="s">
        <v>709</v>
      </c>
      <c r="R4" s="50">
        <v>41937</v>
      </c>
      <c r="S4" s="50">
        <v>41957</v>
      </c>
      <c r="T4" s="59">
        <f>S4-$T$16</f>
        <v>117</v>
      </c>
      <c r="U4" s="53">
        <v>0.85</v>
      </c>
      <c r="V4" s="53">
        <v>0.1</v>
      </c>
    </row>
    <row r="5" spans="1:2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spans="1:2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</row>
    <row r="12" spans="1:2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</row>
    <row r="13" spans="1:2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</row>
    <row r="16" spans="1:22">
      <c r="T16" s="56">
        <v>41840</v>
      </c>
    </row>
  </sheetData>
  <mergeCells count="4">
    <mergeCell ref="D1:L1"/>
    <mergeCell ref="B1:C1"/>
    <mergeCell ref="U1:V1"/>
    <mergeCell ref="M1:T1"/>
  </mergeCells>
  <phoneticPr fontId="11" type="noConversion"/>
  <dataValidations count="3">
    <dataValidation type="date" allowBlank="1" showInputMessage="1" showErrorMessage="1" sqref="S3:S4">
      <formula1>R3</formula1>
      <formula2>R3+30</formula2>
    </dataValidation>
    <dataValidation type="date" operator="lessThanOrEqual" allowBlank="1" showInputMessage="1" showErrorMessage="1" sqref="O3:O4">
      <formula1>TODAY()</formula1>
    </dataValidation>
    <dataValidation type="decimal" operator="greaterThanOrEqual" allowBlank="1" showInputMessage="1" showErrorMessage="1" sqref="T3:T4">
      <formula1>25</formula1>
    </dataValidation>
  </dataValidations>
  <pageMargins left="0.7" right="0.7" top="0.75" bottom="0.75" header="0.3" footer="0.3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'Drop-down'!$N$2:$N$11</xm:f>
          </x14:formula1>
          <xm:sqref>D3:D4</xm:sqref>
        </x14:dataValidation>
        <x14:dataValidation type="list" allowBlank="1" showInputMessage="1" showErrorMessage="1">
          <x14:formula1>
            <xm:f>'Drop-down'!$T$2:$T$4</xm:f>
          </x14:formula1>
          <xm:sqref>Q3:Q4</xm:sqref>
        </x14:dataValidation>
        <x14:dataValidation type="list" allowBlank="1" showInputMessage="1" showErrorMessage="1">
          <x14:formula1>
            <xm:f>'Drop-down'!$U$2:$U$10</xm:f>
          </x14:formula1>
          <xm:sqref>U3:U4</xm:sqref>
        </x14:dataValidation>
        <x14:dataValidation type="list" allowBlank="1" showInputMessage="1" showErrorMessage="1">
          <x14:formula1>
            <xm:f>'Drop-down'!$V$2:$V$81</xm:f>
          </x14:formula1>
          <xm:sqref>V3:V4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zoomScale="85" zoomScaleNormal="85" zoomScalePageLayoutView="85" workbookViewId="0">
      <selection activeCell="F11" sqref="F11"/>
    </sheetView>
  </sheetViews>
  <sheetFormatPr baseColWidth="10" defaultColWidth="8.83203125" defaultRowHeight="14" x14ac:dyDescent="0"/>
  <cols>
    <col min="2" max="3" width="23.6640625" customWidth="1"/>
  </cols>
  <sheetData>
    <row r="1" spans="1:3">
      <c r="A1" s="17" t="s">
        <v>20</v>
      </c>
      <c r="B1" s="18" t="s">
        <v>253</v>
      </c>
      <c r="C1" s="18" t="s">
        <v>254</v>
      </c>
    </row>
    <row r="2" spans="1:3">
      <c r="A2" s="21" t="s">
        <v>21</v>
      </c>
      <c r="B2" s="55">
        <v>0.7</v>
      </c>
      <c r="C2" s="55">
        <v>0.15</v>
      </c>
    </row>
    <row r="3" spans="1:3">
      <c r="A3" s="21" t="s">
        <v>282</v>
      </c>
      <c r="B3" s="55">
        <v>0.7</v>
      </c>
      <c r="C3" s="55">
        <v>0.15</v>
      </c>
    </row>
    <row r="4" spans="1:3">
      <c r="A4" s="37"/>
      <c r="B4" s="37"/>
      <c r="C4" s="37"/>
    </row>
    <row r="5" spans="1:3">
      <c r="A5" s="37"/>
      <c r="B5" s="37"/>
      <c r="C5" s="37"/>
    </row>
    <row r="6" spans="1:3">
      <c r="A6" s="37"/>
      <c r="B6" s="37"/>
      <c r="C6" s="37"/>
    </row>
    <row r="7" spans="1:3">
      <c r="A7" s="37"/>
      <c r="B7" s="37"/>
      <c r="C7" s="37"/>
    </row>
    <row r="8" spans="1:3">
      <c r="A8" s="37"/>
      <c r="B8" s="37"/>
      <c r="C8" s="37"/>
    </row>
    <row r="9" spans="1:3">
      <c r="A9" s="37"/>
      <c r="B9" s="37"/>
      <c r="C9" s="37"/>
    </row>
    <row r="10" spans="1:3">
      <c r="A10" s="37"/>
      <c r="B10" s="37"/>
      <c r="C10" s="37"/>
    </row>
    <row r="11" spans="1:3">
      <c r="A11" s="37"/>
      <c r="B11" s="37"/>
      <c r="C11" s="37"/>
    </row>
  </sheetData>
  <phoneticPr fontId="1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'Drop-down'!$U$2:$U$10</xm:f>
          </x14:formula1>
          <xm:sqref>B2:B3</xm:sqref>
        </x14:dataValidation>
        <x14:dataValidation type="list" allowBlank="1" showInputMessage="1" showErrorMessage="1">
          <x14:formula1>
            <xm:f>'Drop-down'!$V$2:$V$81</xm:f>
          </x14:formula1>
          <xm:sqref>C2:C3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85" zoomScaleNormal="85" zoomScalePageLayoutView="85" workbookViewId="0"/>
  </sheetViews>
  <sheetFormatPr baseColWidth="10" defaultColWidth="8.83203125" defaultRowHeight="14" x14ac:dyDescent="0"/>
  <cols>
    <col min="2" max="3" width="23.6640625" customWidth="1"/>
  </cols>
  <sheetData>
    <row r="1" spans="1:3">
      <c r="A1" s="17" t="s">
        <v>20</v>
      </c>
      <c r="B1" s="18" t="s">
        <v>253</v>
      </c>
      <c r="C1" s="18" t="s">
        <v>254</v>
      </c>
    </row>
    <row r="2" spans="1:3">
      <c r="A2" s="21" t="s">
        <v>21</v>
      </c>
      <c r="B2" s="54">
        <v>0.8</v>
      </c>
      <c r="C2" s="54">
        <v>0.15</v>
      </c>
    </row>
    <row r="3" spans="1:3">
      <c r="A3" s="21" t="s">
        <v>282</v>
      </c>
      <c r="B3" s="54">
        <v>0.75</v>
      </c>
      <c r="C3" s="54">
        <v>0.14000000000000001</v>
      </c>
    </row>
    <row r="4" spans="1:3">
      <c r="A4" s="21"/>
      <c r="B4" s="54"/>
      <c r="C4" s="54"/>
    </row>
    <row r="5" spans="1:3">
      <c r="A5" s="21"/>
      <c r="B5" s="54"/>
      <c r="C5" s="54"/>
    </row>
    <row r="6" spans="1:3">
      <c r="A6" s="21"/>
      <c r="B6" s="54"/>
      <c r="C6" s="54"/>
    </row>
    <row r="7" spans="1:3">
      <c r="A7" s="21"/>
      <c r="B7" s="54"/>
      <c r="C7" s="54"/>
    </row>
    <row r="8" spans="1:3">
      <c r="A8" s="21"/>
      <c r="B8" s="54"/>
      <c r="C8" s="54"/>
    </row>
    <row r="9" spans="1:3">
      <c r="A9" s="21"/>
      <c r="B9" s="54"/>
      <c r="C9" s="54"/>
    </row>
    <row r="10" spans="1:3">
      <c r="A10" s="21"/>
      <c r="B10" s="54"/>
      <c r="C10" s="54"/>
    </row>
    <row r="11" spans="1:3">
      <c r="A11" s="21"/>
      <c r="B11" s="54"/>
      <c r="C11" s="54"/>
    </row>
    <row r="12" spans="1:3">
      <c r="A12" s="21"/>
      <c r="B12" s="54"/>
      <c r="C12" s="54"/>
    </row>
    <row r="13" spans="1:3">
      <c r="A13" s="21"/>
      <c r="B13" s="54"/>
      <c r="C13" s="54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'Drop-down'!$U$2:$U$10</xm:f>
          </x14:formula1>
          <xm:sqref>B2:B13</xm:sqref>
        </x14:dataValidation>
        <x14:dataValidation type="list" allowBlank="1" showInputMessage="1" showErrorMessage="1">
          <x14:formula1>
            <xm:f>'Drop-down'!$V$2:$V$81</xm:f>
          </x14:formula1>
          <xm:sqref>C2:C13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zoomScale="85" zoomScaleNormal="85" zoomScalePageLayoutView="85" workbookViewId="0">
      <selection activeCell="B15" sqref="B15"/>
    </sheetView>
  </sheetViews>
  <sheetFormatPr baseColWidth="10" defaultColWidth="8.83203125" defaultRowHeight="14" x14ac:dyDescent="0"/>
  <cols>
    <col min="2" max="5" width="23.6640625" customWidth="1"/>
  </cols>
  <sheetData>
    <row r="1" spans="1:8" ht="52">
      <c r="A1" s="17" t="s">
        <v>20</v>
      </c>
      <c r="B1" s="40" t="s">
        <v>262</v>
      </c>
      <c r="C1" s="18" t="s">
        <v>258</v>
      </c>
      <c r="D1" s="18" t="s">
        <v>260</v>
      </c>
      <c r="E1" s="40" t="s">
        <v>263</v>
      </c>
      <c r="F1" s="45"/>
      <c r="G1" s="45"/>
      <c r="H1" s="45"/>
    </row>
    <row r="2" spans="1:8">
      <c r="A2" s="21" t="s">
        <v>21</v>
      </c>
      <c r="B2" s="58">
        <f>'Invoice Upload'!P3*'Place Bid'!B2*(1+Rules!$B$13)</f>
        <v>401999999.99999994</v>
      </c>
      <c r="C2" s="57">
        <f>'Place Bid'!C2</f>
        <v>0.15</v>
      </c>
      <c r="D2" s="58">
        <f>'Invoice Upload'!S3-$D$18</f>
        <v>105</v>
      </c>
      <c r="E2" s="58">
        <f>'Invoice Upload'!P3*'Place Bid'!B2*D2*(C2/360)</f>
        <v>17500000</v>
      </c>
    </row>
    <row r="3" spans="1:8" s="45" customFormat="1">
      <c r="A3" s="21" t="s">
        <v>282</v>
      </c>
      <c r="B3" s="58">
        <f>'Invoice Upload'!P4*'Place Bid'!B3*(1+Rules!$B$13)</f>
        <v>452249999.99999994</v>
      </c>
      <c r="C3" s="57">
        <f>'Place Bid'!C3</f>
        <v>0.14000000000000001</v>
      </c>
      <c r="D3" s="58">
        <f>'Invoice Upload'!S4-$D$18</f>
        <v>105</v>
      </c>
      <c r="E3" s="58">
        <f>'Invoice Upload'!P4*'Place Bid'!B3*D3*(C3/360)</f>
        <v>18375000</v>
      </c>
    </row>
    <row r="4" spans="1:8">
      <c r="A4" s="37"/>
      <c r="B4" s="37"/>
      <c r="C4" s="37"/>
      <c r="D4" s="37"/>
      <c r="E4" s="37"/>
    </row>
    <row r="5" spans="1:8">
      <c r="A5" s="37"/>
      <c r="B5" s="37"/>
      <c r="C5" s="37"/>
      <c r="D5" s="37"/>
      <c r="E5" s="37"/>
    </row>
    <row r="6" spans="1:8">
      <c r="A6" s="37"/>
      <c r="B6" s="37"/>
      <c r="C6" s="37"/>
      <c r="D6" s="37"/>
      <c r="E6" s="37"/>
    </row>
    <row r="7" spans="1:8">
      <c r="A7" s="37"/>
      <c r="B7" s="37"/>
      <c r="C7" s="37"/>
      <c r="D7" s="37"/>
      <c r="E7" s="37"/>
    </row>
    <row r="8" spans="1:8">
      <c r="A8" s="37"/>
      <c r="B8" s="37"/>
      <c r="C8" s="37"/>
      <c r="D8" s="37"/>
      <c r="E8" s="37"/>
    </row>
    <row r="9" spans="1:8">
      <c r="A9" s="37"/>
      <c r="B9" s="37"/>
      <c r="C9" s="37"/>
      <c r="D9" s="37"/>
      <c r="E9" s="37"/>
    </row>
    <row r="10" spans="1:8">
      <c r="A10" s="37"/>
      <c r="B10" s="37"/>
      <c r="C10" s="37"/>
      <c r="D10" s="37"/>
      <c r="E10" s="37"/>
    </row>
    <row r="11" spans="1:8">
      <c r="A11" s="37"/>
      <c r="B11" s="37"/>
      <c r="C11" s="37"/>
      <c r="D11" s="37"/>
      <c r="E11" s="37"/>
    </row>
    <row r="12" spans="1:8">
      <c r="A12" s="37"/>
      <c r="B12" s="37"/>
      <c r="C12" s="37"/>
      <c r="D12" s="37"/>
      <c r="E12" s="37"/>
    </row>
    <row r="13" spans="1:8">
      <c r="A13" s="37"/>
      <c r="B13" s="37"/>
      <c r="C13" s="37"/>
      <c r="D13" s="37"/>
      <c r="E13" s="37"/>
    </row>
    <row r="18" spans="4:4">
      <c r="D18" s="56">
        <v>41852</v>
      </c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zoomScale="85" zoomScaleNormal="85" zoomScalePageLayoutView="85" workbookViewId="0">
      <selection activeCell="E3" sqref="E3"/>
    </sheetView>
  </sheetViews>
  <sheetFormatPr baseColWidth="10" defaultColWidth="8.83203125" defaultRowHeight="14" x14ac:dyDescent="0"/>
  <cols>
    <col min="2" max="5" width="23.6640625" customWidth="1"/>
  </cols>
  <sheetData>
    <row r="1" spans="1:8" ht="39">
      <c r="A1" s="17" t="s">
        <v>20</v>
      </c>
      <c r="B1" s="40" t="s">
        <v>257</v>
      </c>
      <c r="C1" s="18" t="s">
        <v>259</v>
      </c>
      <c r="D1" s="18" t="s">
        <v>260</v>
      </c>
      <c r="E1" s="40" t="s">
        <v>261</v>
      </c>
    </row>
    <row r="2" spans="1:8">
      <c r="A2" s="21" t="s">
        <v>21</v>
      </c>
      <c r="B2" s="58">
        <f>'Invoice Upload'!P3*'Place Bid'!B2*(1-Rules!$B$14)</f>
        <v>394000000</v>
      </c>
      <c r="C2" s="57">
        <f>'Place Bid'!C2</f>
        <v>0.15</v>
      </c>
      <c r="D2" s="58">
        <f>'Invoice Upload'!S3-$D$18</f>
        <v>105</v>
      </c>
      <c r="E2" s="58">
        <f>'Invoice Upload'!P3*'Place Bid'!B2*D2*(C2/360)</f>
        <v>17500000</v>
      </c>
      <c r="F2" s="45"/>
      <c r="G2" s="45"/>
      <c r="H2" s="45"/>
    </row>
    <row r="3" spans="1:8">
      <c r="A3" s="21" t="s">
        <v>21</v>
      </c>
      <c r="B3" s="58">
        <f>'Invoice Upload'!P4*'Place Bid'!B3*(1-Rules!$B$14)</f>
        <v>443250000</v>
      </c>
      <c r="C3" s="57">
        <f>'Place Bid'!C3</f>
        <v>0.14000000000000001</v>
      </c>
      <c r="D3" s="58">
        <f>'Invoice Upload'!S4-$D$18</f>
        <v>105</v>
      </c>
      <c r="E3" s="58">
        <f>'Invoice Upload'!P4*'Place Bid'!B3*D3*(C3/360)</f>
        <v>18375000</v>
      </c>
    </row>
    <row r="4" spans="1:8">
      <c r="A4" s="37"/>
      <c r="B4" s="37"/>
      <c r="C4" s="37"/>
      <c r="D4" s="37"/>
      <c r="E4" s="37"/>
    </row>
    <row r="5" spans="1:8">
      <c r="A5" s="37"/>
      <c r="B5" s="37"/>
      <c r="C5" s="37"/>
      <c r="D5" s="37"/>
      <c r="E5" s="37"/>
    </row>
    <row r="6" spans="1:8">
      <c r="A6" s="37"/>
      <c r="B6" s="37"/>
      <c r="C6" s="37"/>
      <c r="D6" s="37"/>
      <c r="E6" s="37"/>
    </row>
    <row r="7" spans="1:8">
      <c r="A7" s="37"/>
      <c r="B7" s="37"/>
      <c r="C7" s="37"/>
      <c r="D7" s="37"/>
      <c r="E7" s="37"/>
    </row>
    <row r="8" spans="1:8">
      <c r="A8" s="37"/>
      <c r="B8" s="37"/>
      <c r="C8" s="37"/>
      <c r="D8" s="37"/>
      <c r="E8" s="37"/>
    </row>
    <row r="9" spans="1:8">
      <c r="A9" s="37"/>
      <c r="B9" s="37"/>
      <c r="C9" s="37"/>
      <c r="D9" s="37"/>
      <c r="E9" s="37"/>
    </row>
    <row r="10" spans="1:8">
      <c r="A10" s="37"/>
      <c r="B10" s="37"/>
      <c r="C10" s="37"/>
      <c r="D10" s="37"/>
      <c r="E10" s="37"/>
    </row>
    <row r="11" spans="1:8">
      <c r="A11" s="37"/>
      <c r="B11" s="37"/>
      <c r="C11" s="37"/>
      <c r="D11" s="37"/>
      <c r="E11" s="37"/>
    </row>
    <row r="18" spans="4:4">
      <c r="D18" s="56">
        <v>41852</v>
      </c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85" zoomScaleNormal="85" zoomScalePageLayoutView="85" workbookViewId="0"/>
  </sheetViews>
  <sheetFormatPr baseColWidth="10" defaultColWidth="8.83203125" defaultRowHeight="14" x14ac:dyDescent="0"/>
  <cols>
    <col min="2" max="3" width="23.6640625" customWidth="1"/>
  </cols>
  <sheetData>
    <row r="1" spans="1:3">
      <c r="A1" s="17" t="s">
        <v>20</v>
      </c>
      <c r="B1" s="18" t="s">
        <v>253</v>
      </c>
      <c r="C1" s="18" t="s">
        <v>254</v>
      </c>
    </row>
    <row r="2" spans="1:3">
      <c r="A2" s="21" t="s">
        <v>21</v>
      </c>
      <c r="B2" s="55">
        <f>'Invoice Upload'!U3</f>
        <v>0.8</v>
      </c>
      <c r="C2" s="55">
        <f>'Invoice Upload'!V3</f>
        <v>0.12</v>
      </c>
    </row>
    <row r="3" spans="1:3">
      <c r="A3" s="21" t="s">
        <v>282</v>
      </c>
      <c r="B3" s="55">
        <f>'Invoice Upload'!U4</f>
        <v>0.85</v>
      </c>
      <c r="C3" s="55">
        <f>'Invoice Upload'!V4</f>
        <v>0.1</v>
      </c>
    </row>
    <row r="4" spans="1:3">
      <c r="A4" s="21"/>
      <c r="B4" s="55"/>
      <c r="C4" s="55"/>
    </row>
    <row r="5" spans="1:3">
      <c r="A5" s="21"/>
      <c r="B5" s="55"/>
      <c r="C5" s="55"/>
    </row>
    <row r="6" spans="1:3">
      <c r="A6" s="21"/>
      <c r="B6" s="55"/>
      <c r="C6" s="55"/>
    </row>
    <row r="7" spans="1:3">
      <c r="A7" s="21"/>
      <c r="B7" s="55"/>
      <c r="C7" s="55"/>
    </row>
    <row r="8" spans="1:3">
      <c r="A8" s="21"/>
      <c r="B8" s="55"/>
      <c r="C8" s="55"/>
    </row>
    <row r="9" spans="1:3">
      <c r="A9" s="21"/>
      <c r="B9" s="55"/>
      <c r="C9" s="55"/>
    </row>
    <row r="10" spans="1:3">
      <c r="A10" s="21"/>
      <c r="B10" s="55"/>
      <c r="C10" s="55"/>
    </row>
    <row r="11" spans="1:3">
      <c r="A11" s="21"/>
      <c r="B11" s="55"/>
      <c r="C11" s="55"/>
    </row>
    <row r="12" spans="1:3">
      <c r="A12" s="21"/>
      <c r="B12" s="55"/>
      <c r="C12" s="55"/>
    </row>
    <row r="13" spans="1:3">
      <c r="A13" s="21"/>
      <c r="B13" s="55"/>
      <c r="C13" s="55"/>
    </row>
    <row r="14" spans="1:3">
      <c r="A14" s="21"/>
      <c r="B14" s="55"/>
      <c r="C14" s="55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'Invoice Upload'!$V$3</xm:f>
          </x14:formula1>
          <xm:sqref>C2:C14</xm:sqref>
        </x14:dataValidation>
        <x14:dataValidation type="list" allowBlank="1" showInputMessage="1" showErrorMessage="1">
          <x14:formula1>
            <xm:f>'Invoice Upload'!$U$3</xm:f>
          </x14:formula1>
          <xm:sqref>B2:B14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="85" zoomScaleNormal="85" zoomScalePageLayoutView="85" workbookViewId="0">
      <selection activeCell="H15" sqref="H15"/>
    </sheetView>
  </sheetViews>
  <sheetFormatPr baseColWidth="10" defaultColWidth="8.83203125" defaultRowHeight="14" x14ac:dyDescent="0"/>
  <cols>
    <col min="2" max="5" width="23.6640625" customWidth="1"/>
  </cols>
  <sheetData>
    <row r="1" spans="1:5" ht="52">
      <c r="A1" s="17" t="s">
        <v>20</v>
      </c>
      <c r="B1" s="40" t="s">
        <v>262</v>
      </c>
      <c r="C1" s="18" t="s">
        <v>258</v>
      </c>
      <c r="D1" s="18" t="s">
        <v>260</v>
      </c>
      <c r="E1" s="40" t="s">
        <v>263</v>
      </c>
    </row>
    <row r="2" spans="1:5">
      <c r="A2" s="21" t="s">
        <v>21</v>
      </c>
      <c r="B2" s="58">
        <f>'Invoice Upload'!P3*'Accepting Ready-to-sell'!B2*(1+Rules!$B$13)</f>
        <v>401999999.99999994</v>
      </c>
      <c r="C2" s="57">
        <f>'Accepting Ready-to-sell'!C2</f>
        <v>0.12</v>
      </c>
      <c r="D2" s="58">
        <f>'Invoice Upload'!S3-$D$18</f>
        <v>105</v>
      </c>
      <c r="E2" s="58">
        <f>'Invoice Upload'!P3*'Accepting Ready-to-sell'!B2*D2*(C2/360)</f>
        <v>14000000</v>
      </c>
    </row>
    <row r="3" spans="1:5" s="45" customFormat="1">
      <c r="A3" s="21" t="s">
        <v>282</v>
      </c>
      <c r="B3" s="58">
        <f>'Invoice Upload'!P4*'Accepting Ready-to-sell'!B3*(1+Rules!$B$13)</f>
        <v>512549999.99999994</v>
      </c>
      <c r="C3" s="57">
        <f>'Accepting Ready-to-sell'!C3</f>
        <v>0.1</v>
      </c>
      <c r="D3" s="58">
        <f>'Invoice Upload'!S4-$D$18</f>
        <v>105</v>
      </c>
      <c r="E3" s="58">
        <f>'Invoice Upload'!P4*'Accepting Ready-to-sell'!B3*D3*(C3/360)</f>
        <v>14875000</v>
      </c>
    </row>
    <row r="4" spans="1:5">
      <c r="A4" s="37"/>
      <c r="B4" s="37"/>
      <c r="C4" s="37"/>
      <c r="D4" s="37"/>
      <c r="E4" s="37"/>
    </row>
    <row r="5" spans="1:5">
      <c r="A5" s="37"/>
      <c r="B5" s="37"/>
      <c r="C5" s="37"/>
      <c r="D5" s="37"/>
      <c r="E5" s="37"/>
    </row>
    <row r="6" spans="1:5">
      <c r="A6" s="37"/>
      <c r="B6" s="37"/>
      <c r="C6" s="37"/>
      <c r="D6" s="37"/>
      <c r="E6" s="37"/>
    </row>
    <row r="7" spans="1:5">
      <c r="A7" s="37"/>
      <c r="B7" s="37"/>
      <c r="C7" s="37"/>
      <c r="D7" s="37"/>
      <c r="E7" s="37"/>
    </row>
    <row r="8" spans="1:5">
      <c r="A8" s="37"/>
      <c r="B8" s="37"/>
      <c r="C8" s="37"/>
      <c r="D8" s="37"/>
      <c r="E8" s="37"/>
    </row>
    <row r="9" spans="1:5">
      <c r="A9" s="37"/>
      <c r="B9" s="37"/>
      <c r="C9" s="37"/>
      <c r="D9" s="37"/>
      <c r="E9" s="37"/>
    </row>
    <row r="10" spans="1:5">
      <c r="A10" s="37"/>
      <c r="B10" s="37"/>
      <c r="C10" s="37"/>
      <c r="D10" s="37"/>
      <c r="E10" s="37"/>
    </row>
    <row r="11" spans="1:5">
      <c r="A11" s="37"/>
      <c r="B11" s="37"/>
      <c r="C11" s="37"/>
      <c r="D11" s="37"/>
      <c r="E11" s="37"/>
    </row>
    <row r="12" spans="1:5">
      <c r="A12" s="37"/>
      <c r="B12" s="37"/>
      <c r="C12" s="37"/>
      <c r="D12" s="37"/>
      <c r="E12" s="37"/>
    </row>
    <row r="13" spans="1:5">
      <c r="A13" s="37"/>
      <c r="B13" s="37"/>
      <c r="C13" s="37"/>
      <c r="D13" s="37"/>
      <c r="E13" s="37"/>
    </row>
    <row r="18" spans="4:4">
      <c r="D18" s="56">
        <v>41852</v>
      </c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="85" zoomScaleNormal="85" zoomScalePageLayoutView="85" workbookViewId="0"/>
  </sheetViews>
  <sheetFormatPr baseColWidth="10" defaultColWidth="8.83203125" defaultRowHeight="14" x14ac:dyDescent="0"/>
  <cols>
    <col min="2" max="5" width="23.6640625" customWidth="1"/>
  </cols>
  <sheetData>
    <row r="1" spans="1:5" ht="39">
      <c r="A1" s="17" t="s">
        <v>20</v>
      </c>
      <c r="B1" s="40" t="s">
        <v>257</v>
      </c>
      <c r="C1" s="18" t="s">
        <v>259</v>
      </c>
      <c r="D1" s="18" t="s">
        <v>260</v>
      </c>
      <c r="E1" s="40" t="s">
        <v>261</v>
      </c>
    </row>
    <row r="2" spans="1:5">
      <c r="A2" s="21" t="s">
        <v>21</v>
      </c>
      <c r="B2" s="58">
        <f>'Invoice Upload'!P3*'Accepting Ready-to-sell'!B2*(1-Rules!$B$14)</f>
        <v>394000000</v>
      </c>
      <c r="C2" s="57">
        <f>'Accepting Ready-to-sell'!C2</f>
        <v>0.12</v>
      </c>
      <c r="D2" s="58">
        <f>'Invoice Upload'!S3-$D$18</f>
        <v>105</v>
      </c>
      <c r="E2" s="58">
        <f>'Invoice Upload'!P3*'Accepting Ready-to-sell'!B2*D2*(C2/360)</f>
        <v>14000000</v>
      </c>
    </row>
    <row r="3" spans="1:5">
      <c r="A3" s="21" t="s">
        <v>706</v>
      </c>
      <c r="B3" s="58">
        <f>'Invoice Upload'!P4*'Accepting Ready-to-sell'!B3*(1-Rules!$B$14)</f>
        <v>502350000</v>
      </c>
      <c r="C3" s="57">
        <f>'Accepting Ready-to-sell'!C3</f>
        <v>0.1</v>
      </c>
      <c r="D3" s="58">
        <f>'Invoice Upload'!S4-$D$18</f>
        <v>105</v>
      </c>
      <c r="E3" s="58">
        <f>'Invoice Upload'!P4*'Accepting Ready-to-sell'!B3*D3*(C3/360)</f>
        <v>14875000</v>
      </c>
    </row>
    <row r="4" spans="1:5">
      <c r="A4" s="37"/>
      <c r="B4" s="37"/>
      <c r="C4" s="37"/>
      <c r="D4" s="37"/>
      <c r="E4" s="37"/>
    </row>
    <row r="5" spans="1:5">
      <c r="A5" s="37"/>
      <c r="B5" s="37"/>
      <c r="C5" s="37"/>
      <c r="D5" s="37"/>
      <c r="E5" s="37"/>
    </row>
    <row r="6" spans="1:5">
      <c r="A6" s="37"/>
      <c r="B6" s="37"/>
      <c r="C6" s="37"/>
      <c r="D6" s="37"/>
      <c r="E6" s="37"/>
    </row>
    <row r="7" spans="1:5">
      <c r="A7" s="37"/>
      <c r="B7" s="37"/>
      <c r="C7" s="37"/>
      <c r="D7" s="37"/>
      <c r="E7" s="37"/>
    </row>
    <row r="8" spans="1:5">
      <c r="A8" s="37"/>
      <c r="B8" s="37"/>
      <c r="C8" s="37"/>
      <c r="D8" s="37"/>
      <c r="E8" s="37"/>
    </row>
    <row r="9" spans="1:5">
      <c r="A9" s="37"/>
      <c r="B9" s="37"/>
      <c r="C9" s="37"/>
      <c r="D9" s="37"/>
      <c r="E9" s="37"/>
    </row>
    <row r="10" spans="1:5">
      <c r="A10" s="37"/>
      <c r="B10" s="37"/>
      <c r="C10" s="37"/>
      <c r="D10" s="37"/>
      <c r="E10" s="37"/>
    </row>
    <row r="11" spans="1:5">
      <c r="A11" s="37"/>
      <c r="B11" s="37"/>
      <c r="C11" s="37"/>
      <c r="D11" s="37"/>
      <c r="E11" s="37"/>
    </row>
    <row r="18" spans="4:5">
      <c r="D18" s="56">
        <v>41852</v>
      </c>
      <c r="E18" s="56"/>
    </row>
  </sheetData>
  <phoneticPr fontId="11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85" zoomScaleNormal="85" zoomScalePageLayoutView="85" workbookViewId="0">
      <selection activeCell="C16" sqref="C16"/>
    </sheetView>
  </sheetViews>
  <sheetFormatPr baseColWidth="10" defaultColWidth="8.83203125" defaultRowHeight="14" x14ac:dyDescent="0"/>
  <cols>
    <col min="1" max="1" width="42.1640625" bestFit="1" customWidth="1"/>
    <col min="3" max="3" width="20.5" customWidth="1"/>
  </cols>
  <sheetData>
    <row r="1" spans="1:5">
      <c r="A1" s="104" t="s">
        <v>214</v>
      </c>
      <c r="B1" s="105"/>
      <c r="C1" s="105"/>
      <c r="D1" s="105"/>
      <c r="E1" s="106"/>
    </row>
    <row r="2" spans="1:5">
      <c r="A2" s="91" t="s">
        <v>199</v>
      </c>
      <c r="B2" s="91"/>
      <c r="C2" s="92" t="s">
        <v>200</v>
      </c>
      <c r="D2" s="92"/>
      <c r="E2" s="92"/>
    </row>
    <row r="3" spans="1:5">
      <c r="A3" s="92">
        <v>1.7</v>
      </c>
      <c r="B3" s="92"/>
      <c r="C3" s="92">
        <v>2</v>
      </c>
      <c r="D3" s="92"/>
      <c r="E3" s="92"/>
    </row>
    <row r="4" spans="1:5">
      <c r="A4" s="104" t="s">
        <v>201</v>
      </c>
      <c r="B4" s="105"/>
      <c r="C4" s="105"/>
      <c r="D4" s="105"/>
      <c r="E4" s="106"/>
    </row>
    <row r="5" spans="1:5">
      <c r="A5" s="91" t="s">
        <v>213</v>
      </c>
      <c r="B5" s="91"/>
      <c r="C5" s="92" t="s">
        <v>200</v>
      </c>
      <c r="D5" s="92"/>
      <c r="E5" s="92"/>
    </row>
    <row r="6" spans="1:5">
      <c r="A6" s="92">
        <v>0.8</v>
      </c>
      <c r="B6" s="92"/>
      <c r="C6" s="92">
        <v>1</v>
      </c>
      <c r="D6" s="92"/>
      <c r="E6" s="92"/>
    </row>
    <row r="7" spans="1:5">
      <c r="A7" s="107" t="s">
        <v>202</v>
      </c>
      <c r="B7" s="108"/>
      <c r="C7" s="108"/>
      <c r="D7" s="108"/>
      <c r="E7" s="109"/>
    </row>
    <row r="8" spans="1:5">
      <c r="A8" s="93">
        <v>0.1</v>
      </c>
      <c r="B8" s="94"/>
      <c r="C8" s="94"/>
      <c r="D8" s="94"/>
      <c r="E8" s="95"/>
    </row>
    <row r="9" spans="1:5">
      <c r="A9" s="96" t="s">
        <v>203</v>
      </c>
      <c r="B9" s="97"/>
      <c r="C9" s="98" t="s">
        <v>204</v>
      </c>
      <c r="D9" s="99"/>
      <c r="E9" s="100"/>
    </row>
    <row r="10" spans="1:5">
      <c r="A10" s="89" t="s">
        <v>205</v>
      </c>
      <c r="B10" s="90"/>
      <c r="C10" s="101" t="s">
        <v>206</v>
      </c>
      <c r="D10" s="102"/>
      <c r="E10" s="103"/>
    </row>
    <row r="13" spans="1:5">
      <c r="A13" t="s">
        <v>264</v>
      </c>
      <c r="B13" s="52">
        <v>5.0000000000000001E-3</v>
      </c>
    </row>
    <row r="14" spans="1:5">
      <c r="A14" t="s">
        <v>265</v>
      </c>
      <c r="B14" s="52">
        <v>1.4999999999999999E-2</v>
      </c>
    </row>
  </sheetData>
  <mergeCells count="16">
    <mergeCell ref="A1:E1"/>
    <mergeCell ref="A3:B3"/>
    <mergeCell ref="C3:E3"/>
    <mergeCell ref="A4:E4"/>
    <mergeCell ref="A7:E7"/>
    <mergeCell ref="A6:B6"/>
    <mergeCell ref="C6:E6"/>
    <mergeCell ref="A10:B10"/>
    <mergeCell ref="A2:B2"/>
    <mergeCell ref="C2:E2"/>
    <mergeCell ref="A5:B5"/>
    <mergeCell ref="C5:E5"/>
    <mergeCell ref="A8:E8"/>
    <mergeCell ref="A9:B9"/>
    <mergeCell ref="C9:E9"/>
    <mergeCell ref="C10:E10"/>
  </mergeCells>
  <phoneticPr fontId="1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0"/>
  <sheetViews>
    <sheetView topLeftCell="C1" workbookViewId="0">
      <selection activeCell="L327" sqref="L327"/>
    </sheetView>
  </sheetViews>
  <sheetFormatPr baseColWidth="10" defaultColWidth="8.83203125" defaultRowHeight="14" x14ac:dyDescent="0"/>
  <cols>
    <col min="2" max="2" width="34.6640625" bestFit="1" customWidth="1"/>
    <col min="3" max="3" width="12.83203125" bestFit="1" customWidth="1"/>
  </cols>
  <sheetData>
    <row r="1" spans="1:22" ht="15.75" customHeight="1"/>
    <row r="2" spans="1:22" ht="15.75" customHeight="1">
      <c r="A2" t="s">
        <v>71</v>
      </c>
      <c r="B2" t="s">
        <v>75</v>
      </c>
      <c r="C2" t="s">
        <v>78</v>
      </c>
      <c r="D2" t="s">
        <v>84</v>
      </c>
      <c r="E2" t="s">
        <v>89</v>
      </c>
      <c r="F2" t="s">
        <v>95</v>
      </c>
      <c r="G2" t="s">
        <v>89</v>
      </c>
      <c r="H2" s="45" t="s">
        <v>302</v>
      </c>
      <c r="I2" t="s">
        <v>89</v>
      </c>
      <c r="J2" s="29" t="s">
        <v>108</v>
      </c>
      <c r="K2" t="s">
        <v>110</v>
      </c>
      <c r="L2" s="60" t="s">
        <v>372</v>
      </c>
      <c r="M2" t="s">
        <v>157</v>
      </c>
      <c r="N2" t="s">
        <v>165</v>
      </c>
      <c r="O2" t="s">
        <v>175</v>
      </c>
      <c r="P2" t="s">
        <v>89</v>
      </c>
      <c r="Q2">
        <v>0</v>
      </c>
      <c r="R2" t="s">
        <v>196</v>
      </c>
      <c r="S2" t="s">
        <v>208</v>
      </c>
      <c r="T2" t="s">
        <v>250</v>
      </c>
      <c r="U2" s="51">
        <v>0.9</v>
      </c>
      <c r="V2" s="52">
        <v>2.5000000000000001E-3</v>
      </c>
    </row>
    <row r="3" spans="1:22" ht="15.75" customHeight="1">
      <c r="A3" t="s">
        <v>72</v>
      </c>
      <c r="B3" t="s">
        <v>77</v>
      </c>
      <c r="C3" t="s">
        <v>80</v>
      </c>
      <c r="D3" t="s">
        <v>85</v>
      </c>
      <c r="E3" t="s">
        <v>91</v>
      </c>
      <c r="F3" t="s">
        <v>96</v>
      </c>
      <c r="G3" t="s">
        <v>103</v>
      </c>
      <c r="H3" s="45" t="s">
        <v>303</v>
      </c>
      <c r="I3" t="s">
        <v>91</v>
      </c>
      <c r="J3" s="29" t="s">
        <v>105</v>
      </c>
      <c r="K3" t="s">
        <v>112</v>
      </c>
      <c r="L3" s="61" t="s">
        <v>373</v>
      </c>
      <c r="M3" t="s">
        <v>91</v>
      </c>
      <c r="N3" t="s">
        <v>166</v>
      </c>
      <c r="O3" t="s">
        <v>176</v>
      </c>
      <c r="P3" t="s">
        <v>91</v>
      </c>
      <c r="Q3">
        <v>1</v>
      </c>
      <c r="R3" t="s">
        <v>198</v>
      </c>
      <c r="S3" t="s">
        <v>209</v>
      </c>
      <c r="T3" t="s">
        <v>251</v>
      </c>
      <c r="U3" s="51">
        <v>0.85</v>
      </c>
      <c r="V3" s="52">
        <v>5.0000000000000001E-3</v>
      </c>
    </row>
    <row r="4" spans="1:22" ht="15.75" customHeight="1">
      <c r="A4" t="s">
        <v>73</v>
      </c>
      <c r="C4" t="s">
        <v>79</v>
      </c>
      <c r="F4" t="s">
        <v>97</v>
      </c>
      <c r="H4" s="45" t="s">
        <v>304</v>
      </c>
      <c r="J4" s="29" t="s">
        <v>106</v>
      </c>
      <c r="K4" t="s">
        <v>113</v>
      </c>
      <c r="L4" s="62" t="s">
        <v>374</v>
      </c>
      <c r="N4" t="s">
        <v>167</v>
      </c>
      <c r="O4" t="s">
        <v>177</v>
      </c>
      <c r="P4" t="s">
        <v>193</v>
      </c>
      <c r="Q4">
        <v>2</v>
      </c>
      <c r="T4" t="s">
        <v>252</v>
      </c>
      <c r="U4" s="51">
        <v>0.8</v>
      </c>
      <c r="V4" s="52">
        <v>7.4999999999999997E-3</v>
      </c>
    </row>
    <row r="5" spans="1:22" ht="15.75" customHeight="1">
      <c r="A5" t="s">
        <v>74</v>
      </c>
      <c r="C5" t="s">
        <v>81</v>
      </c>
      <c r="F5" t="s">
        <v>98</v>
      </c>
      <c r="H5" s="45" t="s">
        <v>305</v>
      </c>
      <c r="J5" s="29" t="s">
        <v>109</v>
      </c>
      <c r="K5" t="s">
        <v>114</v>
      </c>
      <c r="L5" s="62" t="s">
        <v>375</v>
      </c>
      <c r="N5" t="s">
        <v>168</v>
      </c>
      <c r="O5" t="s">
        <v>178</v>
      </c>
      <c r="Q5">
        <v>3</v>
      </c>
      <c r="U5" s="51">
        <v>0.75</v>
      </c>
      <c r="V5" s="52">
        <v>0.01</v>
      </c>
    </row>
    <row r="6" spans="1:22" ht="15.75" customHeight="1">
      <c r="C6" t="s">
        <v>82</v>
      </c>
      <c r="F6" t="s">
        <v>99</v>
      </c>
      <c r="H6" s="45" t="s">
        <v>306</v>
      </c>
      <c r="L6" s="62" t="s">
        <v>376</v>
      </c>
      <c r="N6" t="s">
        <v>169</v>
      </c>
      <c r="O6" t="s">
        <v>179</v>
      </c>
      <c r="Q6">
        <v>4</v>
      </c>
      <c r="U6" s="51">
        <v>0.7</v>
      </c>
      <c r="V6" s="52">
        <v>1.2500000000000001E-2</v>
      </c>
    </row>
    <row r="7" spans="1:22" ht="15.75" customHeight="1">
      <c r="C7" t="s">
        <v>83</v>
      </c>
      <c r="H7" s="45" t="s">
        <v>307</v>
      </c>
      <c r="L7" s="62" t="s">
        <v>377</v>
      </c>
      <c r="N7" t="s">
        <v>170</v>
      </c>
      <c r="O7" t="s">
        <v>180</v>
      </c>
      <c r="Q7">
        <v>5</v>
      </c>
      <c r="U7" s="51">
        <v>0.65</v>
      </c>
      <c r="V7" s="52">
        <v>1.4999999999999999E-2</v>
      </c>
    </row>
    <row r="8" spans="1:22" ht="15.75" customHeight="1">
      <c r="H8" s="45" t="s">
        <v>308</v>
      </c>
      <c r="L8" s="62" t="s">
        <v>378</v>
      </c>
      <c r="N8" t="s">
        <v>171</v>
      </c>
      <c r="O8" t="s">
        <v>181</v>
      </c>
      <c r="Q8">
        <v>6</v>
      </c>
      <c r="U8" s="51">
        <v>0.6</v>
      </c>
      <c r="V8" s="52">
        <v>1.7500000000000002E-2</v>
      </c>
    </row>
    <row r="9" spans="1:22" ht="15.75" customHeight="1">
      <c r="H9" s="45" t="s">
        <v>309</v>
      </c>
      <c r="L9" s="62" t="s">
        <v>379</v>
      </c>
      <c r="N9" t="s">
        <v>172</v>
      </c>
      <c r="Q9">
        <v>7</v>
      </c>
      <c r="U9" s="51">
        <v>0.55000000000000004</v>
      </c>
      <c r="V9" s="52">
        <v>0.02</v>
      </c>
    </row>
    <row r="10" spans="1:22" ht="15.75" customHeight="1">
      <c r="H10" s="45" t="s">
        <v>310</v>
      </c>
      <c r="L10" s="63" t="s">
        <v>380</v>
      </c>
      <c r="N10" t="s">
        <v>173</v>
      </c>
      <c r="Q10">
        <v>8</v>
      </c>
      <c r="U10" s="51">
        <v>0.5</v>
      </c>
      <c r="V10" s="52">
        <v>2.2499999999999999E-2</v>
      </c>
    </row>
    <row r="11" spans="1:22" ht="15.75" customHeight="1">
      <c r="H11" s="45" t="s">
        <v>311</v>
      </c>
      <c r="L11" s="62" t="s">
        <v>381</v>
      </c>
      <c r="N11" t="s">
        <v>174</v>
      </c>
      <c r="Q11">
        <v>9</v>
      </c>
      <c r="V11" s="52">
        <v>2.5000000000000001E-2</v>
      </c>
    </row>
    <row r="12" spans="1:22" ht="15.75" customHeight="1">
      <c r="H12" s="45" t="s">
        <v>312</v>
      </c>
      <c r="L12" s="62" t="s">
        <v>382</v>
      </c>
      <c r="Q12">
        <v>10</v>
      </c>
      <c r="V12" s="52">
        <v>2.75E-2</v>
      </c>
    </row>
    <row r="13" spans="1:22" ht="15.75" customHeight="1">
      <c r="H13" s="45" t="s">
        <v>313</v>
      </c>
      <c r="L13" s="64" t="s">
        <v>383</v>
      </c>
      <c r="Q13">
        <v>11</v>
      </c>
      <c r="V13" s="52">
        <v>0.03</v>
      </c>
    </row>
    <row r="14" spans="1:22" ht="15.75" customHeight="1">
      <c r="H14" s="45" t="s">
        <v>314</v>
      </c>
      <c r="L14" s="65" t="s">
        <v>384</v>
      </c>
      <c r="Q14">
        <v>12</v>
      </c>
      <c r="V14" s="52">
        <v>3.2500000000000001E-2</v>
      </c>
    </row>
    <row r="15" spans="1:22" ht="15.75" customHeight="1">
      <c r="H15" s="45" t="s">
        <v>315</v>
      </c>
      <c r="L15" s="65" t="s">
        <v>385</v>
      </c>
      <c r="Q15" t="s">
        <v>194</v>
      </c>
      <c r="V15" s="52">
        <v>3.5000000000000003E-2</v>
      </c>
    </row>
    <row r="16" spans="1:22" ht="15.75" customHeight="1">
      <c r="H16" s="45" t="s">
        <v>316</v>
      </c>
      <c r="L16" s="65" t="s">
        <v>386</v>
      </c>
      <c r="V16" s="52">
        <v>3.7499999999999999E-2</v>
      </c>
    </row>
    <row r="17" spans="8:22" ht="15.75" customHeight="1">
      <c r="H17" s="45" t="s">
        <v>317</v>
      </c>
      <c r="L17" s="65" t="s">
        <v>387</v>
      </c>
      <c r="V17" s="52">
        <v>0.04</v>
      </c>
    </row>
    <row r="18" spans="8:22" ht="15.75" customHeight="1">
      <c r="H18" s="45" t="s">
        <v>318</v>
      </c>
      <c r="L18" s="65" t="s">
        <v>388</v>
      </c>
      <c r="V18" s="52">
        <v>4.2500000000000003E-2</v>
      </c>
    </row>
    <row r="19" spans="8:22" ht="15.75" customHeight="1">
      <c r="H19" s="45" t="s">
        <v>319</v>
      </c>
      <c r="L19" s="64" t="s">
        <v>389</v>
      </c>
      <c r="V19" s="52">
        <v>4.4999999999999998E-2</v>
      </c>
    </row>
    <row r="20" spans="8:22" ht="15.75" customHeight="1">
      <c r="H20" s="45" t="s">
        <v>320</v>
      </c>
      <c r="L20" s="65" t="s">
        <v>390</v>
      </c>
      <c r="V20" s="52">
        <v>4.7500000000000001E-2</v>
      </c>
    </row>
    <row r="21" spans="8:22" ht="15.75" customHeight="1">
      <c r="H21" s="45" t="s">
        <v>321</v>
      </c>
      <c r="L21" s="65" t="s">
        <v>391</v>
      </c>
      <c r="V21" s="52">
        <v>0.05</v>
      </c>
    </row>
    <row r="22" spans="8:22" ht="15.75" customHeight="1">
      <c r="H22" s="45" t="s">
        <v>322</v>
      </c>
      <c r="L22" s="66" t="s">
        <v>392</v>
      </c>
      <c r="V22" s="52">
        <v>5.2499999999999998E-2</v>
      </c>
    </row>
    <row r="23" spans="8:22" ht="15.75" customHeight="1">
      <c r="H23" s="45" t="s">
        <v>323</v>
      </c>
      <c r="L23" s="67" t="s">
        <v>393</v>
      </c>
      <c r="V23" s="52">
        <v>5.5E-2</v>
      </c>
    </row>
    <row r="24" spans="8:22" ht="15.75" customHeight="1">
      <c r="H24" s="45" t="s">
        <v>324</v>
      </c>
      <c r="L24" s="67" t="s">
        <v>394</v>
      </c>
      <c r="V24" s="52">
        <v>5.7500000000000002E-2</v>
      </c>
    </row>
    <row r="25" spans="8:22" ht="15.75" customHeight="1">
      <c r="H25" s="45" t="s">
        <v>325</v>
      </c>
      <c r="L25" s="67" t="s">
        <v>395</v>
      </c>
      <c r="V25" s="52">
        <v>0.06</v>
      </c>
    </row>
    <row r="26" spans="8:22" ht="15.75" customHeight="1">
      <c r="H26" s="45" t="s">
        <v>326</v>
      </c>
      <c r="L26" s="67" t="s">
        <v>396</v>
      </c>
      <c r="V26" s="52">
        <v>6.25E-2</v>
      </c>
    </row>
    <row r="27" spans="8:22" ht="15.75" customHeight="1">
      <c r="H27" s="45" t="s">
        <v>327</v>
      </c>
      <c r="L27" s="67" t="s">
        <v>397</v>
      </c>
      <c r="V27" s="52">
        <v>6.5000000000000002E-2</v>
      </c>
    </row>
    <row r="28" spans="8:22" ht="15.75" customHeight="1">
      <c r="H28" s="45" t="s">
        <v>328</v>
      </c>
      <c r="L28" s="64" t="s">
        <v>398</v>
      </c>
      <c r="V28" s="52">
        <v>6.7500000000000004E-2</v>
      </c>
    </row>
    <row r="29" spans="8:22" ht="15.75" customHeight="1">
      <c r="H29" s="45" t="s">
        <v>329</v>
      </c>
      <c r="L29" s="68" t="s">
        <v>399</v>
      </c>
      <c r="V29" s="52">
        <v>7.0000000000000007E-2</v>
      </c>
    </row>
    <row r="30" spans="8:22" ht="15.75" customHeight="1">
      <c r="H30" s="45" t="s">
        <v>330</v>
      </c>
      <c r="L30" s="69" t="s">
        <v>400</v>
      </c>
      <c r="V30" s="52">
        <v>7.2499999999999995E-2</v>
      </c>
    </row>
    <row r="31" spans="8:22" ht="15.75" customHeight="1">
      <c r="H31" s="45" t="s">
        <v>331</v>
      </c>
      <c r="L31" s="69" t="s">
        <v>401</v>
      </c>
      <c r="V31" s="52">
        <v>7.4999999999999997E-2</v>
      </c>
    </row>
    <row r="32" spans="8:22" ht="15.75" customHeight="1">
      <c r="H32" s="45" t="s">
        <v>332</v>
      </c>
      <c r="L32" s="69" t="s">
        <v>402</v>
      </c>
      <c r="V32" s="52">
        <v>7.7499999999999999E-2</v>
      </c>
    </row>
    <row r="33" spans="8:22" ht="15.75" customHeight="1">
      <c r="H33" s="45" t="s">
        <v>333</v>
      </c>
      <c r="L33" s="69" t="s">
        <v>403</v>
      </c>
      <c r="V33" s="52">
        <v>0.08</v>
      </c>
    </row>
    <row r="34" spans="8:22" ht="15.75" customHeight="1">
      <c r="H34" s="45" t="s">
        <v>334</v>
      </c>
      <c r="L34" s="67" t="s">
        <v>404</v>
      </c>
      <c r="V34" s="52">
        <v>8.2500000000000004E-2</v>
      </c>
    </row>
    <row r="35" spans="8:22" ht="15.75" customHeight="1">
      <c r="H35" s="45" t="s">
        <v>335</v>
      </c>
      <c r="L35" s="69" t="s">
        <v>405</v>
      </c>
      <c r="V35" s="52">
        <v>8.5000000000000006E-2</v>
      </c>
    </row>
    <row r="36" spans="8:22" ht="15.75" customHeight="1">
      <c r="H36" s="45" t="s">
        <v>336</v>
      </c>
      <c r="L36" s="69" t="s">
        <v>406</v>
      </c>
      <c r="V36" s="52">
        <v>8.7499999999999994E-2</v>
      </c>
    </row>
    <row r="37" spans="8:22" ht="15.75" customHeight="1">
      <c r="H37" s="45" t="s">
        <v>337</v>
      </c>
      <c r="L37" s="70" t="s">
        <v>407</v>
      </c>
      <c r="V37" s="52">
        <v>0.09</v>
      </c>
    </row>
    <row r="38" spans="8:22" ht="15.75" customHeight="1">
      <c r="H38" s="45" t="s">
        <v>338</v>
      </c>
      <c r="L38" s="69" t="s">
        <v>408</v>
      </c>
      <c r="V38" s="52">
        <v>9.2499999999999999E-2</v>
      </c>
    </row>
    <row r="39" spans="8:22" ht="15.75" customHeight="1">
      <c r="H39" s="45" t="s">
        <v>339</v>
      </c>
      <c r="L39" s="69" t="s">
        <v>409</v>
      </c>
      <c r="V39" s="52">
        <v>9.5000000000000001E-2</v>
      </c>
    </row>
    <row r="40" spans="8:22" ht="15.75" customHeight="1">
      <c r="H40" s="45" t="s">
        <v>340</v>
      </c>
      <c r="L40" s="69" t="s">
        <v>410</v>
      </c>
      <c r="V40" s="52">
        <v>9.7500000000000003E-2</v>
      </c>
    </row>
    <row r="41" spans="8:22" ht="15.75" customHeight="1">
      <c r="H41" s="45" t="s">
        <v>341</v>
      </c>
      <c r="L41" s="69" t="s">
        <v>411</v>
      </c>
      <c r="V41" s="52">
        <v>0.1</v>
      </c>
    </row>
    <row r="42" spans="8:22" ht="15.75" customHeight="1">
      <c r="H42" s="45" t="s">
        <v>342</v>
      </c>
      <c r="L42" s="68" t="s">
        <v>412</v>
      </c>
      <c r="V42" s="52">
        <v>0.10249999999999999</v>
      </c>
    </row>
    <row r="43" spans="8:22" ht="15.75" customHeight="1">
      <c r="H43" s="45" t="s">
        <v>343</v>
      </c>
      <c r="L43" s="67" t="s">
        <v>413</v>
      </c>
      <c r="V43" s="52">
        <v>0.105</v>
      </c>
    </row>
    <row r="44" spans="8:22" ht="15.75" customHeight="1">
      <c r="H44" s="45" t="s">
        <v>344</v>
      </c>
      <c r="L44" s="65" t="s">
        <v>414</v>
      </c>
      <c r="V44" s="52">
        <v>0.1075</v>
      </c>
    </row>
    <row r="45" spans="8:22" ht="15.75" customHeight="1">
      <c r="H45" s="45" t="s">
        <v>345</v>
      </c>
      <c r="L45" s="65" t="s">
        <v>415</v>
      </c>
      <c r="V45" s="52">
        <v>0.11</v>
      </c>
    </row>
    <row r="46" spans="8:22" ht="15.75" customHeight="1">
      <c r="H46" s="45" t="s">
        <v>346</v>
      </c>
      <c r="L46" s="67" t="s">
        <v>416</v>
      </c>
      <c r="V46" s="52">
        <v>0.1125</v>
      </c>
    </row>
    <row r="47" spans="8:22" ht="15.75" customHeight="1">
      <c r="H47" s="45" t="s">
        <v>347</v>
      </c>
      <c r="L47" s="64" t="s">
        <v>417</v>
      </c>
      <c r="V47" s="52">
        <v>0.115</v>
      </c>
    </row>
    <row r="48" spans="8:22" ht="15.75" customHeight="1">
      <c r="H48" s="45" t="s">
        <v>348</v>
      </c>
      <c r="L48" s="64" t="s">
        <v>418</v>
      </c>
      <c r="V48" s="52">
        <v>0.11749999999999999</v>
      </c>
    </row>
    <row r="49" spans="8:22" ht="15.75" customHeight="1">
      <c r="H49" s="45" t="s">
        <v>349</v>
      </c>
      <c r="L49" s="65" t="s">
        <v>419</v>
      </c>
      <c r="V49" s="52">
        <v>0.12</v>
      </c>
    </row>
    <row r="50" spans="8:22" ht="15.75" customHeight="1">
      <c r="H50" s="45" t="s">
        <v>350</v>
      </c>
      <c r="L50" s="65" t="s">
        <v>420</v>
      </c>
      <c r="V50" s="52">
        <v>0.1225</v>
      </c>
    </row>
    <row r="51" spans="8:22" ht="15.75" customHeight="1">
      <c r="H51" s="45" t="s">
        <v>351</v>
      </c>
      <c r="L51" s="64" t="s">
        <v>421</v>
      </c>
      <c r="V51" s="52">
        <v>0.125</v>
      </c>
    </row>
    <row r="52" spans="8:22" ht="15.75" customHeight="1">
      <c r="H52" s="45" t="s">
        <v>352</v>
      </c>
      <c r="L52" s="65" t="s">
        <v>422</v>
      </c>
      <c r="V52" s="52">
        <v>0.1275</v>
      </c>
    </row>
    <row r="53" spans="8:22" ht="15.75" customHeight="1">
      <c r="H53" s="45" t="s">
        <v>353</v>
      </c>
      <c r="L53" s="65" t="s">
        <v>423</v>
      </c>
      <c r="V53" s="52">
        <v>0.13</v>
      </c>
    </row>
    <row r="54" spans="8:22" ht="15.75" customHeight="1">
      <c r="H54" s="45" t="s">
        <v>354</v>
      </c>
      <c r="L54" s="64" t="s">
        <v>424</v>
      </c>
      <c r="V54" s="52">
        <v>0.13250000000000001</v>
      </c>
    </row>
    <row r="55" spans="8:22" ht="15.75" customHeight="1">
      <c r="H55" s="45" t="s">
        <v>355</v>
      </c>
      <c r="L55" s="67" t="s">
        <v>425</v>
      </c>
      <c r="V55" s="52">
        <v>0.13500000000000001</v>
      </c>
    </row>
    <row r="56" spans="8:22" ht="15.75" customHeight="1">
      <c r="H56" s="45" t="s">
        <v>356</v>
      </c>
      <c r="L56" s="67" t="s">
        <v>426</v>
      </c>
      <c r="V56" s="52">
        <v>0.13750000000000001</v>
      </c>
    </row>
    <row r="57" spans="8:22" ht="15.75" customHeight="1">
      <c r="H57" s="45" t="s">
        <v>357</v>
      </c>
      <c r="L57" s="65" t="s">
        <v>427</v>
      </c>
      <c r="V57" s="52">
        <v>0.14000000000000001</v>
      </c>
    </row>
    <row r="58" spans="8:22" ht="15.75" customHeight="1">
      <c r="H58" s="45" t="s">
        <v>358</v>
      </c>
      <c r="L58" s="65" t="s">
        <v>428</v>
      </c>
      <c r="V58" s="52">
        <v>0.14249999999999999</v>
      </c>
    </row>
    <row r="59" spans="8:22" ht="15.75" customHeight="1">
      <c r="H59" s="45" t="s">
        <v>359</v>
      </c>
      <c r="L59" s="65" t="s">
        <v>429</v>
      </c>
      <c r="V59" s="52">
        <v>0.14499999999999999</v>
      </c>
    </row>
    <row r="60" spans="8:22" ht="15.75" customHeight="1">
      <c r="H60" s="45" t="s">
        <v>360</v>
      </c>
      <c r="L60" s="65" t="s">
        <v>430</v>
      </c>
      <c r="V60" s="52">
        <v>0.14749999999999999</v>
      </c>
    </row>
    <row r="61" spans="8:22" ht="15.75" customHeight="1">
      <c r="L61" s="65" t="s">
        <v>431</v>
      </c>
      <c r="V61" s="52">
        <v>0.15</v>
      </c>
    </row>
    <row r="62" spans="8:22" ht="15.75" customHeight="1">
      <c r="L62" s="64" t="s">
        <v>432</v>
      </c>
      <c r="V62" s="52">
        <v>0.1525</v>
      </c>
    </row>
    <row r="63" spans="8:22" ht="15.75" customHeight="1">
      <c r="L63" s="67" t="s">
        <v>433</v>
      </c>
      <c r="V63" s="52">
        <v>0.155</v>
      </c>
    </row>
    <row r="64" spans="8:22" ht="15.75" customHeight="1">
      <c r="L64" s="65" t="s">
        <v>434</v>
      </c>
      <c r="V64" s="52">
        <v>0.1575</v>
      </c>
    </row>
    <row r="65" spans="12:22" ht="15.75" customHeight="1">
      <c r="L65" s="65" t="s">
        <v>435</v>
      </c>
      <c r="V65" s="52">
        <v>0.16</v>
      </c>
    </row>
    <row r="66" spans="12:22" ht="15.75" customHeight="1">
      <c r="L66" s="65" t="s">
        <v>436</v>
      </c>
      <c r="V66" s="52">
        <v>0.16250000000000001</v>
      </c>
    </row>
    <row r="67" spans="12:22" ht="15.75" customHeight="1">
      <c r="L67" s="67" t="s">
        <v>437</v>
      </c>
      <c r="V67" s="52">
        <v>0.16500000000000001</v>
      </c>
    </row>
    <row r="68" spans="12:22" ht="15.75" customHeight="1">
      <c r="L68" s="65" t="s">
        <v>438</v>
      </c>
      <c r="V68" s="52">
        <v>0.16750000000000001</v>
      </c>
    </row>
    <row r="69" spans="12:22" ht="15.75" customHeight="1">
      <c r="L69" s="65" t="s">
        <v>439</v>
      </c>
      <c r="V69" s="52">
        <v>0.17</v>
      </c>
    </row>
    <row r="70" spans="12:22" ht="15.75" customHeight="1">
      <c r="L70" s="67" t="s">
        <v>440</v>
      </c>
      <c r="V70" s="52">
        <v>0.17249999999999999</v>
      </c>
    </row>
    <row r="71" spans="12:22" ht="15.75" customHeight="1">
      <c r="L71" s="64" t="s">
        <v>441</v>
      </c>
      <c r="V71" s="52">
        <v>0.17499999999999999</v>
      </c>
    </row>
    <row r="72" spans="12:22" ht="15.75" customHeight="1">
      <c r="L72" s="64" t="s">
        <v>442</v>
      </c>
      <c r="V72" s="52">
        <v>0.17749999999999999</v>
      </c>
    </row>
    <row r="73" spans="12:22" ht="15.75" customHeight="1">
      <c r="L73" s="67" t="s">
        <v>443</v>
      </c>
      <c r="V73" s="52">
        <v>0.18</v>
      </c>
    </row>
    <row r="74" spans="12:22" ht="15.75" customHeight="1">
      <c r="L74" s="67" t="s">
        <v>444</v>
      </c>
      <c r="V74" s="52">
        <v>0.1825</v>
      </c>
    </row>
    <row r="75" spans="12:22" ht="15.75" customHeight="1">
      <c r="L75" s="65" t="s">
        <v>445</v>
      </c>
      <c r="V75" s="52">
        <v>0.185</v>
      </c>
    </row>
    <row r="76" spans="12:22" ht="15.75" customHeight="1">
      <c r="L76" s="65" t="s">
        <v>446</v>
      </c>
      <c r="V76" s="52">
        <v>0.1875</v>
      </c>
    </row>
    <row r="77" spans="12:22" ht="15.75" customHeight="1">
      <c r="L77" s="65" t="s">
        <v>447</v>
      </c>
      <c r="V77" s="52">
        <v>0.19</v>
      </c>
    </row>
    <row r="78" spans="12:22" ht="15.75" customHeight="1">
      <c r="L78" s="65" t="s">
        <v>448</v>
      </c>
      <c r="V78" s="52">
        <v>0.1925</v>
      </c>
    </row>
    <row r="79" spans="12:22" ht="15.75" customHeight="1">
      <c r="L79" s="65" t="s">
        <v>449</v>
      </c>
      <c r="V79" s="52">
        <v>0.19500000000000001</v>
      </c>
    </row>
    <row r="80" spans="12:22" ht="15.75" customHeight="1">
      <c r="L80" s="65" t="s">
        <v>450</v>
      </c>
      <c r="V80" s="52">
        <v>0.19750000000000001</v>
      </c>
    </row>
    <row r="81" spans="12:22" ht="15.75" customHeight="1">
      <c r="L81" s="64" t="s">
        <v>451</v>
      </c>
      <c r="V81" s="52">
        <v>0.2</v>
      </c>
    </row>
    <row r="82" spans="12:22" ht="15.75" customHeight="1">
      <c r="L82" s="67" t="s">
        <v>452</v>
      </c>
    </row>
    <row r="83" spans="12:22" ht="15.75" customHeight="1">
      <c r="L83" s="71" t="s">
        <v>453</v>
      </c>
    </row>
    <row r="84" spans="12:22" ht="15.75" customHeight="1">
      <c r="L84" s="71" t="s">
        <v>454</v>
      </c>
    </row>
    <row r="85" spans="12:22" ht="15.75" customHeight="1">
      <c r="L85" s="64" t="s">
        <v>455</v>
      </c>
    </row>
    <row r="86" spans="12:22" ht="15.75" customHeight="1">
      <c r="L86" s="67" t="s">
        <v>456</v>
      </c>
    </row>
    <row r="87" spans="12:22" ht="15.75" customHeight="1">
      <c r="L87" s="64" t="s">
        <v>457</v>
      </c>
    </row>
    <row r="88" spans="12:22" ht="15.75" customHeight="1">
      <c r="L88" s="64" t="s">
        <v>458</v>
      </c>
    </row>
    <row r="89" spans="12:22" ht="15.75" customHeight="1">
      <c r="L89" s="64" t="s">
        <v>459</v>
      </c>
    </row>
    <row r="90" spans="12:22" ht="15.75" customHeight="1">
      <c r="L90" s="64" t="s">
        <v>460</v>
      </c>
    </row>
    <row r="91" spans="12:22" ht="15.75" customHeight="1">
      <c r="L91" s="64" t="s">
        <v>461</v>
      </c>
    </row>
    <row r="92" spans="12:22" ht="15.75" customHeight="1">
      <c r="L92" s="67" t="s">
        <v>462</v>
      </c>
    </row>
    <row r="93" spans="12:22" ht="15.75" customHeight="1">
      <c r="L93" s="65" t="s">
        <v>463</v>
      </c>
    </row>
    <row r="94" spans="12:22" ht="15.75" customHeight="1">
      <c r="L94" s="65" t="s">
        <v>464</v>
      </c>
    </row>
    <row r="95" spans="12:22" ht="15.75" customHeight="1">
      <c r="L95" s="65" t="s">
        <v>465</v>
      </c>
    </row>
    <row r="96" spans="12:22" ht="15.75" customHeight="1">
      <c r="L96" s="65" t="s">
        <v>466</v>
      </c>
    </row>
    <row r="97" spans="12:12" ht="15.75" customHeight="1">
      <c r="L97" s="65" t="s">
        <v>467</v>
      </c>
    </row>
    <row r="98" spans="12:12" ht="15.75" customHeight="1">
      <c r="L98" s="62" t="s">
        <v>468</v>
      </c>
    </row>
    <row r="99" spans="12:12" ht="15.75" customHeight="1">
      <c r="L99" s="65" t="s">
        <v>469</v>
      </c>
    </row>
    <row r="100" spans="12:12" ht="15.75" customHeight="1">
      <c r="L100" s="64" t="s">
        <v>470</v>
      </c>
    </row>
    <row r="101" spans="12:12" ht="15.75" customHeight="1">
      <c r="L101" s="64" t="s">
        <v>471</v>
      </c>
    </row>
    <row r="102" spans="12:12" ht="15.75" customHeight="1">
      <c r="L102" s="62" t="s">
        <v>472</v>
      </c>
    </row>
    <row r="103" spans="12:12" ht="15.75" customHeight="1">
      <c r="L103" s="62" t="s">
        <v>473</v>
      </c>
    </row>
    <row r="104" spans="12:12" ht="15.75" customHeight="1">
      <c r="L104" s="64" t="s">
        <v>474</v>
      </c>
    </row>
    <row r="105" spans="12:12" ht="15.75" customHeight="1">
      <c r="L105" s="64" t="s">
        <v>475</v>
      </c>
    </row>
    <row r="106" spans="12:12" ht="15.75" customHeight="1">
      <c r="L106" s="67" t="s">
        <v>476</v>
      </c>
    </row>
    <row r="107" spans="12:12" ht="15.75" customHeight="1">
      <c r="L107" s="65" t="s">
        <v>477</v>
      </c>
    </row>
    <row r="108" spans="12:12" ht="15.75" customHeight="1">
      <c r="L108" s="65" t="s">
        <v>478</v>
      </c>
    </row>
    <row r="109" spans="12:12" ht="15.75" customHeight="1">
      <c r="L109" s="67" t="s">
        <v>479</v>
      </c>
    </row>
    <row r="110" spans="12:12" ht="15.75" customHeight="1">
      <c r="L110" s="72" t="s">
        <v>480</v>
      </c>
    </row>
    <row r="111" spans="12:12" ht="15.75" customHeight="1">
      <c r="L111" s="72" t="s">
        <v>481</v>
      </c>
    </row>
    <row r="112" spans="12:12" ht="15.75" customHeight="1">
      <c r="L112" s="65" t="s">
        <v>482</v>
      </c>
    </row>
    <row r="113" spans="12:12" ht="15.75" customHeight="1">
      <c r="L113" s="65" t="s">
        <v>483</v>
      </c>
    </row>
    <row r="114" spans="12:12" ht="15.75" customHeight="1">
      <c r="L114" s="65" t="s">
        <v>484</v>
      </c>
    </row>
    <row r="115" spans="12:12" ht="15.75" customHeight="1">
      <c r="L115" s="67" t="s">
        <v>485</v>
      </c>
    </row>
    <row r="116" spans="12:12" ht="15.75" customHeight="1">
      <c r="L116" s="65" t="s">
        <v>486</v>
      </c>
    </row>
    <row r="117" spans="12:12" ht="15.75" customHeight="1">
      <c r="L117" s="65" t="s">
        <v>487</v>
      </c>
    </row>
    <row r="118" spans="12:12" ht="15.75" customHeight="1">
      <c r="L118" s="65" t="s">
        <v>488</v>
      </c>
    </row>
    <row r="119" spans="12:12" ht="15.75" customHeight="1">
      <c r="L119" s="65" t="s">
        <v>489</v>
      </c>
    </row>
    <row r="120" spans="12:12" ht="15.75" customHeight="1">
      <c r="L120" s="64" t="s">
        <v>490</v>
      </c>
    </row>
    <row r="121" spans="12:12" ht="15.75" customHeight="1">
      <c r="L121" s="65" t="s">
        <v>491</v>
      </c>
    </row>
    <row r="122" spans="12:12" ht="15.75" customHeight="1">
      <c r="L122" s="62" t="s">
        <v>492</v>
      </c>
    </row>
    <row r="123" spans="12:12" ht="15.75" customHeight="1">
      <c r="L123" s="65" t="s">
        <v>493</v>
      </c>
    </row>
    <row r="124" spans="12:12" ht="15.75" customHeight="1">
      <c r="L124" s="64" t="s">
        <v>494</v>
      </c>
    </row>
    <row r="125" spans="12:12" ht="15.75" customHeight="1">
      <c r="L125" s="65" t="s">
        <v>495</v>
      </c>
    </row>
    <row r="126" spans="12:12" ht="15.75" customHeight="1">
      <c r="L126" s="73" t="s">
        <v>494</v>
      </c>
    </row>
    <row r="127" spans="12:12" ht="15.75" customHeight="1">
      <c r="L127" s="64" t="s">
        <v>496</v>
      </c>
    </row>
    <row r="128" spans="12:12" ht="15.75" customHeight="1">
      <c r="L128" s="64" t="s">
        <v>497</v>
      </c>
    </row>
    <row r="129" spans="12:12" ht="15.75" customHeight="1">
      <c r="L129" s="67" t="s">
        <v>498</v>
      </c>
    </row>
    <row r="130" spans="12:12" ht="15.75" customHeight="1">
      <c r="L130" s="65" t="s">
        <v>499</v>
      </c>
    </row>
    <row r="131" spans="12:12" ht="15.75" customHeight="1">
      <c r="L131" s="65" t="s">
        <v>500</v>
      </c>
    </row>
    <row r="132" spans="12:12" ht="15.75" customHeight="1">
      <c r="L132" s="64" t="s">
        <v>501</v>
      </c>
    </row>
    <row r="133" spans="12:12" ht="15.75" customHeight="1">
      <c r="L133" s="65" t="s">
        <v>502</v>
      </c>
    </row>
    <row r="134" spans="12:12" ht="15.75" customHeight="1">
      <c r="L134" s="65" t="s">
        <v>503</v>
      </c>
    </row>
    <row r="135" spans="12:12" ht="15.75" customHeight="1">
      <c r="L135" s="65" t="s">
        <v>504</v>
      </c>
    </row>
    <row r="136" spans="12:12" ht="15.75" customHeight="1">
      <c r="L136" s="64" t="s">
        <v>505</v>
      </c>
    </row>
    <row r="137" spans="12:12" ht="15.75" customHeight="1">
      <c r="L137" s="67" t="s">
        <v>506</v>
      </c>
    </row>
    <row r="138" spans="12:12" ht="15.75" customHeight="1">
      <c r="L138" s="65" t="s">
        <v>507</v>
      </c>
    </row>
    <row r="139" spans="12:12" ht="15.75" customHeight="1">
      <c r="L139" s="65" t="s">
        <v>508</v>
      </c>
    </row>
    <row r="140" spans="12:12" ht="15.75" customHeight="1">
      <c r="L140" s="64" t="s">
        <v>509</v>
      </c>
    </row>
    <row r="141" spans="12:12" ht="15.75" customHeight="1">
      <c r="L141" s="67" t="s">
        <v>510</v>
      </c>
    </row>
    <row r="142" spans="12:12" ht="15.75" customHeight="1">
      <c r="L142" s="65" t="s">
        <v>511</v>
      </c>
    </row>
    <row r="143" spans="12:12" ht="15.75" customHeight="1">
      <c r="L143" s="65" t="s">
        <v>512</v>
      </c>
    </row>
    <row r="144" spans="12:12" ht="15.75" customHeight="1">
      <c r="L144" s="65" t="s">
        <v>513</v>
      </c>
    </row>
    <row r="145" spans="12:12" ht="15.75" customHeight="1">
      <c r="L145" s="65" t="s">
        <v>514</v>
      </c>
    </row>
    <row r="146" spans="12:12" ht="15.75" customHeight="1">
      <c r="L146" s="67" t="s">
        <v>515</v>
      </c>
    </row>
    <row r="147" spans="12:12" ht="15.75" customHeight="1">
      <c r="L147" s="65" t="s">
        <v>516</v>
      </c>
    </row>
    <row r="148" spans="12:12" ht="15.75" customHeight="1">
      <c r="L148" s="65" t="s">
        <v>517</v>
      </c>
    </row>
    <row r="149" spans="12:12" ht="15.75" customHeight="1">
      <c r="L149" s="65" t="s">
        <v>518</v>
      </c>
    </row>
    <row r="150" spans="12:12" ht="15.75" customHeight="1">
      <c r="L150" s="65" t="s">
        <v>519</v>
      </c>
    </row>
    <row r="151" spans="12:12" ht="15.75" customHeight="1">
      <c r="L151" s="65" t="s">
        <v>520</v>
      </c>
    </row>
    <row r="152" spans="12:12" ht="15.75" customHeight="1">
      <c r="L152" s="65" t="s">
        <v>521</v>
      </c>
    </row>
    <row r="153" spans="12:12" ht="15.75" customHeight="1">
      <c r="L153" s="64" t="s">
        <v>522</v>
      </c>
    </row>
    <row r="154" spans="12:12" ht="15.75" customHeight="1">
      <c r="L154" s="74" t="s">
        <v>523</v>
      </c>
    </row>
    <row r="155" spans="12:12" ht="15.75" customHeight="1">
      <c r="L155" s="65" t="s">
        <v>524</v>
      </c>
    </row>
    <row r="156" spans="12:12" ht="15.75" customHeight="1">
      <c r="L156" s="65" t="s">
        <v>525</v>
      </c>
    </row>
    <row r="157" spans="12:12" ht="15.75" customHeight="1">
      <c r="L157" s="74" t="s">
        <v>526</v>
      </c>
    </row>
    <row r="158" spans="12:12" ht="15.75" customHeight="1">
      <c r="L158" s="67" t="s">
        <v>527</v>
      </c>
    </row>
    <row r="159" spans="12:12" ht="15.75" customHeight="1">
      <c r="L159" s="67" t="s">
        <v>528</v>
      </c>
    </row>
    <row r="160" spans="12:12" ht="15.75" customHeight="1">
      <c r="L160" s="65" t="s">
        <v>529</v>
      </c>
    </row>
    <row r="161" spans="12:12" ht="15.75" customHeight="1">
      <c r="L161" s="65" t="s">
        <v>530</v>
      </c>
    </row>
    <row r="162" spans="12:12" ht="15.75" customHeight="1">
      <c r="L162" s="67" t="s">
        <v>531</v>
      </c>
    </row>
    <row r="163" spans="12:12" ht="15.75" customHeight="1">
      <c r="L163" s="67" t="s">
        <v>532</v>
      </c>
    </row>
    <row r="164" spans="12:12" ht="15.75" customHeight="1">
      <c r="L164" s="65" t="s">
        <v>533</v>
      </c>
    </row>
    <row r="165" spans="12:12" ht="15.75" customHeight="1">
      <c r="L165" s="65" t="s">
        <v>534</v>
      </c>
    </row>
    <row r="166" spans="12:12" ht="15.75" customHeight="1">
      <c r="L166" s="67" t="s">
        <v>535</v>
      </c>
    </row>
    <row r="167" spans="12:12" ht="15.75" customHeight="1">
      <c r="L167" s="64" t="s">
        <v>536</v>
      </c>
    </row>
    <row r="168" spans="12:12" ht="15.75" customHeight="1">
      <c r="L168" s="65" t="s">
        <v>537</v>
      </c>
    </row>
    <row r="169" spans="12:12" ht="15.75" customHeight="1">
      <c r="L169" s="65" t="s">
        <v>538</v>
      </c>
    </row>
    <row r="170" spans="12:12" ht="15.75" customHeight="1">
      <c r="L170" s="65" t="s">
        <v>539</v>
      </c>
    </row>
    <row r="171" spans="12:12" ht="15.75" customHeight="1">
      <c r="L171" s="64" t="s">
        <v>540</v>
      </c>
    </row>
    <row r="172" spans="12:12" ht="15.75" customHeight="1">
      <c r="L172" s="65" t="s">
        <v>541</v>
      </c>
    </row>
    <row r="173" spans="12:12" ht="15.75" customHeight="1">
      <c r="L173" s="65" t="s">
        <v>542</v>
      </c>
    </row>
    <row r="174" spans="12:12" ht="15.75" customHeight="1">
      <c r="L174" s="65" t="s">
        <v>543</v>
      </c>
    </row>
    <row r="175" spans="12:12" ht="15.75" customHeight="1">
      <c r="L175" s="65" t="s">
        <v>544</v>
      </c>
    </row>
    <row r="176" spans="12:12" ht="15.75" customHeight="1">
      <c r="L176" s="67" t="s">
        <v>545</v>
      </c>
    </row>
    <row r="177" spans="12:12" ht="15.75" customHeight="1">
      <c r="L177" s="67" t="s">
        <v>546</v>
      </c>
    </row>
    <row r="178" spans="12:12" ht="15.75" customHeight="1">
      <c r="L178" s="67" t="s">
        <v>547</v>
      </c>
    </row>
    <row r="179" spans="12:12" ht="15.75" customHeight="1">
      <c r="L179" s="65" t="s">
        <v>548</v>
      </c>
    </row>
    <row r="180" spans="12:12" ht="15.75" customHeight="1">
      <c r="L180" s="65" t="s">
        <v>549</v>
      </c>
    </row>
    <row r="181" spans="12:12" ht="15.75" customHeight="1">
      <c r="L181" s="65" t="s">
        <v>550</v>
      </c>
    </row>
    <row r="182" spans="12:12" ht="15.75" customHeight="1">
      <c r="L182" s="67" t="s">
        <v>551</v>
      </c>
    </row>
    <row r="183" spans="12:12" ht="15.75" customHeight="1">
      <c r="L183" s="65" t="s">
        <v>552</v>
      </c>
    </row>
    <row r="184" spans="12:12" ht="15.75" customHeight="1">
      <c r="L184" s="65" t="s">
        <v>553</v>
      </c>
    </row>
    <row r="185" spans="12:12" ht="15.75" customHeight="1">
      <c r="L185" s="65" t="s">
        <v>554</v>
      </c>
    </row>
    <row r="186" spans="12:12" ht="15.75" customHeight="1">
      <c r="L186" s="65" t="s">
        <v>555</v>
      </c>
    </row>
    <row r="187" spans="12:12" ht="15.75" customHeight="1">
      <c r="L187" s="64" t="s">
        <v>556</v>
      </c>
    </row>
    <row r="188" spans="12:12" ht="15.75" customHeight="1">
      <c r="L188" s="61" t="s">
        <v>557</v>
      </c>
    </row>
    <row r="189" spans="12:12" ht="15.75" customHeight="1">
      <c r="L189" s="75" t="s">
        <v>558</v>
      </c>
    </row>
    <row r="190" spans="12:12" ht="15.75" customHeight="1">
      <c r="L190" s="62" t="s">
        <v>559</v>
      </c>
    </row>
    <row r="191" spans="12:12" ht="15.75" customHeight="1">
      <c r="L191" s="62" t="s">
        <v>560</v>
      </c>
    </row>
    <row r="192" spans="12:12" ht="15.75" customHeight="1">
      <c r="L192" s="62" t="s">
        <v>561</v>
      </c>
    </row>
    <row r="193" spans="12:12" ht="15.75" customHeight="1">
      <c r="L193" s="76" t="s">
        <v>562</v>
      </c>
    </row>
    <row r="194" spans="12:12" ht="15.75" customHeight="1">
      <c r="L194" s="65" t="s">
        <v>563</v>
      </c>
    </row>
    <row r="195" spans="12:12" ht="15.75" customHeight="1">
      <c r="L195" s="76" t="s">
        <v>564</v>
      </c>
    </row>
    <row r="196" spans="12:12" ht="15.75" customHeight="1">
      <c r="L196" s="65" t="s">
        <v>563</v>
      </c>
    </row>
    <row r="197" spans="12:12" ht="15.75" customHeight="1">
      <c r="L197" s="61" t="s">
        <v>565</v>
      </c>
    </row>
    <row r="198" spans="12:12" ht="15.75" customHeight="1">
      <c r="L198" s="77" t="s">
        <v>566</v>
      </c>
    </row>
    <row r="199" spans="12:12" ht="15.75" customHeight="1">
      <c r="L199" s="62" t="s">
        <v>567</v>
      </c>
    </row>
    <row r="200" spans="12:12" ht="15.75" customHeight="1">
      <c r="L200" s="62" t="s">
        <v>568</v>
      </c>
    </row>
    <row r="201" spans="12:12" ht="15.75" customHeight="1">
      <c r="L201" s="65" t="s">
        <v>569</v>
      </c>
    </row>
    <row r="202" spans="12:12" ht="15.75" customHeight="1">
      <c r="L202" s="65" t="s">
        <v>570</v>
      </c>
    </row>
    <row r="203" spans="12:12" ht="15.75" customHeight="1">
      <c r="L203" s="64" t="s">
        <v>571</v>
      </c>
    </row>
    <row r="204" spans="12:12" ht="15.75" customHeight="1">
      <c r="L204" s="61" t="s">
        <v>572</v>
      </c>
    </row>
    <row r="205" spans="12:12" ht="15.75" customHeight="1">
      <c r="L205" s="62" t="s">
        <v>573</v>
      </c>
    </row>
    <row r="206" spans="12:12" ht="15.75" customHeight="1">
      <c r="L206" s="78" t="s">
        <v>572</v>
      </c>
    </row>
    <row r="207" spans="12:12" ht="15.75" customHeight="1">
      <c r="L207" s="64" t="s">
        <v>574</v>
      </c>
    </row>
    <row r="208" spans="12:12" ht="15.75" customHeight="1">
      <c r="L208" s="65" t="s">
        <v>575</v>
      </c>
    </row>
    <row r="209" spans="12:12" ht="15.75" customHeight="1">
      <c r="L209" s="65" t="s">
        <v>576</v>
      </c>
    </row>
    <row r="210" spans="12:12" ht="15.75" customHeight="1">
      <c r="L210" s="79" t="s">
        <v>577</v>
      </c>
    </row>
    <row r="211" spans="12:12" ht="15.75" customHeight="1">
      <c r="L211" s="62" t="s">
        <v>578</v>
      </c>
    </row>
    <row r="212" spans="12:12" ht="15.75" customHeight="1">
      <c r="L212" s="62" t="s">
        <v>579</v>
      </c>
    </row>
    <row r="213" spans="12:12" ht="15.75" customHeight="1">
      <c r="L213" s="80" t="s">
        <v>580</v>
      </c>
    </row>
    <row r="214" spans="12:12" ht="15.75" customHeight="1">
      <c r="L214" s="81" t="s">
        <v>581</v>
      </c>
    </row>
    <row r="215" spans="12:12" ht="15.75" customHeight="1">
      <c r="L215" s="81" t="s">
        <v>582</v>
      </c>
    </row>
    <row r="216" spans="12:12" ht="15.75" customHeight="1">
      <c r="L216" s="61" t="s">
        <v>583</v>
      </c>
    </row>
    <row r="217" spans="12:12" ht="15.75" customHeight="1">
      <c r="L217" s="64" t="s">
        <v>584</v>
      </c>
    </row>
    <row r="218" spans="12:12" ht="15.75" customHeight="1">
      <c r="L218" s="61" t="s">
        <v>585</v>
      </c>
    </row>
    <row r="219" spans="12:12" ht="15.75" customHeight="1">
      <c r="L219" s="82" t="s">
        <v>586</v>
      </c>
    </row>
    <row r="220" spans="12:12" ht="15.75" customHeight="1">
      <c r="L220" s="65" t="s">
        <v>587</v>
      </c>
    </row>
    <row r="221" spans="12:12" ht="15.75" customHeight="1">
      <c r="L221" s="76" t="s">
        <v>588</v>
      </c>
    </row>
    <row r="222" spans="12:12" ht="15.75" customHeight="1">
      <c r="L222" s="83" t="s">
        <v>589</v>
      </c>
    </row>
    <row r="223" spans="12:12" ht="15.75" customHeight="1">
      <c r="L223" s="65" t="s">
        <v>590</v>
      </c>
    </row>
    <row r="224" spans="12:12" ht="15.75" customHeight="1">
      <c r="L224" s="64" t="s">
        <v>591</v>
      </c>
    </row>
    <row r="225" spans="12:12" ht="15.75" customHeight="1">
      <c r="L225" s="84" t="s">
        <v>592</v>
      </c>
    </row>
    <row r="226" spans="12:12" ht="15.75" customHeight="1">
      <c r="L226" s="65" t="s">
        <v>593</v>
      </c>
    </row>
    <row r="227" spans="12:12" ht="15.75" customHeight="1">
      <c r="L227" s="82" t="s">
        <v>594</v>
      </c>
    </row>
    <row r="228" spans="12:12" ht="15.75" customHeight="1">
      <c r="L228" s="82" t="s">
        <v>595</v>
      </c>
    </row>
    <row r="229" spans="12:12" ht="15.75" customHeight="1">
      <c r="L229" s="62" t="s">
        <v>596</v>
      </c>
    </row>
    <row r="230" spans="12:12" ht="15.75" customHeight="1">
      <c r="L230" s="62" t="s">
        <v>597</v>
      </c>
    </row>
    <row r="231" spans="12:12" ht="15.75" customHeight="1">
      <c r="L231" s="65" t="s">
        <v>598</v>
      </c>
    </row>
    <row r="232" spans="12:12" ht="15.75" customHeight="1">
      <c r="L232" s="64" t="s">
        <v>599</v>
      </c>
    </row>
    <row r="233" spans="12:12" ht="15.75" customHeight="1">
      <c r="L233" s="82" t="s">
        <v>600</v>
      </c>
    </row>
    <row r="234" spans="12:12" ht="15.75" customHeight="1">
      <c r="L234" s="84" t="s">
        <v>601</v>
      </c>
    </row>
    <row r="235" spans="12:12" ht="15.75" customHeight="1">
      <c r="L235" s="85" t="s">
        <v>602</v>
      </c>
    </row>
    <row r="236" spans="12:12" ht="15.75" customHeight="1">
      <c r="L236" s="76" t="s">
        <v>603</v>
      </c>
    </row>
    <row r="237" spans="12:12" ht="15.75" customHeight="1">
      <c r="L237" s="80" t="s">
        <v>604</v>
      </c>
    </row>
    <row r="238" spans="12:12" ht="15.75" customHeight="1">
      <c r="L238" s="80" t="s">
        <v>605</v>
      </c>
    </row>
    <row r="239" spans="12:12" ht="15.75" customHeight="1">
      <c r="L239" s="80" t="s">
        <v>606</v>
      </c>
    </row>
    <row r="240" spans="12:12" ht="15.75" customHeight="1">
      <c r="L240" s="64" t="s">
        <v>607</v>
      </c>
    </row>
    <row r="241" spans="12:12" ht="15.75" customHeight="1">
      <c r="L241" s="64" t="s">
        <v>608</v>
      </c>
    </row>
    <row r="242" spans="12:12" ht="15.75" customHeight="1">
      <c r="L242" s="64" t="s">
        <v>609</v>
      </c>
    </row>
    <row r="243" spans="12:12" ht="15.75" customHeight="1">
      <c r="L243" s="80" t="s">
        <v>610</v>
      </c>
    </row>
    <row r="244" spans="12:12" ht="15.75" customHeight="1">
      <c r="L244" s="76" t="s">
        <v>611</v>
      </c>
    </row>
    <row r="245" spans="12:12" ht="15.75" customHeight="1">
      <c r="L245" s="76" t="s">
        <v>612</v>
      </c>
    </row>
    <row r="246" spans="12:12" ht="15.75" customHeight="1">
      <c r="L246" s="64" t="s">
        <v>613</v>
      </c>
    </row>
    <row r="247" spans="12:12" ht="15.75" customHeight="1">
      <c r="L247" s="80" t="s">
        <v>614</v>
      </c>
    </row>
    <row r="248" spans="12:12" ht="15.75" customHeight="1">
      <c r="L248" s="64" t="s">
        <v>615</v>
      </c>
    </row>
    <row r="249" spans="12:12" ht="15.75" customHeight="1">
      <c r="L249" s="67" t="s">
        <v>616</v>
      </c>
    </row>
    <row r="250" spans="12:12" ht="15.75" customHeight="1">
      <c r="L250" s="67" t="s">
        <v>617</v>
      </c>
    </row>
    <row r="251" spans="12:12" ht="15.75" customHeight="1">
      <c r="L251" s="65" t="s">
        <v>618</v>
      </c>
    </row>
    <row r="252" spans="12:12" ht="15.75" customHeight="1">
      <c r="L252" s="65" t="s">
        <v>619</v>
      </c>
    </row>
    <row r="253" spans="12:12" ht="15.75" customHeight="1">
      <c r="L253" s="65" t="s">
        <v>620</v>
      </c>
    </row>
    <row r="254" spans="12:12" ht="15.75" customHeight="1">
      <c r="L254" s="65" t="s">
        <v>621</v>
      </c>
    </row>
    <row r="255" spans="12:12" ht="15.75" customHeight="1">
      <c r="L255" s="67" t="s">
        <v>622</v>
      </c>
    </row>
    <row r="256" spans="12:12" ht="15.75" customHeight="1">
      <c r="L256" s="65" t="s">
        <v>623</v>
      </c>
    </row>
    <row r="257" spans="12:12" ht="15.75" customHeight="1">
      <c r="L257" s="65" t="s">
        <v>624</v>
      </c>
    </row>
    <row r="258" spans="12:12" ht="15.75" customHeight="1">
      <c r="L258" s="67" t="s">
        <v>625</v>
      </c>
    </row>
    <row r="259" spans="12:12" ht="15.75" customHeight="1">
      <c r="L259" s="67" t="s">
        <v>626</v>
      </c>
    </row>
    <row r="260" spans="12:12" ht="15.75" customHeight="1">
      <c r="L260" s="65" t="s">
        <v>627</v>
      </c>
    </row>
    <row r="261" spans="12:12" ht="15.75" customHeight="1">
      <c r="L261" s="65" t="s">
        <v>628</v>
      </c>
    </row>
    <row r="262" spans="12:12" ht="15.75" customHeight="1">
      <c r="L262" s="67" t="s">
        <v>629</v>
      </c>
    </row>
    <row r="263" spans="12:12" ht="15.75" customHeight="1">
      <c r="L263" s="67" t="s">
        <v>630</v>
      </c>
    </row>
    <row r="264" spans="12:12" ht="15.75" customHeight="1">
      <c r="L264" s="67" t="s">
        <v>631</v>
      </c>
    </row>
    <row r="265" spans="12:12" ht="15.75" customHeight="1">
      <c r="L265" s="65" t="s">
        <v>632</v>
      </c>
    </row>
    <row r="266" spans="12:12" ht="15.75" customHeight="1">
      <c r="L266" s="65" t="s">
        <v>633</v>
      </c>
    </row>
    <row r="267" spans="12:12" ht="15.75" customHeight="1">
      <c r="L267" s="65" t="s">
        <v>634</v>
      </c>
    </row>
    <row r="268" spans="12:12" ht="15.75" customHeight="1">
      <c r="L268" s="67" t="s">
        <v>635</v>
      </c>
    </row>
    <row r="269" spans="12:12" ht="15.75" customHeight="1">
      <c r="L269" s="65" t="s">
        <v>636</v>
      </c>
    </row>
    <row r="270" spans="12:12" ht="15.75" customHeight="1">
      <c r="L270" s="65" t="s">
        <v>637</v>
      </c>
    </row>
    <row r="271" spans="12:12" ht="15.75" customHeight="1">
      <c r="L271" s="65" t="s">
        <v>638</v>
      </c>
    </row>
    <row r="272" spans="12:12" ht="15.75" customHeight="1">
      <c r="L272" s="60" t="s">
        <v>639</v>
      </c>
    </row>
    <row r="273" spans="12:12" ht="15.75" customHeight="1">
      <c r="L273" s="64" t="s">
        <v>640</v>
      </c>
    </row>
    <row r="274" spans="12:12" ht="15.75" customHeight="1">
      <c r="L274" s="67" t="s">
        <v>641</v>
      </c>
    </row>
    <row r="275" spans="12:12" ht="15.75" customHeight="1">
      <c r="L275" s="67" t="s">
        <v>642</v>
      </c>
    </row>
    <row r="276" spans="12:12" ht="15.75" customHeight="1">
      <c r="L276" s="72" t="s">
        <v>643</v>
      </c>
    </row>
    <row r="277" spans="12:12" ht="15.75" customHeight="1">
      <c r="L277" s="86" t="s">
        <v>644</v>
      </c>
    </row>
    <row r="278" spans="12:12" ht="15.75" customHeight="1">
      <c r="L278" s="67" t="s">
        <v>645</v>
      </c>
    </row>
    <row r="279" spans="12:12" ht="15.75" customHeight="1">
      <c r="L279" s="67" t="s">
        <v>646</v>
      </c>
    </row>
    <row r="280" spans="12:12" ht="15.75" customHeight="1">
      <c r="L280" s="67" t="s">
        <v>647</v>
      </c>
    </row>
    <row r="281" spans="12:12" ht="15.75" customHeight="1">
      <c r="L281" s="67" t="s">
        <v>648</v>
      </c>
    </row>
    <row r="282" spans="12:12" ht="15.75" customHeight="1">
      <c r="L282" s="67" t="s">
        <v>649</v>
      </c>
    </row>
    <row r="283" spans="12:12" ht="15.75" customHeight="1">
      <c r="L283" s="67" t="s">
        <v>650</v>
      </c>
    </row>
    <row r="284" spans="12:12" ht="15.75" customHeight="1">
      <c r="L284" s="60" t="s">
        <v>651</v>
      </c>
    </row>
    <row r="285" spans="12:12" ht="15.75" customHeight="1">
      <c r="L285" s="87" t="s">
        <v>652</v>
      </c>
    </row>
    <row r="286" spans="12:12" ht="15.75" customHeight="1">
      <c r="L286" s="67" t="s">
        <v>653</v>
      </c>
    </row>
    <row r="287" spans="12:12" ht="15.75" customHeight="1">
      <c r="L287" s="67" t="s">
        <v>654</v>
      </c>
    </row>
    <row r="288" spans="12:12" ht="15.75" customHeight="1">
      <c r="L288" s="60" t="s">
        <v>655</v>
      </c>
    </row>
    <row r="289" spans="12:12" ht="15.75" customHeight="1">
      <c r="L289" s="61" t="s">
        <v>656</v>
      </c>
    </row>
    <row r="290" spans="12:12" ht="15.75" customHeight="1">
      <c r="L290" s="72" t="s">
        <v>657</v>
      </c>
    </row>
    <row r="291" spans="12:12" ht="15.75" customHeight="1">
      <c r="L291" s="65" t="s">
        <v>658</v>
      </c>
    </row>
    <row r="292" spans="12:12" ht="15.75" customHeight="1">
      <c r="L292" s="65" t="s">
        <v>659</v>
      </c>
    </row>
    <row r="293" spans="12:12" ht="15.75" customHeight="1">
      <c r="L293" s="65" t="s">
        <v>660</v>
      </c>
    </row>
    <row r="294" spans="12:12" ht="15.75" customHeight="1">
      <c r="L294" s="65" t="s">
        <v>661</v>
      </c>
    </row>
    <row r="295" spans="12:12" ht="15.75" customHeight="1">
      <c r="L295" s="62" t="s">
        <v>662</v>
      </c>
    </row>
    <row r="296" spans="12:12" ht="15.75" customHeight="1">
      <c r="L296" s="65" t="s">
        <v>663</v>
      </c>
    </row>
    <row r="297" spans="12:12" ht="15.75" customHeight="1">
      <c r="L297" s="61" t="s">
        <v>664</v>
      </c>
    </row>
    <row r="298" spans="12:12" ht="15.75" customHeight="1">
      <c r="L298" s="65" t="s">
        <v>665</v>
      </c>
    </row>
    <row r="299" spans="12:12" ht="15.75" customHeight="1">
      <c r="L299" s="65" t="s">
        <v>666</v>
      </c>
    </row>
    <row r="300" spans="12:12" ht="15.75" customHeight="1">
      <c r="L300" s="65" t="s">
        <v>667</v>
      </c>
    </row>
    <row r="301" spans="12:12" ht="15.75" customHeight="1">
      <c r="L301" s="65" t="s">
        <v>668</v>
      </c>
    </row>
    <row r="302" spans="12:12" ht="15.75" customHeight="1">
      <c r="L302" s="65" t="s">
        <v>669</v>
      </c>
    </row>
    <row r="303" spans="12:12" ht="15.75" customHeight="1">
      <c r="L303" s="65" t="s">
        <v>670</v>
      </c>
    </row>
    <row r="304" spans="12:12" ht="15.75" customHeight="1">
      <c r="L304" s="65" t="s">
        <v>671</v>
      </c>
    </row>
    <row r="305" spans="12:12" ht="15.75" customHeight="1">
      <c r="L305" s="81" t="s">
        <v>672</v>
      </c>
    </row>
    <row r="306" spans="12:12" ht="15.75" customHeight="1">
      <c r="L306" s="64" t="s">
        <v>673</v>
      </c>
    </row>
    <row r="307" spans="12:12" ht="15.75" customHeight="1">
      <c r="L307" s="64" t="s">
        <v>674</v>
      </c>
    </row>
    <row r="308" spans="12:12" ht="15.75" customHeight="1">
      <c r="L308" s="65" t="s">
        <v>675</v>
      </c>
    </row>
    <row r="309" spans="12:12" ht="15.75" customHeight="1">
      <c r="L309" s="65" t="s">
        <v>676</v>
      </c>
    </row>
    <row r="310" spans="12:12" ht="15.75" customHeight="1">
      <c r="L310" s="61" t="s">
        <v>677</v>
      </c>
    </row>
    <row r="311" spans="12:12" ht="15.75" customHeight="1">
      <c r="L311" s="61" t="s">
        <v>678</v>
      </c>
    </row>
    <row r="312" spans="12:12" ht="15.75" customHeight="1">
      <c r="L312" s="65" t="s">
        <v>679</v>
      </c>
    </row>
    <row r="313" spans="12:12" ht="15.75" customHeight="1">
      <c r="L313" s="65" t="s">
        <v>680</v>
      </c>
    </row>
    <row r="314" spans="12:12" ht="15.75" customHeight="1">
      <c r="L314" s="65" t="s">
        <v>681</v>
      </c>
    </row>
    <row r="315" spans="12:12" ht="15.75" customHeight="1">
      <c r="L315" s="64" t="s">
        <v>682</v>
      </c>
    </row>
    <row r="316" spans="12:12" ht="15.75" customHeight="1">
      <c r="L316" s="61" t="s">
        <v>683</v>
      </c>
    </row>
    <row r="317" spans="12:12" ht="15.75" customHeight="1">
      <c r="L317" s="67" t="s">
        <v>684</v>
      </c>
    </row>
    <row r="318" spans="12:12" ht="15.75" customHeight="1">
      <c r="L318" s="67" t="s">
        <v>685</v>
      </c>
    </row>
    <row r="319" spans="12:12" ht="15.75" customHeight="1">
      <c r="L319" s="67" t="s">
        <v>686</v>
      </c>
    </row>
    <row r="320" spans="12:12" ht="15.75" customHeight="1">
      <c r="L320" s="72" t="s">
        <v>687</v>
      </c>
    </row>
    <row r="321" spans="12:12" ht="15.75" customHeight="1">
      <c r="L321" s="72" t="s">
        <v>688</v>
      </c>
    </row>
    <row r="322" spans="12:12" ht="15.75" customHeight="1">
      <c r="L322" s="67" t="s">
        <v>689</v>
      </c>
    </row>
    <row r="323" spans="12:12" ht="15.75" customHeight="1">
      <c r="L323" s="67" t="s">
        <v>690</v>
      </c>
    </row>
    <row r="324" spans="12:12" ht="15.75" customHeight="1">
      <c r="L324" s="60" t="s">
        <v>691</v>
      </c>
    </row>
    <row r="325" spans="12:12" ht="15.75" customHeight="1">
      <c r="L325" s="67" t="s">
        <v>692</v>
      </c>
    </row>
    <row r="326" spans="12:12" ht="15.75" customHeight="1">
      <c r="L326" s="67" t="s">
        <v>693</v>
      </c>
    </row>
    <row r="327" spans="12:12" ht="15.75" customHeight="1">
      <c r="L327" s="67" t="s">
        <v>694</v>
      </c>
    </row>
    <row r="328" spans="12:12" ht="15.75" customHeight="1">
      <c r="L328" s="72" t="s">
        <v>695</v>
      </c>
    </row>
    <row r="329" spans="12:12" ht="15.75" customHeight="1">
      <c r="L329" s="88" t="s">
        <v>696</v>
      </c>
    </row>
    <row r="330" spans="12:12" ht="15.75" customHeight="1">
      <c r="L330" s="60" t="s">
        <v>697</v>
      </c>
    </row>
  </sheetData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E1" workbookViewId="0">
      <selection activeCell="J8" sqref="J8"/>
    </sheetView>
  </sheetViews>
  <sheetFormatPr baseColWidth="10" defaultColWidth="8.83203125" defaultRowHeight="14" customHeight="1" x14ac:dyDescent="0"/>
  <cols>
    <col min="1" max="1" width="9.5" style="13" customWidth="1"/>
    <col min="2" max="2" width="23.6640625" style="7" customWidth="1"/>
    <col min="3" max="13" width="23.6640625" style="2" customWidth="1"/>
    <col min="14" max="16384" width="8.83203125" style="2"/>
  </cols>
  <sheetData>
    <row r="1" spans="1:13" ht="14" customHeight="1">
      <c r="A1" s="9" t="s">
        <v>25</v>
      </c>
      <c r="B1" s="10" t="s">
        <v>0</v>
      </c>
      <c r="C1" s="10" t="s">
        <v>1</v>
      </c>
      <c r="D1" s="10" t="s">
        <v>2</v>
      </c>
      <c r="E1" s="10" t="s">
        <v>11</v>
      </c>
      <c r="F1" s="10" t="s">
        <v>8</v>
      </c>
      <c r="G1" s="10" t="s">
        <v>3</v>
      </c>
      <c r="H1" s="10" t="s">
        <v>5</v>
      </c>
      <c r="I1" s="10" t="s">
        <v>4</v>
      </c>
      <c r="J1" s="10" t="s">
        <v>6</v>
      </c>
      <c r="K1" s="10" t="s">
        <v>14</v>
      </c>
      <c r="L1" s="10" t="s">
        <v>7</v>
      </c>
      <c r="M1" s="10" t="s">
        <v>16</v>
      </c>
    </row>
    <row r="2" spans="1:13" ht="14" customHeight="1">
      <c r="A2" s="11" t="s">
        <v>21</v>
      </c>
      <c r="B2" s="15" t="s">
        <v>70</v>
      </c>
      <c r="C2" s="3" t="s">
        <v>22</v>
      </c>
      <c r="D2" s="3" t="s">
        <v>23</v>
      </c>
      <c r="E2" s="3">
        <v>9876543210</v>
      </c>
      <c r="F2" s="3">
        <v>1234567890</v>
      </c>
      <c r="G2" s="14" t="s">
        <v>26</v>
      </c>
      <c r="H2" s="14" t="s">
        <v>26</v>
      </c>
      <c r="I2" s="3" t="s">
        <v>27</v>
      </c>
      <c r="J2" s="3" t="s">
        <v>27</v>
      </c>
      <c r="K2" s="3" t="s">
        <v>76</v>
      </c>
      <c r="L2" s="3" t="s">
        <v>3</v>
      </c>
      <c r="M2" s="3"/>
    </row>
    <row r="3" spans="1:13" ht="14" customHeight="1">
      <c r="A3" s="11" t="s">
        <v>282</v>
      </c>
      <c r="B3" s="15" t="s">
        <v>283</v>
      </c>
      <c r="C3" s="3" t="s">
        <v>284</v>
      </c>
      <c r="D3" s="3" t="s">
        <v>285</v>
      </c>
      <c r="E3" s="3">
        <v>8579437545</v>
      </c>
      <c r="F3" s="3">
        <v>5346754775</v>
      </c>
      <c r="G3" s="14" t="s">
        <v>286</v>
      </c>
      <c r="H3" s="14" t="s">
        <v>286</v>
      </c>
      <c r="I3" s="3" t="s">
        <v>86</v>
      </c>
      <c r="J3" s="3" t="s">
        <v>86</v>
      </c>
      <c r="K3" s="3" t="s">
        <v>287</v>
      </c>
      <c r="L3" s="3" t="s">
        <v>288</v>
      </c>
      <c r="M3" s="3" t="s">
        <v>289</v>
      </c>
    </row>
    <row r="4" spans="1:13" ht="14" customHeight="1">
      <c r="A4" s="8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4" customHeight="1">
      <c r="A5" s="8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4" customHeight="1">
      <c r="A6" s="8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4" customHeight="1">
      <c r="A7" s="8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4" customHeight="1">
      <c r="A8" s="8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4" customHeight="1">
      <c r="A9" s="8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4" customHeight="1">
      <c r="A10" s="8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4" customHeight="1">
      <c r="A11" s="8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4" customHeight="1">
      <c r="A12" s="8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4" customHeight="1">
      <c r="A13" s="8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4" customHeight="1">
      <c r="A14" s="8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14" customHeight="1">
      <c r="A15" s="8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4" customHeight="1">
      <c r="A16" s="8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4" customHeight="1">
      <c r="A17" s="8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4" customHeight="1">
      <c r="A18" s="8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14" customHeight="1">
      <c r="A19" s="8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4" customHeight="1">
      <c r="A20" s="8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4" customHeight="1">
      <c r="A21" s="8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4" customHeight="1">
      <c r="A22" s="12"/>
      <c r="B22" s="5"/>
      <c r="C22" s="6"/>
    </row>
    <row r="23" spans="1:13" ht="14" customHeight="1">
      <c r="A23" s="12"/>
      <c r="B23" s="5"/>
      <c r="C23" s="6"/>
    </row>
    <row r="24" spans="1:13" ht="14" customHeight="1">
      <c r="A24" s="12"/>
      <c r="B24" s="5"/>
      <c r="C24" s="6"/>
    </row>
    <row r="25" spans="1:13" ht="14" customHeight="1">
      <c r="A25" s="12"/>
      <c r="B25" s="5"/>
      <c r="C25" s="6"/>
    </row>
    <row r="26" spans="1:13" ht="14" customHeight="1">
      <c r="A26" s="12"/>
      <c r="B26" s="5"/>
      <c r="C26" s="6"/>
    </row>
    <row r="27" spans="1:13" ht="14" customHeight="1">
      <c r="A27" s="12"/>
      <c r="B27" s="5"/>
      <c r="C27" s="6"/>
    </row>
    <row r="28" spans="1:13" ht="14" customHeight="1">
      <c r="A28" s="12"/>
      <c r="B28" s="5"/>
      <c r="C28" s="6"/>
    </row>
  </sheetData>
  <phoneticPr fontId="4" type="noConversion"/>
  <dataValidations count="5">
    <dataValidation type="list" allowBlank="1" showDropDown="1" showInputMessage="1" showErrorMessage="1" error="Email does not match" sqref="H2">
      <formula1>$G$2</formula1>
    </dataValidation>
    <dataValidation type="list" allowBlank="1" showDropDown="1" showInputMessage="1" showErrorMessage="1" error="Password does not match" sqref="J2">
      <formula1>$I$2</formula1>
    </dataValidation>
    <dataValidation allowBlank="1" showInputMessage="1" showErrorMessage="1" prompt="Your password must be at least 8 characters long and include 1 or more non-alphabetic characters (symbols or numbers)" sqref="I2:I3"/>
    <dataValidation type="list" allowBlank="1" showDropDown="1" showInputMessage="1" showErrorMessage="1" error="Email does not match" sqref="H3">
      <formula1>$G$3</formula1>
    </dataValidation>
    <dataValidation type="list" allowBlank="1" showDropDown="1" showInputMessage="1" showErrorMessage="1" error="Password does not match" sqref="J3">
      <formula1>$I$3</formula1>
    </dataValidation>
  </dataValidations>
  <hyperlinks>
    <hyperlink ref="G2" r:id="rId1"/>
    <hyperlink ref="H2" r:id="rId2"/>
    <hyperlink ref="G3" r:id="rId3"/>
    <hyperlink ref="H3" r:id="rId4"/>
  </hyperlink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'Drop-down'!$A$2:$A$5</xm:f>
          </x14:formula1>
          <xm:sqref>B2:B3</xm:sqref>
        </x14:dataValidation>
        <x14:dataValidation type="list" allowBlank="1" showInputMessage="1" showErrorMessage="1">
          <x14:formula1>
            <xm:f>'Drop-down'!$B$2:$B$3</xm:f>
          </x14:formula1>
          <xm:sqref>K2:K3</xm:sqref>
        </x14:dataValidation>
        <x14:dataValidation type="list" allowBlank="1" showInputMessage="1" showErrorMessage="1">
          <x14:formula1>
            <xm:f>'Drop-down'!$C$2:$C$7</xm:f>
          </x14:formula1>
          <xm:sqref>L2:L3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"/>
  <sheetViews>
    <sheetView zoomScale="85" zoomScaleNormal="85" zoomScalePageLayoutView="85" workbookViewId="0"/>
  </sheetViews>
  <sheetFormatPr baseColWidth="10" defaultColWidth="8.83203125" defaultRowHeight="14" customHeight="1" x14ac:dyDescent="0"/>
  <cols>
    <col min="1" max="1" width="9.5" style="1" customWidth="1"/>
    <col min="2" max="2" width="23.6640625" style="1" customWidth="1"/>
    <col min="3" max="3" width="23.6640625" style="7" customWidth="1"/>
    <col min="4" max="55" width="23.6640625" style="2" customWidth="1"/>
    <col min="56" max="56" width="18.1640625" style="2" bestFit="1" customWidth="1"/>
    <col min="57" max="16384" width="8.83203125" style="2"/>
  </cols>
  <sheetData>
    <row r="1" spans="1:56" ht="14" customHeight="1">
      <c r="A1" s="16"/>
      <c r="B1" s="110" t="s">
        <v>31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 t="s">
        <v>32</v>
      </c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 t="s">
        <v>61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26" t="s">
        <v>63</v>
      </c>
      <c r="AZ1" s="111" t="s">
        <v>64</v>
      </c>
      <c r="BA1" s="111"/>
      <c r="BB1" s="111"/>
      <c r="BC1" s="111"/>
      <c r="BD1" s="27" t="s">
        <v>69</v>
      </c>
    </row>
    <row r="2" spans="1:56" ht="52">
      <c r="A2" s="17" t="s">
        <v>20</v>
      </c>
      <c r="B2" s="18" t="s">
        <v>24</v>
      </c>
      <c r="C2" s="18" t="s">
        <v>9</v>
      </c>
      <c r="D2" s="18" t="s">
        <v>10</v>
      </c>
      <c r="E2" s="18" t="s">
        <v>3</v>
      </c>
      <c r="F2" s="18" t="s">
        <v>14</v>
      </c>
      <c r="G2" s="18" t="s">
        <v>12</v>
      </c>
      <c r="H2" s="18" t="s">
        <v>17</v>
      </c>
      <c r="I2" s="18" t="s">
        <v>15</v>
      </c>
      <c r="J2" s="18" t="s">
        <v>18</v>
      </c>
      <c r="K2" s="18" t="s">
        <v>13</v>
      </c>
      <c r="L2" s="18" t="s">
        <v>19</v>
      </c>
      <c r="M2" s="18" t="s">
        <v>11</v>
      </c>
      <c r="N2" s="18" t="s">
        <v>8</v>
      </c>
      <c r="O2" s="19" t="s">
        <v>33</v>
      </c>
      <c r="P2" s="19" t="s">
        <v>34</v>
      </c>
      <c r="Q2" s="19" t="s">
        <v>35</v>
      </c>
      <c r="R2" s="20" t="s">
        <v>36</v>
      </c>
      <c r="S2" s="20" t="s">
        <v>37</v>
      </c>
      <c r="T2" s="20" t="s">
        <v>87</v>
      </c>
      <c r="U2" s="20" t="s">
        <v>38</v>
      </c>
      <c r="V2" s="20" t="s">
        <v>39</v>
      </c>
      <c r="W2" s="20" t="s">
        <v>40</v>
      </c>
      <c r="X2" s="20" t="s">
        <v>41</v>
      </c>
      <c r="Y2" s="20" t="s">
        <v>42</v>
      </c>
      <c r="Z2" s="20" t="s">
        <v>43</v>
      </c>
      <c r="AA2" s="20" t="s">
        <v>44</v>
      </c>
      <c r="AB2" s="20" t="s">
        <v>45</v>
      </c>
      <c r="AC2" s="20" t="s">
        <v>46</v>
      </c>
      <c r="AD2" s="20" t="s">
        <v>47</v>
      </c>
      <c r="AE2" s="20" t="s">
        <v>48</v>
      </c>
      <c r="AF2" s="20" t="s">
        <v>49</v>
      </c>
      <c r="AG2" s="20" t="s">
        <v>50</v>
      </c>
      <c r="AH2" s="20" t="s">
        <v>51</v>
      </c>
      <c r="AI2" s="20" t="s">
        <v>52</v>
      </c>
      <c r="AJ2" s="20" t="s">
        <v>53</v>
      </c>
      <c r="AK2" s="20" t="s">
        <v>54</v>
      </c>
      <c r="AL2" s="20" t="s">
        <v>37</v>
      </c>
      <c r="AM2" s="20" t="s">
        <v>55</v>
      </c>
      <c r="AN2" s="20" t="s">
        <v>56</v>
      </c>
      <c r="AO2" s="20" t="s">
        <v>57</v>
      </c>
      <c r="AP2" s="20" t="s">
        <v>52</v>
      </c>
      <c r="AQ2" s="20" t="s">
        <v>53</v>
      </c>
      <c r="AR2" s="20" t="s">
        <v>54</v>
      </c>
      <c r="AS2" s="20" t="s">
        <v>37</v>
      </c>
      <c r="AT2" s="20" t="s">
        <v>55</v>
      </c>
      <c r="AU2" s="20" t="s">
        <v>104</v>
      </c>
      <c r="AV2" s="20" t="s">
        <v>58</v>
      </c>
      <c r="AW2" s="20" t="s">
        <v>59</v>
      </c>
      <c r="AX2" s="20" t="s">
        <v>60</v>
      </c>
      <c r="AY2" s="20" t="s">
        <v>62</v>
      </c>
      <c r="AZ2" s="20" t="s">
        <v>65</v>
      </c>
      <c r="BA2" s="19" t="s">
        <v>66</v>
      </c>
      <c r="BB2" s="19" t="s">
        <v>67</v>
      </c>
      <c r="BC2" s="19" t="s">
        <v>68</v>
      </c>
      <c r="BD2" s="19" t="s">
        <v>69</v>
      </c>
    </row>
    <row r="3" spans="1:56" ht="14" customHeight="1">
      <c r="A3" s="21" t="s">
        <v>21</v>
      </c>
      <c r="B3" s="30" t="str">
        <f>'Buyer registeration form'!B2</f>
        <v>Mr</v>
      </c>
      <c r="C3" s="31" t="str">
        <f>'Buyer registeration form'!C2</f>
        <v>Duan</v>
      </c>
      <c r="D3" s="32" t="str">
        <f>'Buyer registeration form'!D2</f>
        <v>AiGuo</v>
      </c>
      <c r="E3" s="33" t="str">
        <f>'Buyer registeration form'!G2</f>
        <v>abc@abc.com</v>
      </c>
      <c r="F3" s="32" t="str">
        <f>'Buyer registeration form'!K2</f>
        <v>Company/Institution</v>
      </c>
      <c r="G3" s="23" t="s">
        <v>28</v>
      </c>
      <c r="H3" s="25">
        <v>27580</v>
      </c>
      <c r="I3" s="23" t="s">
        <v>29</v>
      </c>
      <c r="J3" s="23" t="s">
        <v>30</v>
      </c>
      <c r="K3" s="42" t="s">
        <v>255</v>
      </c>
      <c r="L3" s="42">
        <v>3456789</v>
      </c>
      <c r="M3" s="32">
        <f>'Buyer registeration form'!E2</f>
        <v>9876543210</v>
      </c>
      <c r="N3" s="32">
        <f>'Buyer registeration form'!F2</f>
        <v>1234567890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 t="s">
        <v>92</v>
      </c>
      <c r="AB3" s="23" t="s">
        <v>93</v>
      </c>
      <c r="AC3" s="23">
        <v>1357924680</v>
      </c>
      <c r="AD3" s="23">
        <v>2468013579</v>
      </c>
      <c r="AE3" s="25">
        <v>40179</v>
      </c>
      <c r="AF3" s="23" t="s">
        <v>94</v>
      </c>
      <c r="AG3" s="23"/>
      <c r="AH3" s="23" t="s">
        <v>100</v>
      </c>
      <c r="AI3" s="23" t="s">
        <v>101</v>
      </c>
      <c r="AJ3" s="23" t="s">
        <v>102</v>
      </c>
      <c r="AK3" s="23" t="s">
        <v>102</v>
      </c>
      <c r="AL3" s="23" t="s">
        <v>93</v>
      </c>
      <c r="AM3" s="23"/>
      <c r="AN3" s="23" t="s">
        <v>90</v>
      </c>
      <c r="AO3" s="23"/>
      <c r="AP3" s="23"/>
      <c r="AQ3" s="23"/>
      <c r="AR3" s="23"/>
      <c r="AS3" s="23"/>
      <c r="AT3" s="23"/>
      <c r="AU3" s="23" t="s">
        <v>299</v>
      </c>
      <c r="AV3" s="23" t="s">
        <v>88</v>
      </c>
      <c r="AW3" s="23" t="s">
        <v>107</v>
      </c>
      <c r="AX3" s="23" t="s">
        <v>111</v>
      </c>
      <c r="AY3" s="23"/>
      <c r="AZ3" s="23"/>
      <c r="BA3" s="23"/>
      <c r="BB3" s="23"/>
      <c r="BC3" s="23"/>
      <c r="BD3" s="23"/>
    </row>
    <row r="4" spans="1:56" ht="14" customHeight="1">
      <c r="A4" s="21" t="s">
        <v>282</v>
      </c>
      <c r="B4" s="30" t="str">
        <f>'Buyer registeration form'!B3</f>
        <v>Ms</v>
      </c>
      <c r="C4" s="31" t="str">
        <f>'Buyer registeration form'!C3</f>
        <v>Anna</v>
      </c>
      <c r="D4" s="32" t="str">
        <f>'Buyer registeration form'!D3</f>
        <v>An</v>
      </c>
      <c r="E4" s="33" t="str">
        <f>'Buyer registeration form'!G3</f>
        <v>anna@abc.com</v>
      </c>
      <c r="F4" s="32" t="str">
        <f>'Buyer registeration form'!K3</f>
        <v>Private Investor</v>
      </c>
      <c r="G4" s="23" t="s">
        <v>290</v>
      </c>
      <c r="H4" s="25">
        <v>26860</v>
      </c>
      <c r="I4" s="23" t="s">
        <v>29</v>
      </c>
      <c r="J4" s="23" t="s">
        <v>29</v>
      </c>
      <c r="K4" s="42" t="s">
        <v>255</v>
      </c>
      <c r="L4" s="42">
        <v>7858443</v>
      </c>
      <c r="M4" s="32">
        <f>'Buyer registeration form'!E3</f>
        <v>8579437545</v>
      </c>
      <c r="N4" s="32">
        <f>'Buyer registeration form'!F3</f>
        <v>5346754775</v>
      </c>
      <c r="O4" s="23" t="s">
        <v>291</v>
      </c>
      <c r="P4" s="23" t="s">
        <v>292</v>
      </c>
      <c r="Q4" s="23" t="s">
        <v>293</v>
      </c>
      <c r="R4" s="23" t="s">
        <v>294</v>
      </c>
      <c r="S4" s="23" t="s">
        <v>295</v>
      </c>
      <c r="T4" s="23" t="s">
        <v>298</v>
      </c>
      <c r="U4" s="23" t="s">
        <v>296</v>
      </c>
      <c r="V4" s="23" t="s">
        <v>297</v>
      </c>
      <c r="W4" s="23" t="s">
        <v>698</v>
      </c>
      <c r="X4" s="23" t="s">
        <v>90</v>
      </c>
      <c r="Y4" s="23" t="s">
        <v>361</v>
      </c>
      <c r="Z4" s="23" t="s">
        <v>362</v>
      </c>
      <c r="AA4" s="23"/>
      <c r="AB4" s="23"/>
      <c r="AC4" s="23"/>
      <c r="AD4" s="23"/>
      <c r="AE4" s="25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6" ht="14" customHeight="1">
      <c r="A5" s="16"/>
      <c r="B5" s="16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1:56" ht="14" customHeight="1">
      <c r="A6" s="16"/>
      <c r="B6" s="16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 ht="14" customHeight="1">
      <c r="A7" s="16"/>
      <c r="B7" s="16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 ht="14" customHeight="1">
      <c r="A8" s="16"/>
      <c r="B8" s="16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 ht="14" customHeight="1">
      <c r="A9" s="16"/>
      <c r="B9" s="16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</row>
    <row r="10" spans="1:56" ht="14" customHeight="1">
      <c r="A10" s="16"/>
      <c r="B10" s="16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</row>
    <row r="11" spans="1:56" ht="14" customHeight="1">
      <c r="A11" s="16"/>
      <c r="B11" s="16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</row>
    <row r="12" spans="1:56" ht="14" customHeight="1">
      <c r="A12" s="16"/>
      <c r="B12" s="16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</row>
    <row r="13" spans="1:56" ht="14" customHeight="1">
      <c r="A13" s="16"/>
      <c r="B13" s="16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</row>
    <row r="14" spans="1:56" ht="14" customHeight="1">
      <c r="A14" s="16"/>
      <c r="B14" s="16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</row>
    <row r="15" spans="1:56" ht="14" customHeight="1">
      <c r="A15" s="16"/>
      <c r="B15" s="16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</row>
    <row r="16" spans="1:56" ht="14" customHeight="1">
      <c r="A16" s="16"/>
      <c r="B16" s="16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</row>
    <row r="17" spans="1:56" ht="14" customHeight="1">
      <c r="A17" s="16"/>
      <c r="B17" s="16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</row>
    <row r="18" spans="1:56" ht="14" customHeight="1">
      <c r="A18" s="16"/>
      <c r="B18" s="16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</row>
    <row r="19" spans="1:56" ht="14" customHeight="1">
      <c r="A19" s="16"/>
      <c r="B19" s="16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</row>
    <row r="20" spans="1:56" ht="14" customHeight="1">
      <c r="A20" s="16"/>
      <c r="B20" s="16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</row>
    <row r="21" spans="1:56" ht="14" customHeight="1">
      <c r="A21" s="16"/>
      <c r="B21" s="16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</row>
    <row r="22" spans="1:56" ht="14" customHeight="1">
      <c r="A22" s="16"/>
      <c r="B22" s="16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</row>
  </sheetData>
  <mergeCells count="4">
    <mergeCell ref="B1:N1"/>
    <mergeCell ref="O1:Z1"/>
    <mergeCell ref="AA1:AX1"/>
    <mergeCell ref="AZ1:BC1"/>
  </mergeCells>
  <phoneticPr fontId="4" type="noConversion"/>
  <hyperlinks>
    <hyperlink ref="E3" r:id="rId1" display="abc@abc.com"/>
    <hyperlink ref="E4" r:id="rId2" display="abc@abc.com"/>
  </hyperlink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'Drop-down'!$D$2:$D$3</xm:f>
          </x14:formula1>
          <xm:sqref>G3:G4</xm:sqref>
        </x14:dataValidation>
        <x14:dataValidation type="list" allowBlank="1" showInputMessage="1" showErrorMessage="1">
          <x14:formula1>
            <xm:f>'Drop-down'!$E$2:$E$3</xm:f>
          </x14:formula1>
          <xm:sqref>X3:X4</xm:sqref>
        </x14:dataValidation>
        <x14:dataValidation type="list" allowBlank="1" showInputMessage="1" showErrorMessage="1">
          <x14:formula1>
            <xm:f>'Drop-down'!$F$2:$F$6</xm:f>
          </x14:formula1>
          <xm:sqref>AF3:AF4</xm:sqref>
        </x14:dataValidation>
        <x14:dataValidation type="list" allowBlank="1" showInputMessage="1" showErrorMessage="1">
          <x14:formula1>
            <xm:f>'Drop-down'!$G$2:$G$3</xm:f>
          </x14:formula1>
          <xm:sqref>AN3:AN4</xm:sqref>
        </x14:dataValidation>
        <x14:dataValidation type="list" allowBlank="1" showInputMessage="1" showErrorMessage="1">
          <x14:formula1>
            <xm:f>'Drop-down'!$I$2:$I$3</xm:f>
          </x14:formula1>
          <xm:sqref>AV3:AV4</xm:sqref>
        </x14:dataValidation>
        <x14:dataValidation type="list" allowBlank="1" showInputMessage="1" showErrorMessage="1">
          <x14:formula1>
            <xm:f>'Drop-down'!$J$2:$J$5</xm:f>
          </x14:formula1>
          <xm:sqref>AW3:AW4 Y4</xm:sqref>
        </x14:dataValidation>
        <x14:dataValidation type="list" allowBlank="1" showInputMessage="1" showErrorMessage="1">
          <x14:formula1>
            <xm:f>'Drop-down'!$K$2:$K$5</xm:f>
          </x14:formula1>
          <xm:sqref>AX3:AX4 Z4</xm:sqref>
        </x14:dataValidation>
        <x14:dataValidation type="list" allowBlank="1" showInputMessage="1" showErrorMessage="1">
          <x14:formula1>
            <xm:f>'Drop-down'!$H$2:$H$60</xm:f>
          </x14:formula1>
          <xm:sqref>T3:T4 AU3:AU4</xm:sqref>
        </x14:dataValidation>
        <x14:dataValidation type="list" allowBlank="1" showInputMessage="1" showErrorMessage="1">
          <x14:formula1>
            <xm:f>'Drop-down'!$L$2:$L$330</xm:f>
          </x14:formula1>
          <xm:sqref>W3:W4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85" zoomScaleNormal="85" zoomScalePageLayoutView="85" workbookViewId="0"/>
  </sheetViews>
  <sheetFormatPr baseColWidth="10" defaultColWidth="8.83203125" defaultRowHeight="14" x14ac:dyDescent="0"/>
  <cols>
    <col min="2" max="13" width="23.6640625" customWidth="1"/>
    <col min="14" max="30" width="30.6640625" customWidth="1"/>
  </cols>
  <sheetData>
    <row r="1" spans="1:13">
      <c r="A1" s="17" t="s">
        <v>20</v>
      </c>
      <c r="B1" s="18" t="s">
        <v>0</v>
      </c>
      <c r="C1" s="18" t="s">
        <v>1</v>
      </c>
      <c r="D1" s="18" t="s">
        <v>115</v>
      </c>
      <c r="E1" s="18" t="s">
        <v>116</v>
      </c>
      <c r="F1" s="18" t="s">
        <v>117</v>
      </c>
      <c r="G1" s="18" t="s">
        <v>118</v>
      </c>
      <c r="H1" s="18" t="s">
        <v>79</v>
      </c>
      <c r="I1" s="18" t="s">
        <v>119</v>
      </c>
      <c r="J1" s="18" t="s">
        <v>120</v>
      </c>
      <c r="K1" s="18" t="s">
        <v>121</v>
      </c>
      <c r="L1" s="18" t="s">
        <v>7</v>
      </c>
      <c r="M1" s="18" t="s">
        <v>16</v>
      </c>
    </row>
    <row r="2" spans="1:13">
      <c r="A2" s="34" t="s">
        <v>21</v>
      </c>
      <c r="B2" s="35" t="s">
        <v>70</v>
      </c>
      <c r="C2" s="23" t="s">
        <v>123</v>
      </c>
      <c r="D2" s="23" t="s">
        <v>133</v>
      </c>
      <c r="E2" s="36" t="s">
        <v>124</v>
      </c>
      <c r="F2" s="36" t="s">
        <v>131</v>
      </c>
      <c r="G2" s="23" t="s">
        <v>122</v>
      </c>
      <c r="H2" s="24" t="s">
        <v>125</v>
      </c>
      <c r="I2" s="24" t="s">
        <v>125</v>
      </c>
      <c r="J2" s="23" t="s">
        <v>86</v>
      </c>
      <c r="K2" s="23" t="s">
        <v>86</v>
      </c>
      <c r="L2" s="37" t="s">
        <v>126</v>
      </c>
      <c r="M2" s="37"/>
    </row>
    <row r="3" spans="1:13" s="45" customFormat="1">
      <c r="A3" s="34" t="s">
        <v>282</v>
      </c>
      <c r="B3" s="35" t="s">
        <v>363</v>
      </c>
      <c r="C3" s="23" t="s">
        <v>123</v>
      </c>
      <c r="D3" s="23" t="s">
        <v>364</v>
      </c>
      <c r="E3" s="36" t="s">
        <v>365</v>
      </c>
      <c r="F3" s="36" t="s">
        <v>366</v>
      </c>
      <c r="G3" s="23" t="s">
        <v>367</v>
      </c>
      <c r="H3" s="24" t="s">
        <v>368</v>
      </c>
      <c r="I3" s="24" t="s">
        <v>369</v>
      </c>
      <c r="J3" s="23" t="s">
        <v>370</v>
      </c>
      <c r="K3" s="23" t="s">
        <v>370</v>
      </c>
      <c r="L3" s="37" t="s">
        <v>3</v>
      </c>
      <c r="M3" s="37"/>
    </row>
    <row r="4" spans="1:13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</sheetData>
  <phoneticPr fontId="11" type="noConversion"/>
  <dataValidations count="5">
    <dataValidation allowBlank="1" showInputMessage="1" showErrorMessage="1" prompt="Your password must be at least 8 characters long and include 1 or more non-alphabetic characters (symbols or numbers)" sqref="J2:J3"/>
    <dataValidation type="list" allowBlank="1" showDropDown="1" showInputMessage="1" showErrorMessage="1" error="Password does not match" sqref="K2">
      <formula1>$J$2</formula1>
    </dataValidation>
    <dataValidation type="list" allowBlank="1" showDropDown="1" showInputMessage="1" showErrorMessage="1" error="Email does not match" sqref="I2">
      <formula1>$H$2</formula1>
    </dataValidation>
    <dataValidation type="list" allowBlank="1" showDropDown="1" showInputMessage="1" showErrorMessage="1" error="Email does not match" sqref="I3">
      <formula1>$H$3</formula1>
    </dataValidation>
    <dataValidation type="list" allowBlank="1" showDropDown="1" showInputMessage="1" showErrorMessage="1" error="Password does not match" sqref="K3">
      <formula1>$J$3</formula1>
    </dataValidation>
  </dataValidations>
  <hyperlinks>
    <hyperlink ref="H2" r:id="rId1"/>
    <hyperlink ref="I2" r:id="rId2"/>
    <hyperlink ref="H3" r:id="rId3"/>
    <hyperlink ref="I3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'Drop-down'!$A$2:$A$5</xm:f>
          </x14:formula1>
          <xm:sqref>B2:B3</xm:sqref>
        </x14:dataValidation>
        <x14:dataValidation type="list" allowBlank="1" showInputMessage="1" showErrorMessage="1">
          <x14:formula1>
            <xm:f>'Drop-down'!$C$2:$C$7</xm:f>
          </x14:formula1>
          <xm:sqref>L2:L3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zoomScale="85" zoomScaleNormal="85" zoomScalePageLayoutView="85" workbookViewId="0">
      <selection activeCell="A4" sqref="A4"/>
    </sheetView>
  </sheetViews>
  <sheetFormatPr baseColWidth="10" defaultColWidth="8.83203125" defaultRowHeight="14" x14ac:dyDescent="0"/>
  <cols>
    <col min="2" max="64" width="23.6640625" customWidth="1"/>
  </cols>
  <sheetData>
    <row r="1" spans="1:52">
      <c r="A1" s="16"/>
      <c r="B1" s="118" t="s">
        <v>31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110" t="s">
        <v>132</v>
      </c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8" t="s">
        <v>160</v>
      </c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20"/>
      <c r="AS1" s="115" t="s">
        <v>182</v>
      </c>
      <c r="AT1" s="116"/>
      <c r="AU1" s="116"/>
      <c r="AV1" s="116"/>
      <c r="AW1" s="116"/>
      <c r="AX1" s="116"/>
      <c r="AY1" s="117"/>
      <c r="AZ1" s="27" t="s">
        <v>158</v>
      </c>
    </row>
    <row r="2" spans="1:52" ht="52">
      <c r="A2" s="17" t="s">
        <v>20</v>
      </c>
      <c r="B2" s="18" t="s">
        <v>24</v>
      </c>
      <c r="C2" s="18" t="s">
        <v>9</v>
      </c>
      <c r="D2" s="18" t="s">
        <v>10</v>
      </c>
      <c r="E2" s="18" t="s">
        <v>3</v>
      </c>
      <c r="F2" s="18" t="s">
        <v>12</v>
      </c>
      <c r="G2" s="18" t="s">
        <v>129</v>
      </c>
      <c r="H2" s="18" t="s">
        <v>130</v>
      </c>
      <c r="I2" s="18" t="s">
        <v>13</v>
      </c>
      <c r="J2" s="18" t="s">
        <v>19</v>
      </c>
      <c r="K2" s="18" t="s">
        <v>128</v>
      </c>
      <c r="L2" s="18" t="s">
        <v>8</v>
      </c>
      <c r="M2" s="18" t="s">
        <v>118</v>
      </c>
      <c r="N2" s="18" t="s">
        <v>135</v>
      </c>
      <c r="O2" s="18" t="s">
        <v>136</v>
      </c>
      <c r="P2" s="18" t="s">
        <v>137</v>
      </c>
      <c r="Q2" s="44" t="s">
        <v>138</v>
      </c>
      <c r="R2" s="40" t="s">
        <v>152</v>
      </c>
      <c r="S2" s="18" t="s">
        <v>139</v>
      </c>
      <c r="T2" s="18" t="s">
        <v>140</v>
      </c>
      <c r="U2" s="18" t="s">
        <v>141</v>
      </c>
      <c r="V2" s="18" t="s">
        <v>142</v>
      </c>
      <c r="W2" s="18" t="s">
        <v>127</v>
      </c>
      <c r="X2" s="18" t="s">
        <v>143</v>
      </c>
      <c r="Y2" s="18" t="s">
        <v>144</v>
      </c>
      <c r="Z2" s="18" t="s">
        <v>145</v>
      </c>
      <c r="AA2" s="18" t="s">
        <v>146</v>
      </c>
      <c r="AB2" s="18" t="s">
        <v>147</v>
      </c>
      <c r="AC2" s="18" t="s">
        <v>148</v>
      </c>
      <c r="AD2" s="18" t="s">
        <v>149</v>
      </c>
      <c r="AE2" s="18" t="s">
        <v>150</v>
      </c>
      <c r="AF2" s="18" t="s">
        <v>151</v>
      </c>
      <c r="AG2" s="112" t="s">
        <v>161</v>
      </c>
      <c r="AH2" s="113"/>
      <c r="AI2" s="113"/>
      <c r="AJ2" s="113"/>
      <c r="AK2" s="114"/>
      <c r="AL2" s="112" t="s">
        <v>162</v>
      </c>
      <c r="AM2" s="113"/>
      <c r="AN2" s="113"/>
      <c r="AO2" s="113"/>
      <c r="AP2" s="114"/>
      <c r="AQ2" s="20" t="s">
        <v>163</v>
      </c>
      <c r="AR2" s="20" t="s">
        <v>164</v>
      </c>
      <c r="AS2" s="20" t="s">
        <v>183</v>
      </c>
      <c r="AT2" s="19" t="s">
        <v>184</v>
      </c>
      <c r="AU2" s="19" t="s">
        <v>67</v>
      </c>
      <c r="AV2" s="19" t="s">
        <v>185</v>
      </c>
      <c r="AW2" s="19" t="s">
        <v>186</v>
      </c>
      <c r="AX2" s="19" t="s">
        <v>187</v>
      </c>
      <c r="AY2" s="19" t="s">
        <v>188</v>
      </c>
      <c r="AZ2" s="20" t="s">
        <v>159</v>
      </c>
    </row>
    <row r="3" spans="1:52">
      <c r="A3" s="21" t="s">
        <v>21</v>
      </c>
      <c r="B3" s="30" t="str">
        <f>'SME registration form'!B2</f>
        <v>Mr</v>
      </c>
      <c r="C3" s="31" t="str">
        <f>'SME registration form'!C2</f>
        <v>Company</v>
      </c>
      <c r="D3" s="32" t="str">
        <f>'SME registration form'!D2</f>
        <v>Representative</v>
      </c>
      <c r="E3" s="38" t="str">
        <f>'SME registration form'!H2</f>
        <v>def@abc.com</v>
      </c>
      <c r="F3" s="23" t="s">
        <v>28</v>
      </c>
      <c r="G3" s="25">
        <v>27580</v>
      </c>
      <c r="H3" s="23" t="s">
        <v>29</v>
      </c>
      <c r="I3" s="42" t="s">
        <v>256</v>
      </c>
      <c r="J3" s="42">
        <v>2345678</v>
      </c>
      <c r="K3" s="39" t="str">
        <f>'SME registration form'!E2</f>
        <v>0235678901</v>
      </c>
      <c r="L3" s="39" t="str">
        <f>'SME registration form'!F2</f>
        <v>0235678902</v>
      </c>
      <c r="M3" s="32" t="str">
        <f>'SME registration form'!G2</f>
        <v>Manager</v>
      </c>
      <c r="N3" s="23" t="s">
        <v>134</v>
      </c>
      <c r="O3" s="25">
        <v>40858</v>
      </c>
      <c r="P3" s="23">
        <v>1472583690</v>
      </c>
      <c r="Q3" s="25" t="s">
        <v>390</v>
      </c>
      <c r="R3" s="23">
        <v>1472583691</v>
      </c>
      <c r="S3" s="23" t="s">
        <v>153</v>
      </c>
      <c r="T3" s="23" t="s">
        <v>154</v>
      </c>
      <c r="U3" s="23" t="s">
        <v>155</v>
      </c>
      <c r="V3" s="23" t="s">
        <v>102</v>
      </c>
      <c r="W3" s="23" t="s">
        <v>156</v>
      </c>
      <c r="X3" s="23"/>
      <c r="Y3" s="23" t="s">
        <v>90</v>
      </c>
      <c r="Z3" s="23"/>
      <c r="AA3" s="23"/>
      <c r="AB3" s="23"/>
      <c r="AC3" s="23"/>
      <c r="AD3" s="23"/>
      <c r="AE3" s="23"/>
      <c r="AF3" s="23" t="s">
        <v>300</v>
      </c>
      <c r="AG3" s="23" t="s">
        <v>168</v>
      </c>
      <c r="AH3" s="23" t="s">
        <v>171</v>
      </c>
      <c r="AI3" s="23" t="s">
        <v>170</v>
      </c>
      <c r="AJ3" s="23"/>
      <c r="AK3" s="23"/>
      <c r="AL3" s="23"/>
      <c r="AM3" s="23"/>
      <c r="AN3" s="23"/>
      <c r="AO3" s="23"/>
      <c r="AP3" s="23"/>
      <c r="AQ3" s="23" t="s">
        <v>178</v>
      </c>
      <c r="AR3" s="23"/>
      <c r="AS3" s="23"/>
      <c r="AT3" s="23"/>
      <c r="AU3" s="23"/>
      <c r="AV3" s="23"/>
      <c r="AW3" s="23"/>
      <c r="AX3" s="23"/>
      <c r="AY3" s="23"/>
      <c r="AZ3" s="23"/>
    </row>
    <row r="4" spans="1:52" s="45" customFormat="1">
      <c r="A4" s="21" t="s">
        <v>282</v>
      </c>
      <c r="B4" s="30" t="str">
        <f>'SME registration form'!B3</f>
        <v>Mrs</v>
      </c>
      <c r="C4" s="31" t="str">
        <f>'SME registration form'!C3</f>
        <v>Company</v>
      </c>
      <c r="D4" s="32" t="str">
        <f>'SME registration form'!D3</f>
        <v>Director</v>
      </c>
      <c r="E4" s="38" t="str">
        <f>'SME registration form'!H3</f>
        <v>director@invoice.com</v>
      </c>
      <c r="F4" s="23" t="s">
        <v>290</v>
      </c>
      <c r="G4" s="25">
        <v>24081</v>
      </c>
      <c r="H4" s="23" t="s">
        <v>29</v>
      </c>
      <c r="I4" s="42" t="s">
        <v>256</v>
      </c>
      <c r="J4" s="42">
        <v>8375975</v>
      </c>
      <c r="K4" s="39" t="str">
        <f>'SME registration form'!E3</f>
        <v>8739573854</v>
      </c>
      <c r="L4" s="39" t="str">
        <f>'SME registration form'!F3</f>
        <v>5738769659</v>
      </c>
      <c r="M4" s="32" t="str">
        <f>'SME registration form'!G3</f>
        <v>Director</v>
      </c>
      <c r="N4" s="23" t="s">
        <v>371</v>
      </c>
      <c r="O4" s="25">
        <v>38697</v>
      </c>
      <c r="P4" s="23">
        <v>5354358678</v>
      </c>
      <c r="Q4" s="25" t="s">
        <v>378</v>
      </c>
      <c r="R4" s="23">
        <v>8758573487</v>
      </c>
      <c r="S4" s="23" t="s">
        <v>699</v>
      </c>
      <c r="T4" s="23" t="s">
        <v>154</v>
      </c>
      <c r="U4" s="23" t="s">
        <v>102</v>
      </c>
      <c r="V4" s="23" t="s">
        <v>102</v>
      </c>
      <c r="W4" s="23" t="s">
        <v>29</v>
      </c>
      <c r="X4" s="23"/>
      <c r="Y4" s="23" t="s">
        <v>88</v>
      </c>
      <c r="Z4" s="23" t="s">
        <v>700</v>
      </c>
      <c r="AA4" s="23" t="s">
        <v>701</v>
      </c>
      <c r="AB4" s="23" t="s">
        <v>702</v>
      </c>
      <c r="AC4" s="23" t="s">
        <v>703</v>
      </c>
      <c r="AD4" s="23" t="s">
        <v>704</v>
      </c>
      <c r="AE4" s="23"/>
      <c r="AF4" s="23" t="s">
        <v>301</v>
      </c>
      <c r="AG4" s="23" t="s">
        <v>173</v>
      </c>
      <c r="AH4" s="23" t="s">
        <v>174</v>
      </c>
      <c r="AI4" s="23" t="s">
        <v>167</v>
      </c>
      <c r="AJ4" s="23" t="s">
        <v>168</v>
      </c>
      <c r="AK4" s="23"/>
      <c r="AL4" s="23" t="s">
        <v>705</v>
      </c>
      <c r="AM4" s="23"/>
      <c r="AN4" s="23"/>
      <c r="AO4" s="23"/>
      <c r="AP4" s="23"/>
      <c r="AQ4" s="23" t="s">
        <v>180</v>
      </c>
      <c r="AR4" s="23"/>
      <c r="AS4" s="23"/>
      <c r="AT4" s="23"/>
      <c r="AU4" s="23"/>
      <c r="AV4" s="23"/>
      <c r="AW4" s="23"/>
      <c r="AX4" s="23"/>
      <c r="AY4" s="23"/>
      <c r="AZ4" s="23"/>
    </row>
    <row r="5" spans="1:52">
      <c r="A5" s="16"/>
      <c r="B5" s="16"/>
      <c r="C5" s="2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</row>
    <row r="6" spans="1:52">
      <c r="A6" s="16"/>
      <c r="B6" s="16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16"/>
      <c r="B7" s="16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6"/>
      <c r="B8" s="16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16"/>
      <c r="B9" s="16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16"/>
      <c r="B10" s="16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16"/>
      <c r="B11" s="16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16"/>
      <c r="B12" s="16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16"/>
      <c r="B13" s="16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16"/>
      <c r="B14" s="16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16"/>
      <c r="B15" s="16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16"/>
      <c r="B16" s="16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16"/>
      <c r="B17" s="16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16"/>
      <c r="B18" s="16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16"/>
      <c r="B19" s="16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16"/>
      <c r="B20" s="16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16"/>
      <c r="B21" s="16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16"/>
      <c r="B22" s="16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</sheetData>
  <mergeCells count="6">
    <mergeCell ref="AG2:AK2"/>
    <mergeCell ref="AL2:AP2"/>
    <mergeCell ref="AS1:AY1"/>
    <mergeCell ref="N1:AF1"/>
    <mergeCell ref="B1:M1"/>
    <mergeCell ref="AG1:AR1"/>
  </mergeCells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'Drop-down'!$D$2:$D$3</xm:f>
          </x14:formula1>
          <xm:sqref>F3:F4</xm:sqref>
        </x14:dataValidation>
        <x14:dataValidation type="list" allowBlank="1" showInputMessage="1" showErrorMessage="1">
          <x14:formula1>
            <xm:f>'Drop-down'!$L$2:$L$330</xm:f>
          </x14:formula1>
          <xm:sqref>Q4</xm:sqref>
        </x14:dataValidation>
        <x14:dataValidation type="list" allowBlank="1" showInputMessage="1" showErrorMessage="1">
          <x14:formula1>
            <xm:f>'Drop-down'!$M$2:$M$3</xm:f>
          </x14:formula1>
          <xm:sqref>Y3:Y4</xm:sqref>
        </x14:dataValidation>
        <x14:dataValidation type="list" allowBlank="1" showInputMessage="1" showErrorMessage="1">
          <x14:formula1>
            <xm:f>'Drop-down'!$N$2:$N$11</xm:f>
          </x14:formula1>
          <xm:sqref>AG3:AK4</xm:sqref>
        </x14:dataValidation>
        <x14:dataValidation type="list" allowBlank="1" showInputMessage="1" showErrorMessage="1">
          <x14:formula1>
            <xm:f>'Drop-down'!$O$2:$O$8</xm:f>
          </x14:formula1>
          <xm:sqref>AQ3:AQ4</xm:sqref>
        </x14:dataValidation>
        <x14:dataValidation type="list" allowBlank="1" showInputMessage="1" showErrorMessage="1">
          <x14:formula1>
            <xm:f>'Drop-down'!$H$2:$H$60</xm:f>
          </x14:formula1>
          <xm:sqref>AF3:AF5</xm:sqref>
        </x14:dataValidation>
        <x14:dataValidation type="list" allowBlank="1" showInputMessage="1" showErrorMessage="1">
          <x14:formula1>
            <xm:f>'Drop-down'!$L$2:$L$330</xm:f>
          </x14:formula1>
          <xm:sqref>Q3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B3"/>
    </sheetView>
  </sheetViews>
  <sheetFormatPr baseColWidth="10" defaultColWidth="8.83203125" defaultRowHeight="14" x14ac:dyDescent="0"/>
  <cols>
    <col min="2" max="2" width="17.83203125" customWidth="1"/>
  </cols>
  <sheetData>
    <row r="1" spans="1:2">
      <c r="A1" s="17" t="s">
        <v>20</v>
      </c>
      <c r="B1" s="18" t="s">
        <v>207</v>
      </c>
    </row>
    <row r="2" spans="1:2">
      <c r="A2" s="21" t="s">
        <v>21</v>
      </c>
      <c r="B2" s="28" t="s">
        <v>200</v>
      </c>
    </row>
    <row r="3" spans="1:2">
      <c r="A3" s="21" t="s">
        <v>267</v>
      </c>
      <c r="B3" s="28" t="s">
        <v>199</v>
      </c>
    </row>
    <row r="4" spans="1:2">
      <c r="A4" s="37"/>
      <c r="B4" s="37"/>
    </row>
    <row r="5" spans="1:2">
      <c r="A5" s="37"/>
      <c r="B5" s="37"/>
    </row>
    <row r="6" spans="1:2">
      <c r="A6" s="37"/>
      <c r="B6" s="37"/>
    </row>
    <row r="7" spans="1:2">
      <c r="A7" s="37"/>
      <c r="B7" s="37"/>
    </row>
    <row r="8" spans="1:2">
      <c r="A8" s="37"/>
      <c r="B8" s="37"/>
    </row>
    <row r="9" spans="1:2">
      <c r="A9" s="37"/>
      <c r="B9" s="37"/>
    </row>
    <row r="10" spans="1:2">
      <c r="A10" s="37"/>
      <c r="B10" s="37"/>
    </row>
    <row r="11" spans="1:2">
      <c r="A11" s="37"/>
      <c r="B11" s="37"/>
    </row>
    <row r="12" spans="1:2">
      <c r="A12" s="37"/>
      <c r="B12" s="37"/>
    </row>
    <row r="13" spans="1:2">
      <c r="A13" s="37"/>
      <c r="B13" s="37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'Drop-down'!$S$2:$S$3</xm:f>
          </x14:formula1>
          <xm:sqref>B2:B3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85" zoomScaleNormal="85" zoomScalePageLayoutView="85" workbookViewId="0">
      <selection activeCell="E4" sqref="E4"/>
    </sheetView>
  </sheetViews>
  <sheetFormatPr baseColWidth="10" defaultColWidth="8.83203125" defaultRowHeight="14" x14ac:dyDescent="0"/>
  <cols>
    <col min="2" max="5" width="35.6640625" customWidth="1"/>
  </cols>
  <sheetData>
    <row r="1" spans="1:5" ht="39">
      <c r="A1" s="17" t="s">
        <v>20</v>
      </c>
      <c r="B1" s="40" t="s">
        <v>189</v>
      </c>
      <c r="C1" s="40" t="s">
        <v>190</v>
      </c>
      <c r="D1" s="40" t="s">
        <v>191</v>
      </c>
      <c r="E1" s="40" t="s">
        <v>192</v>
      </c>
    </row>
    <row r="2" spans="1:5">
      <c r="A2" s="21" t="s">
        <v>21</v>
      </c>
      <c r="B2" s="41" t="s">
        <v>90</v>
      </c>
      <c r="C2" s="41" t="s">
        <v>90</v>
      </c>
      <c r="D2" s="41">
        <v>0</v>
      </c>
      <c r="E2" s="42">
        <v>4</v>
      </c>
    </row>
    <row r="3" spans="1:5">
      <c r="A3" s="21" t="s">
        <v>267</v>
      </c>
      <c r="B3" s="41" t="s">
        <v>90</v>
      </c>
      <c r="C3" s="41" t="s">
        <v>90</v>
      </c>
      <c r="D3" s="41">
        <v>1</v>
      </c>
      <c r="E3" s="42">
        <v>2</v>
      </c>
    </row>
    <row r="4" spans="1:5">
      <c r="A4" s="37"/>
      <c r="B4" s="37"/>
      <c r="C4" s="37"/>
      <c r="D4" s="37"/>
      <c r="E4" s="37"/>
    </row>
    <row r="5" spans="1:5">
      <c r="A5" s="37"/>
      <c r="B5" s="37"/>
      <c r="C5" s="37"/>
      <c r="D5" s="37"/>
      <c r="E5" s="37"/>
    </row>
    <row r="6" spans="1:5">
      <c r="A6" s="37"/>
      <c r="B6" s="37"/>
      <c r="C6" s="37"/>
      <c r="D6" s="37"/>
      <c r="E6" s="37"/>
    </row>
    <row r="7" spans="1:5">
      <c r="A7" s="37"/>
      <c r="B7" s="37"/>
      <c r="C7" s="37"/>
      <c r="D7" s="37"/>
      <c r="E7" s="37"/>
    </row>
    <row r="8" spans="1:5">
      <c r="A8" s="37"/>
      <c r="B8" s="37"/>
      <c r="C8" s="37"/>
      <c r="D8" s="37"/>
      <c r="E8" s="37"/>
    </row>
    <row r="9" spans="1:5">
      <c r="A9" s="37"/>
      <c r="B9" s="37"/>
      <c r="C9" s="37"/>
      <c r="D9" s="37"/>
      <c r="E9" s="37"/>
    </row>
    <row r="10" spans="1:5">
      <c r="A10" s="37"/>
      <c r="B10" s="37"/>
      <c r="C10" s="37"/>
      <c r="D10" s="37"/>
      <c r="E10" s="37"/>
    </row>
    <row r="11" spans="1:5">
      <c r="A11" s="37"/>
      <c r="B11" s="37"/>
      <c r="C11" s="37"/>
      <c r="D11" s="37"/>
      <c r="E11" s="37"/>
    </row>
    <row r="12" spans="1:5">
      <c r="A12" s="37"/>
      <c r="B12" s="37"/>
      <c r="C12" s="37"/>
      <c r="D12" s="37"/>
      <c r="E12" s="37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'Drop-down'!$P$2:$P$4</xm:f>
          </x14:formula1>
          <xm:sqref>B2:C3</xm:sqref>
        </x14:dataValidation>
        <x14:dataValidation type="list" allowBlank="1" showInputMessage="1" showErrorMessage="1">
          <x14:formula1>
            <xm:f>'Drop-down'!$Q$2:$Q$15</xm:f>
          </x14:formula1>
          <xm:sqref>D2:D3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Expected Outcome</vt:lpstr>
      <vt:lpstr>Rules</vt:lpstr>
      <vt:lpstr>Drop-down</vt:lpstr>
      <vt:lpstr>Buyer registeration form</vt:lpstr>
      <vt:lpstr>Buyer application form</vt:lpstr>
      <vt:lpstr>SME registration form</vt:lpstr>
      <vt:lpstr>SME application form</vt:lpstr>
      <vt:lpstr>FS</vt:lpstr>
      <vt:lpstr>CIC Check</vt:lpstr>
      <vt:lpstr>Apply Rating</vt:lpstr>
      <vt:lpstr>SME Profile</vt:lpstr>
      <vt:lpstr>Invoice Upload</vt:lpstr>
      <vt:lpstr>Existing Bid</vt:lpstr>
      <vt:lpstr>Place Bid</vt:lpstr>
      <vt:lpstr>Buyer Auction Result (Bid)</vt:lpstr>
      <vt:lpstr>Seller Auction Result (Bid)</vt:lpstr>
      <vt:lpstr>Accepting Ready-to-sell</vt:lpstr>
      <vt:lpstr>Buyer Auction Result (RTS)</vt:lpstr>
      <vt:lpstr>Seller Auction Result (RTS)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Entrofine_Evelin.Liu</dc:creator>
  <cp:lastModifiedBy>zhangyang</cp:lastModifiedBy>
  <dcterms:created xsi:type="dcterms:W3CDTF">2014-05-04T14:57:00Z</dcterms:created>
  <dcterms:modified xsi:type="dcterms:W3CDTF">2014-07-09T11:41:38Z</dcterms:modified>
</cp:coreProperties>
</file>