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kripsi\project\metode-tfidf-jaccard\"/>
    </mc:Choice>
  </mc:AlternateContent>
  <xr:revisionPtr revIDLastSave="0" documentId="13_ncr:1_{016CDB26-3AED-4CED-AF41-9FE82D35A626}" xr6:coauthVersionLast="47" xr6:coauthVersionMax="47" xr10:uidLastSave="{00000000-0000-0000-0000-000000000000}"/>
  <bookViews>
    <workbookView xWindow="20280" yWindow="-120" windowWidth="20730" windowHeight="11760" xr2:uid="{34787733-B6EE-485B-B51E-051E1C7897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0" i="1" l="1"/>
  <c r="T39" i="1"/>
  <c r="S39" i="1"/>
  <c r="T34" i="1"/>
  <c r="T35" i="1"/>
  <c r="T36" i="1"/>
  <c r="T37" i="1"/>
  <c r="T38" i="1"/>
  <c r="T33" i="1"/>
  <c r="S34" i="1"/>
  <c r="S35" i="1"/>
  <c r="S36" i="1"/>
  <c r="S37" i="1"/>
  <c r="S38" i="1"/>
  <c r="S33" i="1"/>
  <c r="S29" i="1"/>
  <c r="T28" i="1"/>
  <c r="S28" i="1"/>
  <c r="T23" i="1"/>
  <c r="T24" i="1"/>
  <c r="T25" i="1"/>
  <c r="T26" i="1"/>
  <c r="T27" i="1"/>
  <c r="T22" i="1"/>
  <c r="S23" i="1"/>
  <c r="S24" i="1"/>
  <c r="S25" i="1"/>
  <c r="S26" i="1"/>
  <c r="S27" i="1"/>
  <c r="S22" i="1"/>
  <c r="S18" i="1"/>
  <c r="T17" i="1"/>
  <c r="S17" i="1"/>
  <c r="T12" i="1"/>
  <c r="T13" i="1"/>
  <c r="T14" i="1"/>
  <c r="T15" i="1"/>
  <c r="T16" i="1"/>
  <c r="T11" i="1"/>
  <c r="S12" i="1"/>
  <c r="S13" i="1"/>
  <c r="S14" i="1"/>
  <c r="S15" i="1"/>
  <c r="S16" i="1"/>
  <c r="S11" i="1"/>
  <c r="P22" i="1"/>
  <c r="P21" i="1"/>
  <c r="P20" i="1"/>
  <c r="P17" i="1"/>
  <c r="P16" i="1"/>
  <c r="P15" i="1"/>
  <c r="P12" i="1"/>
  <c r="P11" i="1"/>
  <c r="P10" i="1"/>
  <c r="M12" i="1" l="1"/>
  <c r="M13" i="1"/>
  <c r="M14" i="1"/>
  <c r="M15" i="1"/>
  <c r="M16" i="1"/>
  <c r="M11" i="1"/>
  <c r="L12" i="1"/>
  <c r="L13" i="1"/>
  <c r="L14" i="1"/>
  <c r="L15" i="1"/>
  <c r="L16" i="1"/>
  <c r="L11" i="1"/>
  <c r="K12" i="1"/>
  <c r="K13" i="1"/>
  <c r="K14" i="1"/>
  <c r="K15" i="1"/>
  <c r="K16" i="1"/>
  <c r="K11" i="1"/>
  <c r="J12" i="1"/>
  <c r="J13" i="1"/>
  <c r="J14" i="1"/>
  <c r="J15" i="1"/>
  <c r="J16" i="1"/>
  <c r="J11" i="1"/>
  <c r="I12" i="1"/>
  <c r="I13" i="1"/>
  <c r="I14" i="1"/>
  <c r="I15" i="1"/>
  <c r="I16" i="1"/>
  <c r="I11" i="1"/>
  <c r="H12" i="1"/>
  <c r="H13" i="1"/>
  <c r="H14" i="1"/>
  <c r="H15" i="1"/>
  <c r="H16" i="1"/>
  <c r="H11" i="1"/>
</calcChain>
</file>

<file path=xl/sharedStrings.xml><?xml version="1.0" encoding="utf-8"?>
<sst xmlns="http://schemas.openxmlformats.org/spreadsheetml/2006/main" count="53" uniqueCount="33">
  <si>
    <t>soal:</t>
  </si>
  <si>
    <t>Apa yang kamu ketahui tentang perpustakaan?</t>
  </si>
  <si>
    <t>Kunci:</t>
  </si>
  <si>
    <t>Ada banyak buku di perpustakaan</t>
  </si>
  <si>
    <t>Perpustakaan tempat sumber ilmu</t>
  </si>
  <si>
    <t>Tempat membaca buku.</t>
  </si>
  <si>
    <t>Siswa:</t>
  </si>
  <si>
    <t>tempat membaca dan banyak sekali buku</t>
  </si>
  <si>
    <t>token</t>
  </si>
  <si>
    <t>jabsis</t>
  </si>
  <si>
    <t>tempat</t>
  </si>
  <si>
    <t>baca</t>
  </si>
  <si>
    <t>buku</t>
  </si>
  <si>
    <t>pustaka</t>
  </si>
  <si>
    <t>sumber</t>
  </si>
  <si>
    <t>ilmu</t>
  </si>
  <si>
    <t>tf</t>
  </si>
  <si>
    <t>df</t>
  </si>
  <si>
    <t>D/df</t>
  </si>
  <si>
    <t>IDF ( log(D/df)</t>
  </si>
  <si>
    <t>perhitungan jaccard 1</t>
  </si>
  <si>
    <t>doc 1</t>
  </si>
  <si>
    <t>irisan</t>
  </si>
  <si>
    <t>gabungan</t>
  </si>
  <si>
    <t>hasil</t>
  </si>
  <si>
    <t>doc 2</t>
  </si>
  <si>
    <t>doc 3</t>
  </si>
  <si>
    <t>rumus 1</t>
  </si>
  <si>
    <t>rumus 2</t>
  </si>
  <si>
    <t>min</t>
  </si>
  <si>
    <t>max</t>
  </si>
  <si>
    <t>tot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</si>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</sst>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9ACDF-5BE4-41A5-9856-298DFB5FA591}">
  <dimension ref="A1:T40"/>
  <sheetViews>
    <sheetView tabSelected="1" workbookViewId="0">
      <selection activeCell="L7" sqref="L7"/>
    </sheetView>
  </sheetViews>
  <sheetFormatPr defaultRowHeight="15" x14ac:dyDescent="0.25"/>
  <cols>
    <col min="9" max="9" width="14.140625" customWidth="1"/>
    <col min="14" max="14" width="2.7109375" customWidth="1"/>
    <col min="15" max="15" width="10" customWidth="1"/>
    <col min="17" max="17" width="1.42578125" customWidth="1"/>
  </cols>
  <sheetData>
    <row r="1" spans="1:20" x14ac:dyDescent="0.25">
      <c r="A1" s="1" t="s">
        <v>0</v>
      </c>
      <c r="B1" s="1" t="s">
        <v>1</v>
      </c>
    </row>
    <row r="3" spans="1:20" x14ac:dyDescent="0.25">
      <c r="A3" s="1" t="s">
        <v>2</v>
      </c>
      <c r="B3" t="s">
        <v>5</v>
      </c>
    </row>
    <row r="4" spans="1:20" x14ac:dyDescent="0.25">
      <c r="B4" t="s">
        <v>3</v>
      </c>
    </row>
    <row r="5" spans="1:20" x14ac:dyDescent="0.25">
      <c r="B5" t="s">
        <v>4</v>
      </c>
    </row>
    <row r="6" spans="1:20" x14ac:dyDescent="0.25">
      <c r="O6" t="s">
        <v>27</v>
      </c>
      <c r="R6" t="s">
        <v>28</v>
      </c>
    </row>
    <row r="7" spans="1:20" x14ac:dyDescent="0.25">
      <c r="A7" t="s">
        <v>6</v>
      </c>
      <c r="B7" t="s">
        <v>7</v>
      </c>
      <c r="O7" t="s">
        <v>20</v>
      </c>
      <c r="R7" t="s">
        <v>20</v>
      </c>
    </row>
    <row r="9" spans="1:20" x14ac:dyDescent="0.25">
      <c r="B9" s="4" t="s">
        <v>8</v>
      </c>
      <c r="C9" s="4" t="s">
        <v>9</v>
      </c>
      <c r="D9" s="5" t="s">
        <v>16</v>
      </c>
      <c r="E9" s="6"/>
      <c r="F9" s="7"/>
      <c r="G9" s="4" t="s">
        <v>17</v>
      </c>
      <c r="H9" s="4" t="s">
        <v>18</v>
      </c>
      <c r="I9" s="4" t="s">
        <v>19</v>
      </c>
      <c r="J9" s="5" t="s">
        <v>32</v>
      </c>
      <c r="K9" s="6"/>
      <c r="L9" s="6"/>
      <c r="M9" s="7"/>
      <c r="O9" t="s">
        <v>21</v>
      </c>
      <c r="R9" t="s">
        <v>21</v>
      </c>
    </row>
    <row r="10" spans="1:20" x14ac:dyDescent="0.25">
      <c r="B10" s="8"/>
      <c r="C10" s="8"/>
      <c r="D10" s="9">
        <v>1</v>
      </c>
      <c r="E10" s="9">
        <v>2</v>
      </c>
      <c r="F10" s="9">
        <v>3</v>
      </c>
      <c r="G10" s="8"/>
      <c r="H10" s="8"/>
      <c r="I10" s="8"/>
      <c r="J10" s="9" t="s">
        <v>9</v>
      </c>
      <c r="K10" s="9">
        <v>1</v>
      </c>
      <c r="L10" s="9">
        <v>2</v>
      </c>
      <c r="M10" s="9">
        <v>3</v>
      </c>
      <c r="O10" s="1" t="s">
        <v>22</v>
      </c>
      <c r="P10">
        <f>SUM(K11:K13)</f>
        <v>3.5509074688805811</v>
      </c>
      <c r="S10" t="s">
        <v>29</v>
      </c>
      <c r="T10" t="s">
        <v>30</v>
      </c>
    </row>
    <row r="11" spans="1:20" x14ac:dyDescent="0.25">
      <c r="B11" t="s">
        <v>10</v>
      </c>
      <c r="C11">
        <v>1</v>
      </c>
      <c r="D11">
        <v>1</v>
      </c>
      <c r="E11">
        <v>0</v>
      </c>
      <c r="F11">
        <v>1</v>
      </c>
      <c r="G11">
        <v>3</v>
      </c>
      <c r="H11">
        <f>4/G11</f>
        <v>1.3333333333333333</v>
      </c>
      <c r="I11">
        <f>LOG(H11)+1</f>
        <v>1.1249387366082999</v>
      </c>
      <c r="J11" s="2">
        <f>C11*I11</f>
        <v>1.1249387366082999</v>
      </c>
      <c r="K11" s="3">
        <f>D11*I11</f>
        <v>1.1249387366082999</v>
      </c>
      <c r="L11">
        <f>E11*I11</f>
        <v>0</v>
      </c>
      <c r="M11" s="3">
        <f>F11*I11</f>
        <v>1.1249387366082999</v>
      </c>
      <c r="O11" s="1" t="s">
        <v>23</v>
      </c>
      <c r="P11">
        <f>SUM(J11:J13,K11,K12,K13)-P10</f>
        <v>3.5509074688805811</v>
      </c>
      <c r="S11">
        <f>MIN(J11:K11)</f>
        <v>1.1249387366082999</v>
      </c>
      <c r="T11">
        <f>MAX(J11,K11)</f>
        <v>1.1249387366082999</v>
      </c>
    </row>
    <row r="12" spans="1:20" x14ac:dyDescent="0.25">
      <c r="B12" t="s">
        <v>11</v>
      </c>
      <c r="C12">
        <v>1</v>
      </c>
      <c r="D12">
        <v>1</v>
      </c>
      <c r="E12">
        <v>0</v>
      </c>
      <c r="F12">
        <v>0</v>
      </c>
      <c r="G12">
        <v>2</v>
      </c>
      <c r="H12">
        <f t="shared" ref="H12:H16" si="0">4/G12</f>
        <v>2</v>
      </c>
      <c r="I12">
        <f t="shared" ref="I12:I16" si="1">LOG(H12)+1</f>
        <v>1.3010299956639813</v>
      </c>
      <c r="J12" s="2">
        <f t="shared" ref="J12:J16" si="2">C12*I12</f>
        <v>1.3010299956639813</v>
      </c>
      <c r="K12" s="3">
        <f t="shared" ref="K12:K16" si="3">D12*I12</f>
        <v>1.3010299956639813</v>
      </c>
      <c r="L12">
        <f t="shared" ref="L12:L16" si="4">E12*I12</f>
        <v>0</v>
      </c>
      <c r="M12">
        <f t="shared" ref="M12:M16" si="5">F12*I12</f>
        <v>0</v>
      </c>
      <c r="O12" s="1" t="s">
        <v>24</v>
      </c>
      <c r="P12" s="2">
        <f>P10/P11</f>
        <v>1</v>
      </c>
      <c r="S12">
        <f t="shared" ref="S12:S16" si="6">MIN(J12:K12)</f>
        <v>1.3010299956639813</v>
      </c>
      <c r="T12">
        <f t="shared" ref="T12:T16" si="7">MAX(J12,K12)</f>
        <v>1.3010299956639813</v>
      </c>
    </row>
    <row r="13" spans="1:20" x14ac:dyDescent="0.25">
      <c r="B13" t="s">
        <v>12</v>
      </c>
      <c r="C13">
        <v>1</v>
      </c>
      <c r="D13">
        <v>1</v>
      </c>
      <c r="E13">
        <v>1</v>
      </c>
      <c r="F13">
        <v>0</v>
      </c>
      <c r="G13">
        <v>3</v>
      </c>
      <c r="H13">
        <f t="shared" si="0"/>
        <v>1.3333333333333333</v>
      </c>
      <c r="I13">
        <f t="shared" si="1"/>
        <v>1.1249387366082999</v>
      </c>
      <c r="J13" s="2">
        <f t="shared" si="2"/>
        <v>1.1249387366082999</v>
      </c>
      <c r="K13" s="3">
        <f t="shared" si="3"/>
        <v>1.1249387366082999</v>
      </c>
      <c r="L13" s="3">
        <f t="shared" si="4"/>
        <v>1.1249387366082999</v>
      </c>
      <c r="M13">
        <f t="shared" si="5"/>
        <v>0</v>
      </c>
      <c r="S13">
        <f t="shared" si="6"/>
        <v>1.1249387366082999</v>
      </c>
      <c r="T13">
        <f t="shared" si="7"/>
        <v>1.1249387366082999</v>
      </c>
    </row>
    <row r="14" spans="1:20" x14ac:dyDescent="0.25">
      <c r="B14" t="s">
        <v>13</v>
      </c>
      <c r="C14">
        <v>0</v>
      </c>
      <c r="D14">
        <v>0</v>
      </c>
      <c r="E14">
        <v>1</v>
      </c>
      <c r="F14">
        <v>1</v>
      </c>
      <c r="G14">
        <v>2</v>
      </c>
      <c r="H14">
        <f t="shared" si="0"/>
        <v>2</v>
      </c>
      <c r="I14">
        <f t="shared" si="1"/>
        <v>1.3010299956639813</v>
      </c>
      <c r="J14">
        <f t="shared" si="2"/>
        <v>0</v>
      </c>
      <c r="K14">
        <f t="shared" si="3"/>
        <v>0</v>
      </c>
      <c r="L14">
        <f t="shared" si="4"/>
        <v>1.3010299956639813</v>
      </c>
      <c r="M14">
        <f t="shared" si="5"/>
        <v>1.3010299956639813</v>
      </c>
      <c r="O14" t="s">
        <v>25</v>
      </c>
      <c r="S14">
        <f t="shared" si="6"/>
        <v>0</v>
      </c>
      <c r="T14">
        <f t="shared" si="7"/>
        <v>0</v>
      </c>
    </row>
    <row r="15" spans="1:20" x14ac:dyDescent="0.25">
      <c r="B15" t="s">
        <v>14</v>
      </c>
      <c r="C15">
        <v>0</v>
      </c>
      <c r="D15">
        <v>0</v>
      </c>
      <c r="E15">
        <v>0</v>
      </c>
      <c r="F15">
        <v>1</v>
      </c>
      <c r="G15">
        <v>1</v>
      </c>
      <c r="H15">
        <f t="shared" si="0"/>
        <v>4</v>
      </c>
      <c r="I15">
        <f t="shared" si="1"/>
        <v>1.6020599913279625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1.6020599913279625</v>
      </c>
      <c r="O15" s="1" t="s">
        <v>22</v>
      </c>
      <c r="P15">
        <f>SUM(L13)</f>
        <v>1.1249387366082999</v>
      </c>
      <c r="S15">
        <f t="shared" si="6"/>
        <v>0</v>
      </c>
      <c r="T15">
        <f t="shared" si="7"/>
        <v>0</v>
      </c>
    </row>
    <row r="16" spans="1:20" x14ac:dyDescent="0.25">
      <c r="B16" t="s">
        <v>15</v>
      </c>
      <c r="C16">
        <v>0</v>
      </c>
      <c r="D16">
        <v>0</v>
      </c>
      <c r="E16">
        <v>0</v>
      </c>
      <c r="F16">
        <v>1</v>
      </c>
      <c r="G16">
        <v>1</v>
      </c>
      <c r="H16">
        <f t="shared" si="0"/>
        <v>4</v>
      </c>
      <c r="I16">
        <f t="shared" si="1"/>
        <v>1.6020599913279625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1.6020599913279625</v>
      </c>
      <c r="O16" s="1" t="s">
        <v>23</v>
      </c>
      <c r="P16">
        <f>SUM(L13,J11,J13,J12)-P15</f>
        <v>3.5509074688805811</v>
      </c>
      <c r="S16">
        <f t="shared" si="6"/>
        <v>0</v>
      </c>
      <c r="T16">
        <f t="shared" si="7"/>
        <v>0</v>
      </c>
    </row>
    <row r="17" spans="15:20" x14ac:dyDescent="0.25">
      <c r="O17" s="1" t="s">
        <v>24</v>
      </c>
      <c r="P17" s="2">
        <f>P15/P16</f>
        <v>0.31680316833570865</v>
      </c>
      <c r="R17" t="s">
        <v>31</v>
      </c>
      <c r="S17">
        <f>SUM(S11:S16)</f>
        <v>3.5509074688805811</v>
      </c>
      <c r="T17">
        <f>SUM(T11:T16)</f>
        <v>3.5509074688805811</v>
      </c>
    </row>
    <row r="18" spans="15:20" x14ac:dyDescent="0.25">
      <c r="R18" t="s">
        <v>24</v>
      </c>
      <c r="S18">
        <f>S17/T17</f>
        <v>1</v>
      </c>
    </row>
    <row r="19" spans="15:20" x14ac:dyDescent="0.25">
      <c r="O19" t="s">
        <v>26</v>
      </c>
    </row>
    <row r="20" spans="15:20" x14ac:dyDescent="0.25">
      <c r="O20" s="1" t="s">
        <v>22</v>
      </c>
      <c r="P20">
        <f>M11</f>
        <v>1.1249387366082999</v>
      </c>
      <c r="R20" t="s">
        <v>25</v>
      </c>
    </row>
    <row r="21" spans="15:20" x14ac:dyDescent="0.25">
      <c r="O21" s="1" t="s">
        <v>23</v>
      </c>
      <c r="P21">
        <f>SUM(M11,J11:J13)-P20</f>
        <v>3.5509074688805811</v>
      </c>
      <c r="S21" t="s">
        <v>29</v>
      </c>
      <c r="T21" t="s">
        <v>30</v>
      </c>
    </row>
    <row r="22" spans="15:20" x14ac:dyDescent="0.25">
      <c r="O22" s="1" t="s">
        <v>24</v>
      </c>
      <c r="P22" s="2">
        <f>P20/P21</f>
        <v>0.31680316833570865</v>
      </c>
      <c r="S22">
        <f>MIN(J11,L11)</f>
        <v>0</v>
      </c>
      <c r="T22">
        <f>MAX(J11,L11)</f>
        <v>1.1249387366082999</v>
      </c>
    </row>
    <row r="23" spans="15:20" x14ac:dyDescent="0.25">
      <c r="S23">
        <f t="shared" ref="S23:S27" si="8">MIN(J12,L12)</f>
        <v>0</v>
      </c>
      <c r="T23">
        <f t="shared" ref="T23:T27" si="9">MAX(J12,L12)</f>
        <v>1.3010299956639813</v>
      </c>
    </row>
    <row r="24" spans="15:20" x14ac:dyDescent="0.25">
      <c r="S24">
        <f t="shared" si="8"/>
        <v>1.1249387366082999</v>
      </c>
      <c r="T24">
        <f t="shared" si="9"/>
        <v>1.1249387366082999</v>
      </c>
    </row>
    <row r="25" spans="15:20" x14ac:dyDescent="0.25">
      <c r="S25">
        <f t="shared" si="8"/>
        <v>0</v>
      </c>
      <c r="T25">
        <f t="shared" si="9"/>
        <v>1.3010299956639813</v>
      </c>
    </row>
    <row r="26" spans="15:20" x14ac:dyDescent="0.25">
      <c r="S26">
        <f t="shared" si="8"/>
        <v>0</v>
      </c>
      <c r="T26">
        <f t="shared" si="9"/>
        <v>0</v>
      </c>
    </row>
    <row r="27" spans="15:20" x14ac:dyDescent="0.25">
      <c r="S27">
        <f t="shared" si="8"/>
        <v>0</v>
      </c>
      <c r="T27">
        <f t="shared" si="9"/>
        <v>0</v>
      </c>
    </row>
    <row r="28" spans="15:20" x14ac:dyDescent="0.25">
      <c r="R28" t="s">
        <v>31</v>
      </c>
      <c r="S28">
        <f>SUM(S22:S27)</f>
        <v>1.1249387366082999</v>
      </c>
      <c r="T28">
        <f>SUM(T22:T27)</f>
        <v>4.8519374645445623</v>
      </c>
    </row>
    <row r="29" spans="15:20" x14ac:dyDescent="0.25">
      <c r="R29" t="s">
        <v>24</v>
      </c>
      <c r="S29">
        <f>S28/T28</f>
        <v>0.23185351106207935</v>
      </c>
    </row>
    <row r="31" spans="15:20" x14ac:dyDescent="0.25">
      <c r="R31" t="s">
        <v>26</v>
      </c>
    </row>
    <row r="32" spans="15:20" x14ac:dyDescent="0.25">
      <c r="S32" t="s">
        <v>29</v>
      </c>
      <c r="T32" t="s">
        <v>30</v>
      </c>
    </row>
    <row r="33" spans="18:20" x14ac:dyDescent="0.25">
      <c r="S33">
        <f>MIN(J11,M11)</f>
        <v>1.1249387366082999</v>
      </c>
      <c r="T33">
        <f>MAX(J11,M11)</f>
        <v>1.1249387366082999</v>
      </c>
    </row>
    <row r="34" spans="18:20" x14ac:dyDescent="0.25">
      <c r="S34">
        <f t="shared" ref="S34:S38" si="10">MIN(J12,M12)</f>
        <v>0</v>
      </c>
      <c r="T34">
        <f t="shared" ref="T34:T38" si="11">MAX(J12,M12)</f>
        <v>1.3010299956639813</v>
      </c>
    </row>
    <row r="35" spans="18:20" x14ac:dyDescent="0.25">
      <c r="S35">
        <f t="shared" si="10"/>
        <v>0</v>
      </c>
      <c r="T35">
        <f t="shared" si="11"/>
        <v>1.1249387366082999</v>
      </c>
    </row>
    <row r="36" spans="18:20" x14ac:dyDescent="0.25">
      <c r="S36">
        <f t="shared" si="10"/>
        <v>0</v>
      </c>
      <c r="T36">
        <f t="shared" si="11"/>
        <v>1.3010299956639813</v>
      </c>
    </row>
    <row r="37" spans="18:20" x14ac:dyDescent="0.25">
      <c r="S37">
        <f t="shared" si="10"/>
        <v>0</v>
      </c>
      <c r="T37">
        <f t="shared" si="11"/>
        <v>1.6020599913279625</v>
      </c>
    </row>
    <row r="38" spans="18:20" x14ac:dyDescent="0.25">
      <c r="S38">
        <f t="shared" si="10"/>
        <v>0</v>
      </c>
      <c r="T38">
        <f t="shared" si="11"/>
        <v>1.6020599913279625</v>
      </c>
    </row>
    <row r="39" spans="18:20" x14ac:dyDescent="0.25">
      <c r="R39" t="s">
        <v>31</v>
      </c>
      <c r="S39">
        <f>SUM(S33:S38)</f>
        <v>1.1249387366082999</v>
      </c>
      <c r="T39">
        <f>SUM(T33:T38)</f>
        <v>8.0560574472004873</v>
      </c>
    </row>
    <row r="40" spans="18:20" x14ac:dyDescent="0.25">
      <c r="R40" t="s">
        <v>24</v>
      </c>
      <c r="S40">
        <f>S39/T39</f>
        <v>0.13963886727238031</v>
      </c>
    </row>
  </sheetData>
  <mergeCells count="7">
    <mergeCell ref="D9:F9"/>
    <mergeCell ref="G9:G10"/>
    <mergeCell ref="H9:H10"/>
    <mergeCell ref="I9:I10"/>
    <mergeCell ref="J9:M9"/>
    <mergeCell ref="B9:B10"/>
    <mergeCell ref="C9:C1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afrizal yasin</dc:creator>
  <cp:lastModifiedBy>afrizal yasin</cp:lastModifiedBy>
  <dcterms:created xsi:type="dcterms:W3CDTF">2022-09-22T04:58:32Z</dcterms:created>
  <dcterms:modified xsi:type="dcterms:W3CDTF">2022-09-22T05:31:10Z</dcterms:modified>
</cp:coreProperties>
</file>