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C8184F8B-35E3-4244-A3A3-D387FC8305D0}"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2BBAB1C1-ED49-45E3-9648-AF1323187D56}"/>
  </bookViews>
  <sheets>
    <sheet name="MAP_Issue_Log" sheetId="5" r:id="rId1"/>
    <sheet name="Subnational_Data" sheetId="6" r:id="rId2"/>
    <sheet name="Raw_Data" sheetId="2" r:id="rId3"/>
    <sheet name="Validation" sheetId="4" r:id="rId4"/>
    <sheet name="Lists" sheetId="1" state="hidden" r:id="rId5"/>
  </sheets>
  <externalReferences>
    <externalReference r:id="rId6"/>
  </externalReferences>
  <definedNames>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4" l="1"/>
  <c r="K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5" i="4"/>
  <c r="AL33" i="2"/>
  <c r="K202" i="4" l="1"/>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J67" i="4"/>
  <c r="C68" i="4"/>
  <c r="D68" i="4"/>
  <c r="F68" i="4"/>
  <c r="G68" i="4"/>
  <c r="H68" i="4"/>
  <c r="I68" i="4"/>
  <c r="J68" i="4"/>
  <c r="C69" i="4"/>
  <c r="D69" i="4"/>
  <c r="F69" i="4"/>
  <c r="G69" i="4"/>
  <c r="H69" i="4"/>
  <c r="I69" i="4"/>
  <c r="J69" i="4"/>
  <c r="C70" i="4"/>
  <c r="D70" i="4"/>
  <c r="F70" i="4"/>
  <c r="G70" i="4"/>
  <c r="H70" i="4"/>
  <c r="I70" i="4"/>
  <c r="J70" i="4"/>
  <c r="C71" i="4"/>
  <c r="D71" i="4"/>
  <c r="F71" i="4"/>
  <c r="G71" i="4"/>
  <c r="H71" i="4"/>
  <c r="I71" i="4"/>
  <c r="J71" i="4"/>
  <c r="C72" i="4"/>
  <c r="D72" i="4"/>
  <c r="F72" i="4"/>
  <c r="G72" i="4"/>
  <c r="H72" i="4"/>
  <c r="I72" i="4"/>
  <c r="J72" i="4"/>
  <c r="C73" i="4"/>
  <c r="D73" i="4"/>
  <c r="F73" i="4"/>
  <c r="G73" i="4"/>
  <c r="H73" i="4"/>
  <c r="I73" i="4"/>
  <c r="J73" i="4"/>
  <c r="C74" i="4"/>
  <c r="D74" i="4"/>
  <c r="F74" i="4"/>
  <c r="G74" i="4"/>
  <c r="H74" i="4"/>
  <c r="I74" i="4"/>
  <c r="J74" i="4"/>
  <c r="C75" i="4"/>
  <c r="D75" i="4"/>
  <c r="F75" i="4"/>
  <c r="G75" i="4"/>
  <c r="H75" i="4"/>
  <c r="I75" i="4"/>
  <c r="J75" i="4"/>
  <c r="C76" i="4"/>
  <c r="D76" i="4"/>
  <c r="F76" i="4"/>
  <c r="G76" i="4"/>
  <c r="H76" i="4"/>
  <c r="I76" i="4"/>
  <c r="J76" i="4"/>
  <c r="C77" i="4"/>
  <c r="D77" i="4"/>
  <c r="F77" i="4"/>
  <c r="G77" i="4"/>
  <c r="H77" i="4"/>
  <c r="I77" i="4"/>
  <c r="J77" i="4"/>
  <c r="C78" i="4"/>
  <c r="D78" i="4"/>
  <c r="F78" i="4"/>
  <c r="G78" i="4"/>
  <c r="H78" i="4"/>
  <c r="I78" i="4"/>
  <c r="J78" i="4"/>
  <c r="C79" i="4"/>
  <c r="D79" i="4"/>
  <c r="F79" i="4"/>
  <c r="G79" i="4"/>
  <c r="H79" i="4"/>
  <c r="I79" i="4"/>
  <c r="J79" i="4"/>
  <c r="C80" i="4"/>
  <c r="D80" i="4"/>
  <c r="F80" i="4"/>
  <c r="G80" i="4"/>
  <c r="H80" i="4"/>
  <c r="I80" i="4"/>
  <c r="J80" i="4"/>
  <c r="C81" i="4"/>
  <c r="D81" i="4"/>
  <c r="F81" i="4"/>
  <c r="G81" i="4"/>
  <c r="H81" i="4"/>
  <c r="I81" i="4"/>
  <c r="J81" i="4"/>
  <c r="C82" i="4"/>
  <c r="D82" i="4"/>
  <c r="F82" i="4"/>
  <c r="G82" i="4"/>
  <c r="H82" i="4"/>
  <c r="I82" i="4"/>
  <c r="J82" i="4"/>
  <c r="C83" i="4"/>
  <c r="D83" i="4"/>
  <c r="F83" i="4"/>
  <c r="G83" i="4"/>
  <c r="H83" i="4"/>
  <c r="I83" i="4"/>
  <c r="J83" i="4"/>
  <c r="C84" i="4"/>
  <c r="D84" i="4"/>
  <c r="F84" i="4"/>
  <c r="G84" i="4"/>
  <c r="H84" i="4"/>
  <c r="I84" i="4"/>
  <c r="J84" i="4"/>
  <c r="C85" i="4"/>
  <c r="D85" i="4"/>
  <c r="F85" i="4"/>
  <c r="G85" i="4"/>
  <c r="H85" i="4"/>
  <c r="I85" i="4"/>
  <c r="J85" i="4"/>
  <c r="C86" i="4"/>
  <c r="D86" i="4"/>
  <c r="F86" i="4"/>
  <c r="G86" i="4"/>
  <c r="H86" i="4"/>
  <c r="I86" i="4"/>
  <c r="J86" i="4"/>
  <c r="C87" i="4"/>
  <c r="D87" i="4"/>
  <c r="F87" i="4"/>
  <c r="G87" i="4"/>
  <c r="H87" i="4"/>
  <c r="I87" i="4"/>
  <c r="J87" i="4"/>
  <c r="C88" i="4"/>
  <c r="D88" i="4"/>
  <c r="F88" i="4"/>
  <c r="G88" i="4"/>
  <c r="H88" i="4"/>
  <c r="I88" i="4"/>
  <c r="J88" i="4"/>
  <c r="C89" i="4"/>
  <c r="D89" i="4"/>
  <c r="F89" i="4"/>
  <c r="G89" i="4"/>
  <c r="H89" i="4"/>
  <c r="I89" i="4"/>
  <c r="J89" i="4"/>
  <c r="C90" i="4"/>
  <c r="D90" i="4"/>
  <c r="F90" i="4"/>
  <c r="G90" i="4"/>
  <c r="H90" i="4"/>
  <c r="I90" i="4"/>
  <c r="J90" i="4"/>
  <c r="C91" i="4"/>
  <c r="D91" i="4"/>
  <c r="F91" i="4"/>
  <c r="G91" i="4"/>
  <c r="H91" i="4"/>
  <c r="I91" i="4"/>
  <c r="J91" i="4"/>
  <c r="C92" i="4"/>
  <c r="D92" i="4"/>
  <c r="F92" i="4"/>
  <c r="G92" i="4"/>
  <c r="H92" i="4"/>
  <c r="I92" i="4"/>
  <c r="J92" i="4"/>
  <c r="C93" i="4"/>
  <c r="D93" i="4"/>
  <c r="F93" i="4"/>
  <c r="G93" i="4"/>
  <c r="H93" i="4"/>
  <c r="I93" i="4"/>
  <c r="J93" i="4"/>
  <c r="C94" i="4"/>
  <c r="D94" i="4"/>
  <c r="F94" i="4"/>
  <c r="G94" i="4"/>
  <c r="H94" i="4"/>
  <c r="I94" i="4"/>
  <c r="J94" i="4"/>
  <c r="C95" i="4"/>
  <c r="D95" i="4"/>
  <c r="F95" i="4"/>
  <c r="G95" i="4"/>
  <c r="H95" i="4"/>
  <c r="I95" i="4"/>
  <c r="J95" i="4"/>
  <c r="C96" i="4"/>
  <c r="D96" i="4"/>
  <c r="F96" i="4"/>
  <c r="G96" i="4"/>
  <c r="H96" i="4"/>
  <c r="I96" i="4"/>
  <c r="J96" i="4"/>
  <c r="C97" i="4"/>
  <c r="D97" i="4"/>
  <c r="F97" i="4"/>
  <c r="G97" i="4"/>
  <c r="H97" i="4"/>
  <c r="I97" i="4"/>
  <c r="J97" i="4"/>
  <c r="C98" i="4"/>
  <c r="D98" i="4"/>
  <c r="F98" i="4"/>
  <c r="G98" i="4"/>
  <c r="H98" i="4"/>
  <c r="I98" i="4"/>
  <c r="J98" i="4"/>
  <c r="C99" i="4"/>
  <c r="D99" i="4"/>
  <c r="F99" i="4"/>
  <c r="G99" i="4"/>
  <c r="H99" i="4"/>
  <c r="I99" i="4"/>
  <c r="J99" i="4"/>
  <c r="C100" i="4"/>
  <c r="D100" i="4"/>
  <c r="F100" i="4"/>
  <c r="G100" i="4"/>
  <c r="H100" i="4"/>
  <c r="I100" i="4"/>
  <c r="J100" i="4"/>
  <c r="C101" i="4"/>
  <c r="D101" i="4"/>
  <c r="F101" i="4"/>
  <c r="G101" i="4"/>
  <c r="H101" i="4"/>
  <c r="I101" i="4"/>
  <c r="J101" i="4"/>
  <c r="C102" i="4"/>
  <c r="D102" i="4"/>
  <c r="F102" i="4"/>
  <c r="G102" i="4"/>
  <c r="H102" i="4"/>
  <c r="I102" i="4"/>
  <c r="J102" i="4"/>
  <c r="C103" i="4"/>
  <c r="D103" i="4"/>
  <c r="F103" i="4"/>
  <c r="G103" i="4"/>
  <c r="H103" i="4"/>
  <c r="I103" i="4"/>
  <c r="J103" i="4"/>
  <c r="C104" i="4"/>
  <c r="D104" i="4"/>
  <c r="F104" i="4"/>
  <c r="G104" i="4"/>
  <c r="H104" i="4"/>
  <c r="I104" i="4"/>
  <c r="J104" i="4"/>
  <c r="C105" i="4"/>
  <c r="D105" i="4"/>
  <c r="F105" i="4"/>
  <c r="G105" i="4"/>
  <c r="H105" i="4"/>
  <c r="I105" i="4"/>
  <c r="J105" i="4"/>
  <c r="C106" i="4"/>
  <c r="D106" i="4"/>
  <c r="F106" i="4"/>
  <c r="G106" i="4"/>
  <c r="H106" i="4"/>
  <c r="I106" i="4"/>
  <c r="J106" i="4"/>
  <c r="C107" i="4"/>
  <c r="D107" i="4"/>
  <c r="F107" i="4"/>
  <c r="G107" i="4"/>
  <c r="H107" i="4"/>
  <c r="I107" i="4"/>
  <c r="J107" i="4"/>
  <c r="C108" i="4"/>
  <c r="D108" i="4"/>
  <c r="E108" i="4"/>
  <c r="F108" i="4"/>
  <c r="G108" i="4"/>
  <c r="H108" i="4"/>
  <c r="I108" i="4"/>
  <c r="J108" i="4"/>
  <c r="C109" i="4"/>
  <c r="D109" i="4"/>
  <c r="E109" i="4"/>
  <c r="F109" i="4"/>
  <c r="G109" i="4"/>
  <c r="H109" i="4"/>
  <c r="I109" i="4"/>
  <c r="J109" i="4"/>
  <c r="C110" i="4"/>
  <c r="D110" i="4"/>
  <c r="E110" i="4"/>
  <c r="F110" i="4"/>
  <c r="G110" i="4"/>
  <c r="H110" i="4"/>
  <c r="I110" i="4"/>
  <c r="J110" i="4"/>
  <c r="C111" i="4"/>
  <c r="D111" i="4"/>
  <c r="E111" i="4"/>
  <c r="F111" i="4"/>
  <c r="G111" i="4"/>
  <c r="H111" i="4"/>
  <c r="I111" i="4"/>
  <c r="J111" i="4"/>
  <c r="C112" i="4"/>
  <c r="D112" i="4"/>
  <c r="E112" i="4"/>
  <c r="F112" i="4"/>
  <c r="G112" i="4"/>
  <c r="H112" i="4"/>
  <c r="I112" i="4"/>
  <c r="J112" i="4"/>
  <c r="C113" i="4"/>
  <c r="D113" i="4"/>
  <c r="E113" i="4"/>
  <c r="F113" i="4"/>
  <c r="G113" i="4"/>
  <c r="H113" i="4"/>
  <c r="I113" i="4"/>
  <c r="J113" i="4"/>
  <c r="C114" i="4"/>
  <c r="D114" i="4"/>
  <c r="E114" i="4"/>
  <c r="F114" i="4"/>
  <c r="G114" i="4"/>
  <c r="H114" i="4"/>
  <c r="I114" i="4"/>
  <c r="J114" i="4"/>
  <c r="C115" i="4"/>
  <c r="D115" i="4"/>
  <c r="E115" i="4"/>
  <c r="F115" i="4"/>
  <c r="G115" i="4"/>
  <c r="H115" i="4"/>
  <c r="I115" i="4"/>
  <c r="J115" i="4"/>
  <c r="C116" i="4"/>
  <c r="D116" i="4"/>
  <c r="E116" i="4"/>
  <c r="F116" i="4"/>
  <c r="G116" i="4"/>
  <c r="H116" i="4"/>
  <c r="I116" i="4"/>
  <c r="J116" i="4"/>
  <c r="C117" i="4"/>
  <c r="D117" i="4"/>
  <c r="E117" i="4"/>
  <c r="F117" i="4"/>
  <c r="G117" i="4"/>
  <c r="H117" i="4"/>
  <c r="I117" i="4"/>
  <c r="J117" i="4"/>
  <c r="C118" i="4"/>
  <c r="D118" i="4"/>
  <c r="E118" i="4"/>
  <c r="F118" i="4"/>
  <c r="G118" i="4"/>
  <c r="H118" i="4"/>
  <c r="I118" i="4"/>
  <c r="J118" i="4"/>
  <c r="C119" i="4"/>
  <c r="D119" i="4"/>
  <c r="E119" i="4"/>
  <c r="F119" i="4"/>
  <c r="G119" i="4"/>
  <c r="H119" i="4"/>
  <c r="I119" i="4"/>
  <c r="J119" i="4"/>
  <c r="C120" i="4"/>
  <c r="D120" i="4"/>
  <c r="E120" i="4"/>
  <c r="F120" i="4"/>
  <c r="G120" i="4"/>
  <c r="H120" i="4"/>
  <c r="I120" i="4"/>
  <c r="J120" i="4"/>
  <c r="C121" i="4"/>
  <c r="D121" i="4"/>
  <c r="E121" i="4"/>
  <c r="F121" i="4"/>
  <c r="G121" i="4"/>
  <c r="H121" i="4"/>
  <c r="I121" i="4"/>
  <c r="J121" i="4"/>
  <c r="C122" i="4"/>
  <c r="D122" i="4"/>
  <c r="E122" i="4"/>
  <c r="F122" i="4"/>
  <c r="G122" i="4"/>
  <c r="H122" i="4"/>
  <c r="I122" i="4"/>
  <c r="J122" i="4"/>
  <c r="C123" i="4"/>
  <c r="D123" i="4"/>
  <c r="E123" i="4"/>
  <c r="F123" i="4"/>
  <c r="G123" i="4"/>
  <c r="H123" i="4"/>
  <c r="I123" i="4"/>
  <c r="J123" i="4"/>
  <c r="C124" i="4"/>
  <c r="D124" i="4"/>
  <c r="E124" i="4"/>
  <c r="F124" i="4"/>
  <c r="G124" i="4"/>
  <c r="H124" i="4"/>
  <c r="I124" i="4"/>
  <c r="J124" i="4"/>
  <c r="C125" i="4"/>
  <c r="D125" i="4"/>
  <c r="E125" i="4"/>
  <c r="F125" i="4"/>
  <c r="G125" i="4"/>
  <c r="H125" i="4"/>
  <c r="I125" i="4"/>
  <c r="J125" i="4"/>
  <c r="C126" i="4"/>
  <c r="D126" i="4"/>
  <c r="E126" i="4"/>
  <c r="F126" i="4"/>
  <c r="G126" i="4"/>
  <c r="H126" i="4"/>
  <c r="I126" i="4"/>
  <c r="J126" i="4"/>
  <c r="C127" i="4"/>
  <c r="D127" i="4"/>
  <c r="E127" i="4"/>
  <c r="F127" i="4"/>
  <c r="G127" i="4"/>
  <c r="H127" i="4"/>
  <c r="I127" i="4"/>
  <c r="J127" i="4"/>
  <c r="C128" i="4"/>
  <c r="D128" i="4"/>
  <c r="E128" i="4"/>
  <c r="F128" i="4"/>
  <c r="G128" i="4"/>
  <c r="H128" i="4"/>
  <c r="I128" i="4"/>
  <c r="J128" i="4"/>
  <c r="C129" i="4"/>
  <c r="D129" i="4"/>
  <c r="E129" i="4"/>
  <c r="F129" i="4"/>
  <c r="G129" i="4"/>
  <c r="H129" i="4"/>
  <c r="I129" i="4"/>
  <c r="J129" i="4"/>
  <c r="C130" i="4"/>
  <c r="D130" i="4"/>
  <c r="E130" i="4"/>
  <c r="F130" i="4"/>
  <c r="G130" i="4"/>
  <c r="H130" i="4"/>
  <c r="I130" i="4"/>
  <c r="J130" i="4"/>
  <c r="C131" i="4"/>
  <c r="D131" i="4"/>
  <c r="E131" i="4"/>
  <c r="F131" i="4"/>
  <c r="G131" i="4"/>
  <c r="H131" i="4"/>
  <c r="I131" i="4"/>
  <c r="J131" i="4"/>
  <c r="C132" i="4"/>
  <c r="D132" i="4"/>
  <c r="E132" i="4"/>
  <c r="F132" i="4"/>
  <c r="G132" i="4"/>
  <c r="H132" i="4"/>
  <c r="I132" i="4"/>
  <c r="J132" i="4"/>
  <c r="C133" i="4"/>
  <c r="D133" i="4"/>
  <c r="E133" i="4"/>
  <c r="F133" i="4"/>
  <c r="G133" i="4"/>
  <c r="H133" i="4"/>
  <c r="I133" i="4"/>
  <c r="J133" i="4"/>
  <c r="C134" i="4"/>
  <c r="D134" i="4"/>
  <c r="E134" i="4"/>
  <c r="F134" i="4"/>
  <c r="G134" i="4"/>
  <c r="H134" i="4"/>
  <c r="I134" i="4"/>
  <c r="J134" i="4"/>
  <c r="C135" i="4"/>
  <c r="D135" i="4"/>
  <c r="E135" i="4"/>
  <c r="F135" i="4"/>
  <c r="G135" i="4"/>
  <c r="H135" i="4"/>
  <c r="I135" i="4"/>
  <c r="J135" i="4"/>
  <c r="C136" i="4"/>
  <c r="D136" i="4"/>
  <c r="E136" i="4"/>
  <c r="F136" i="4"/>
  <c r="G136" i="4"/>
  <c r="H136" i="4"/>
  <c r="I136" i="4"/>
  <c r="J136" i="4"/>
  <c r="C137" i="4"/>
  <c r="D137" i="4"/>
  <c r="E137" i="4"/>
  <c r="F137" i="4"/>
  <c r="G137" i="4"/>
  <c r="H137" i="4"/>
  <c r="I137" i="4"/>
  <c r="J137" i="4"/>
  <c r="C138" i="4"/>
  <c r="D138" i="4"/>
  <c r="E138" i="4"/>
  <c r="F138" i="4"/>
  <c r="G138" i="4"/>
  <c r="H138" i="4"/>
  <c r="I138" i="4"/>
  <c r="J138" i="4"/>
  <c r="C139" i="4"/>
  <c r="D139" i="4"/>
  <c r="E139" i="4"/>
  <c r="F139" i="4"/>
  <c r="G139" i="4"/>
  <c r="H139" i="4"/>
  <c r="I139" i="4"/>
  <c r="J139" i="4"/>
  <c r="C140" i="4"/>
  <c r="D140" i="4"/>
  <c r="E140" i="4"/>
  <c r="F140" i="4"/>
  <c r="G140" i="4"/>
  <c r="H140" i="4"/>
  <c r="I140" i="4"/>
  <c r="J140" i="4"/>
  <c r="C141" i="4"/>
  <c r="D141" i="4"/>
  <c r="E141" i="4"/>
  <c r="F141" i="4"/>
  <c r="G141" i="4"/>
  <c r="H141" i="4"/>
  <c r="I141" i="4"/>
  <c r="J141" i="4"/>
  <c r="C142" i="4"/>
  <c r="D142" i="4"/>
  <c r="E142" i="4"/>
  <c r="F142" i="4"/>
  <c r="G142" i="4"/>
  <c r="H142" i="4"/>
  <c r="I142" i="4"/>
  <c r="J142" i="4"/>
  <c r="C143" i="4"/>
  <c r="D143" i="4"/>
  <c r="E143" i="4"/>
  <c r="F143" i="4"/>
  <c r="G143" i="4"/>
  <c r="H143" i="4"/>
  <c r="I143" i="4"/>
  <c r="J143" i="4"/>
  <c r="C144" i="4"/>
  <c r="D144" i="4"/>
  <c r="E144" i="4"/>
  <c r="F144" i="4"/>
  <c r="G144" i="4"/>
  <c r="H144" i="4"/>
  <c r="I144" i="4"/>
  <c r="J144" i="4"/>
  <c r="C145" i="4"/>
  <c r="D145" i="4"/>
  <c r="E145" i="4"/>
  <c r="F145" i="4"/>
  <c r="G145" i="4"/>
  <c r="H145" i="4"/>
  <c r="I145" i="4"/>
  <c r="J145" i="4"/>
  <c r="C146" i="4"/>
  <c r="D146" i="4"/>
  <c r="E146" i="4"/>
  <c r="F146" i="4"/>
  <c r="G146" i="4"/>
  <c r="H146" i="4"/>
  <c r="I146" i="4"/>
  <c r="J146" i="4"/>
  <c r="C147" i="4"/>
  <c r="D147" i="4"/>
  <c r="E147" i="4"/>
  <c r="F147" i="4"/>
  <c r="G147" i="4"/>
  <c r="H147" i="4"/>
  <c r="I147" i="4"/>
  <c r="J147" i="4"/>
  <c r="C148" i="4"/>
  <c r="D148" i="4"/>
  <c r="E148" i="4"/>
  <c r="F148" i="4"/>
  <c r="G148" i="4"/>
  <c r="H148" i="4"/>
  <c r="I148" i="4"/>
  <c r="J148" i="4"/>
  <c r="C149" i="4"/>
  <c r="D149" i="4"/>
  <c r="E149" i="4"/>
  <c r="F149" i="4"/>
  <c r="G149" i="4"/>
  <c r="H149" i="4"/>
  <c r="I149" i="4"/>
  <c r="J149" i="4"/>
  <c r="C150" i="4"/>
  <c r="D150" i="4"/>
  <c r="E150" i="4"/>
  <c r="F150" i="4"/>
  <c r="G150" i="4"/>
  <c r="H150" i="4"/>
  <c r="I150" i="4"/>
  <c r="J150" i="4"/>
  <c r="C151" i="4"/>
  <c r="D151" i="4"/>
  <c r="E151" i="4"/>
  <c r="F151" i="4"/>
  <c r="G151" i="4"/>
  <c r="H151" i="4"/>
  <c r="I151" i="4"/>
  <c r="J151" i="4"/>
  <c r="C152" i="4"/>
  <c r="D152" i="4"/>
  <c r="E152" i="4"/>
  <c r="F152" i="4"/>
  <c r="G152" i="4"/>
  <c r="H152" i="4"/>
  <c r="I152" i="4"/>
  <c r="J152" i="4"/>
  <c r="C153" i="4"/>
  <c r="D153" i="4"/>
  <c r="E153" i="4"/>
  <c r="F153" i="4"/>
  <c r="G153" i="4"/>
  <c r="H153" i="4"/>
  <c r="I153" i="4"/>
  <c r="J153" i="4"/>
  <c r="C154" i="4"/>
  <c r="D154" i="4"/>
  <c r="E154" i="4"/>
  <c r="F154" i="4"/>
  <c r="G154" i="4"/>
  <c r="H154" i="4"/>
  <c r="I154" i="4"/>
  <c r="J154" i="4"/>
  <c r="C155" i="4"/>
  <c r="D155" i="4"/>
  <c r="E155" i="4"/>
  <c r="F155" i="4"/>
  <c r="G155" i="4"/>
  <c r="H155" i="4"/>
  <c r="I155" i="4"/>
  <c r="J155" i="4"/>
  <c r="C156" i="4"/>
  <c r="D156" i="4"/>
  <c r="E156" i="4"/>
  <c r="F156" i="4"/>
  <c r="G156" i="4"/>
  <c r="H156" i="4"/>
  <c r="I156" i="4"/>
  <c r="J156" i="4"/>
  <c r="C157" i="4"/>
  <c r="D157" i="4"/>
  <c r="E157" i="4"/>
  <c r="F157" i="4"/>
  <c r="G157" i="4"/>
  <c r="H157" i="4"/>
  <c r="I157" i="4"/>
  <c r="J157" i="4"/>
  <c r="C158" i="4"/>
  <c r="D158" i="4"/>
  <c r="E158" i="4"/>
  <c r="F158" i="4"/>
  <c r="G158" i="4"/>
  <c r="H158" i="4"/>
  <c r="I158" i="4"/>
  <c r="J158" i="4"/>
  <c r="C159" i="4"/>
  <c r="D159" i="4"/>
  <c r="E159" i="4"/>
  <c r="F159" i="4"/>
  <c r="G159" i="4"/>
  <c r="H159" i="4"/>
  <c r="I159" i="4"/>
  <c r="J159" i="4"/>
  <c r="C160" i="4"/>
  <c r="D160" i="4"/>
  <c r="E160" i="4"/>
  <c r="F160" i="4"/>
  <c r="G160" i="4"/>
  <c r="H160" i="4"/>
  <c r="I160" i="4"/>
  <c r="J160" i="4"/>
  <c r="C161" i="4"/>
  <c r="D161" i="4"/>
  <c r="E161" i="4"/>
  <c r="F161" i="4"/>
  <c r="G161" i="4"/>
  <c r="H161" i="4"/>
  <c r="I161" i="4"/>
  <c r="J161" i="4"/>
  <c r="C162" i="4"/>
  <c r="D162" i="4"/>
  <c r="E162" i="4"/>
  <c r="F162" i="4"/>
  <c r="G162" i="4"/>
  <c r="H162" i="4"/>
  <c r="I162" i="4"/>
  <c r="J162" i="4"/>
  <c r="C163" i="4"/>
  <c r="D163" i="4"/>
  <c r="E163" i="4"/>
  <c r="F163" i="4"/>
  <c r="G163" i="4"/>
  <c r="H163" i="4"/>
  <c r="I163" i="4"/>
  <c r="J163" i="4"/>
  <c r="C164" i="4"/>
  <c r="D164" i="4"/>
  <c r="E164" i="4"/>
  <c r="F164" i="4"/>
  <c r="G164" i="4"/>
  <c r="H164" i="4"/>
  <c r="I164" i="4"/>
  <c r="J164" i="4"/>
  <c r="C165" i="4"/>
  <c r="D165" i="4"/>
  <c r="E165" i="4"/>
  <c r="F165" i="4"/>
  <c r="G165" i="4"/>
  <c r="H165" i="4"/>
  <c r="I165" i="4"/>
  <c r="J165" i="4"/>
  <c r="C166" i="4"/>
  <c r="D166" i="4"/>
  <c r="E166" i="4"/>
  <c r="F166" i="4"/>
  <c r="G166" i="4"/>
  <c r="H166" i="4"/>
  <c r="I166" i="4"/>
  <c r="J166" i="4"/>
  <c r="C167" i="4"/>
  <c r="D167" i="4"/>
  <c r="E167" i="4"/>
  <c r="F167" i="4"/>
  <c r="G167" i="4"/>
  <c r="H167" i="4"/>
  <c r="I167" i="4"/>
  <c r="J167" i="4"/>
  <c r="C168" i="4"/>
  <c r="D168" i="4"/>
  <c r="E168" i="4"/>
  <c r="F168" i="4"/>
  <c r="G168" i="4"/>
  <c r="H168" i="4"/>
  <c r="I168" i="4"/>
  <c r="J168" i="4"/>
  <c r="C169" i="4"/>
  <c r="D169" i="4"/>
  <c r="E169" i="4"/>
  <c r="F169" i="4"/>
  <c r="G169" i="4"/>
  <c r="H169" i="4"/>
  <c r="I169" i="4"/>
  <c r="J169" i="4"/>
  <c r="C170" i="4"/>
  <c r="D170" i="4"/>
  <c r="E170" i="4"/>
  <c r="F170" i="4"/>
  <c r="G170" i="4"/>
  <c r="H170" i="4"/>
  <c r="I170" i="4"/>
  <c r="J170" i="4"/>
  <c r="C171" i="4"/>
  <c r="D171" i="4"/>
  <c r="E171" i="4"/>
  <c r="F171" i="4"/>
  <c r="G171" i="4"/>
  <c r="H171" i="4"/>
  <c r="I171" i="4"/>
  <c r="J171" i="4"/>
  <c r="C172" i="4"/>
  <c r="D172" i="4"/>
  <c r="E172" i="4"/>
  <c r="F172" i="4"/>
  <c r="G172" i="4"/>
  <c r="H172" i="4"/>
  <c r="I172" i="4"/>
  <c r="J172" i="4"/>
  <c r="C173" i="4"/>
  <c r="D173" i="4"/>
  <c r="E173" i="4"/>
  <c r="F173" i="4"/>
  <c r="G173" i="4"/>
  <c r="H173" i="4"/>
  <c r="I173" i="4"/>
  <c r="J173" i="4"/>
  <c r="C174" i="4"/>
  <c r="D174" i="4"/>
  <c r="E174" i="4"/>
  <c r="F174" i="4"/>
  <c r="G174" i="4"/>
  <c r="H174" i="4"/>
  <c r="I174" i="4"/>
  <c r="J174" i="4"/>
  <c r="C175" i="4"/>
  <c r="D175" i="4"/>
  <c r="E175" i="4"/>
  <c r="F175" i="4"/>
  <c r="G175" i="4"/>
  <c r="H175" i="4"/>
  <c r="I175" i="4"/>
  <c r="J175" i="4"/>
  <c r="C176" i="4"/>
  <c r="D176" i="4"/>
  <c r="E176" i="4"/>
  <c r="F176" i="4"/>
  <c r="G176" i="4"/>
  <c r="H176" i="4"/>
  <c r="I176" i="4"/>
  <c r="J176" i="4"/>
  <c r="C177" i="4"/>
  <c r="D177" i="4"/>
  <c r="E177" i="4"/>
  <c r="F177" i="4"/>
  <c r="G177" i="4"/>
  <c r="H177" i="4"/>
  <c r="I177" i="4"/>
  <c r="J177" i="4"/>
  <c r="C178" i="4"/>
  <c r="D178" i="4"/>
  <c r="E178" i="4"/>
  <c r="F178" i="4"/>
  <c r="G178" i="4"/>
  <c r="H178" i="4"/>
  <c r="I178" i="4"/>
  <c r="J178" i="4"/>
  <c r="C179" i="4"/>
  <c r="D179" i="4"/>
  <c r="E179" i="4"/>
  <c r="F179" i="4"/>
  <c r="G179" i="4"/>
  <c r="H179" i="4"/>
  <c r="I179" i="4"/>
  <c r="J179" i="4"/>
  <c r="C180" i="4"/>
  <c r="D180" i="4"/>
  <c r="E180" i="4"/>
  <c r="F180" i="4"/>
  <c r="G180" i="4"/>
  <c r="H180" i="4"/>
  <c r="I180" i="4"/>
  <c r="J180" i="4"/>
  <c r="C181" i="4"/>
  <c r="D181" i="4"/>
  <c r="E181" i="4"/>
  <c r="F181" i="4"/>
  <c r="G181" i="4"/>
  <c r="H181" i="4"/>
  <c r="I181" i="4"/>
  <c r="J181" i="4"/>
  <c r="C182" i="4"/>
  <c r="D182" i="4"/>
  <c r="E182" i="4"/>
  <c r="F182" i="4"/>
  <c r="G182" i="4"/>
  <c r="H182" i="4"/>
  <c r="I182" i="4"/>
  <c r="J182" i="4"/>
  <c r="C183" i="4"/>
  <c r="D183" i="4"/>
  <c r="E183" i="4"/>
  <c r="F183" i="4"/>
  <c r="G183" i="4"/>
  <c r="H183" i="4"/>
  <c r="I183" i="4"/>
  <c r="J183" i="4"/>
  <c r="C184" i="4"/>
  <c r="D184" i="4"/>
  <c r="E184" i="4"/>
  <c r="F184" i="4"/>
  <c r="G184" i="4"/>
  <c r="H184" i="4"/>
  <c r="I184" i="4"/>
  <c r="J184" i="4"/>
  <c r="C185" i="4"/>
  <c r="D185" i="4"/>
  <c r="E185" i="4"/>
  <c r="F185" i="4"/>
  <c r="G185" i="4"/>
  <c r="H185" i="4"/>
  <c r="I185" i="4"/>
  <c r="J185" i="4"/>
  <c r="C186" i="4"/>
  <c r="D186" i="4"/>
  <c r="E186" i="4"/>
  <c r="F186" i="4"/>
  <c r="G186" i="4"/>
  <c r="H186" i="4"/>
  <c r="I186" i="4"/>
  <c r="J186" i="4"/>
  <c r="C187" i="4"/>
  <c r="D187" i="4"/>
  <c r="E187" i="4"/>
  <c r="F187" i="4"/>
  <c r="G187" i="4"/>
  <c r="H187" i="4"/>
  <c r="I187" i="4"/>
  <c r="J187" i="4"/>
  <c r="C188" i="4"/>
  <c r="D188" i="4"/>
  <c r="E188" i="4"/>
  <c r="F188" i="4"/>
  <c r="G188" i="4"/>
  <c r="H188" i="4"/>
  <c r="I188" i="4"/>
  <c r="J188" i="4"/>
  <c r="C189" i="4"/>
  <c r="D189" i="4"/>
  <c r="E189" i="4"/>
  <c r="F189" i="4"/>
  <c r="G189" i="4"/>
  <c r="H189" i="4"/>
  <c r="I189" i="4"/>
  <c r="J189" i="4"/>
  <c r="C190" i="4"/>
  <c r="D190" i="4"/>
  <c r="E190" i="4"/>
  <c r="F190" i="4"/>
  <c r="G190" i="4"/>
  <c r="H190" i="4"/>
  <c r="I190" i="4"/>
  <c r="J190" i="4"/>
  <c r="C191" i="4"/>
  <c r="D191" i="4"/>
  <c r="E191" i="4"/>
  <c r="F191" i="4"/>
  <c r="G191" i="4"/>
  <c r="H191" i="4"/>
  <c r="I191" i="4"/>
  <c r="J191" i="4"/>
  <c r="C192" i="4"/>
  <c r="D192" i="4"/>
  <c r="E192" i="4"/>
  <c r="F192" i="4"/>
  <c r="G192" i="4"/>
  <c r="H192" i="4"/>
  <c r="I192" i="4"/>
  <c r="J192" i="4"/>
  <c r="C193" i="4"/>
  <c r="D193" i="4"/>
  <c r="E193" i="4"/>
  <c r="F193" i="4"/>
  <c r="G193" i="4"/>
  <c r="H193" i="4"/>
  <c r="I193" i="4"/>
  <c r="J193" i="4"/>
  <c r="C194" i="4"/>
  <c r="D194" i="4"/>
  <c r="E194" i="4"/>
  <c r="F194" i="4"/>
  <c r="G194" i="4"/>
  <c r="H194" i="4"/>
  <c r="I194" i="4"/>
  <c r="J194" i="4"/>
  <c r="C195" i="4"/>
  <c r="D195" i="4"/>
  <c r="E195" i="4"/>
  <c r="F195" i="4"/>
  <c r="G195" i="4"/>
  <c r="H195" i="4"/>
  <c r="I195" i="4"/>
  <c r="J195" i="4"/>
  <c r="C196" i="4"/>
  <c r="D196" i="4"/>
  <c r="E196" i="4"/>
  <c r="F196" i="4"/>
  <c r="G196" i="4"/>
  <c r="H196" i="4"/>
  <c r="I196" i="4"/>
  <c r="J196" i="4"/>
  <c r="C197" i="4"/>
  <c r="D197" i="4"/>
  <c r="E197" i="4"/>
  <c r="F197" i="4"/>
  <c r="G197" i="4"/>
  <c r="H197" i="4"/>
  <c r="I197" i="4"/>
  <c r="J197" i="4"/>
  <c r="C198" i="4"/>
  <c r="D198" i="4"/>
  <c r="E198" i="4"/>
  <c r="F198" i="4"/>
  <c r="G198" i="4"/>
  <c r="H198" i="4"/>
  <c r="I198" i="4"/>
  <c r="J198" i="4"/>
  <c r="C199" i="4"/>
  <c r="D199" i="4"/>
  <c r="E199" i="4"/>
  <c r="F199" i="4"/>
  <c r="G199" i="4"/>
  <c r="H199" i="4"/>
  <c r="I199" i="4"/>
  <c r="J199" i="4"/>
  <c r="C200" i="4"/>
  <c r="D200" i="4"/>
  <c r="E200" i="4"/>
  <c r="F200" i="4"/>
  <c r="G200" i="4"/>
  <c r="H200" i="4"/>
  <c r="I200" i="4"/>
  <c r="J200" i="4"/>
  <c r="C201" i="4"/>
  <c r="D201" i="4"/>
  <c r="E201" i="4"/>
  <c r="F201" i="4"/>
  <c r="G201" i="4"/>
  <c r="H201" i="4"/>
  <c r="I201" i="4"/>
  <c r="J201" i="4"/>
  <c r="C202" i="4"/>
  <c r="D202" i="4"/>
  <c r="E202" i="4"/>
  <c r="F202" i="4"/>
  <c r="G202" i="4"/>
  <c r="H202" i="4"/>
  <c r="I202" i="4"/>
  <c r="J202" i="4"/>
  <c r="L6" i="4"/>
  <c r="M6" i="4"/>
  <c r="L7" i="4"/>
  <c r="M7" i="4"/>
  <c r="L8" i="4"/>
  <c r="M8" i="4"/>
  <c r="L9" i="4"/>
  <c r="M9" i="4"/>
  <c r="L10" i="4"/>
  <c r="M10" i="4"/>
  <c r="L11" i="4"/>
  <c r="M11" i="4"/>
  <c r="L12" i="4"/>
  <c r="M12" i="4"/>
  <c r="L13" i="4"/>
  <c r="M13" i="4"/>
  <c r="L14" i="4"/>
  <c r="M14" i="4"/>
  <c r="L15" i="4"/>
  <c r="M15" i="4"/>
  <c r="L16" i="4"/>
  <c r="M16" i="4"/>
  <c r="L17" i="4"/>
  <c r="M17" i="4"/>
  <c r="L18" i="4"/>
  <c r="M18" i="4"/>
  <c r="L19" i="4"/>
  <c r="M19" i="4"/>
  <c r="L20" i="4"/>
  <c r="M20" i="4"/>
  <c r="L21" i="4"/>
  <c r="M21" i="4"/>
  <c r="L22" i="4"/>
  <c r="M22" i="4"/>
  <c r="L23" i="4"/>
  <c r="M23" i="4"/>
  <c r="L24" i="4"/>
  <c r="M24" i="4"/>
  <c r="L25" i="4"/>
  <c r="M25" i="4"/>
  <c r="L26" i="4"/>
  <c r="M26" i="4"/>
  <c r="L27" i="4"/>
  <c r="M27" i="4"/>
  <c r="L28" i="4"/>
  <c r="M28" i="4"/>
  <c r="L29" i="4"/>
  <c r="M29" i="4"/>
  <c r="L30" i="4"/>
  <c r="M30" i="4"/>
  <c r="L31" i="4"/>
  <c r="M31" i="4"/>
  <c r="L32" i="4"/>
  <c r="M32" i="4"/>
  <c r="L33" i="4"/>
  <c r="M33" i="4"/>
  <c r="L34" i="4"/>
  <c r="M34" i="4"/>
  <c r="L35" i="4"/>
  <c r="M35" i="4"/>
  <c r="L36" i="4"/>
  <c r="M36" i="4"/>
  <c r="L37" i="4"/>
  <c r="M37" i="4"/>
  <c r="L38" i="4"/>
  <c r="M38" i="4"/>
  <c r="L39" i="4"/>
  <c r="M39" i="4"/>
  <c r="L40" i="4"/>
  <c r="M40" i="4"/>
  <c r="L41" i="4"/>
  <c r="M41" i="4"/>
  <c r="L42" i="4"/>
  <c r="M42" i="4"/>
  <c r="L43" i="4"/>
  <c r="M43" i="4"/>
  <c r="L44" i="4"/>
  <c r="M44" i="4"/>
  <c r="L45" i="4"/>
  <c r="M45" i="4"/>
  <c r="L46" i="4"/>
  <c r="M46" i="4"/>
  <c r="L47" i="4"/>
  <c r="M47" i="4"/>
  <c r="L48" i="4"/>
  <c r="M48" i="4"/>
  <c r="L49" i="4"/>
  <c r="M49" i="4"/>
  <c r="L50" i="4"/>
  <c r="M50" i="4"/>
  <c r="L51" i="4"/>
  <c r="M51" i="4"/>
  <c r="L52" i="4"/>
  <c r="M52" i="4"/>
  <c r="L53" i="4"/>
  <c r="M53" i="4"/>
  <c r="L54" i="4"/>
  <c r="M54" i="4"/>
  <c r="L55" i="4"/>
  <c r="M55" i="4"/>
  <c r="L56" i="4"/>
  <c r="M56" i="4"/>
  <c r="L57" i="4"/>
  <c r="M57" i="4"/>
  <c r="L58" i="4"/>
  <c r="M58" i="4"/>
  <c r="L59" i="4"/>
  <c r="M59" i="4"/>
  <c r="L60" i="4"/>
  <c r="M60" i="4"/>
  <c r="L61" i="4"/>
  <c r="M61" i="4"/>
  <c r="L62" i="4"/>
  <c r="M62" i="4"/>
  <c r="L63" i="4"/>
  <c r="M63" i="4"/>
  <c r="L64" i="4"/>
  <c r="M64" i="4"/>
  <c r="L65" i="4"/>
  <c r="M65" i="4"/>
  <c r="L66" i="4"/>
  <c r="M66" i="4"/>
  <c r="L67" i="4"/>
  <c r="M67" i="4"/>
  <c r="L68" i="4"/>
  <c r="M68" i="4"/>
  <c r="L69" i="4"/>
  <c r="M69" i="4"/>
  <c r="L70" i="4"/>
  <c r="M70" i="4"/>
  <c r="L71" i="4"/>
  <c r="M71" i="4"/>
  <c r="L72" i="4"/>
  <c r="M72" i="4"/>
  <c r="L73" i="4"/>
  <c r="M73" i="4"/>
  <c r="L74" i="4"/>
  <c r="M74" i="4"/>
  <c r="L75" i="4"/>
  <c r="M75" i="4"/>
  <c r="L76" i="4"/>
  <c r="M76" i="4"/>
  <c r="L77" i="4"/>
  <c r="M77" i="4"/>
  <c r="L78" i="4"/>
  <c r="M78" i="4"/>
  <c r="L79" i="4"/>
  <c r="M79" i="4"/>
  <c r="L80" i="4"/>
  <c r="M80" i="4"/>
  <c r="L81" i="4"/>
  <c r="M81" i="4"/>
  <c r="L82" i="4"/>
  <c r="M82" i="4"/>
  <c r="L83" i="4"/>
  <c r="M83" i="4"/>
  <c r="L84" i="4"/>
  <c r="M84" i="4"/>
  <c r="L85" i="4"/>
  <c r="M85" i="4"/>
  <c r="L86" i="4"/>
  <c r="M86" i="4"/>
  <c r="L87" i="4"/>
  <c r="M87" i="4"/>
  <c r="L88" i="4"/>
  <c r="M88" i="4"/>
  <c r="L89" i="4"/>
  <c r="M89" i="4"/>
  <c r="L90" i="4"/>
  <c r="M90" i="4"/>
  <c r="L91" i="4"/>
  <c r="M91" i="4"/>
  <c r="L92" i="4"/>
  <c r="M92" i="4"/>
  <c r="L93" i="4"/>
  <c r="M93" i="4"/>
  <c r="L94" i="4"/>
  <c r="M94" i="4"/>
  <c r="L95" i="4"/>
  <c r="M95" i="4"/>
  <c r="L96" i="4"/>
  <c r="M96" i="4"/>
  <c r="L97" i="4"/>
  <c r="M97" i="4"/>
  <c r="L98" i="4"/>
  <c r="M98" i="4"/>
  <c r="L99" i="4"/>
  <c r="M99" i="4"/>
  <c r="L100" i="4"/>
  <c r="M100" i="4"/>
  <c r="L101" i="4"/>
  <c r="M101" i="4"/>
  <c r="L102" i="4"/>
  <c r="M102" i="4"/>
  <c r="L103" i="4"/>
  <c r="M103" i="4"/>
  <c r="L104" i="4"/>
  <c r="M104" i="4"/>
  <c r="L105" i="4"/>
  <c r="M105" i="4"/>
  <c r="L106" i="4"/>
  <c r="M106" i="4"/>
  <c r="L107" i="4"/>
  <c r="M107" i="4"/>
  <c r="L108" i="4"/>
  <c r="M108" i="4"/>
  <c r="L109" i="4"/>
  <c r="M109" i="4"/>
  <c r="L110" i="4"/>
  <c r="M110" i="4"/>
  <c r="L111" i="4"/>
  <c r="M111" i="4"/>
  <c r="L112" i="4"/>
  <c r="M112" i="4"/>
  <c r="L113" i="4"/>
  <c r="M113" i="4"/>
  <c r="L114" i="4"/>
  <c r="M114" i="4"/>
  <c r="L115" i="4"/>
  <c r="M115" i="4"/>
  <c r="L116" i="4"/>
  <c r="M116" i="4"/>
  <c r="L117" i="4"/>
  <c r="M117" i="4"/>
  <c r="L118" i="4"/>
  <c r="M118" i="4"/>
  <c r="L119" i="4"/>
  <c r="M119" i="4"/>
  <c r="L120" i="4"/>
  <c r="M120" i="4"/>
  <c r="L121" i="4"/>
  <c r="M121" i="4"/>
  <c r="L122" i="4"/>
  <c r="M122" i="4"/>
  <c r="L123" i="4"/>
  <c r="M123" i="4"/>
  <c r="L124" i="4"/>
  <c r="M124" i="4"/>
  <c r="L125" i="4"/>
  <c r="M125" i="4"/>
  <c r="L126" i="4"/>
  <c r="M126" i="4"/>
  <c r="L127" i="4"/>
  <c r="M127" i="4"/>
  <c r="L128" i="4"/>
  <c r="M128" i="4"/>
  <c r="L129" i="4"/>
  <c r="M129" i="4"/>
  <c r="L130" i="4"/>
  <c r="M130" i="4"/>
  <c r="L131" i="4"/>
  <c r="M131" i="4"/>
  <c r="L132" i="4"/>
  <c r="M132" i="4"/>
  <c r="L133" i="4"/>
  <c r="M133" i="4"/>
  <c r="L134" i="4"/>
  <c r="M134" i="4"/>
  <c r="L135" i="4"/>
  <c r="M135" i="4"/>
  <c r="L136" i="4"/>
  <c r="M136" i="4"/>
  <c r="L137" i="4"/>
  <c r="M137" i="4"/>
  <c r="L138" i="4"/>
  <c r="M138" i="4"/>
  <c r="L139" i="4"/>
  <c r="M139" i="4"/>
  <c r="L140" i="4"/>
  <c r="M140" i="4"/>
  <c r="L141" i="4"/>
  <c r="M141" i="4"/>
  <c r="L142" i="4"/>
  <c r="M142" i="4"/>
  <c r="L143" i="4"/>
  <c r="M143" i="4"/>
  <c r="L144" i="4"/>
  <c r="M144" i="4"/>
  <c r="L145" i="4"/>
  <c r="M145" i="4"/>
  <c r="L146" i="4"/>
  <c r="M146" i="4"/>
  <c r="L147" i="4"/>
  <c r="M147" i="4"/>
  <c r="L148" i="4"/>
  <c r="M148" i="4"/>
  <c r="L149" i="4"/>
  <c r="M149" i="4"/>
  <c r="L150" i="4"/>
  <c r="M150" i="4"/>
  <c r="L151" i="4"/>
  <c r="M151" i="4"/>
  <c r="L152" i="4"/>
  <c r="M152" i="4"/>
  <c r="L153" i="4"/>
  <c r="M153" i="4"/>
  <c r="L154" i="4"/>
  <c r="M154" i="4"/>
  <c r="L155" i="4"/>
  <c r="M155" i="4"/>
  <c r="L156" i="4"/>
  <c r="M156" i="4"/>
  <c r="L157" i="4"/>
  <c r="M157" i="4"/>
  <c r="L158" i="4"/>
  <c r="M158" i="4"/>
  <c r="L159" i="4"/>
  <c r="M159" i="4"/>
  <c r="L160" i="4"/>
  <c r="M160" i="4"/>
  <c r="L161" i="4"/>
  <c r="M161" i="4"/>
  <c r="L162" i="4"/>
  <c r="M162" i="4"/>
  <c r="L163" i="4"/>
  <c r="M163" i="4"/>
  <c r="L164" i="4"/>
  <c r="M164" i="4"/>
  <c r="L165" i="4"/>
  <c r="M165" i="4"/>
  <c r="L166" i="4"/>
  <c r="M166" i="4"/>
  <c r="L167" i="4"/>
  <c r="M167" i="4"/>
  <c r="L168" i="4"/>
  <c r="M168" i="4"/>
  <c r="L169" i="4"/>
  <c r="M169" i="4"/>
  <c r="L170" i="4"/>
  <c r="M170" i="4"/>
  <c r="L171" i="4"/>
  <c r="M171" i="4"/>
  <c r="L172" i="4"/>
  <c r="M172" i="4"/>
  <c r="L173" i="4"/>
  <c r="M173" i="4"/>
  <c r="L174" i="4"/>
  <c r="M174" i="4"/>
  <c r="L175" i="4"/>
  <c r="M175" i="4"/>
  <c r="L176" i="4"/>
  <c r="M176" i="4"/>
  <c r="L177" i="4"/>
  <c r="M177" i="4"/>
  <c r="L178" i="4"/>
  <c r="M178" i="4"/>
  <c r="L179" i="4"/>
  <c r="M179" i="4"/>
  <c r="L180" i="4"/>
  <c r="M180" i="4"/>
  <c r="L181" i="4"/>
  <c r="M181" i="4"/>
  <c r="L182" i="4"/>
  <c r="M182" i="4"/>
  <c r="L183" i="4"/>
  <c r="M183" i="4"/>
  <c r="L184" i="4"/>
  <c r="M184" i="4"/>
  <c r="L185" i="4"/>
  <c r="M185" i="4"/>
  <c r="L186" i="4"/>
  <c r="M186" i="4"/>
  <c r="L187" i="4"/>
  <c r="M187" i="4"/>
  <c r="L188" i="4"/>
  <c r="M188" i="4"/>
  <c r="L189" i="4"/>
  <c r="M189" i="4"/>
  <c r="L190" i="4"/>
  <c r="M190" i="4"/>
  <c r="L191" i="4"/>
  <c r="M191" i="4"/>
  <c r="L192" i="4"/>
  <c r="M192" i="4"/>
  <c r="L193" i="4"/>
  <c r="M193" i="4"/>
  <c r="L194" i="4"/>
  <c r="M194" i="4"/>
  <c r="L195" i="4"/>
  <c r="M195" i="4"/>
  <c r="L196" i="4"/>
  <c r="M196" i="4"/>
  <c r="L197" i="4"/>
  <c r="M197" i="4"/>
  <c r="L198" i="4"/>
  <c r="M198" i="4"/>
  <c r="L199" i="4"/>
  <c r="M199" i="4"/>
  <c r="L200" i="4"/>
  <c r="M200" i="4"/>
  <c r="L201" i="4"/>
  <c r="M201" i="4"/>
  <c r="L202" i="4"/>
  <c r="M202" i="4"/>
  <c r="M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<sst xmlns="http://schemas.openxmlformats.org/spreadsheetml/2006/main" count="1119" uniqueCount="514">
  <si>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</si>
  <si>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</si>
  <si>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</si>
  <si>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</si>
  <si>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</si>
  <si>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</si>
  <si>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</si>
  <si>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</si>
  <si>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</si>
  <si>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</si>
  <si>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</si>
  <si>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</si>
  <si>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</si>
  <si>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</si>
  <si>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</si>
  <si>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</si>
  <si>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</si>
  <si>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</si>
  <si>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</si>
  <si>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</si>
  <si>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</si>
  <si>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</si>
  <si>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</si>
  <si>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</si>
  <si>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</si>
  <si>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</si>
  <si>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</si>
  <si>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</si>
  <si>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</si>
  <si>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t>P.falciaprum</t>
  </si>
  <si>
    <t>P.vivax</t>
  </si>
  <si>
    <t>P. malariae</t>
  </si>
  <si>
    <t>P. knowlesi</t>
  </si>
  <si>
    <t>IRS is used in this admin unit and has been conducted last year (at least 1 round)</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</si>
  <si>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</si>
  <si>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</si>
  <si>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</si>
  <si>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</si>
  <si>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</si>
  <si>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</si>
  <si>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</si>
  <si>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</si>
  <si>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</si>
  <si>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</si>
  <si>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</si>
  <si>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</si>
  <si>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</si>
  <si>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</si>
  <si>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</si>
  <si>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</si>
  <si>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</si>
  <si>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</si>
  <si>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</si>
  <si>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</si>
  <si>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</si>
  <si>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</si>
  <si>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</si>
  <si>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</si>
  <si>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</si>
  <si>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</si>
  <si>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</si>
  <si>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</si>
  <si>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</si>
  <si>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</si>
  <si>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</si>
  <si>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</si>
  <si>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</si>
  <si>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</si>
  <si>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</si>
  <si>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</si>
  <si>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</si>
  <si>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</si>
  <si>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</si>
  <si>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</si>
  <si>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</si>
  <si>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</si>
  <si>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</si>
  <si>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</si>
  <si>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</si>
  <si>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</si>
  <si>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</si>
  <si>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</si>
  <si>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</si>
  <si>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</si>
  <si>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</si>
  <si>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</si>
  <si>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</si>
  <si>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</si>
  <si>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</si>
  <si>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</si>
  <si>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</si>
  <si>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</si>
  <si>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</si>
  <si>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</si>
  <si>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</si>
  <si>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</si>
  <si>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</si>
  <si>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</si>
  <si>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</si>
  <si>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</si>
  <si>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</si>
  <si>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</si>
  <si>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</si>
  <si>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</si>
  <si>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</si>
  <si>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</si>
  <si>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</si>
  <si>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</si>
  <si>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</si>
  <si>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</si>
  <si>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</si>
  <si>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</si>
  <si>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</si>
  <si>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</si>
  <si>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</si>
  <si>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</si>
  <si>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</si>
  <si>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</si>
  <si>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</si>
  <si>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</si>
  <si>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</si>
  <si>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</si>
  <si>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</si>
  <si>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</si>
  <si>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</si>
  <si>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</si>
  <si>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</si>
  <si>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</si>
  <si>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</si>
  <si>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</si>
  <si>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</si>
  <si>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</si>
  <si>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</si>
  <si>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</si>
  <si>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</si>
  <si>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</si>
  <si>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</si>
  <si>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</si>
  <si>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</si>
  <si>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</si>
  <si>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</si>
  <si>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</si>
  <si>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</si>
  <si>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</si>
  <si>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</si>
  <si>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</si>
  <si>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</si>
  <si>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</si>
  <si>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</si>
  <si>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</si>
  <si>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</si>
  <si>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</si>
  <si>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</si>
  <si>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</si>
  <si>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</si>
  <si>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</si>
  <si>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</si>
  <si>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</si>
  <si>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</si>
  <si>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</si>
  <si>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</si>
  <si>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</si>
  <si>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</si>
  <si>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</si>
  <si>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</si>
  <si>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</si>
  <si>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</si>
  <si>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</si>
  <si>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</si>
  <si>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</si>
  <si>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</si>
  <si>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</si>
  <si>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</si>
  <si>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</si>
  <si>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</si>
  <si>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</si>
  <si>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</si>
  <si>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</si>
  <si>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</si>
  <si>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</si>
  <si>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</si>
  <si>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</si>
  <si>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</si>
  <si>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</si>
  <si>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</si>
  <si>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</si>
  <si>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</si>
  <si>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</si>
  <si>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</si>
  <si>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</si>
  <si>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</si>
  <si>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</si>
  <si>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</si>
  <si>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</si>
  <si>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</si>
  <si>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</si>
  <si>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</si>
  <si>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</si>
  <si>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</si>
  <si>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</si>
  <si>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</si>
  <si>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</si>
  <si>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</si>
  <si>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</si>
  <si>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</si>
  <si>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</si>
  <si>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</si>
  <si>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</si>
  <si>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</si>
  <si>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</si>
  <si>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</si>
  <si>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</si>
  <si>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</si>
  <si>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</si>
  <si>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</si>
  <si>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</si>
  <si>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</si>
  <si>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</si>
  <si>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</si>
  <si>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</si>
  <si>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</si>
  <si>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</si>
  <si>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</si>
  <si>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</si>
  <si>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</si>
  <si>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</si>
  <si>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</si>
  <si>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</si>
  <si>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</si>
  <si>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</si>
  <si>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</si>
  <si>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</si>
  <si>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</si>
  <si>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</si>
  <si>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</si>
  <si>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</si>
  <si>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</si>
  <si>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</si>
  <si>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</si>
  <si>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</si>
  <si>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</si>
  <si>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</si>
  <si>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</si>
  <si>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</si>
  <si>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</si>
  <si>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</si>
  <si>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</si>
  <si>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</si>
  <si>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</si>
  <si>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</si>
  <si>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</si>
  <si>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</si>
  <si>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</si>
  <si>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</si>
  <si>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</si>
  <si>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</si>
  <si>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</si>
  <si>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</si>
  <si>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</si>
  <si>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</si>
  <si>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</si>
  <si>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</si>
  <si>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</si>
  <si>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</si>
  <si>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</si>
  <si>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</si>
  <si>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</si>
  <si>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</si>
  <si>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</si>
  <si>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</si>
  <si>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</si>
  <si>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</si>
  <si>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</si>
  <si>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</si>
  <si>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</si>
  <si>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</si>
  <si>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</si>
  <si>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</si>
  <si>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</si>
  <si>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</si>
  <si>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</si>
  <si>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</si>
  <si>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</si>
  <si>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</si>
  <si>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</si>
  <si>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</si>
  <si>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</si>
  <si>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</si>
  <si>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</si>
  <si>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</si>
  <si>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</si>
  <si>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</si>
  <si>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</si>
  <si>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</si>
  <si>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</si>
  <si>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</si>
  <si>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</si>
  <si>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</si>
  <si>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</si>
  <si>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</si>
  <si>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</si>
  <si>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</si>
  <si>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</si>
  <si>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</si>
  <si>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</si>
  <si>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</si>
  <si>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</si>
  <si>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</si>
  <si>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</si>
  <si>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</si>
  <si>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</si>
  <si>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</si>
  <si>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</si>
  <si>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</si>
  <si>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</si>
  <si>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</si>
  <si>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</si>
  <si>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</si>
  <si>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</si>
  <si>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</si>
  <si>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</si>
  <si>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</si>
  <si>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</si>
  <si>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</si>
  <si>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</si>
  <si>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</si>
  <si>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</si>
  <si>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</si>
  <si>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</si>
  <si>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</si>
  <si>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</si>
  <si>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</si>
  <si>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</si>
  <si>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</si>
  <si>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</si>
  <si>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</si>
  <si>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</si>
  <si>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</si>
  <si>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</si>
  <si>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</si>
  <si>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</si>
  <si>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</si>
  <si>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</si>
  <si>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</si>
  <si>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</si>
  <si>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</si>
  <si>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</si>
  <si>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</si>
  <si>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</si>
  <si>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</si>
  <si>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</si>
  <si>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</si>
  <si>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</si>
  <si>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</si>
  <si>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</si>
  <si>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</si>
  <si>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</si>
  <si>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</si>
  <si>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</si>
  <si>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</si>
  <si>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</si>
  <si>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</si>
  <si>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</si>
  <si>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</si>
  <si>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</si>
  <si>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</si>
  <si>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</si>
  <si>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</si>
  <si>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</si>
  <si>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</si>
  <si>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</si>
  <si>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</si>
  <si>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</si>
  <si>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</si>
  <si>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</si>
  <si>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</si>
  <si>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</si>
  <si>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</si>
  <si>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</si>
  <si>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</si>
  <si>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</si>
  <si>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</si>
  <si>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</si>
  <si>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</si>
  <si>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</si>
  <si>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</si>
  <si>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</si>
  <si>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</si>
  <si>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</si>
  <si>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</si>
  <si>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</si>
  <si>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</si>
  <si>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</si>
  <si>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</si>
  <si>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</si>
  <si>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</si>
  <si>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</si>
  <si>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</si>
  <si>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</si>
  <si>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</si>
  <si>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</si>
  <si>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</si>
  <si>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</si>
  <si>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</si>
  <si>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</si>
  <si>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</si>
  <si>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</si>
  <si>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</si>
  <si>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</si>
  <si>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</si>
  <si>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</si>
  <si>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Other species (P.o, P.m, P.k)</t>
  </si>
  <si>
    <r>
      <t xml:space="preserve">Unknown species
</t>
    </r>
    <r>
      <rPr>
        <sz val="9"/>
        <rFont val="Times New Roman"/>
        <family val="1"/>
      </rPr>
      <t>(speciation not done/recorded)</t>
    </r>
  </si>
  <si>
    <r>
      <t xml:space="preserve">Unknown species
</t>
    </r>
    <r>
      <rPr>
        <i/>
        <sz val="9"/>
        <rFont val="Times New Roman"/>
        <family val="1"/>
      </rPr>
      <t>(cannot be distinguished by RDT product used e.g RDT Pf-pan)</t>
    </r>
  </si>
  <si>
    <t>Number of ITN distributions 
(this reporting year)</t>
  </si>
  <si>
    <t>Number of people protected by IRS
(this reporting year)</t>
  </si>
  <si>
    <t>(Province, state, region, etc)
Please provide this admin 1 level name for both Admin 1 and district level data</t>
  </si>
  <si>
    <t>Anseba</t>
  </si>
  <si>
    <t>Debub</t>
  </si>
  <si>
    <t>Debubawi Keyhi Bahri</t>
  </si>
  <si>
    <t>Gash-barka</t>
  </si>
  <si>
    <t>Maakel</t>
  </si>
  <si>
    <t>National Referral</t>
  </si>
  <si>
    <t>Semenawi Keyhi Bahri</t>
  </si>
  <si>
    <t>(District, municipality, township, etc)
Please provide this admin name if this is district or equivalent level data</t>
  </si>
  <si>
    <t>Adi-Tekelezan</t>
  </si>
  <si>
    <t>Asmat</t>
  </si>
  <si>
    <t>Elabered</t>
  </si>
  <si>
    <t>Geleb</t>
  </si>
  <si>
    <t>Habero</t>
  </si>
  <si>
    <t>Hagaz</t>
  </si>
  <si>
    <t>Halhal</t>
  </si>
  <si>
    <t>Hamelmalo</t>
  </si>
  <si>
    <t>Keren</t>
  </si>
  <si>
    <t>Adi-Keih</t>
  </si>
  <si>
    <t>Adi-Quala</t>
  </si>
  <si>
    <t>Areza</t>
  </si>
  <si>
    <t>Dbarwa</t>
  </si>
  <si>
    <t>Dekemhare</t>
  </si>
  <si>
    <t>Emi-Haily</t>
  </si>
  <si>
    <t>May-Aynee</t>
  </si>
  <si>
    <t>May-Mine</t>
  </si>
  <si>
    <t>Mendefera</t>
  </si>
  <si>
    <t>Segheneyti</t>
  </si>
  <si>
    <t>Senafe</t>
  </si>
  <si>
    <t>Tsorena</t>
  </si>
  <si>
    <t>Areta</t>
  </si>
  <si>
    <t>Assab</t>
  </si>
  <si>
    <t>DE-Denkalia</t>
  </si>
  <si>
    <t>Makelay Keyhi Bahri</t>
  </si>
  <si>
    <t>Agordat</t>
  </si>
  <si>
    <t>Barentu</t>
  </si>
  <si>
    <t>Dighe</t>
  </si>
  <si>
    <t>Forto</t>
  </si>
  <si>
    <t>Gogne</t>
  </si>
  <si>
    <t>Guluj</t>
  </si>
  <si>
    <t>Haycota</t>
  </si>
  <si>
    <t>Kerkebet</t>
  </si>
  <si>
    <t>Laelay Gash</t>
  </si>
  <si>
    <t>Logo AN</t>
  </si>
  <si>
    <t>Mensura</t>
  </si>
  <si>
    <t>Mogolo</t>
  </si>
  <si>
    <t>Mulki</t>
  </si>
  <si>
    <t>Sela</t>
  </si>
  <si>
    <t>Shambuko</t>
  </si>
  <si>
    <t>Tesseney</t>
  </si>
  <si>
    <t>Berikh</t>
  </si>
  <si>
    <t>Ghala Nefhi</t>
  </si>
  <si>
    <t>North East Asmara</t>
  </si>
  <si>
    <t>North West Asmara</t>
  </si>
  <si>
    <t>Serejeka</t>
  </si>
  <si>
    <t>South East Asmara</t>
  </si>
  <si>
    <t>South West Asmara</t>
  </si>
  <si>
    <t>Adobha</t>
  </si>
  <si>
    <t>Afabet</t>
  </si>
  <si>
    <t>Dahlak</t>
  </si>
  <si>
    <t>Foro</t>
  </si>
  <si>
    <t>Ghelaelo</t>
  </si>
  <si>
    <t>Ghindae</t>
  </si>
  <si>
    <t>Karora</t>
  </si>
  <si>
    <t>Massawa</t>
  </si>
  <si>
    <t>Nakfa</t>
  </si>
  <si>
    <t>Shieb</t>
  </si>
  <si>
    <t>ITNs/LLINs  are used in this admin unit and have been distributed within the last 3 years</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</si>
  <si>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</si>
  <si>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</si>
  <si>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</si>
  <si>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</si>
  <si>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</si>
  <si>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</si>
  <si>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</si>
  <si>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</si>
  <si>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</si>
  <si>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</si>
  <si>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</si>
  <si>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</si>
  <si>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</si>
  <si>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</si>
  <si>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</si>
  <si>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</si>
  <si>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</si>
  <si>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</si>
  <si>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</si>
  <si>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</si>
  <si>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</si>
  <si>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</si>
  <si>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</si>
  <si>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</si>
  <si>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</si>
  <si>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</si>
  <si>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</si>
  <si>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</si>
  <si>
    <t>Missing population for "National Referral"</t>
  </si>
  <si>
    <t>Removed for db upload - not an admin unit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</si>
</sst>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amily val="2"/>
    </font>
    <font>
      <sz val="11"/>
      <color theme="1"/>
      <name val="Calibri"/>
      <family val="2"/>
    </font>
    <font>
      <sz val="10"/>
      <color theme="1"/>
      <name val="Calibri"/>
      <family val="2"/>
    </font>
    <font>
      <b/>
      <sz val="11"/>
      <color theme="1"/>
      <name val="Calibri"/>
      <family val="2"/>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35">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11" applyFont="1" applyFill="1" applyBorder="1"/>
    <xf numFmtId="0" fontId="23" fillId="18" borderId="31" xfId="11" applyFont="1" applyFill="1" applyBorder="1" applyAlignment="1">
      <alignment wrapText="1"/>
    </xf>
    <xf numFmtId="0" fontId="24" fillId="0" borderId="31" xfId="11" applyFont="1" applyBorder="1" applyAlignment="1">
      <alignment wrapText="1"/>
    </xf>
    <xf numFmtId="0" fontId="25" fillId="0" borderId="0" xfId="11" applyFont="1" applyAlignment="1">
      <alignment wrapText="1"/>
    </xf>
    <xf numFmtId="0" fontId="26" fillId="18" borderId="32" xfId="11" applyFont="1" applyFill="1" applyBorder="1" applyAlignment="1">
      <alignment horizontal="center" wrapText="1"/>
    </xf>
    <xf numFmtId="0" fontId="26" fillId="18" borderId="33" xfId="11" applyFont="1" applyFill="1" applyBorder="1" applyAlignment="1">
      <alignment horizontal="center" wrapText="1"/>
    </xf>
    <xf numFmtId="0" fontId="26" fillId="18" borderId="34" xfId="11" applyFont="1" applyFill="1" applyBorder="1" applyAlignment="1">
      <alignment horizontal="center" wrapText="1"/>
    </xf>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4">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B753-1327-48E9-A6D3-E0AB465D2D0F}">
  <dimension ref="A1:C1000"/>
  <sheetViews>
    <sheetView workbookViewId="0">
      <selection activeCell="B3" sqref="B3"/>
    </sheetView>
    <sheetView workbookViewId="1"/>
  </sheetViews>
  <sheetFormatPr defaultColWidth="14.42578125" defaultRowHeight="12.75"/>
  <cols>
    <col min="1" max="1" width="8" style="52" customWidth="1"/>
    <col min="2" max="2" width="36.85546875" style="52" customWidth="1"/>
    <col min="3" max="3" width="48.85546875" style="52" customWidth="1"/>
    <col min="4" max="26" width="8" style="52" customWidth="1"/>
    <col min="27" max="16384" width="14.42578125" style="52"/>
  </cols>
  <sheetData>
    <row r="1" spans="1:3" ht="12.75" customHeight="1">
      <c r="A1" s="128" t="s">
        <v>484</v>
      </c>
      <c r="B1" s="128" t="s">
        <v>485</v>
      </c>
      <c r="C1" s="129" t="s">
        <v>486</v>
      </c>
    </row>
    <row r="2" spans="1:3" ht="30">
      <c r="A2" s="130">
        <v>1</v>
      </c>
      <c r="B2" s="130" t="s">
        <v>512</v>
      </c>
      <c r="C2" s="130" t="s">
        <v>513</v>
      </c>
    </row>
    <row r="3" spans="1:3" ht="15" customHeight="1">
      <c r="A3" s="130">
        <v>2</v>
      </c>
      <c r="B3" s="130"/>
      <c r="C3" s="130"/>
    </row>
    <row r="4" spans="1:3" ht="15" customHeight="1">
      <c r="A4" s="130">
        <v>3</v>
      </c>
      <c r="B4" s="130"/>
      <c r="C4" s="130"/>
    </row>
    <row r="5" spans="1:3" ht="15" customHeight="1">
      <c r="A5" s="130">
        <v>4</v>
      </c>
      <c r="B5" s="130"/>
      <c r="C5" s="130"/>
    </row>
    <row r="6" spans="1:3" ht="12.75" customHeight="1">
      <c r="C6" s="131"/>
    </row>
    <row r="7" spans="1:3" ht="12.75" customHeight="1">
      <c r="C7" s="131"/>
    </row>
    <row r="8" spans="1:3" ht="12.75" customHeight="1">
      <c r="C8" s="131"/>
    </row>
    <row r="9" spans="1:3" ht="12.75" customHeight="1">
      <c r="C9" s="131"/>
    </row>
    <row r="10" spans="1:3" ht="12.75" customHeight="1">
      <c r="C10" s="131"/>
    </row>
    <row r="11" spans="1:3" ht="12.75" customHeight="1">
      <c r="C11" s="131"/>
    </row>
    <row r="12" spans="1:3" ht="12.75" customHeight="1">
      <c r="C12" s="131"/>
    </row>
    <row r="13" spans="1:3" ht="12.75" customHeight="1">
      <c r="C13" s="131"/>
    </row>
    <row r="14" spans="1:3" ht="12.75" customHeight="1">
      <c r="C14" s="131"/>
    </row>
    <row r="15" spans="1:3" ht="12.75" customHeight="1">
      <c r="C15" s="131"/>
    </row>
    <row r="16" spans="1:3" ht="12.75" customHeight="1">
      <c r="C16" s="131"/>
    </row>
    <row r="17" spans="3:3" ht="12.75" customHeight="1">
      <c r="C17" s="131"/>
    </row>
    <row r="18" spans="3:3" ht="12.75" customHeight="1">
      <c r="C18" s="131"/>
    </row>
    <row r="19" spans="3:3" ht="12.75" customHeight="1">
      <c r="C19" s="131"/>
    </row>
    <row r="20" spans="3:3" ht="12.75" customHeight="1">
      <c r="C20" s="131"/>
    </row>
    <row r="21" spans="3:3" ht="12.75" customHeight="1">
      <c r="C21" s="131"/>
    </row>
    <row r="22" spans="3:3" ht="12.75" customHeight="1">
      <c r="C22" s="131"/>
    </row>
    <row r="23" spans="3:3" ht="12.75" customHeight="1">
      <c r="C23" s="131"/>
    </row>
    <row r="24" spans="3:3" ht="12.75" customHeight="1">
      <c r="C24" s="131"/>
    </row>
    <row r="25" spans="3:3" ht="12.75" customHeight="1">
      <c r="C25" s="131"/>
    </row>
    <row r="26" spans="3:3" ht="12.75" customHeight="1">
      <c r="C26" s="131"/>
    </row>
    <row r="27" spans="3:3" ht="12.75" customHeight="1">
      <c r="C27" s="131"/>
    </row>
    <row r="28" spans="3:3" ht="12.75" customHeight="1">
      <c r="C28" s="131"/>
    </row>
    <row r="29" spans="3:3" ht="12.75" customHeight="1">
      <c r="C29" s="131"/>
    </row>
    <row r="30" spans="3:3" ht="12.75" customHeight="1">
      <c r="C30" s="131"/>
    </row>
    <row r="31" spans="3:3" ht="12.75" customHeight="1">
      <c r="C31" s="131"/>
    </row>
    <row r="32" spans="3:3" ht="12.75" customHeight="1">
      <c r="C32" s="131"/>
    </row>
    <row r="33" spans="3:3" ht="12.75" customHeight="1">
      <c r="C33" s="131"/>
    </row>
    <row r="34" spans="3:3" ht="12.75" customHeight="1">
      <c r="C34" s="131"/>
    </row>
    <row r="35" spans="3:3" ht="12.75" customHeight="1">
      <c r="C35" s="131"/>
    </row>
    <row r="36" spans="3:3" ht="12.75" customHeight="1">
      <c r="C36" s="131"/>
    </row>
    <row r="37" spans="3:3" ht="12.75" customHeight="1">
      <c r="C37" s="131"/>
    </row>
    <row r="38" spans="3:3" ht="12.75" customHeight="1">
      <c r="C38" s="131"/>
    </row>
    <row r="39" spans="3:3" ht="12.75" customHeight="1">
      <c r="C39" s="131"/>
    </row>
    <row r="40" spans="3:3" ht="12.75" customHeight="1">
      <c r="C40" s="131"/>
    </row>
    <row r="41" spans="3:3" ht="12.75" customHeight="1">
      <c r="C41" s="131"/>
    </row>
    <row r="42" spans="3:3" ht="12.75" customHeight="1">
      <c r="C42" s="131"/>
    </row>
    <row r="43" spans="3:3" ht="12.75" customHeight="1">
      <c r="C43" s="131"/>
    </row>
    <row r="44" spans="3:3" ht="12.75" customHeight="1">
      <c r="C44" s="131"/>
    </row>
    <row r="45" spans="3:3" ht="12.75" customHeight="1">
      <c r="C45" s="131"/>
    </row>
    <row r="46" spans="3:3" ht="12.75" customHeight="1">
      <c r="C46" s="131"/>
    </row>
    <row r="47" spans="3:3" ht="12.75" customHeight="1">
      <c r="C47" s="131"/>
    </row>
    <row r="48" spans="3:3" ht="12.75" customHeight="1">
      <c r="C48" s="131"/>
    </row>
    <row r="49" spans="3:3" ht="12.75" customHeight="1">
      <c r="C49" s="131"/>
    </row>
    <row r="50" spans="3:3" ht="12.75" customHeight="1">
      <c r="C50" s="131"/>
    </row>
    <row r="51" spans="3:3" ht="12.75" customHeight="1">
      <c r="C51" s="131"/>
    </row>
    <row r="52" spans="3:3" ht="12.75" customHeight="1">
      <c r="C52" s="131"/>
    </row>
    <row r="53" spans="3:3" ht="12.75" customHeight="1">
      <c r="C53" s="131"/>
    </row>
    <row r="54" spans="3:3" ht="12.75" customHeight="1">
      <c r="C54" s="131"/>
    </row>
    <row r="55" spans="3:3" ht="12.75" customHeight="1">
      <c r="C55" s="131"/>
    </row>
    <row r="56" spans="3:3" ht="12.75" customHeight="1">
      <c r="C56" s="131"/>
    </row>
    <row r="57" spans="3:3" ht="12.75" customHeight="1">
      <c r="C57" s="131"/>
    </row>
    <row r="58" spans="3:3" ht="12.75" customHeight="1">
      <c r="C58" s="131"/>
    </row>
    <row r="59" spans="3:3" ht="12.75" customHeight="1">
      <c r="C59" s="131"/>
    </row>
    <row r="60" spans="3:3" ht="12.75" customHeight="1">
      <c r="C60" s="131"/>
    </row>
    <row r="61" spans="3:3" ht="12.75" customHeight="1">
      <c r="C61" s="131"/>
    </row>
    <row r="62" spans="3:3" ht="12.75" customHeight="1">
      <c r="C62" s="131"/>
    </row>
    <row r="63" spans="3:3" ht="12.75" customHeight="1">
      <c r="C63" s="131"/>
    </row>
    <row r="64" spans="3:3" ht="12.75" customHeight="1">
      <c r="C64" s="131"/>
    </row>
    <row r="65" spans="3:3" ht="12.75" customHeight="1">
      <c r="C65" s="131"/>
    </row>
    <row r="66" spans="3:3" ht="12.75" customHeight="1">
      <c r="C66" s="131"/>
    </row>
    <row r="67" spans="3:3" ht="12.75" customHeight="1">
      <c r="C67" s="131"/>
    </row>
    <row r="68" spans="3:3" ht="12.75" customHeight="1">
      <c r="C68" s="131"/>
    </row>
    <row r="69" spans="3:3" ht="12.75" customHeight="1">
      <c r="C69" s="131"/>
    </row>
    <row r="70" spans="3:3" ht="12.75" customHeight="1">
      <c r="C70" s="131"/>
    </row>
    <row r="71" spans="3:3" ht="12.75" customHeight="1">
      <c r="C71" s="131"/>
    </row>
    <row r="72" spans="3:3" ht="12.75" customHeight="1">
      <c r="C72" s="131"/>
    </row>
    <row r="73" spans="3:3" ht="12.75" customHeight="1">
      <c r="C73" s="131"/>
    </row>
    <row r="74" spans="3:3" ht="12.75" customHeight="1">
      <c r="C74" s="131"/>
    </row>
    <row r="75" spans="3:3" ht="12.75" customHeight="1">
      <c r="C75" s="131"/>
    </row>
    <row r="76" spans="3:3" ht="12.75" customHeight="1">
      <c r="C76" s="131"/>
    </row>
    <row r="77" spans="3:3" ht="12.75" customHeight="1">
      <c r="C77" s="131"/>
    </row>
    <row r="78" spans="3:3" ht="12.75" customHeight="1">
      <c r="C78" s="131"/>
    </row>
    <row r="79" spans="3:3" ht="12.75" customHeight="1">
      <c r="C79" s="131"/>
    </row>
    <row r="80" spans="3:3" ht="12.75" customHeight="1">
      <c r="C80" s="131"/>
    </row>
    <row r="81" spans="3:3" ht="12.75" customHeight="1">
      <c r="C81" s="131"/>
    </row>
    <row r="82" spans="3:3" ht="12.75" customHeight="1">
      <c r="C82" s="131"/>
    </row>
    <row r="83" spans="3:3" ht="12.75" customHeight="1">
      <c r="C83" s="131"/>
    </row>
    <row r="84" spans="3:3" ht="12.75" customHeight="1">
      <c r="C84" s="131"/>
    </row>
    <row r="85" spans="3:3" ht="12.75" customHeight="1">
      <c r="C85" s="131"/>
    </row>
    <row r="86" spans="3:3" ht="12.75" customHeight="1">
      <c r="C86" s="131"/>
    </row>
    <row r="87" spans="3:3" ht="12.75" customHeight="1">
      <c r="C87" s="131"/>
    </row>
    <row r="88" spans="3:3" ht="12.75" customHeight="1">
      <c r="C88" s="131"/>
    </row>
    <row r="89" spans="3:3" ht="12.75" customHeight="1">
      <c r="C89" s="131"/>
    </row>
    <row r="90" spans="3:3" ht="12.75" customHeight="1">
      <c r="C90" s="131"/>
    </row>
    <row r="91" spans="3:3" ht="12.75" customHeight="1">
      <c r="C91" s="131"/>
    </row>
    <row r="92" spans="3:3" ht="12.75" customHeight="1">
      <c r="C92" s="131"/>
    </row>
    <row r="93" spans="3:3" ht="12.75" customHeight="1">
      <c r="C93" s="131"/>
    </row>
    <row r="94" spans="3:3" ht="12.75" customHeight="1">
      <c r="C94" s="131"/>
    </row>
    <row r="95" spans="3:3" ht="12.75" customHeight="1">
      <c r="C95" s="131"/>
    </row>
    <row r="96" spans="3:3" ht="12.75" customHeight="1">
      <c r="C96" s="131"/>
    </row>
    <row r="97" spans="3:3" ht="12.75" customHeight="1">
      <c r="C97" s="131"/>
    </row>
    <row r="98" spans="3:3" ht="12.75" customHeight="1">
      <c r="C98" s="131"/>
    </row>
    <row r="99" spans="3:3" ht="12.75" customHeight="1">
      <c r="C99" s="131"/>
    </row>
    <row r="100" spans="3:3" ht="12.75" customHeight="1">
      <c r="C100" s="131"/>
    </row>
    <row r="101" spans="3:3" ht="12.75" customHeight="1">
      <c r="C101" s="131"/>
    </row>
    <row r="102" spans="3:3" ht="12.75" customHeight="1">
      <c r="C102" s="131"/>
    </row>
    <row r="103" spans="3:3" ht="12.75" customHeight="1">
      <c r="C103" s="131"/>
    </row>
    <row r="104" spans="3:3" ht="12.75" customHeight="1">
      <c r="C104" s="131"/>
    </row>
    <row r="105" spans="3:3" ht="12.75" customHeight="1">
      <c r="C105" s="131"/>
    </row>
    <row r="106" spans="3:3" ht="12.75" customHeight="1">
      <c r="C106" s="131"/>
    </row>
    <row r="107" spans="3:3" ht="12.75" customHeight="1">
      <c r="C107" s="131"/>
    </row>
    <row r="108" spans="3:3" ht="12.75" customHeight="1">
      <c r="C108" s="131"/>
    </row>
    <row r="109" spans="3:3" ht="12.75" customHeight="1">
      <c r="C109" s="131"/>
    </row>
    <row r="110" spans="3:3" ht="12.75" customHeight="1">
      <c r="C110" s="131"/>
    </row>
    <row r="111" spans="3:3" ht="12.75" customHeight="1">
      <c r="C111" s="131"/>
    </row>
    <row r="112" spans="3:3" ht="12.75" customHeight="1">
      <c r="C112" s="131"/>
    </row>
    <row r="113" spans="3:3" ht="12.75" customHeight="1">
      <c r="C113" s="131"/>
    </row>
    <row r="114" spans="3:3" ht="12.75" customHeight="1">
      <c r="C114" s="131"/>
    </row>
    <row r="115" spans="3:3" ht="12.75" customHeight="1">
      <c r="C115" s="131"/>
    </row>
    <row r="116" spans="3:3" ht="12.75" customHeight="1">
      <c r="C116" s="131"/>
    </row>
    <row r="117" spans="3:3" ht="12.75" customHeight="1">
      <c r="C117" s="131"/>
    </row>
    <row r="118" spans="3:3" ht="12.75" customHeight="1">
      <c r="C118" s="131"/>
    </row>
    <row r="119" spans="3:3" ht="12.75" customHeight="1">
      <c r="C119" s="131"/>
    </row>
    <row r="120" spans="3:3" ht="12.75" customHeight="1">
      <c r="C120" s="131"/>
    </row>
    <row r="121" spans="3:3" ht="12.75" customHeight="1">
      <c r="C121" s="131"/>
    </row>
    <row r="122" spans="3:3" ht="12.75" customHeight="1">
      <c r="C122" s="131"/>
    </row>
    <row r="123" spans="3:3" ht="12.75" customHeight="1">
      <c r="C123" s="131"/>
    </row>
    <row r="124" spans="3:3" ht="12.75" customHeight="1">
      <c r="C124" s="131"/>
    </row>
    <row r="125" spans="3:3" ht="12.75" customHeight="1">
      <c r="C125" s="131"/>
    </row>
    <row r="126" spans="3:3" ht="12.75" customHeight="1">
      <c r="C126" s="131"/>
    </row>
    <row r="127" spans="3:3" ht="12.75" customHeight="1">
      <c r="C127" s="131"/>
    </row>
    <row r="128" spans="3:3" ht="12.75" customHeight="1">
      <c r="C128" s="131"/>
    </row>
    <row r="129" spans="3:3" ht="12.75" customHeight="1">
      <c r="C129" s="131"/>
    </row>
    <row r="130" spans="3:3" ht="12.75" customHeight="1">
      <c r="C130" s="131"/>
    </row>
    <row r="131" spans="3:3" ht="12.75" customHeight="1">
      <c r="C131" s="131"/>
    </row>
    <row r="132" spans="3:3" ht="12.75" customHeight="1">
      <c r="C132" s="131"/>
    </row>
    <row r="133" spans="3:3" ht="12.75" customHeight="1">
      <c r="C133" s="131"/>
    </row>
    <row r="134" spans="3:3" ht="12.75" customHeight="1">
      <c r="C134" s="131"/>
    </row>
    <row r="135" spans="3:3" ht="12.75" customHeight="1">
      <c r="C135" s="131"/>
    </row>
    <row r="136" spans="3:3" ht="12.75" customHeight="1">
      <c r="C136" s="131"/>
    </row>
    <row r="137" spans="3:3" ht="12.75" customHeight="1">
      <c r="C137" s="131"/>
    </row>
    <row r="138" spans="3:3" ht="12.75" customHeight="1">
      <c r="C138" s="131"/>
    </row>
    <row r="139" spans="3:3" ht="12.75" customHeight="1">
      <c r="C139" s="131"/>
    </row>
    <row r="140" spans="3:3" ht="12.75" customHeight="1">
      <c r="C140" s="131"/>
    </row>
    <row r="141" spans="3:3" ht="12.75" customHeight="1">
      <c r="C141" s="131"/>
    </row>
    <row r="142" spans="3:3" ht="12.75" customHeight="1">
      <c r="C142" s="131"/>
    </row>
    <row r="143" spans="3:3" ht="12.75" customHeight="1">
      <c r="C143" s="131"/>
    </row>
    <row r="144" spans="3:3" ht="12.75" customHeight="1">
      <c r="C144" s="131"/>
    </row>
    <row r="145" spans="3:3" ht="12.75" customHeight="1">
      <c r="C145" s="131"/>
    </row>
    <row r="146" spans="3:3" ht="12.75" customHeight="1">
      <c r="C146" s="131"/>
    </row>
    <row r="147" spans="3:3" ht="12.75" customHeight="1">
      <c r="C147" s="131"/>
    </row>
    <row r="148" spans="3:3" ht="12.75" customHeight="1">
      <c r="C148" s="131"/>
    </row>
    <row r="149" spans="3:3" ht="12.75" customHeight="1">
      <c r="C149" s="131"/>
    </row>
    <row r="150" spans="3:3" ht="12.75" customHeight="1">
      <c r="C150" s="131"/>
    </row>
    <row r="151" spans="3:3" ht="12.75" customHeight="1">
      <c r="C151" s="131"/>
    </row>
    <row r="152" spans="3:3" ht="12.75" customHeight="1">
      <c r="C152" s="131"/>
    </row>
    <row r="153" spans="3:3" ht="12.75" customHeight="1">
      <c r="C153" s="131"/>
    </row>
    <row r="154" spans="3:3" ht="12.75" customHeight="1">
      <c r="C154" s="131"/>
    </row>
    <row r="155" spans="3:3" ht="12.75" customHeight="1">
      <c r="C155" s="131"/>
    </row>
    <row r="156" spans="3:3" ht="12.75" customHeight="1">
      <c r="C156" s="131"/>
    </row>
    <row r="157" spans="3:3" ht="12.75" customHeight="1">
      <c r="C157" s="131"/>
    </row>
    <row r="158" spans="3:3" ht="12.75" customHeight="1">
      <c r="C158" s="131"/>
    </row>
    <row r="159" spans="3:3" ht="12.75" customHeight="1">
      <c r="C159" s="131"/>
    </row>
    <row r="160" spans="3:3" ht="12.75" customHeight="1">
      <c r="C160" s="131"/>
    </row>
    <row r="161" spans="3:3" ht="12.75" customHeight="1">
      <c r="C161" s="131"/>
    </row>
    <row r="162" spans="3:3" ht="12.75" customHeight="1">
      <c r="C162" s="131"/>
    </row>
    <row r="163" spans="3:3" ht="12.75" customHeight="1">
      <c r="C163" s="131"/>
    </row>
    <row r="164" spans="3:3" ht="12.75" customHeight="1">
      <c r="C164" s="131"/>
    </row>
    <row r="165" spans="3:3" ht="12.75" customHeight="1">
      <c r="C165" s="131"/>
    </row>
    <row r="166" spans="3:3" ht="12.75" customHeight="1">
      <c r="C166" s="131"/>
    </row>
    <row r="167" spans="3:3" ht="12.75" customHeight="1">
      <c r="C167" s="131"/>
    </row>
    <row r="168" spans="3:3" ht="12.75" customHeight="1">
      <c r="C168" s="131"/>
    </row>
    <row r="169" spans="3:3" ht="12.75" customHeight="1">
      <c r="C169" s="131"/>
    </row>
    <row r="170" spans="3:3" ht="12.75" customHeight="1">
      <c r="C170" s="131"/>
    </row>
    <row r="171" spans="3:3" ht="12.75" customHeight="1">
      <c r="C171" s="131"/>
    </row>
    <row r="172" spans="3:3" ht="12.75" customHeight="1">
      <c r="C172" s="131"/>
    </row>
    <row r="173" spans="3:3" ht="12.75" customHeight="1">
      <c r="C173" s="131"/>
    </row>
    <row r="174" spans="3:3" ht="12.75" customHeight="1">
      <c r="C174" s="131"/>
    </row>
    <row r="175" spans="3:3" ht="12.75" customHeight="1">
      <c r="C175" s="131"/>
    </row>
    <row r="176" spans="3:3" ht="12.75" customHeight="1">
      <c r="C176" s="131"/>
    </row>
    <row r="177" spans="3:3" ht="12.75" customHeight="1">
      <c r="C177" s="131"/>
    </row>
    <row r="178" spans="3:3" ht="12.75" customHeight="1">
      <c r="C178" s="131"/>
    </row>
    <row r="179" spans="3:3" ht="12.75" customHeight="1">
      <c r="C179" s="131"/>
    </row>
    <row r="180" spans="3:3" ht="12.75" customHeight="1">
      <c r="C180" s="131"/>
    </row>
    <row r="181" spans="3:3" ht="12.75" customHeight="1">
      <c r="C181" s="131"/>
    </row>
    <row r="182" spans="3:3" ht="12.75" customHeight="1">
      <c r="C182" s="131"/>
    </row>
    <row r="183" spans="3:3" ht="12.75" customHeight="1">
      <c r="C183" s="131"/>
    </row>
    <row r="184" spans="3:3" ht="12.75" customHeight="1">
      <c r="C184" s="131"/>
    </row>
    <row r="185" spans="3:3" ht="12.75" customHeight="1">
      <c r="C185" s="131"/>
    </row>
    <row r="186" spans="3:3" ht="12.75" customHeight="1">
      <c r="C186" s="131"/>
    </row>
    <row r="187" spans="3:3" ht="12.75" customHeight="1">
      <c r="C187" s="131"/>
    </row>
    <row r="188" spans="3:3" ht="12.75" customHeight="1">
      <c r="C188" s="131"/>
    </row>
    <row r="189" spans="3:3" ht="12.75" customHeight="1">
      <c r="C189" s="131"/>
    </row>
    <row r="190" spans="3:3" ht="12.75" customHeight="1">
      <c r="C190" s="131"/>
    </row>
    <row r="191" spans="3:3" ht="12.75" customHeight="1">
      <c r="C191" s="131"/>
    </row>
    <row r="192" spans="3:3" ht="12.75" customHeight="1">
      <c r="C192" s="131"/>
    </row>
    <row r="193" spans="3:3" ht="12.75" customHeight="1">
      <c r="C193" s="131"/>
    </row>
    <row r="194" spans="3:3" ht="12.75" customHeight="1">
      <c r="C194" s="131"/>
    </row>
    <row r="195" spans="3:3" ht="12.75" customHeight="1">
      <c r="C195" s="131"/>
    </row>
    <row r="196" spans="3:3" ht="12.75" customHeight="1">
      <c r="C196" s="131"/>
    </row>
    <row r="197" spans="3:3" ht="12.75" customHeight="1">
      <c r="C197" s="131"/>
    </row>
    <row r="198" spans="3:3" ht="12.75" customHeight="1">
      <c r="C198" s="131"/>
    </row>
    <row r="199" spans="3:3" ht="12.75" customHeight="1">
      <c r="C199" s="131"/>
    </row>
    <row r="200" spans="3:3" ht="12.75" customHeight="1">
      <c r="C200" s="131"/>
    </row>
    <row r="201" spans="3:3" ht="12.75" customHeight="1">
      <c r="C201" s="131"/>
    </row>
    <row r="202" spans="3:3" ht="12.75" customHeight="1">
      <c r="C202" s="131"/>
    </row>
    <row r="203" spans="3:3" ht="12.75" customHeight="1">
      <c r="C203" s="131"/>
    </row>
    <row r="204" spans="3:3" ht="12.75" customHeight="1">
      <c r="C204" s="131"/>
    </row>
    <row r="205" spans="3:3" ht="12.75" customHeight="1">
      <c r="C205" s="131"/>
    </row>
    <row r="206" spans="3:3" ht="12.75" customHeight="1">
      <c r="C206" s="131"/>
    </row>
    <row r="207" spans="3:3" ht="12.75" customHeight="1">
      <c r="C207" s="131"/>
    </row>
    <row r="208" spans="3:3" ht="12.75" customHeight="1">
      <c r="C208" s="131"/>
    </row>
    <row r="209" spans="3:3" ht="12.75" customHeight="1">
      <c r="C209" s="131"/>
    </row>
    <row r="210" spans="3:3" ht="12.75" customHeight="1">
      <c r="C210" s="131"/>
    </row>
    <row r="211" spans="3:3" ht="12.75" customHeight="1">
      <c r="C211" s="131"/>
    </row>
    <row r="212" spans="3:3" ht="12.75" customHeight="1">
      <c r="C212" s="131"/>
    </row>
    <row r="213" spans="3:3" ht="12.75" customHeight="1">
      <c r="C213" s="131"/>
    </row>
    <row r="214" spans="3:3" ht="12.75" customHeight="1">
      <c r="C214" s="131"/>
    </row>
    <row r="215" spans="3:3" ht="12.75" customHeight="1">
      <c r="C215" s="131"/>
    </row>
    <row r="216" spans="3:3" ht="12.75" customHeight="1">
      <c r="C216" s="131"/>
    </row>
    <row r="217" spans="3:3" ht="12.75" customHeight="1">
      <c r="C217" s="131"/>
    </row>
    <row r="218" spans="3:3" ht="12.75" customHeight="1">
      <c r="C218" s="131"/>
    </row>
    <row r="219" spans="3:3" ht="12.75" customHeight="1">
      <c r="C219" s="131"/>
    </row>
    <row r="220" spans="3:3" ht="12.75" customHeight="1">
      <c r="C220" s="131"/>
    </row>
    <row r="221" spans="3:3" ht="12.75" customHeight="1">
      <c r="C221" s="131"/>
    </row>
    <row r="222" spans="3:3" ht="12.75" customHeight="1">
      <c r="C222" s="131"/>
    </row>
    <row r="223" spans="3:3" ht="12.75" customHeight="1">
      <c r="C223" s="131"/>
    </row>
    <row r="224" spans="3:3" ht="12.75" customHeight="1">
      <c r="C224" s="131"/>
    </row>
    <row r="225" spans="3:3" ht="12.75" customHeight="1">
      <c r="C225" s="131"/>
    </row>
    <row r="226" spans="3:3" ht="12.75" customHeight="1">
      <c r="C226" s="131"/>
    </row>
    <row r="227" spans="3:3" ht="12.75" customHeight="1">
      <c r="C227" s="131"/>
    </row>
    <row r="228" spans="3:3" ht="12.75" customHeight="1">
      <c r="C228" s="131"/>
    </row>
    <row r="229" spans="3:3" ht="12.75" customHeight="1">
      <c r="C229" s="131"/>
    </row>
    <row r="230" spans="3:3" ht="12.75" customHeight="1">
      <c r="C230" s="131"/>
    </row>
    <row r="231" spans="3:3" ht="12.75" customHeight="1">
      <c r="C231" s="131"/>
    </row>
    <row r="232" spans="3:3" ht="12.75" customHeight="1">
      <c r="C232" s="131"/>
    </row>
    <row r="233" spans="3:3" ht="12.75" customHeight="1">
      <c r="C233" s="131"/>
    </row>
    <row r="234" spans="3:3" ht="12.75" customHeight="1">
      <c r="C234" s="131"/>
    </row>
    <row r="235" spans="3:3" ht="12.75" customHeight="1">
      <c r="C235" s="131"/>
    </row>
    <row r="236" spans="3:3" ht="12.75" customHeight="1">
      <c r="C236" s="131"/>
    </row>
    <row r="237" spans="3:3" ht="12.75" customHeight="1">
      <c r="C237" s="131"/>
    </row>
    <row r="238" spans="3:3" ht="12.75" customHeight="1">
      <c r="C238" s="131"/>
    </row>
    <row r="239" spans="3:3" ht="12.75" customHeight="1">
      <c r="C239" s="131"/>
    </row>
    <row r="240" spans="3:3" ht="12.75" customHeight="1">
      <c r="C240" s="131"/>
    </row>
    <row r="241" spans="3:3" ht="12.75" customHeight="1">
      <c r="C241" s="131"/>
    </row>
    <row r="242" spans="3:3" ht="12.75" customHeight="1">
      <c r="C242" s="131"/>
    </row>
    <row r="243" spans="3:3" ht="12.75" customHeight="1">
      <c r="C243" s="131"/>
    </row>
    <row r="244" spans="3:3" ht="12.75" customHeight="1">
      <c r="C244" s="131"/>
    </row>
    <row r="245" spans="3:3" ht="12.75" customHeight="1">
      <c r="C245" s="131"/>
    </row>
    <row r="246" spans="3:3" ht="12.75" customHeight="1">
      <c r="C246" s="131"/>
    </row>
    <row r="247" spans="3:3" ht="12.75" customHeight="1">
      <c r="C247" s="131"/>
    </row>
    <row r="248" spans="3:3" ht="12.75" customHeight="1">
      <c r="C248" s="131"/>
    </row>
    <row r="249" spans="3:3" ht="12.75" customHeight="1">
      <c r="C249" s="131"/>
    </row>
    <row r="250" spans="3:3" ht="12.75" customHeight="1">
      <c r="C250" s="131"/>
    </row>
    <row r="251" spans="3:3" ht="12.75" customHeight="1">
      <c r="C251" s="131"/>
    </row>
    <row r="252" spans="3:3" ht="12.75" customHeight="1">
      <c r="C252" s="131"/>
    </row>
    <row r="253" spans="3:3" ht="12.75" customHeight="1">
      <c r="C253" s="131"/>
    </row>
    <row r="254" spans="3:3" ht="12.75" customHeight="1">
      <c r="C254" s="131"/>
    </row>
    <row r="255" spans="3:3" ht="12.75" customHeight="1">
      <c r="C255" s="131"/>
    </row>
    <row r="256" spans="3:3" ht="12.75" customHeight="1">
      <c r="C256" s="131"/>
    </row>
    <row r="257" spans="3:3" ht="12.75" customHeight="1">
      <c r="C257" s="131"/>
    </row>
    <row r="258" spans="3:3" ht="12.75" customHeight="1">
      <c r="C258" s="131"/>
    </row>
    <row r="259" spans="3:3" ht="12.75" customHeight="1">
      <c r="C259" s="131"/>
    </row>
    <row r="260" spans="3:3" ht="12.75" customHeight="1">
      <c r="C260" s="131"/>
    </row>
    <row r="261" spans="3:3" ht="12.75" customHeight="1">
      <c r="C261" s="131"/>
    </row>
    <row r="262" spans="3:3" ht="12.75" customHeight="1">
      <c r="C262" s="131"/>
    </row>
    <row r="263" spans="3:3" ht="12.75" customHeight="1">
      <c r="C263" s="131"/>
    </row>
    <row r="264" spans="3:3" ht="12.75" customHeight="1">
      <c r="C264" s="131"/>
    </row>
    <row r="265" spans="3:3" ht="12.75" customHeight="1">
      <c r="C265" s="131"/>
    </row>
    <row r="266" spans="3:3" ht="12.75" customHeight="1">
      <c r="C266" s="131"/>
    </row>
    <row r="267" spans="3:3" ht="12.75" customHeight="1">
      <c r="C267" s="131"/>
    </row>
    <row r="268" spans="3:3" ht="12.75" customHeight="1">
      <c r="C268" s="131"/>
    </row>
    <row r="269" spans="3:3" ht="12.75" customHeight="1">
      <c r="C269" s="131"/>
    </row>
    <row r="270" spans="3:3" ht="12.75" customHeight="1">
      <c r="C270" s="131"/>
    </row>
    <row r="271" spans="3:3" ht="12.75" customHeight="1">
      <c r="C271" s="131"/>
    </row>
    <row r="272" spans="3:3" ht="12.75" customHeight="1">
      <c r="C272" s="131"/>
    </row>
    <row r="273" spans="3:3" ht="12.75" customHeight="1">
      <c r="C273" s="131"/>
    </row>
    <row r="274" spans="3:3" ht="12.75" customHeight="1">
      <c r="C274" s="131"/>
    </row>
    <row r="275" spans="3:3" ht="12.75" customHeight="1">
      <c r="C275" s="131"/>
    </row>
    <row r="276" spans="3:3" ht="12.75" customHeight="1">
      <c r="C276" s="131"/>
    </row>
    <row r="277" spans="3:3" ht="12.75" customHeight="1">
      <c r="C277" s="131"/>
    </row>
    <row r="278" spans="3:3" ht="12.75" customHeight="1">
      <c r="C278" s="131"/>
    </row>
    <row r="279" spans="3:3" ht="12.75" customHeight="1">
      <c r="C279" s="131"/>
    </row>
    <row r="280" spans="3:3" ht="12.75" customHeight="1">
      <c r="C280" s="131"/>
    </row>
    <row r="281" spans="3:3" ht="12.75" customHeight="1">
      <c r="C281" s="131"/>
    </row>
    <row r="282" spans="3:3" ht="12.75" customHeight="1">
      <c r="C282" s="131"/>
    </row>
    <row r="283" spans="3:3" ht="12.75" customHeight="1">
      <c r="C283" s="131"/>
    </row>
    <row r="284" spans="3:3" ht="12.75" customHeight="1">
      <c r="C284" s="131"/>
    </row>
    <row r="285" spans="3:3" ht="12.75" customHeight="1">
      <c r="C285" s="131"/>
    </row>
    <row r="286" spans="3:3" ht="12.75" customHeight="1">
      <c r="C286" s="131"/>
    </row>
    <row r="287" spans="3:3" ht="12.75" customHeight="1">
      <c r="C287" s="131"/>
    </row>
    <row r="288" spans="3:3" ht="12.75" customHeight="1">
      <c r="C288" s="131"/>
    </row>
    <row r="289" spans="3:3" ht="12.75" customHeight="1">
      <c r="C289" s="131"/>
    </row>
    <row r="290" spans="3:3" ht="12.75" customHeight="1">
      <c r="C290" s="131"/>
    </row>
    <row r="291" spans="3:3" ht="12.75" customHeight="1">
      <c r="C291" s="131"/>
    </row>
    <row r="292" spans="3:3" ht="12.75" customHeight="1">
      <c r="C292" s="131"/>
    </row>
    <row r="293" spans="3:3" ht="12.75" customHeight="1">
      <c r="C293" s="131"/>
    </row>
    <row r="294" spans="3:3" ht="12.75" customHeight="1">
      <c r="C294" s="131"/>
    </row>
    <row r="295" spans="3:3" ht="12.75" customHeight="1">
      <c r="C295" s="131"/>
    </row>
    <row r="296" spans="3:3" ht="12.75" customHeight="1">
      <c r="C296" s="131"/>
    </row>
    <row r="297" spans="3:3" ht="12.75" customHeight="1">
      <c r="C297" s="131"/>
    </row>
    <row r="298" spans="3:3" ht="12.75" customHeight="1">
      <c r="C298" s="131"/>
    </row>
    <row r="299" spans="3:3" ht="12.75" customHeight="1">
      <c r="C299" s="131"/>
    </row>
    <row r="300" spans="3:3" ht="12.75" customHeight="1">
      <c r="C300" s="131"/>
    </row>
    <row r="301" spans="3:3" ht="12.75" customHeight="1">
      <c r="C301" s="131"/>
    </row>
    <row r="302" spans="3:3" ht="12.75" customHeight="1">
      <c r="C302" s="131"/>
    </row>
    <row r="303" spans="3:3" ht="12.75" customHeight="1">
      <c r="C303" s="131"/>
    </row>
    <row r="304" spans="3:3" ht="12.75" customHeight="1">
      <c r="C304" s="131"/>
    </row>
    <row r="305" spans="3:3" ht="12.75" customHeight="1">
      <c r="C305" s="131"/>
    </row>
    <row r="306" spans="3:3" ht="12.75" customHeight="1">
      <c r="C306" s="131"/>
    </row>
    <row r="307" spans="3:3" ht="12.75" customHeight="1">
      <c r="C307" s="131"/>
    </row>
    <row r="308" spans="3:3" ht="12.75" customHeight="1">
      <c r="C308" s="131"/>
    </row>
    <row r="309" spans="3:3" ht="12.75" customHeight="1">
      <c r="C309" s="131"/>
    </row>
    <row r="310" spans="3:3" ht="12.75" customHeight="1">
      <c r="C310" s="131"/>
    </row>
    <row r="311" spans="3:3" ht="12.75" customHeight="1">
      <c r="C311" s="131"/>
    </row>
    <row r="312" spans="3:3" ht="12.75" customHeight="1">
      <c r="C312" s="131"/>
    </row>
    <row r="313" spans="3:3" ht="12.75" customHeight="1">
      <c r="C313" s="131"/>
    </row>
    <row r="314" spans="3:3" ht="12.75" customHeight="1">
      <c r="C314" s="131"/>
    </row>
    <row r="315" spans="3:3" ht="12.75" customHeight="1">
      <c r="C315" s="131"/>
    </row>
    <row r="316" spans="3:3" ht="12.75" customHeight="1">
      <c r="C316" s="131"/>
    </row>
    <row r="317" spans="3:3" ht="12.75" customHeight="1">
      <c r="C317" s="131"/>
    </row>
    <row r="318" spans="3:3" ht="12.75" customHeight="1">
      <c r="C318" s="131"/>
    </row>
    <row r="319" spans="3:3" ht="12.75" customHeight="1">
      <c r="C319" s="131"/>
    </row>
    <row r="320" spans="3:3" ht="12.75" customHeight="1">
      <c r="C320" s="131"/>
    </row>
    <row r="321" spans="3:3" ht="12.75" customHeight="1">
      <c r="C321" s="131"/>
    </row>
    <row r="322" spans="3:3" ht="12.75" customHeight="1">
      <c r="C322" s="131"/>
    </row>
    <row r="323" spans="3:3" ht="12.75" customHeight="1">
      <c r="C323" s="131"/>
    </row>
    <row r="324" spans="3:3" ht="12.75" customHeight="1">
      <c r="C324" s="131"/>
    </row>
    <row r="325" spans="3:3" ht="12.75" customHeight="1">
      <c r="C325" s="131"/>
    </row>
    <row r="326" spans="3:3" ht="12.75" customHeight="1">
      <c r="C326" s="131"/>
    </row>
    <row r="327" spans="3:3" ht="12.75" customHeight="1">
      <c r="C327" s="131"/>
    </row>
    <row r="328" spans="3:3" ht="12.75" customHeight="1">
      <c r="C328" s="131"/>
    </row>
    <row r="329" spans="3:3" ht="12.75" customHeight="1">
      <c r="C329" s="131"/>
    </row>
    <row r="330" spans="3:3" ht="12.75" customHeight="1">
      <c r="C330" s="131"/>
    </row>
    <row r="331" spans="3:3" ht="12.75" customHeight="1">
      <c r="C331" s="131"/>
    </row>
    <row r="332" spans="3:3" ht="12.75" customHeight="1">
      <c r="C332" s="131"/>
    </row>
    <row r="333" spans="3:3" ht="12.75" customHeight="1">
      <c r="C333" s="131"/>
    </row>
    <row r="334" spans="3:3" ht="12.75" customHeight="1">
      <c r="C334" s="131"/>
    </row>
    <row r="335" spans="3:3" ht="12.75" customHeight="1">
      <c r="C335" s="131"/>
    </row>
    <row r="336" spans="3:3" ht="12.75" customHeight="1">
      <c r="C336" s="131"/>
    </row>
    <row r="337" spans="3:3" ht="12.75" customHeight="1">
      <c r="C337" s="131"/>
    </row>
    <row r="338" spans="3:3" ht="12.75" customHeight="1">
      <c r="C338" s="131"/>
    </row>
    <row r="339" spans="3:3" ht="12.75" customHeight="1">
      <c r="C339" s="131"/>
    </row>
    <row r="340" spans="3:3" ht="12.75" customHeight="1">
      <c r="C340" s="131"/>
    </row>
    <row r="341" spans="3:3" ht="12.75" customHeight="1">
      <c r="C341" s="131"/>
    </row>
    <row r="342" spans="3:3" ht="12.75" customHeight="1">
      <c r="C342" s="131"/>
    </row>
    <row r="343" spans="3:3" ht="12.75" customHeight="1">
      <c r="C343" s="131"/>
    </row>
    <row r="344" spans="3:3" ht="12.75" customHeight="1">
      <c r="C344" s="131"/>
    </row>
    <row r="345" spans="3:3" ht="12.75" customHeight="1">
      <c r="C345" s="131"/>
    </row>
    <row r="346" spans="3:3" ht="12.75" customHeight="1">
      <c r="C346" s="131"/>
    </row>
    <row r="347" spans="3:3" ht="12.75" customHeight="1">
      <c r="C347" s="131"/>
    </row>
    <row r="348" spans="3:3" ht="12.75" customHeight="1">
      <c r="C348" s="131"/>
    </row>
    <row r="349" spans="3:3" ht="12.75" customHeight="1">
      <c r="C349" s="131"/>
    </row>
    <row r="350" spans="3:3" ht="12.75" customHeight="1">
      <c r="C350" s="131"/>
    </row>
    <row r="351" spans="3:3" ht="12.75" customHeight="1">
      <c r="C351" s="131"/>
    </row>
    <row r="352" spans="3:3" ht="12.75" customHeight="1">
      <c r="C352" s="131"/>
    </row>
    <row r="353" spans="3:3" ht="12.75" customHeight="1">
      <c r="C353" s="131"/>
    </row>
    <row r="354" spans="3:3" ht="12.75" customHeight="1">
      <c r="C354" s="131"/>
    </row>
    <row r="355" spans="3:3" ht="12.75" customHeight="1">
      <c r="C355" s="131"/>
    </row>
    <row r="356" spans="3:3" ht="12.75" customHeight="1">
      <c r="C356" s="131"/>
    </row>
    <row r="357" spans="3:3" ht="12.75" customHeight="1">
      <c r="C357" s="131"/>
    </row>
    <row r="358" spans="3:3" ht="12.75" customHeight="1">
      <c r="C358" s="131"/>
    </row>
    <row r="359" spans="3:3" ht="12.75" customHeight="1">
      <c r="C359" s="131"/>
    </row>
    <row r="360" spans="3:3" ht="12.75" customHeight="1">
      <c r="C360" s="131"/>
    </row>
    <row r="361" spans="3:3" ht="12.75" customHeight="1">
      <c r="C361" s="131"/>
    </row>
    <row r="362" spans="3:3" ht="12.75" customHeight="1">
      <c r="C362" s="131"/>
    </row>
    <row r="363" spans="3:3" ht="12.75" customHeight="1">
      <c r="C363" s="131"/>
    </row>
    <row r="364" spans="3:3" ht="12.75" customHeight="1">
      <c r="C364" s="131"/>
    </row>
    <row r="365" spans="3:3" ht="12.75" customHeight="1">
      <c r="C365" s="131"/>
    </row>
    <row r="366" spans="3:3" ht="12.75" customHeight="1">
      <c r="C366" s="131"/>
    </row>
    <row r="367" spans="3:3" ht="12.75" customHeight="1">
      <c r="C367" s="131"/>
    </row>
    <row r="368" spans="3:3" ht="12.75" customHeight="1">
      <c r="C368" s="131"/>
    </row>
    <row r="369" spans="3:3" ht="12.75" customHeight="1">
      <c r="C369" s="131"/>
    </row>
    <row r="370" spans="3:3" ht="12.75" customHeight="1">
      <c r="C370" s="131"/>
    </row>
    <row r="371" spans="3:3" ht="12.75" customHeight="1">
      <c r="C371" s="131"/>
    </row>
    <row r="372" spans="3:3" ht="12.75" customHeight="1">
      <c r="C372" s="131"/>
    </row>
    <row r="373" spans="3:3" ht="12.75" customHeight="1">
      <c r="C373" s="131"/>
    </row>
    <row r="374" spans="3:3" ht="12.75" customHeight="1">
      <c r="C374" s="131"/>
    </row>
    <row r="375" spans="3:3" ht="12.75" customHeight="1">
      <c r="C375" s="131"/>
    </row>
    <row r="376" spans="3:3" ht="12.75" customHeight="1">
      <c r="C376" s="131"/>
    </row>
    <row r="377" spans="3:3" ht="12.75" customHeight="1">
      <c r="C377" s="131"/>
    </row>
    <row r="378" spans="3:3" ht="12.75" customHeight="1">
      <c r="C378" s="131"/>
    </row>
    <row r="379" spans="3:3" ht="12.75" customHeight="1">
      <c r="C379" s="131"/>
    </row>
    <row r="380" spans="3:3" ht="12.75" customHeight="1">
      <c r="C380" s="131"/>
    </row>
    <row r="381" spans="3:3" ht="12.75" customHeight="1">
      <c r="C381" s="131"/>
    </row>
    <row r="382" spans="3:3" ht="12.75" customHeight="1">
      <c r="C382" s="131"/>
    </row>
    <row r="383" spans="3:3" ht="12.75" customHeight="1">
      <c r="C383" s="131"/>
    </row>
    <row r="384" spans="3:3" ht="12.75" customHeight="1">
      <c r="C384" s="131"/>
    </row>
    <row r="385" spans="3:3" ht="12.75" customHeight="1">
      <c r="C385" s="131"/>
    </row>
    <row r="386" spans="3:3" ht="12.75" customHeight="1">
      <c r="C386" s="131"/>
    </row>
    <row r="387" spans="3:3" ht="12.75" customHeight="1">
      <c r="C387" s="131"/>
    </row>
    <row r="388" spans="3:3" ht="12.75" customHeight="1">
      <c r="C388" s="131"/>
    </row>
    <row r="389" spans="3:3" ht="12.75" customHeight="1">
      <c r="C389" s="131"/>
    </row>
    <row r="390" spans="3:3" ht="12.75" customHeight="1">
      <c r="C390" s="131"/>
    </row>
    <row r="391" spans="3:3" ht="12.75" customHeight="1">
      <c r="C391" s="131"/>
    </row>
    <row r="392" spans="3:3" ht="12.75" customHeight="1">
      <c r="C392" s="131"/>
    </row>
    <row r="393" spans="3:3" ht="12.75" customHeight="1">
      <c r="C393" s="131"/>
    </row>
    <row r="394" spans="3:3" ht="12.75" customHeight="1">
      <c r="C394" s="131"/>
    </row>
    <row r="395" spans="3:3" ht="12.75" customHeight="1">
      <c r="C395" s="131"/>
    </row>
    <row r="396" spans="3:3" ht="12.75" customHeight="1">
      <c r="C396" s="131"/>
    </row>
    <row r="397" spans="3:3" ht="12.75" customHeight="1">
      <c r="C397" s="131"/>
    </row>
    <row r="398" spans="3:3" ht="12.75" customHeight="1">
      <c r="C398" s="131"/>
    </row>
    <row r="399" spans="3:3" ht="12.75" customHeight="1">
      <c r="C399" s="131"/>
    </row>
    <row r="400" spans="3:3" ht="12.75" customHeight="1">
      <c r="C400" s="131"/>
    </row>
    <row r="401" spans="3:3" ht="12.75" customHeight="1">
      <c r="C401" s="131"/>
    </row>
    <row r="402" spans="3:3" ht="12.75" customHeight="1">
      <c r="C402" s="131"/>
    </row>
    <row r="403" spans="3:3" ht="12.75" customHeight="1">
      <c r="C403" s="131"/>
    </row>
    <row r="404" spans="3:3" ht="12.75" customHeight="1">
      <c r="C404" s="131"/>
    </row>
    <row r="405" spans="3:3" ht="12.75" customHeight="1">
      <c r="C405" s="131"/>
    </row>
    <row r="406" spans="3:3" ht="12.75" customHeight="1">
      <c r="C406" s="131"/>
    </row>
    <row r="407" spans="3:3" ht="12.75" customHeight="1">
      <c r="C407" s="131"/>
    </row>
    <row r="408" spans="3:3" ht="12.75" customHeight="1">
      <c r="C408" s="131"/>
    </row>
    <row r="409" spans="3:3" ht="12.75" customHeight="1">
      <c r="C409" s="131"/>
    </row>
    <row r="410" spans="3:3" ht="12.75" customHeight="1">
      <c r="C410" s="131"/>
    </row>
    <row r="411" spans="3:3" ht="12.75" customHeight="1">
      <c r="C411" s="131"/>
    </row>
    <row r="412" spans="3:3" ht="12.75" customHeight="1">
      <c r="C412" s="131"/>
    </row>
    <row r="413" spans="3:3" ht="12.75" customHeight="1">
      <c r="C413" s="131"/>
    </row>
    <row r="414" spans="3:3" ht="12.75" customHeight="1">
      <c r="C414" s="131"/>
    </row>
    <row r="415" spans="3:3" ht="12.75" customHeight="1">
      <c r="C415" s="131"/>
    </row>
    <row r="416" spans="3:3" ht="12.75" customHeight="1">
      <c r="C416" s="131"/>
    </row>
    <row r="417" spans="3:3" ht="12.75" customHeight="1">
      <c r="C417" s="131"/>
    </row>
    <row r="418" spans="3:3" ht="12.75" customHeight="1">
      <c r="C418" s="131"/>
    </row>
    <row r="419" spans="3:3" ht="12.75" customHeight="1">
      <c r="C419" s="131"/>
    </row>
    <row r="420" spans="3:3" ht="12.75" customHeight="1">
      <c r="C420" s="131"/>
    </row>
    <row r="421" spans="3:3" ht="12.75" customHeight="1">
      <c r="C421" s="131"/>
    </row>
    <row r="422" spans="3:3" ht="12.75" customHeight="1">
      <c r="C422" s="131"/>
    </row>
    <row r="423" spans="3:3" ht="12.75" customHeight="1">
      <c r="C423" s="131"/>
    </row>
    <row r="424" spans="3:3" ht="12.75" customHeight="1">
      <c r="C424" s="131"/>
    </row>
    <row r="425" spans="3:3" ht="12.75" customHeight="1">
      <c r="C425" s="131"/>
    </row>
    <row r="426" spans="3:3" ht="12.75" customHeight="1">
      <c r="C426" s="131"/>
    </row>
    <row r="427" spans="3:3" ht="12.75" customHeight="1">
      <c r="C427" s="131"/>
    </row>
    <row r="428" spans="3:3" ht="12.75" customHeight="1">
      <c r="C428" s="131"/>
    </row>
    <row r="429" spans="3:3" ht="12.75" customHeight="1">
      <c r="C429" s="131"/>
    </row>
    <row r="430" spans="3:3" ht="12.75" customHeight="1">
      <c r="C430" s="131"/>
    </row>
    <row r="431" spans="3:3" ht="12.75" customHeight="1">
      <c r="C431" s="131"/>
    </row>
    <row r="432" spans="3:3" ht="12.75" customHeight="1">
      <c r="C432" s="131"/>
    </row>
    <row r="433" spans="3:3" ht="12.75" customHeight="1">
      <c r="C433" s="131"/>
    </row>
    <row r="434" spans="3:3" ht="12.75" customHeight="1">
      <c r="C434" s="131"/>
    </row>
    <row r="435" spans="3:3" ht="12.75" customHeight="1">
      <c r="C435" s="131"/>
    </row>
    <row r="436" spans="3:3" ht="12.75" customHeight="1">
      <c r="C436" s="131"/>
    </row>
    <row r="437" spans="3:3" ht="12.75" customHeight="1">
      <c r="C437" s="131"/>
    </row>
    <row r="438" spans="3:3" ht="12.75" customHeight="1">
      <c r="C438" s="131"/>
    </row>
    <row r="439" spans="3:3" ht="12.75" customHeight="1">
      <c r="C439" s="131"/>
    </row>
    <row r="440" spans="3:3" ht="12.75" customHeight="1">
      <c r="C440" s="131"/>
    </row>
    <row r="441" spans="3:3" ht="12.75" customHeight="1">
      <c r="C441" s="131"/>
    </row>
    <row r="442" spans="3:3" ht="12.75" customHeight="1">
      <c r="C442" s="131"/>
    </row>
    <row r="443" spans="3:3" ht="12.75" customHeight="1">
      <c r="C443" s="131"/>
    </row>
    <row r="444" spans="3:3" ht="12.75" customHeight="1">
      <c r="C444" s="131"/>
    </row>
    <row r="445" spans="3:3" ht="12.75" customHeight="1">
      <c r="C445" s="131"/>
    </row>
    <row r="446" spans="3:3" ht="12.75" customHeight="1">
      <c r="C446" s="131"/>
    </row>
    <row r="447" spans="3:3" ht="12.75" customHeight="1">
      <c r="C447" s="131"/>
    </row>
    <row r="448" spans="3:3" ht="12.75" customHeight="1">
      <c r="C448" s="131"/>
    </row>
    <row r="449" spans="3:3" ht="12.75" customHeight="1">
      <c r="C449" s="131"/>
    </row>
    <row r="450" spans="3:3" ht="12.75" customHeight="1">
      <c r="C450" s="131"/>
    </row>
    <row r="451" spans="3:3" ht="12.75" customHeight="1">
      <c r="C451" s="131"/>
    </row>
    <row r="452" spans="3:3" ht="12.75" customHeight="1">
      <c r="C452" s="131"/>
    </row>
    <row r="453" spans="3:3" ht="12.75" customHeight="1">
      <c r="C453" s="131"/>
    </row>
    <row r="454" spans="3:3" ht="12.75" customHeight="1">
      <c r="C454" s="131"/>
    </row>
    <row r="455" spans="3:3" ht="12.75" customHeight="1">
      <c r="C455" s="131"/>
    </row>
    <row r="456" spans="3:3" ht="12.75" customHeight="1">
      <c r="C456" s="131"/>
    </row>
    <row r="457" spans="3:3" ht="12.75" customHeight="1">
      <c r="C457" s="131"/>
    </row>
    <row r="458" spans="3:3" ht="12.75" customHeight="1">
      <c r="C458" s="131"/>
    </row>
    <row r="459" spans="3:3" ht="12.75" customHeight="1">
      <c r="C459" s="131"/>
    </row>
    <row r="460" spans="3:3" ht="12.75" customHeight="1">
      <c r="C460" s="131"/>
    </row>
    <row r="461" spans="3:3" ht="12.75" customHeight="1">
      <c r="C461" s="131"/>
    </row>
    <row r="462" spans="3:3" ht="12.75" customHeight="1">
      <c r="C462" s="131"/>
    </row>
    <row r="463" spans="3:3" ht="12.75" customHeight="1">
      <c r="C463" s="131"/>
    </row>
    <row r="464" spans="3:3" ht="12.75" customHeight="1">
      <c r="C464" s="131"/>
    </row>
    <row r="465" spans="3:3" ht="12.75" customHeight="1">
      <c r="C465" s="131"/>
    </row>
    <row r="466" spans="3:3" ht="12.75" customHeight="1">
      <c r="C466" s="131"/>
    </row>
    <row r="467" spans="3:3" ht="12.75" customHeight="1">
      <c r="C467" s="131"/>
    </row>
    <row r="468" spans="3:3" ht="12.75" customHeight="1">
      <c r="C468" s="131"/>
    </row>
    <row r="469" spans="3:3" ht="12.75" customHeight="1">
      <c r="C469" s="131"/>
    </row>
    <row r="470" spans="3:3" ht="12.75" customHeight="1">
      <c r="C470" s="131"/>
    </row>
    <row r="471" spans="3:3" ht="12.75" customHeight="1">
      <c r="C471" s="131"/>
    </row>
    <row r="472" spans="3:3" ht="12.75" customHeight="1">
      <c r="C472" s="131"/>
    </row>
    <row r="473" spans="3:3" ht="12.75" customHeight="1">
      <c r="C473" s="131"/>
    </row>
    <row r="474" spans="3:3" ht="12.75" customHeight="1">
      <c r="C474" s="131"/>
    </row>
    <row r="475" spans="3:3" ht="12.75" customHeight="1">
      <c r="C475" s="131"/>
    </row>
    <row r="476" spans="3:3" ht="12.75" customHeight="1">
      <c r="C476" s="131"/>
    </row>
    <row r="477" spans="3:3" ht="12.75" customHeight="1">
      <c r="C477" s="131"/>
    </row>
    <row r="478" spans="3:3" ht="12.75" customHeight="1">
      <c r="C478" s="131"/>
    </row>
    <row r="479" spans="3:3" ht="12.75" customHeight="1">
      <c r="C479" s="131"/>
    </row>
    <row r="480" spans="3:3" ht="12.75" customHeight="1">
      <c r="C480" s="131"/>
    </row>
    <row r="481" spans="3:3" ht="12.75" customHeight="1">
      <c r="C481" s="131"/>
    </row>
    <row r="482" spans="3:3" ht="12.75" customHeight="1">
      <c r="C482" s="131"/>
    </row>
    <row r="483" spans="3:3" ht="12.75" customHeight="1">
      <c r="C483" s="131"/>
    </row>
    <row r="484" spans="3:3" ht="12.75" customHeight="1">
      <c r="C484" s="131"/>
    </row>
    <row r="485" spans="3:3" ht="12.75" customHeight="1">
      <c r="C485" s="131"/>
    </row>
    <row r="486" spans="3:3" ht="12.75" customHeight="1">
      <c r="C486" s="131"/>
    </row>
    <row r="487" spans="3:3" ht="12.75" customHeight="1">
      <c r="C487" s="131"/>
    </row>
    <row r="488" spans="3:3" ht="12.75" customHeight="1">
      <c r="C488" s="131"/>
    </row>
    <row r="489" spans="3:3" ht="12.75" customHeight="1">
      <c r="C489" s="131"/>
    </row>
    <row r="490" spans="3:3" ht="12.75" customHeight="1">
      <c r="C490" s="131"/>
    </row>
    <row r="491" spans="3:3" ht="12.75" customHeight="1">
      <c r="C491" s="131"/>
    </row>
    <row r="492" spans="3:3" ht="12.75" customHeight="1">
      <c r="C492" s="131"/>
    </row>
    <row r="493" spans="3:3" ht="12.75" customHeight="1">
      <c r="C493" s="131"/>
    </row>
    <row r="494" spans="3:3" ht="12.75" customHeight="1">
      <c r="C494" s="131"/>
    </row>
    <row r="495" spans="3:3" ht="12.75" customHeight="1">
      <c r="C495" s="131"/>
    </row>
    <row r="496" spans="3:3" ht="12.75" customHeight="1">
      <c r="C496" s="131"/>
    </row>
    <row r="497" spans="3:3" ht="12.75" customHeight="1">
      <c r="C497" s="131"/>
    </row>
    <row r="498" spans="3:3" ht="12.75" customHeight="1">
      <c r="C498" s="131"/>
    </row>
    <row r="499" spans="3:3" ht="12.75" customHeight="1">
      <c r="C499" s="131"/>
    </row>
    <row r="500" spans="3:3" ht="12.75" customHeight="1">
      <c r="C500" s="131"/>
    </row>
    <row r="501" spans="3:3" ht="12.75" customHeight="1">
      <c r="C501" s="131"/>
    </row>
    <row r="502" spans="3:3" ht="12.75" customHeight="1">
      <c r="C502" s="131"/>
    </row>
    <row r="503" spans="3:3" ht="12.75" customHeight="1">
      <c r="C503" s="131"/>
    </row>
    <row r="504" spans="3:3" ht="12.75" customHeight="1">
      <c r="C504" s="131"/>
    </row>
    <row r="505" spans="3:3" ht="12.75" customHeight="1">
      <c r="C505" s="131"/>
    </row>
    <row r="506" spans="3:3" ht="12.75" customHeight="1">
      <c r="C506" s="131"/>
    </row>
    <row r="507" spans="3:3" ht="12.75" customHeight="1">
      <c r="C507" s="131"/>
    </row>
    <row r="508" spans="3:3" ht="12.75" customHeight="1">
      <c r="C508" s="131"/>
    </row>
    <row r="509" spans="3:3" ht="12.75" customHeight="1">
      <c r="C509" s="131"/>
    </row>
    <row r="510" spans="3:3" ht="12.75" customHeight="1">
      <c r="C510" s="131"/>
    </row>
    <row r="511" spans="3:3" ht="12.75" customHeight="1">
      <c r="C511" s="131"/>
    </row>
    <row r="512" spans="3:3" ht="12.75" customHeight="1">
      <c r="C512" s="131"/>
    </row>
    <row r="513" spans="3:3" ht="12.75" customHeight="1">
      <c r="C513" s="131"/>
    </row>
    <row r="514" spans="3:3" ht="12.75" customHeight="1">
      <c r="C514" s="131"/>
    </row>
    <row r="515" spans="3:3" ht="12.75" customHeight="1">
      <c r="C515" s="131"/>
    </row>
    <row r="516" spans="3:3" ht="12.75" customHeight="1">
      <c r="C516" s="131"/>
    </row>
    <row r="517" spans="3:3" ht="12.75" customHeight="1">
      <c r="C517" s="131"/>
    </row>
    <row r="518" spans="3:3" ht="12.75" customHeight="1">
      <c r="C518" s="131"/>
    </row>
    <row r="519" spans="3:3" ht="12.75" customHeight="1">
      <c r="C519" s="131"/>
    </row>
    <row r="520" spans="3:3" ht="12.75" customHeight="1">
      <c r="C520" s="131"/>
    </row>
    <row r="521" spans="3:3" ht="12.75" customHeight="1">
      <c r="C521" s="131"/>
    </row>
    <row r="522" spans="3:3" ht="12.75" customHeight="1">
      <c r="C522" s="131"/>
    </row>
    <row r="523" spans="3:3" ht="12.75" customHeight="1">
      <c r="C523" s="131"/>
    </row>
    <row r="524" spans="3:3" ht="12.75" customHeight="1">
      <c r="C524" s="131"/>
    </row>
    <row r="525" spans="3:3" ht="12.75" customHeight="1">
      <c r="C525" s="131"/>
    </row>
    <row r="526" spans="3:3" ht="12.75" customHeight="1">
      <c r="C526" s="131"/>
    </row>
    <row r="527" spans="3:3" ht="12.75" customHeight="1">
      <c r="C527" s="131"/>
    </row>
    <row r="528" spans="3:3" ht="12.75" customHeight="1">
      <c r="C528" s="131"/>
    </row>
    <row r="529" spans="3:3" ht="12.75" customHeight="1">
      <c r="C529" s="131"/>
    </row>
    <row r="530" spans="3:3" ht="12.75" customHeight="1">
      <c r="C530" s="131"/>
    </row>
    <row r="531" spans="3:3" ht="12.75" customHeight="1">
      <c r="C531" s="131"/>
    </row>
    <row r="532" spans="3:3" ht="12.75" customHeight="1">
      <c r="C532" s="131"/>
    </row>
    <row r="533" spans="3:3" ht="12.75" customHeight="1">
      <c r="C533" s="131"/>
    </row>
    <row r="534" spans="3:3" ht="12.75" customHeight="1">
      <c r="C534" s="131"/>
    </row>
    <row r="535" spans="3:3" ht="12.75" customHeight="1">
      <c r="C535" s="131"/>
    </row>
    <row r="536" spans="3:3" ht="12.75" customHeight="1">
      <c r="C536" s="131"/>
    </row>
    <row r="537" spans="3:3" ht="12.75" customHeight="1">
      <c r="C537" s="131"/>
    </row>
    <row r="538" spans="3:3" ht="12.75" customHeight="1">
      <c r="C538" s="131"/>
    </row>
    <row r="539" spans="3:3" ht="12.75" customHeight="1">
      <c r="C539" s="131"/>
    </row>
    <row r="540" spans="3:3" ht="12.75" customHeight="1">
      <c r="C540" s="131"/>
    </row>
    <row r="541" spans="3:3" ht="12.75" customHeight="1">
      <c r="C541" s="131"/>
    </row>
    <row r="542" spans="3:3" ht="12.75" customHeight="1">
      <c r="C542" s="131"/>
    </row>
    <row r="543" spans="3:3" ht="12.75" customHeight="1">
      <c r="C543" s="131"/>
    </row>
    <row r="544" spans="3:3" ht="12.75" customHeight="1">
      <c r="C544" s="131"/>
    </row>
    <row r="545" spans="3:3" ht="12.75" customHeight="1">
      <c r="C545" s="131"/>
    </row>
    <row r="546" spans="3:3" ht="12.75" customHeight="1">
      <c r="C546" s="131"/>
    </row>
    <row r="547" spans="3:3" ht="12.75" customHeight="1">
      <c r="C547" s="131"/>
    </row>
    <row r="548" spans="3:3" ht="12.75" customHeight="1">
      <c r="C548" s="131"/>
    </row>
    <row r="549" spans="3:3" ht="12.75" customHeight="1">
      <c r="C549" s="131"/>
    </row>
    <row r="550" spans="3:3" ht="12.75" customHeight="1">
      <c r="C550" s="131"/>
    </row>
    <row r="551" spans="3:3" ht="12.75" customHeight="1">
      <c r="C551" s="131"/>
    </row>
    <row r="552" spans="3:3" ht="12.75" customHeight="1">
      <c r="C552" s="131"/>
    </row>
    <row r="553" spans="3:3" ht="12.75" customHeight="1">
      <c r="C553" s="131"/>
    </row>
    <row r="554" spans="3:3" ht="12.75" customHeight="1">
      <c r="C554" s="131"/>
    </row>
    <row r="555" spans="3:3" ht="12.75" customHeight="1">
      <c r="C555" s="131"/>
    </row>
    <row r="556" spans="3:3" ht="12.75" customHeight="1">
      <c r="C556" s="131"/>
    </row>
    <row r="557" spans="3:3" ht="12.75" customHeight="1">
      <c r="C557" s="131"/>
    </row>
    <row r="558" spans="3:3" ht="12.75" customHeight="1">
      <c r="C558" s="131"/>
    </row>
    <row r="559" spans="3:3" ht="12.75" customHeight="1">
      <c r="C559" s="131"/>
    </row>
    <row r="560" spans="3:3" ht="12.75" customHeight="1">
      <c r="C560" s="131"/>
    </row>
    <row r="561" spans="3:3" ht="12.75" customHeight="1">
      <c r="C561" s="131"/>
    </row>
    <row r="562" spans="3:3" ht="12.75" customHeight="1">
      <c r="C562" s="131"/>
    </row>
    <row r="563" spans="3:3" ht="12.75" customHeight="1">
      <c r="C563" s="131"/>
    </row>
    <row r="564" spans="3:3" ht="12.75" customHeight="1">
      <c r="C564" s="131"/>
    </row>
    <row r="565" spans="3:3" ht="12.75" customHeight="1">
      <c r="C565" s="131"/>
    </row>
    <row r="566" spans="3:3" ht="12.75" customHeight="1">
      <c r="C566" s="131"/>
    </row>
    <row r="567" spans="3:3" ht="12.75" customHeight="1">
      <c r="C567" s="131"/>
    </row>
    <row r="568" spans="3:3" ht="12.75" customHeight="1">
      <c r="C568" s="131"/>
    </row>
    <row r="569" spans="3:3" ht="12.75" customHeight="1">
      <c r="C569" s="131"/>
    </row>
    <row r="570" spans="3:3" ht="12.75" customHeight="1">
      <c r="C570" s="131"/>
    </row>
    <row r="571" spans="3:3" ht="12.75" customHeight="1">
      <c r="C571" s="131"/>
    </row>
    <row r="572" spans="3:3" ht="12.75" customHeight="1">
      <c r="C572" s="131"/>
    </row>
    <row r="573" spans="3:3" ht="12.75" customHeight="1">
      <c r="C573" s="131"/>
    </row>
    <row r="574" spans="3:3" ht="12.75" customHeight="1">
      <c r="C574" s="131"/>
    </row>
    <row r="575" spans="3:3" ht="12.75" customHeight="1">
      <c r="C575" s="131"/>
    </row>
    <row r="576" spans="3:3" ht="12.75" customHeight="1">
      <c r="C576" s="131"/>
    </row>
    <row r="577" spans="3:3" ht="12.75" customHeight="1">
      <c r="C577" s="131"/>
    </row>
    <row r="578" spans="3:3" ht="12.75" customHeight="1">
      <c r="C578" s="131"/>
    </row>
    <row r="579" spans="3:3" ht="12.75" customHeight="1">
      <c r="C579" s="131"/>
    </row>
    <row r="580" spans="3:3" ht="12.75" customHeight="1">
      <c r="C580" s="131"/>
    </row>
    <row r="581" spans="3:3" ht="12.75" customHeight="1">
      <c r="C581" s="131"/>
    </row>
    <row r="582" spans="3:3" ht="12.75" customHeight="1">
      <c r="C582" s="131"/>
    </row>
    <row r="583" spans="3:3" ht="12.75" customHeight="1">
      <c r="C583" s="131"/>
    </row>
    <row r="584" spans="3:3" ht="12.75" customHeight="1">
      <c r="C584" s="131"/>
    </row>
    <row r="585" spans="3:3" ht="12.75" customHeight="1">
      <c r="C585" s="131"/>
    </row>
    <row r="586" spans="3:3" ht="12.75" customHeight="1">
      <c r="C586" s="131"/>
    </row>
    <row r="587" spans="3:3" ht="12.75" customHeight="1">
      <c r="C587" s="131"/>
    </row>
    <row r="588" spans="3:3" ht="12.75" customHeight="1">
      <c r="C588" s="131"/>
    </row>
    <row r="589" spans="3:3" ht="12.75" customHeight="1">
      <c r="C589" s="131"/>
    </row>
    <row r="590" spans="3:3" ht="12.75" customHeight="1">
      <c r="C590" s="131"/>
    </row>
    <row r="591" spans="3:3" ht="12.75" customHeight="1">
      <c r="C591" s="131"/>
    </row>
    <row r="592" spans="3:3" ht="12.75" customHeight="1">
      <c r="C592" s="131"/>
    </row>
    <row r="593" spans="3:3" ht="12.75" customHeight="1">
      <c r="C593" s="131"/>
    </row>
    <row r="594" spans="3:3" ht="12.75" customHeight="1">
      <c r="C594" s="131"/>
    </row>
    <row r="595" spans="3:3" ht="12.75" customHeight="1">
      <c r="C595" s="131"/>
    </row>
    <row r="596" spans="3:3" ht="12.75" customHeight="1">
      <c r="C596" s="131"/>
    </row>
    <row r="597" spans="3:3" ht="12.75" customHeight="1">
      <c r="C597" s="131"/>
    </row>
    <row r="598" spans="3:3" ht="12.75" customHeight="1">
      <c r="C598" s="131"/>
    </row>
    <row r="599" spans="3:3" ht="12.75" customHeight="1">
      <c r="C599" s="131"/>
    </row>
    <row r="600" spans="3:3" ht="12.75" customHeight="1">
      <c r="C600" s="131"/>
    </row>
    <row r="601" spans="3:3" ht="12.75" customHeight="1">
      <c r="C601" s="131"/>
    </row>
    <row r="602" spans="3:3" ht="12.75" customHeight="1">
      <c r="C602" s="131"/>
    </row>
    <row r="603" spans="3:3" ht="12.75" customHeight="1">
      <c r="C603" s="131"/>
    </row>
    <row r="604" spans="3:3" ht="12.75" customHeight="1">
      <c r="C604" s="131"/>
    </row>
    <row r="605" spans="3:3" ht="12.75" customHeight="1">
      <c r="C605" s="131"/>
    </row>
    <row r="606" spans="3:3" ht="12.75" customHeight="1">
      <c r="C606" s="131"/>
    </row>
    <row r="607" spans="3:3" ht="12.75" customHeight="1">
      <c r="C607" s="131"/>
    </row>
    <row r="608" spans="3:3" ht="12.75" customHeight="1">
      <c r="C608" s="131"/>
    </row>
    <row r="609" spans="3:3" ht="12.75" customHeight="1">
      <c r="C609" s="131"/>
    </row>
    <row r="610" spans="3:3" ht="12.75" customHeight="1">
      <c r="C610" s="131"/>
    </row>
    <row r="611" spans="3:3" ht="12.75" customHeight="1">
      <c r="C611" s="131"/>
    </row>
    <row r="612" spans="3:3" ht="12.75" customHeight="1">
      <c r="C612" s="131"/>
    </row>
    <row r="613" spans="3:3" ht="12.75" customHeight="1">
      <c r="C613" s="131"/>
    </row>
    <row r="614" spans="3:3" ht="12.75" customHeight="1">
      <c r="C614" s="131"/>
    </row>
    <row r="615" spans="3:3" ht="12.75" customHeight="1">
      <c r="C615" s="131"/>
    </row>
    <row r="616" spans="3:3" ht="12.75" customHeight="1">
      <c r="C616" s="131"/>
    </row>
    <row r="617" spans="3:3" ht="12.75" customHeight="1">
      <c r="C617" s="131"/>
    </row>
    <row r="618" spans="3:3" ht="12.75" customHeight="1">
      <c r="C618" s="131"/>
    </row>
    <row r="619" spans="3:3" ht="12.75" customHeight="1">
      <c r="C619" s="131"/>
    </row>
    <row r="620" spans="3:3" ht="12.75" customHeight="1">
      <c r="C620" s="131"/>
    </row>
    <row r="621" spans="3:3" ht="12.75" customHeight="1">
      <c r="C621" s="131"/>
    </row>
    <row r="622" spans="3:3" ht="12.75" customHeight="1">
      <c r="C622" s="131"/>
    </row>
    <row r="623" spans="3:3" ht="12.75" customHeight="1">
      <c r="C623" s="131"/>
    </row>
    <row r="624" spans="3:3" ht="12.75" customHeight="1">
      <c r="C624" s="131"/>
    </row>
    <row r="625" spans="3:3" ht="12.75" customHeight="1">
      <c r="C625" s="131"/>
    </row>
    <row r="626" spans="3:3" ht="12.75" customHeight="1">
      <c r="C626" s="131"/>
    </row>
    <row r="627" spans="3:3" ht="12.75" customHeight="1">
      <c r="C627" s="131"/>
    </row>
    <row r="628" spans="3:3" ht="12.75" customHeight="1">
      <c r="C628" s="131"/>
    </row>
    <row r="629" spans="3:3" ht="12.75" customHeight="1">
      <c r="C629" s="131"/>
    </row>
    <row r="630" spans="3:3" ht="12.75" customHeight="1">
      <c r="C630" s="131"/>
    </row>
    <row r="631" spans="3:3" ht="12.75" customHeight="1">
      <c r="C631" s="131"/>
    </row>
    <row r="632" spans="3:3" ht="12.75" customHeight="1">
      <c r="C632" s="131"/>
    </row>
    <row r="633" spans="3:3" ht="12.75" customHeight="1">
      <c r="C633" s="131"/>
    </row>
    <row r="634" spans="3:3" ht="12.75" customHeight="1">
      <c r="C634" s="131"/>
    </row>
    <row r="635" spans="3:3" ht="12.75" customHeight="1">
      <c r="C635" s="131"/>
    </row>
    <row r="636" spans="3:3" ht="12.75" customHeight="1">
      <c r="C636" s="131"/>
    </row>
    <row r="637" spans="3:3" ht="12.75" customHeight="1">
      <c r="C637" s="131"/>
    </row>
    <row r="638" spans="3:3" ht="12.75" customHeight="1">
      <c r="C638" s="131"/>
    </row>
    <row r="639" spans="3:3" ht="12.75" customHeight="1">
      <c r="C639" s="131"/>
    </row>
    <row r="640" spans="3:3" ht="12.75" customHeight="1">
      <c r="C640" s="131"/>
    </row>
    <row r="641" spans="3:3" ht="12.75" customHeight="1">
      <c r="C641" s="131"/>
    </row>
    <row r="642" spans="3:3" ht="12.75" customHeight="1">
      <c r="C642" s="131"/>
    </row>
    <row r="643" spans="3:3" ht="12.75" customHeight="1">
      <c r="C643" s="131"/>
    </row>
    <row r="644" spans="3:3" ht="12.75" customHeight="1">
      <c r="C644" s="131"/>
    </row>
    <row r="645" spans="3:3" ht="12.75" customHeight="1">
      <c r="C645" s="131"/>
    </row>
    <row r="646" spans="3:3" ht="12.75" customHeight="1">
      <c r="C646" s="131"/>
    </row>
    <row r="647" spans="3:3" ht="12.75" customHeight="1">
      <c r="C647" s="131"/>
    </row>
    <row r="648" spans="3:3" ht="12.75" customHeight="1">
      <c r="C648" s="131"/>
    </row>
    <row r="649" spans="3:3" ht="12.75" customHeight="1">
      <c r="C649" s="131"/>
    </row>
    <row r="650" spans="3:3" ht="12.75" customHeight="1">
      <c r="C650" s="131"/>
    </row>
    <row r="651" spans="3:3" ht="12.75" customHeight="1">
      <c r="C651" s="131"/>
    </row>
    <row r="652" spans="3:3" ht="12.75" customHeight="1">
      <c r="C652" s="131"/>
    </row>
    <row r="653" spans="3:3" ht="12.75" customHeight="1">
      <c r="C653" s="131"/>
    </row>
    <row r="654" spans="3:3" ht="12.75" customHeight="1">
      <c r="C654" s="131"/>
    </row>
    <row r="655" spans="3:3" ht="12.75" customHeight="1">
      <c r="C655" s="131"/>
    </row>
    <row r="656" spans="3:3" ht="12.75" customHeight="1">
      <c r="C656" s="131"/>
    </row>
    <row r="657" spans="3:3" ht="12.75" customHeight="1">
      <c r="C657" s="131"/>
    </row>
    <row r="658" spans="3:3" ht="12.75" customHeight="1">
      <c r="C658" s="131"/>
    </row>
    <row r="659" spans="3:3" ht="12.75" customHeight="1">
      <c r="C659" s="131"/>
    </row>
    <row r="660" spans="3:3" ht="12.75" customHeight="1">
      <c r="C660" s="131"/>
    </row>
    <row r="661" spans="3:3" ht="12.75" customHeight="1">
      <c r="C661" s="131"/>
    </row>
    <row r="662" spans="3:3" ht="12.75" customHeight="1">
      <c r="C662" s="131"/>
    </row>
    <row r="663" spans="3:3" ht="12.75" customHeight="1">
      <c r="C663" s="131"/>
    </row>
    <row r="664" spans="3:3" ht="12.75" customHeight="1">
      <c r="C664" s="131"/>
    </row>
    <row r="665" spans="3:3" ht="12.75" customHeight="1">
      <c r="C665" s="131"/>
    </row>
    <row r="666" spans="3:3" ht="12.75" customHeight="1">
      <c r="C666" s="131"/>
    </row>
    <row r="667" spans="3:3" ht="12.75" customHeight="1">
      <c r="C667" s="131"/>
    </row>
    <row r="668" spans="3:3" ht="12.75" customHeight="1">
      <c r="C668" s="131"/>
    </row>
    <row r="669" spans="3:3" ht="12.75" customHeight="1">
      <c r="C669" s="131"/>
    </row>
    <row r="670" spans="3:3" ht="12.75" customHeight="1">
      <c r="C670" s="131"/>
    </row>
    <row r="671" spans="3:3" ht="12.75" customHeight="1">
      <c r="C671" s="131"/>
    </row>
    <row r="672" spans="3:3" ht="12.75" customHeight="1">
      <c r="C672" s="131"/>
    </row>
    <row r="673" spans="3:3" ht="12.75" customHeight="1">
      <c r="C673" s="131"/>
    </row>
    <row r="674" spans="3:3" ht="12.75" customHeight="1">
      <c r="C674" s="131"/>
    </row>
    <row r="675" spans="3:3" ht="12.75" customHeight="1">
      <c r="C675" s="131"/>
    </row>
    <row r="676" spans="3:3" ht="12.75" customHeight="1">
      <c r="C676" s="131"/>
    </row>
    <row r="677" spans="3:3" ht="12.75" customHeight="1">
      <c r="C677" s="131"/>
    </row>
    <row r="678" spans="3:3" ht="12.75" customHeight="1">
      <c r="C678" s="131"/>
    </row>
    <row r="679" spans="3:3" ht="12.75" customHeight="1">
      <c r="C679" s="131"/>
    </row>
    <row r="680" spans="3:3" ht="12.75" customHeight="1">
      <c r="C680" s="131"/>
    </row>
    <row r="681" spans="3:3" ht="12.75" customHeight="1">
      <c r="C681" s="131"/>
    </row>
    <row r="682" spans="3:3" ht="12.75" customHeight="1">
      <c r="C682" s="131"/>
    </row>
    <row r="683" spans="3:3" ht="12.75" customHeight="1">
      <c r="C683" s="131"/>
    </row>
    <row r="684" spans="3:3" ht="12.75" customHeight="1">
      <c r="C684" s="131"/>
    </row>
    <row r="685" spans="3:3" ht="12.75" customHeight="1">
      <c r="C685" s="131"/>
    </row>
    <row r="686" spans="3:3" ht="12.75" customHeight="1">
      <c r="C686" s="131"/>
    </row>
    <row r="687" spans="3:3" ht="12.75" customHeight="1">
      <c r="C687" s="131"/>
    </row>
    <row r="688" spans="3:3" ht="12.75" customHeight="1">
      <c r="C688" s="131"/>
    </row>
    <row r="689" spans="3:3" ht="12.75" customHeight="1">
      <c r="C689" s="131"/>
    </row>
    <row r="690" spans="3:3" ht="12.75" customHeight="1">
      <c r="C690" s="131"/>
    </row>
    <row r="691" spans="3:3" ht="12.75" customHeight="1">
      <c r="C691" s="131"/>
    </row>
    <row r="692" spans="3:3" ht="12.75" customHeight="1">
      <c r="C692" s="131"/>
    </row>
    <row r="693" spans="3:3" ht="12.75" customHeight="1">
      <c r="C693" s="131"/>
    </row>
    <row r="694" spans="3:3" ht="12.75" customHeight="1">
      <c r="C694" s="131"/>
    </row>
    <row r="695" spans="3:3" ht="12.75" customHeight="1">
      <c r="C695" s="131"/>
    </row>
    <row r="696" spans="3:3" ht="12.75" customHeight="1">
      <c r="C696" s="131"/>
    </row>
    <row r="697" spans="3:3" ht="12.75" customHeight="1">
      <c r="C697" s="131"/>
    </row>
    <row r="698" spans="3:3" ht="12.75" customHeight="1">
      <c r="C698" s="131"/>
    </row>
    <row r="699" spans="3:3" ht="12.75" customHeight="1">
      <c r="C699" s="131"/>
    </row>
    <row r="700" spans="3:3" ht="12.75" customHeight="1">
      <c r="C700" s="131"/>
    </row>
    <row r="701" spans="3:3" ht="12.75" customHeight="1">
      <c r="C701" s="131"/>
    </row>
    <row r="702" spans="3:3" ht="12.75" customHeight="1">
      <c r="C702" s="131"/>
    </row>
    <row r="703" spans="3:3" ht="12.75" customHeight="1">
      <c r="C703" s="131"/>
    </row>
    <row r="704" spans="3:3" ht="12.75" customHeight="1">
      <c r="C704" s="131"/>
    </row>
    <row r="705" spans="3:3" ht="12.75" customHeight="1">
      <c r="C705" s="131"/>
    </row>
    <row r="706" spans="3:3" ht="12.75" customHeight="1">
      <c r="C706" s="131"/>
    </row>
    <row r="707" spans="3:3" ht="12.75" customHeight="1">
      <c r="C707" s="131"/>
    </row>
    <row r="708" spans="3:3" ht="12.75" customHeight="1">
      <c r="C708" s="131"/>
    </row>
    <row r="709" spans="3:3" ht="12.75" customHeight="1">
      <c r="C709" s="131"/>
    </row>
    <row r="710" spans="3:3" ht="12.75" customHeight="1">
      <c r="C710" s="131"/>
    </row>
    <row r="711" spans="3:3" ht="12.75" customHeight="1">
      <c r="C711" s="131"/>
    </row>
    <row r="712" spans="3:3" ht="12.75" customHeight="1">
      <c r="C712" s="131"/>
    </row>
    <row r="713" spans="3:3" ht="12.75" customHeight="1">
      <c r="C713" s="131"/>
    </row>
    <row r="714" spans="3:3" ht="12.75" customHeight="1">
      <c r="C714" s="131"/>
    </row>
    <row r="715" spans="3:3" ht="12.75" customHeight="1">
      <c r="C715" s="131"/>
    </row>
    <row r="716" spans="3:3" ht="12.75" customHeight="1">
      <c r="C716" s="131"/>
    </row>
    <row r="717" spans="3:3" ht="12.75" customHeight="1">
      <c r="C717" s="131"/>
    </row>
    <row r="718" spans="3:3" ht="12.75" customHeight="1">
      <c r="C718" s="131"/>
    </row>
    <row r="719" spans="3:3" ht="12.75" customHeight="1">
      <c r="C719" s="131"/>
    </row>
    <row r="720" spans="3:3" ht="12.75" customHeight="1">
      <c r="C720" s="131"/>
    </row>
    <row r="721" spans="3:3" ht="12.75" customHeight="1">
      <c r="C721" s="131"/>
    </row>
    <row r="722" spans="3:3" ht="12.75" customHeight="1">
      <c r="C722" s="131"/>
    </row>
    <row r="723" spans="3:3" ht="12.75" customHeight="1">
      <c r="C723" s="131"/>
    </row>
    <row r="724" spans="3:3" ht="12.75" customHeight="1">
      <c r="C724" s="131"/>
    </row>
    <row r="725" spans="3:3" ht="12.75" customHeight="1">
      <c r="C725" s="131"/>
    </row>
    <row r="726" spans="3:3" ht="12.75" customHeight="1">
      <c r="C726" s="131"/>
    </row>
    <row r="727" spans="3:3" ht="12.75" customHeight="1">
      <c r="C727" s="131"/>
    </row>
    <row r="728" spans="3:3" ht="12.75" customHeight="1">
      <c r="C728" s="131"/>
    </row>
    <row r="729" spans="3:3" ht="12.75" customHeight="1">
      <c r="C729" s="131"/>
    </row>
    <row r="730" spans="3:3" ht="12.75" customHeight="1">
      <c r="C730" s="131"/>
    </row>
    <row r="731" spans="3:3" ht="12.75" customHeight="1">
      <c r="C731" s="131"/>
    </row>
    <row r="732" spans="3:3" ht="12.75" customHeight="1">
      <c r="C732" s="131"/>
    </row>
    <row r="733" spans="3:3" ht="12.75" customHeight="1">
      <c r="C733" s="131"/>
    </row>
    <row r="734" spans="3:3" ht="12.75" customHeight="1">
      <c r="C734" s="131"/>
    </row>
    <row r="735" spans="3:3" ht="12.75" customHeight="1">
      <c r="C735" s="131"/>
    </row>
    <row r="736" spans="3:3" ht="12.75" customHeight="1">
      <c r="C736" s="131"/>
    </row>
    <row r="737" spans="3:3" ht="12.75" customHeight="1">
      <c r="C737" s="131"/>
    </row>
    <row r="738" spans="3:3" ht="12.75" customHeight="1">
      <c r="C738" s="131"/>
    </row>
    <row r="739" spans="3:3" ht="12.75" customHeight="1">
      <c r="C739" s="131"/>
    </row>
    <row r="740" spans="3:3" ht="12.75" customHeight="1">
      <c r="C740" s="131"/>
    </row>
    <row r="741" spans="3:3" ht="12.75" customHeight="1">
      <c r="C741" s="131"/>
    </row>
    <row r="742" spans="3:3" ht="12.75" customHeight="1">
      <c r="C742" s="131"/>
    </row>
    <row r="743" spans="3:3" ht="12.75" customHeight="1">
      <c r="C743" s="131"/>
    </row>
    <row r="744" spans="3:3" ht="12.75" customHeight="1">
      <c r="C744" s="131"/>
    </row>
    <row r="745" spans="3:3" ht="12.75" customHeight="1">
      <c r="C745" s="131"/>
    </row>
    <row r="746" spans="3:3" ht="12.75" customHeight="1">
      <c r="C746" s="131"/>
    </row>
    <row r="747" spans="3:3" ht="12.75" customHeight="1">
      <c r="C747" s="131"/>
    </row>
    <row r="748" spans="3:3" ht="12.75" customHeight="1">
      <c r="C748" s="131"/>
    </row>
    <row r="749" spans="3:3" ht="12.75" customHeight="1">
      <c r="C749" s="131"/>
    </row>
    <row r="750" spans="3:3" ht="12.75" customHeight="1">
      <c r="C750" s="131"/>
    </row>
    <row r="751" spans="3:3" ht="12.75" customHeight="1">
      <c r="C751" s="131"/>
    </row>
    <row r="752" spans="3:3" ht="12.75" customHeight="1">
      <c r="C752" s="131"/>
    </row>
    <row r="753" spans="3:3" ht="12.75" customHeight="1">
      <c r="C753" s="131"/>
    </row>
    <row r="754" spans="3:3" ht="12.75" customHeight="1">
      <c r="C754" s="131"/>
    </row>
    <row r="755" spans="3:3" ht="12.75" customHeight="1">
      <c r="C755" s="131"/>
    </row>
    <row r="756" spans="3:3" ht="12.75" customHeight="1">
      <c r="C756" s="131"/>
    </row>
    <row r="757" spans="3:3" ht="12.75" customHeight="1">
      <c r="C757" s="131"/>
    </row>
    <row r="758" spans="3:3" ht="12.75" customHeight="1">
      <c r="C758" s="131"/>
    </row>
    <row r="759" spans="3:3" ht="12.75" customHeight="1">
      <c r="C759" s="131"/>
    </row>
    <row r="760" spans="3:3" ht="12.75" customHeight="1">
      <c r="C760" s="131"/>
    </row>
    <row r="761" spans="3:3" ht="12.75" customHeight="1">
      <c r="C761" s="131"/>
    </row>
    <row r="762" spans="3:3" ht="12.75" customHeight="1">
      <c r="C762" s="131"/>
    </row>
    <row r="763" spans="3:3" ht="12.75" customHeight="1">
      <c r="C763" s="131"/>
    </row>
    <row r="764" spans="3:3" ht="12.75" customHeight="1">
      <c r="C764" s="131"/>
    </row>
    <row r="765" spans="3:3" ht="12.75" customHeight="1">
      <c r="C765" s="131"/>
    </row>
    <row r="766" spans="3:3" ht="12.75" customHeight="1">
      <c r="C766" s="131"/>
    </row>
    <row r="767" spans="3:3" ht="12.75" customHeight="1">
      <c r="C767" s="131"/>
    </row>
    <row r="768" spans="3:3" ht="12.75" customHeight="1">
      <c r="C768" s="131"/>
    </row>
    <row r="769" spans="3:3" ht="12.75" customHeight="1">
      <c r="C769" s="131"/>
    </row>
    <row r="770" spans="3:3" ht="12.75" customHeight="1">
      <c r="C770" s="131"/>
    </row>
    <row r="771" spans="3:3" ht="12.75" customHeight="1">
      <c r="C771" s="131"/>
    </row>
    <row r="772" spans="3:3" ht="12.75" customHeight="1">
      <c r="C772" s="131"/>
    </row>
    <row r="773" spans="3:3" ht="12.75" customHeight="1">
      <c r="C773" s="131"/>
    </row>
    <row r="774" spans="3:3" ht="12.75" customHeight="1">
      <c r="C774" s="131"/>
    </row>
    <row r="775" spans="3:3" ht="12.75" customHeight="1">
      <c r="C775" s="131"/>
    </row>
    <row r="776" spans="3:3" ht="12.75" customHeight="1">
      <c r="C776" s="131"/>
    </row>
    <row r="777" spans="3:3" ht="12.75" customHeight="1">
      <c r="C777" s="131"/>
    </row>
    <row r="778" spans="3:3" ht="12.75" customHeight="1">
      <c r="C778" s="131"/>
    </row>
    <row r="779" spans="3:3" ht="12.75" customHeight="1">
      <c r="C779" s="131"/>
    </row>
    <row r="780" spans="3:3" ht="12.75" customHeight="1">
      <c r="C780" s="131"/>
    </row>
    <row r="781" spans="3:3" ht="12.75" customHeight="1">
      <c r="C781" s="131"/>
    </row>
    <row r="782" spans="3:3" ht="12.75" customHeight="1">
      <c r="C782" s="131"/>
    </row>
    <row r="783" spans="3:3" ht="12.75" customHeight="1">
      <c r="C783" s="131"/>
    </row>
    <row r="784" spans="3:3" ht="12.75" customHeight="1">
      <c r="C784" s="131"/>
    </row>
    <row r="785" spans="3:3" ht="12.75" customHeight="1">
      <c r="C785" s="131"/>
    </row>
    <row r="786" spans="3:3" ht="12.75" customHeight="1">
      <c r="C786" s="131"/>
    </row>
    <row r="787" spans="3:3" ht="12.75" customHeight="1">
      <c r="C787" s="131"/>
    </row>
    <row r="788" spans="3:3" ht="12.75" customHeight="1">
      <c r="C788" s="131"/>
    </row>
    <row r="789" spans="3:3" ht="12.75" customHeight="1">
      <c r="C789" s="131"/>
    </row>
    <row r="790" spans="3:3" ht="12.75" customHeight="1">
      <c r="C790" s="131"/>
    </row>
    <row r="791" spans="3:3" ht="12.75" customHeight="1">
      <c r="C791" s="131"/>
    </row>
    <row r="792" spans="3:3" ht="12.75" customHeight="1">
      <c r="C792" s="131"/>
    </row>
    <row r="793" spans="3:3" ht="12.75" customHeight="1">
      <c r="C793" s="131"/>
    </row>
    <row r="794" spans="3:3" ht="12.75" customHeight="1">
      <c r="C794" s="131"/>
    </row>
    <row r="795" spans="3:3" ht="12.75" customHeight="1">
      <c r="C795" s="131"/>
    </row>
    <row r="796" spans="3:3" ht="12.75" customHeight="1">
      <c r="C796" s="131"/>
    </row>
    <row r="797" spans="3:3" ht="12.75" customHeight="1">
      <c r="C797" s="131"/>
    </row>
    <row r="798" spans="3:3" ht="12.75" customHeight="1">
      <c r="C798" s="131"/>
    </row>
    <row r="799" spans="3:3" ht="12.75" customHeight="1">
      <c r="C799" s="131"/>
    </row>
    <row r="800" spans="3:3" ht="12.75" customHeight="1">
      <c r="C800" s="131"/>
    </row>
    <row r="801" spans="3:3" ht="12.75" customHeight="1">
      <c r="C801" s="131"/>
    </row>
    <row r="802" spans="3:3" ht="12.75" customHeight="1">
      <c r="C802" s="131"/>
    </row>
    <row r="803" spans="3:3" ht="12.75" customHeight="1">
      <c r="C803" s="131"/>
    </row>
    <row r="804" spans="3:3" ht="12.75" customHeight="1">
      <c r="C804" s="131"/>
    </row>
    <row r="805" spans="3:3" ht="12.75" customHeight="1">
      <c r="C805" s="131"/>
    </row>
    <row r="806" spans="3:3" ht="12.75" customHeight="1">
      <c r="C806" s="131"/>
    </row>
    <row r="807" spans="3:3" ht="12.75" customHeight="1">
      <c r="C807" s="131"/>
    </row>
    <row r="808" spans="3:3" ht="12.75" customHeight="1">
      <c r="C808" s="131"/>
    </row>
    <row r="809" spans="3:3" ht="12.75" customHeight="1">
      <c r="C809" s="131"/>
    </row>
    <row r="810" spans="3:3" ht="12.75" customHeight="1">
      <c r="C810" s="131"/>
    </row>
    <row r="811" spans="3:3" ht="12.75" customHeight="1">
      <c r="C811" s="131"/>
    </row>
    <row r="812" spans="3:3" ht="12.75" customHeight="1">
      <c r="C812" s="131"/>
    </row>
    <row r="813" spans="3:3" ht="12.75" customHeight="1">
      <c r="C813" s="131"/>
    </row>
    <row r="814" spans="3:3" ht="12.75" customHeight="1">
      <c r="C814" s="131"/>
    </row>
    <row r="815" spans="3:3" ht="12.75" customHeight="1">
      <c r="C815" s="131"/>
    </row>
    <row r="816" spans="3:3" ht="12.75" customHeight="1">
      <c r="C816" s="131"/>
    </row>
    <row r="817" spans="3:3" ht="12.75" customHeight="1">
      <c r="C817" s="131"/>
    </row>
    <row r="818" spans="3:3" ht="12.75" customHeight="1">
      <c r="C818" s="131"/>
    </row>
    <row r="819" spans="3:3" ht="12.75" customHeight="1">
      <c r="C819" s="131"/>
    </row>
    <row r="820" spans="3:3" ht="12.75" customHeight="1">
      <c r="C820" s="131"/>
    </row>
    <row r="821" spans="3:3" ht="12.75" customHeight="1">
      <c r="C821" s="131"/>
    </row>
    <row r="822" spans="3:3" ht="12.75" customHeight="1">
      <c r="C822" s="131"/>
    </row>
    <row r="823" spans="3:3" ht="12.75" customHeight="1">
      <c r="C823" s="131"/>
    </row>
    <row r="824" spans="3:3" ht="12.75" customHeight="1">
      <c r="C824" s="131"/>
    </row>
    <row r="825" spans="3:3" ht="12.75" customHeight="1">
      <c r="C825" s="131"/>
    </row>
    <row r="826" spans="3:3" ht="12.75" customHeight="1">
      <c r="C826" s="131"/>
    </row>
    <row r="827" spans="3:3" ht="12.75" customHeight="1">
      <c r="C827" s="131"/>
    </row>
    <row r="828" spans="3:3" ht="12.75" customHeight="1">
      <c r="C828" s="131"/>
    </row>
    <row r="829" spans="3:3" ht="12.75" customHeight="1">
      <c r="C829" s="131"/>
    </row>
    <row r="830" spans="3:3" ht="12.75" customHeight="1">
      <c r="C830" s="131"/>
    </row>
    <row r="831" spans="3:3" ht="12.75" customHeight="1">
      <c r="C831" s="131"/>
    </row>
    <row r="832" spans="3:3" ht="12.75" customHeight="1">
      <c r="C832" s="131"/>
    </row>
    <row r="833" spans="3:3" ht="12.75" customHeight="1">
      <c r="C833" s="131"/>
    </row>
    <row r="834" spans="3:3" ht="12.75" customHeight="1">
      <c r="C834" s="131"/>
    </row>
    <row r="835" spans="3:3" ht="12.75" customHeight="1">
      <c r="C835" s="131"/>
    </row>
    <row r="836" spans="3:3" ht="12.75" customHeight="1">
      <c r="C836" s="131"/>
    </row>
    <row r="837" spans="3:3" ht="12.75" customHeight="1">
      <c r="C837" s="131"/>
    </row>
    <row r="838" spans="3:3" ht="12.75" customHeight="1">
      <c r="C838" s="131"/>
    </row>
    <row r="839" spans="3:3" ht="12.75" customHeight="1">
      <c r="C839" s="131"/>
    </row>
    <row r="840" spans="3:3" ht="12.75" customHeight="1">
      <c r="C840" s="131"/>
    </row>
    <row r="841" spans="3:3" ht="12.75" customHeight="1">
      <c r="C841" s="131"/>
    </row>
    <row r="842" spans="3:3" ht="12.75" customHeight="1">
      <c r="C842" s="131"/>
    </row>
    <row r="843" spans="3:3" ht="12.75" customHeight="1">
      <c r="C843" s="131"/>
    </row>
    <row r="844" spans="3:3" ht="12.75" customHeight="1">
      <c r="C844" s="131"/>
    </row>
    <row r="845" spans="3:3" ht="12.75" customHeight="1">
      <c r="C845" s="131"/>
    </row>
    <row r="846" spans="3:3" ht="12.75" customHeight="1">
      <c r="C846" s="131"/>
    </row>
    <row r="847" spans="3:3" ht="12.75" customHeight="1">
      <c r="C847" s="131"/>
    </row>
    <row r="848" spans="3:3" ht="12.75" customHeight="1">
      <c r="C848" s="131"/>
    </row>
    <row r="849" spans="3:3" ht="12.75" customHeight="1">
      <c r="C849" s="131"/>
    </row>
    <row r="850" spans="3:3" ht="12.75" customHeight="1">
      <c r="C850" s="131"/>
    </row>
    <row r="851" spans="3:3" ht="12.75" customHeight="1">
      <c r="C851" s="131"/>
    </row>
    <row r="852" spans="3:3" ht="12.75" customHeight="1">
      <c r="C852" s="131"/>
    </row>
    <row r="853" spans="3:3" ht="12.75" customHeight="1">
      <c r="C853" s="131"/>
    </row>
    <row r="854" spans="3:3" ht="12.75" customHeight="1">
      <c r="C854" s="131"/>
    </row>
    <row r="855" spans="3:3" ht="12.75" customHeight="1">
      <c r="C855" s="131"/>
    </row>
    <row r="856" spans="3:3" ht="12.75" customHeight="1">
      <c r="C856" s="131"/>
    </row>
    <row r="857" spans="3:3" ht="12.75" customHeight="1">
      <c r="C857" s="131"/>
    </row>
    <row r="858" spans="3:3" ht="12.75" customHeight="1">
      <c r="C858" s="131"/>
    </row>
    <row r="859" spans="3:3" ht="12.75" customHeight="1">
      <c r="C859" s="131"/>
    </row>
    <row r="860" spans="3:3" ht="12.75" customHeight="1">
      <c r="C860" s="131"/>
    </row>
    <row r="861" spans="3:3" ht="12.75" customHeight="1">
      <c r="C861" s="131"/>
    </row>
    <row r="862" spans="3:3" ht="12.75" customHeight="1">
      <c r="C862" s="131"/>
    </row>
    <row r="863" spans="3:3" ht="12.75" customHeight="1">
      <c r="C863" s="131"/>
    </row>
    <row r="864" spans="3:3" ht="12.75" customHeight="1">
      <c r="C864" s="131"/>
    </row>
    <row r="865" spans="3:3" ht="12.75" customHeight="1">
      <c r="C865" s="131"/>
    </row>
    <row r="866" spans="3:3" ht="12.75" customHeight="1">
      <c r="C866" s="131"/>
    </row>
    <row r="867" spans="3:3" ht="12.75" customHeight="1">
      <c r="C867" s="131"/>
    </row>
    <row r="868" spans="3:3" ht="12.75" customHeight="1">
      <c r="C868" s="131"/>
    </row>
    <row r="869" spans="3:3" ht="12.75" customHeight="1">
      <c r="C869" s="131"/>
    </row>
    <row r="870" spans="3:3" ht="12.75" customHeight="1">
      <c r="C870" s="131"/>
    </row>
    <row r="871" spans="3:3" ht="12.75" customHeight="1">
      <c r="C871" s="131"/>
    </row>
    <row r="872" spans="3:3" ht="12.75" customHeight="1">
      <c r="C872" s="131"/>
    </row>
    <row r="873" spans="3:3" ht="12.75" customHeight="1">
      <c r="C873" s="131"/>
    </row>
    <row r="874" spans="3:3" ht="12.75" customHeight="1">
      <c r="C874" s="131"/>
    </row>
    <row r="875" spans="3:3" ht="12.75" customHeight="1">
      <c r="C875" s="131"/>
    </row>
    <row r="876" spans="3:3" ht="12.75" customHeight="1">
      <c r="C876" s="131"/>
    </row>
    <row r="877" spans="3:3" ht="12.75" customHeight="1">
      <c r="C877" s="131"/>
    </row>
    <row r="878" spans="3:3" ht="12.75" customHeight="1">
      <c r="C878" s="131"/>
    </row>
    <row r="879" spans="3:3" ht="12.75" customHeight="1">
      <c r="C879" s="131"/>
    </row>
    <row r="880" spans="3:3" ht="12.75" customHeight="1">
      <c r="C880" s="131"/>
    </row>
    <row r="881" spans="3:3" ht="12.75" customHeight="1">
      <c r="C881" s="131"/>
    </row>
    <row r="882" spans="3:3" ht="12.75" customHeight="1">
      <c r="C882" s="131"/>
    </row>
    <row r="883" spans="3:3" ht="12.75" customHeight="1">
      <c r="C883" s="131"/>
    </row>
    <row r="884" spans="3:3" ht="12.75" customHeight="1">
      <c r="C884" s="131"/>
    </row>
    <row r="885" spans="3:3" ht="12.75" customHeight="1">
      <c r="C885" s="131"/>
    </row>
    <row r="886" spans="3:3" ht="12.75" customHeight="1">
      <c r="C886" s="131"/>
    </row>
    <row r="887" spans="3:3" ht="12.75" customHeight="1">
      <c r="C887" s="131"/>
    </row>
    <row r="888" spans="3:3" ht="12.75" customHeight="1">
      <c r="C888" s="131"/>
    </row>
    <row r="889" spans="3:3" ht="12.75" customHeight="1">
      <c r="C889" s="131"/>
    </row>
    <row r="890" spans="3:3" ht="12.75" customHeight="1">
      <c r="C890" s="131"/>
    </row>
    <row r="891" spans="3:3" ht="12.75" customHeight="1">
      <c r="C891" s="131"/>
    </row>
    <row r="892" spans="3:3" ht="12.75" customHeight="1">
      <c r="C892" s="131"/>
    </row>
    <row r="893" spans="3:3" ht="12.75" customHeight="1">
      <c r="C893" s="131"/>
    </row>
    <row r="894" spans="3:3" ht="12.75" customHeight="1">
      <c r="C894" s="131"/>
    </row>
    <row r="895" spans="3:3" ht="12.75" customHeight="1">
      <c r="C895" s="131"/>
    </row>
    <row r="896" spans="3:3" ht="12.75" customHeight="1">
      <c r="C896" s="131"/>
    </row>
    <row r="897" spans="3:3" ht="12.75" customHeight="1">
      <c r="C897" s="131"/>
    </row>
    <row r="898" spans="3:3" ht="12.75" customHeight="1">
      <c r="C898" s="131"/>
    </row>
    <row r="899" spans="3:3" ht="12.75" customHeight="1">
      <c r="C899" s="131"/>
    </row>
    <row r="900" spans="3:3" ht="12.75" customHeight="1">
      <c r="C900" s="131"/>
    </row>
    <row r="901" spans="3:3" ht="12.75" customHeight="1">
      <c r="C901" s="131"/>
    </row>
    <row r="902" spans="3:3" ht="12.75" customHeight="1">
      <c r="C902" s="131"/>
    </row>
    <row r="903" spans="3:3" ht="12.75" customHeight="1">
      <c r="C903" s="131"/>
    </row>
    <row r="904" spans="3:3" ht="12.75" customHeight="1">
      <c r="C904" s="131"/>
    </row>
    <row r="905" spans="3:3" ht="12.75" customHeight="1">
      <c r="C905" s="131"/>
    </row>
    <row r="906" spans="3:3" ht="12.75" customHeight="1">
      <c r="C906" s="131"/>
    </row>
    <row r="907" spans="3:3" ht="12.75" customHeight="1">
      <c r="C907" s="131"/>
    </row>
    <row r="908" spans="3:3" ht="12.75" customHeight="1">
      <c r="C908" s="131"/>
    </row>
    <row r="909" spans="3:3" ht="12.75" customHeight="1">
      <c r="C909" s="131"/>
    </row>
    <row r="910" spans="3:3" ht="12.75" customHeight="1">
      <c r="C910" s="131"/>
    </row>
    <row r="911" spans="3:3" ht="12.75" customHeight="1">
      <c r="C911" s="131"/>
    </row>
    <row r="912" spans="3:3" ht="12.75" customHeight="1">
      <c r="C912" s="131"/>
    </row>
    <row r="913" spans="3:3" ht="12.75" customHeight="1">
      <c r="C913" s="131"/>
    </row>
    <row r="914" spans="3:3" ht="12.75" customHeight="1">
      <c r="C914" s="131"/>
    </row>
    <row r="915" spans="3:3" ht="12.75" customHeight="1">
      <c r="C915" s="131"/>
    </row>
    <row r="916" spans="3:3" ht="12.75" customHeight="1">
      <c r="C916" s="131"/>
    </row>
    <row r="917" spans="3:3" ht="12.75" customHeight="1">
      <c r="C917" s="131"/>
    </row>
    <row r="918" spans="3:3" ht="12.75" customHeight="1">
      <c r="C918" s="131"/>
    </row>
    <row r="919" spans="3:3" ht="12.75" customHeight="1">
      <c r="C919" s="131"/>
    </row>
    <row r="920" spans="3:3" ht="12.75" customHeight="1">
      <c r="C920" s="131"/>
    </row>
    <row r="921" spans="3:3" ht="12.75" customHeight="1">
      <c r="C921" s="131"/>
    </row>
    <row r="922" spans="3:3" ht="12.75" customHeight="1">
      <c r="C922" s="131"/>
    </row>
    <row r="923" spans="3:3" ht="12.75" customHeight="1">
      <c r="C923" s="131"/>
    </row>
    <row r="924" spans="3:3" ht="12.75" customHeight="1">
      <c r="C924" s="131"/>
    </row>
    <row r="925" spans="3:3" ht="12.75" customHeight="1">
      <c r="C925" s="131"/>
    </row>
    <row r="926" spans="3:3" ht="12.75" customHeight="1">
      <c r="C926" s="131"/>
    </row>
    <row r="927" spans="3:3" ht="12.75" customHeight="1">
      <c r="C927" s="131"/>
    </row>
    <row r="928" spans="3:3" ht="12.75" customHeight="1">
      <c r="C928" s="131"/>
    </row>
    <row r="929" spans="3:3" ht="12.75" customHeight="1">
      <c r="C929" s="131"/>
    </row>
    <row r="930" spans="3:3" ht="12.75" customHeight="1">
      <c r="C930" s="131"/>
    </row>
    <row r="931" spans="3:3" ht="12.75" customHeight="1">
      <c r="C931" s="131"/>
    </row>
    <row r="932" spans="3:3" ht="12.75" customHeight="1">
      <c r="C932" s="131"/>
    </row>
    <row r="933" spans="3:3" ht="12.75" customHeight="1">
      <c r="C933" s="131"/>
    </row>
    <row r="934" spans="3:3" ht="12.75" customHeight="1">
      <c r="C934" s="131"/>
    </row>
    <row r="935" spans="3:3" ht="12.75" customHeight="1">
      <c r="C935" s="131"/>
    </row>
    <row r="936" spans="3:3" ht="12.75" customHeight="1">
      <c r="C936" s="131"/>
    </row>
    <row r="937" spans="3:3" ht="12.75" customHeight="1">
      <c r="C937" s="131"/>
    </row>
    <row r="938" spans="3:3" ht="12.75" customHeight="1">
      <c r="C938" s="131"/>
    </row>
    <row r="939" spans="3:3" ht="12.75" customHeight="1">
      <c r="C939" s="131"/>
    </row>
    <row r="940" spans="3:3" ht="12.75" customHeight="1">
      <c r="C940" s="131"/>
    </row>
    <row r="941" spans="3:3" ht="12.75" customHeight="1">
      <c r="C941" s="131"/>
    </row>
    <row r="942" spans="3:3" ht="12.75" customHeight="1">
      <c r="C942" s="131"/>
    </row>
    <row r="943" spans="3:3" ht="12.75" customHeight="1">
      <c r="C943" s="131"/>
    </row>
    <row r="944" spans="3:3" ht="12.75" customHeight="1">
      <c r="C944" s="131"/>
    </row>
    <row r="945" spans="3:3" ht="12.75" customHeight="1">
      <c r="C945" s="131"/>
    </row>
    <row r="946" spans="3:3" ht="12.75" customHeight="1">
      <c r="C946" s="131"/>
    </row>
    <row r="947" spans="3:3" ht="12.75" customHeight="1">
      <c r="C947" s="131"/>
    </row>
    <row r="948" spans="3:3" ht="12.75" customHeight="1">
      <c r="C948" s="131"/>
    </row>
    <row r="949" spans="3:3" ht="12.75" customHeight="1">
      <c r="C949" s="131"/>
    </row>
    <row r="950" spans="3:3" ht="12.75" customHeight="1">
      <c r="C950" s="131"/>
    </row>
    <row r="951" spans="3:3" ht="12.75" customHeight="1">
      <c r="C951" s="131"/>
    </row>
    <row r="952" spans="3:3" ht="12.75" customHeight="1">
      <c r="C952" s="131"/>
    </row>
    <row r="953" spans="3:3" ht="12.75" customHeight="1">
      <c r="C953" s="131"/>
    </row>
    <row r="954" spans="3:3" ht="12.75" customHeight="1">
      <c r="C954" s="131"/>
    </row>
    <row r="955" spans="3:3" ht="12.75" customHeight="1">
      <c r="C955" s="131"/>
    </row>
    <row r="956" spans="3:3" ht="12.75" customHeight="1">
      <c r="C956" s="131"/>
    </row>
    <row r="957" spans="3:3" ht="12.75" customHeight="1">
      <c r="C957" s="131"/>
    </row>
    <row r="958" spans="3:3" ht="12.75" customHeight="1">
      <c r="C958" s="131"/>
    </row>
    <row r="959" spans="3:3" ht="12.75" customHeight="1">
      <c r="C959" s="131"/>
    </row>
    <row r="960" spans="3:3" ht="12.75" customHeight="1">
      <c r="C960" s="131"/>
    </row>
    <row r="961" spans="3:3" ht="12.75" customHeight="1">
      <c r="C961" s="131"/>
    </row>
    <row r="962" spans="3:3" ht="12.75" customHeight="1">
      <c r="C962" s="131"/>
    </row>
    <row r="963" spans="3:3" ht="12.75" customHeight="1">
      <c r="C963" s="131"/>
    </row>
    <row r="964" spans="3:3" ht="12.75" customHeight="1">
      <c r="C964" s="131"/>
    </row>
    <row r="965" spans="3:3" ht="12.75" customHeight="1">
      <c r="C965" s="131"/>
    </row>
    <row r="966" spans="3:3" ht="12.75" customHeight="1">
      <c r="C966" s="131"/>
    </row>
    <row r="967" spans="3:3" ht="12.75" customHeight="1">
      <c r="C967" s="131"/>
    </row>
    <row r="968" spans="3:3" ht="12.75" customHeight="1">
      <c r="C968" s="131"/>
    </row>
    <row r="969" spans="3:3" ht="12.75" customHeight="1">
      <c r="C969" s="131"/>
    </row>
    <row r="970" spans="3:3" ht="12.75" customHeight="1">
      <c r="C970" s="131"/>
    </row>
    <row r="971" spans="3:3" ht="12.75" customHeight="1">
      <c r="C971" s="131"/>
    </row>
    <row r="972" spans="3:3" ht="12.75" customHeight="1">
      <c r="C972" s="131"/>
    </row>
    <row r="973" spans="3:3" ht="12.75" customHeight="1">
      <c r="C973" s="131"/>
    </row>
    <row r="974" spans="3:3" ht="12.75" customHeight="1">
      <c r="C974" s="131"/>
    </row>
    <row r="975" spans="3:3" ht="12.75" customHeight="1">
      <c r="C975" s="131"/>
    </row>
    <row r="976" spans="3:3" ht="12.75" customHeight="1">
      <c r="C976" s="131"/>
    </row>
    <row r="977" spans="3:3" ht="12.75" customHeight="1">
      <c r="C977" s="131"/>
    </row>
    <row r="978" spans="3:3" ht="12.75" customHeight="1">
      <c r="C978" s="131"/>
    </row>
    <row r="979" spans="3:3" ht="12.75" customHeight="1">
      <c r="C979" s="131"/>
    </row>
    <row r="980" spans="3:3" ht="12.75" customHeight="1">
      <c r="C980" s="131"/>
    </row>
    <row r="981" spans="3:3" ht="12.75" customHeight="1">
      <c r="C981" s="131"/>
    </row>
    <row r="982" spans="3:3" ht="12.75" customHeight="1">
      <c r="C982" s="131"/>
    </row>
    <row r="983" spans="3:3" ht="12.75" customHeight="1">
      <c r="C983" s="131"/>
    </row>
    <row r="984" spans="3:3" ht="12.75" customHeight="1">
      <c r="C984" s="131"/>
    </row>
    <row r="985" spans="3:3" ht="12.75" customHeight="1">
      <c r="C985" s="131"/>
    </row>
    <row r="986" spans="3:3" ht="12.75" customHeight="1">
      <c r="C986" s="131"/>
    </row>
    <row r="987" spans="3:3" ht="12.75" customHeight="1">
      <c r="C987" s="131"/>
    </row>
    <row r="988" spans="3:3" ht="12.75" customHeight="1">
      <c r="C988" s="131"/>
    </row>
    <row r="989" spans="3:3" ht="12.75" customHeight="1">
      <c r="C989" s="131"/>
    </row>
    <row r="990" spans="3:3" ht="12.75" customHeight="1">
      <c r="C990" s="131"/>
    </row>
    <row r="991" spans="3:3" ht="12.75" customHeight="1">
      <c r="C991" s="131"/>
    </row>
    <row r="992" spans="3:3" ht="12.75" customHeight="1">
      <c r="C992" s="131"/>
    </row>
    <row r="993" spans="3:3" ht="12.75" customHeight="1">
      <c r="C993" s="131"/>
    </row>
    <row r="994" spans="3:3" ht="12.75" customHeight="1">
      <c r="C994" s="131"/>
    </row>
    <row r="995" spans="3:3" ht="12.75" customHeight="1">
      <c r="C995" s="131"/>
    </row>
    <row r="996" spans="3:3" ht="12.75" customHeight="1">
      <c r="C996" s="131"/>
    </row>
    <row r="997" spans="3:3" ht="12.75" customHeight="1">
      <c r="C997" s="131"/>
    </row>
    <row r="998" spans="3:3" ht="12.75" customHeight="1">
      <c r="C998" s="131"/>
    </row>
    <row r="999" spans="3:3" ht="12.75" customHeight="1">
      <c r="C999" s="131"/>
    </row>
    <row r="1000" spans="3:3" ht="12.75" customHeight="1">
      <c r="C1000" s="1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6BC-79D0-4CFF-B942-92B7EDA4FA37}">
  <dimension ref="A1:Y59"/>
  <sheetViews>
    <sheetView tabSelected="1" topLeftCell="A18" workbookViewId="0">
      <selection activeCell="I24" sqref="I24"/>
    </sheetView>
    <sheetView workbookViewId="1"/>
  </sheetViews>
  <sheetFormatPr defaultRowHeight="12.75"/>
  <cols>
    <col min="1" max="1" width="18.42578125" style="52" bestFit="1" customWidth="1"/>
    <col min="2" max="2" width="22.28515625" style="52" bestFit="1" customWidth="1"/>
    <col min="3" max="3" width="10.42578125" style="52" bestFit="1" customWidth="1"/>
    <col min="4" max="4" width="16.140625" style="52" bestFit="1" customWidth="1"/>
    <col min="5" max="5" width="10.5703125" style="52" bestFit="1" customWidth="1"/>
    <col min="6" max="6" width="11.7109375" style="52" bestFit="1" customWidth="1"/>
    <col min="7" max="7" width="14.28515625" style="52" bestFit="1" customWidth="1"/>
    <col min="8" max="8" width="15.5703125" style="52" bestFit="1" customWidth="1"/>
    <col min="9" max="9" width="9.85546875" style="52" bestFit="1" customWidth="1"/>
    <col min="10" max="10" width="12.7109375" style="52" bestFit="1" customWidth="1"/>
    <col min="11" max="11" width="13" style="52" bestFit="1" customWidth="1"/>
    <col min="12" max="12" width="15.7109375" style="52" bestFit="1" customWidth="1"/>
    <col min="13" max="13" width="16.85546875" style="52" bestFit="1" customWidth="1"/>
    <col min="14" max="14" width="13.28515625" style="52" bestFit="1" customWidth="1"/>
    <col min="15" max="15" width="7.42578125" style="52" bestFit="1" customWidth="1"/>
    <col min="16" max="16" width="10.28515625" style="52" bestFit="1" customWidth="1"/>
    <col min="17" max="17" width="10.5703125" style="52" bestFit="1" customWidth="1"/>
    <col min="18" max="18" width="19.85546875" style="52" bestFit="1" customWidth="1"/>
    <col min="19" max="19" width="14.7109375" style="52" bestFit="1" customWidth="1"/>
    <col min="20" max="20" width="17.28515625" style="52" bestFit="1" customWidth="1"/>
    <col min="21" max="21" width="9.5703125" style="52" bestFit="1" customWidth="1"/>
    <col min="22" max="22" width="9.140625" style="52"/>
    <col min="23" max="23" width="8.28515625" style="52" bestFit="1" customWidth="1"/>
    <col min="24" max="24" width="5.7109375" style="52" bestFit="1" customWidth="1"/>
    <col min="25" max="25" width="16.140625" style="52" bestFit="1" customWidth="1"/>
    <col min="26" max="16384" width="9.140625" style="52"/>
  </cols>
  <sheetData>
    <row r="1" spans="1:25" ht="19.5" customHeight="1" thickBot="1">
      <c r="A1" s="132" t="s">
        <v>487</v>
      </c>
      <c r="B1" s="133" t="s">
        <v>488</v>
      </c>
      <c r="C1" s="133" t="s">
        <v>489</v>
      </c>
      <c r="D1" s="133" t="s">
        <v>490</v>
      </c>
      <c r="E1" s="133" t="s">
        <v>491</v>
      </c>
      <c r="F1" s="133" t="s">
        <v>492</v>
      </c>
      <c r="G1" s="133" t="s">
        <v>493</v>
      </c>
      <c r="H1" s="133" t="s">
        <v>494</v>
      </c>
      <c r="I1" s="133" t="s">
        <v>495</v>
      </c>
      <c r="J1" s="133" t="s">
        <v>496</v>
      </c>
      <c r="K1" s="133" t="s">
        <v>497</v>
      </c>
      <c r="L1" s="133" t="s">
        <v>498</v>
      </c>
      <c r="M1" s="133" t="s">
        <v>499</v>
      </c>
      <c r="N1" s="133" t="s">
        <v>500</v>
      </c>
      <c r="O1" s="133" t="s">
        <v>501</v>
      </c>
      <c r="P1" s="133" t="s">
        <v>502</v>
      </c>
      <c r="Q1" s="133" t="s">
        <v>503</v>
      </c>
      <c r="R1" s="133" t="s">
        <v>504</v>
      </c>
      <c r="S1" s="133" t="s">
        <v>505</v>
      </c>
      <c r="T1" s="133" t="s">
        <v>506</v>
      </c>
      <c r="U1" s="133" t="s">
        <v>507</v>
      </c>
      <c r="V1" s="133" t="s">
        <v>508</v>
      </c>
      <c r="W1" s="133" t="s">
        <v>509</v>
      </c>
      <c r="X1" s="133" t="s">
        <v>510</v>
      </c>
      <c r="Y1" s="134" t="s">
        <v>511</v>
      </c>
    </row>
    <row r="2" spans="1:25">
      <c r="A2" s="52" t="s">
        <v>417</v>
      </c>
      <c r="B2" s="52" t="s">
        <v>425</v>
      </c>
      <c r="C2" s="52">
        <v>44895.354672000001</v>
      </c>
      <c r="D2" s="52">
        <v>13883</v>
      </c>
      <c r="E2" s="52">
        <v>4</v>
      </c>
      <c r="F2" s="52">
        <v>1</v>
      </c>
      <c r="G2" s="52">
        <v>0</v>
      </c>
      <c r="H2" s="52">
        <v>410</v>
      </c>
      <c r="I2" s="52">
        <v>0</v>
      </c>
      <c r="J2" s="52">
        <v>0</v>
      </c>
      <c r="K2" s="52">
        <v>0</v>
      </c>
      <c r="L2" s="52">
        <v>0</v>
      </c>
      <c r="M2" s="52">
        <v>0</v>
      </c>
      <c r="N2" s="52">
        <v>600</v>
      </c>
      <c r="O2" s="52">
        <v>4</v>
      </c>
      <c r="P2" s="52">
        <v>1</v>
      </c>
      <c r="Q2" s="52">
        <v>3</v>
      </c>
      <c r="R2" s="52">
        <v>0</v>
      </c>
      <c r="U2" s="52" t="s">
        <v>115</v>
      </c>
      <c r="V2" s="52" t="s">
        <v>60</v>
      </c>
      <c r="W2" s="52" t="s">
        <v>78</v>
      </c>
    </row>
    <row r="3" spans="1:25">
      <c r="A3" s="52" t="s">
        <v>417</v>
      </c>
      <c r="B3" s="52" t="s">
        <v>426</v>
      </c>
      <c r="C3" s="52">
        <v>44204.217936000001</v>
      </c>
      <c r="D3" s="52">
        <v>15448</v>
      </c>
      <c r="E3" s="52">
        <v>152</v>
      </c>
      <c r="F3" s="52">
        <v>5</v>
      </c>
      <c r="G3" s="52">
        <v>0</v>
      </c>
      <c r="H3" s="52">
        <v>590</v>
      </c>
      <c r="I3" s="52">
        <v>62</v>
      </c>
      <c r="J3" s="52">
        <v>47</v>
      </c>
      <c r="K3" s="52">
        <v>15</v>
      </c>
      <c r="L3" s="52">
        <v>0</v>
      </c>
      <c r="M3" s="52">
        <v>0</v>
      </c>
      <c r="N3" s="52">
        <v>2200</v>
      </c>
      <c r="O3" s="52">
        <v>86</v>
      </c>
      <c r="P3" s="52">
        <v>53</v>
      </c>
      <c r="Q3" s="52">
        <v>16</v>
      </c>
      <c r="R3" s="52">
        <v>17</v>
      </c>
      <c r="U3" s="52" t="s">
        <v>115</v>
      </c>
      <c r="V3" s="52" t="s">
        <v>60</v>
      </c>
      <c r="W3" s="52" t="s">
        <v>78</v>
      </c>
    </row>
    <row r="4" spans="1:25">
      <c r="A4" s="52" t="s">
        <v>417</v>
      </c>
      <c r="B4" s="52" t="s">
        <v>427</v>
      </c>
      <c r="C4" s="52">
        <v>66986.367408000006</v>
      </c>
      <c r="D4" s="52">
        <v>32552</v>
      </c>
      <c r="E4" s="52">
        <v>98</v>
      </c>
      <c r="F4" s="52">
        <v>0</v>
      </c>
      <c r="G4" s="52">
        <v>0</v>
      </c>
      <c r="H4" s="52">
        <v>973</v>
      </c>
      <c r="I4" s="52">
        <v>2</v>
      </c>
      <c r="J4" s="52">
        <v>1</v>
      </c>
      <c r="K4" s="52">
        <v>1</v>
      </c>
      <c r="L4" s="52">
        <v>0</v>
      </c>
      <c r="M4" s="52">
        <v>0</v>
      </c>
      <c r="N4" s="52">
        <v>5486</v>
      </c>
      <c r="O4" s="52">
        <v>96</v>
      </c>
      <c r="P4" s="52">
        <v>72</v>
      </c>
      <c r="Q4" s="52">
        <v>24</v>
      </c>
      <c r="R4" s="52">
        <v>0</v>
      </c>
      <c r="U4" s="52" t="s">
        <v>115</v>
      </c>
      <c r="V4" s="52" t="s">
        <v>60</v>
      </c>
      <c r="W4" s="52" t="s">
        <v>78</v>
      </c>
    </row>
    <row r="5" spans="1:25">
      <c r="A5" s="52" t="s">
        <v>417</v>
      </c>
      <c r="B5" s="52" t="s">
        <v>428</v>
      </c>
      <c r="C5" s="52">
        <v>44951.364224000004</v>
      </c>
      <c r="D5" s="52">
        <v>29786</v>
      </c>
      <c r="E5" s="52">
        <v>1162</v>
      </c>
      <c r="F5" s="52">
        <v>0</v>
      </c>
      <c r="G5" s="52">
        <v>0</v>
      </c>
      <c r="H5" s="52">
        <v>1130</v>
      </c>
      <c r="I5" s="52">
        <v>0</v>
      </c>
      <c r="J5" s="52">
        <v>0</v>
      </c>
      <c r="K5" s="52">
        <v>0</v>
      </c>
      <c r="L5" s="52">
        <v>0</v>
      </c>
      <c r="M5" s="52">
        <v>0</v>
      </c>
      <c r="N5" s="52">
        <v>5499</v>
      </c>
      <c r="O5" s="52">
        <v>1156</v>
      </c>
      <c r="P5" s="52">
        <v>1123</v>
      </c>
      <c r="Q5" s="52">
        <v>33</v>
      </c>
      <c r="R5" s="52">
        <v>0</v>
      </c>
      <c r="U5" s="52" t="s">
        <v>115</v>
      </c>
      <c r="V5" s="52" t="s">
        <v>60</v>
      </c>
      <c r="W5" s="52" t="s">
        <v>78</v>
      </c>
    </row>
    <row r="6" spans="1:25">
      <c r="A6" s="52" t="s">
        <v>417</v>
      </c>
      <c r="B6" s="52" t="s">
        <v>429</v>
      </c>
      <c r="C6" s="52">
        <v>64244.012928000004</v>
      </c>
      <c r="D6" s="52">
        <v>37496</v>
      </c>
      <c r="E6" s="52">
        <v>170</v>
      </c>
      <c r="F6" s="52">
        <v>4</v>
      </c>
      <c r="G6" s="52">
        <v>0</v>
      </c>
      <c r="H6" s="52">
        <v>209</v>
      </c>
      <c r="I6" s="52">
        <v>30</v>
      </c>
      <c r="J6" s="52">
        <v>26</v>
      </c>
      <c r="K6" s="52">
        <v>4</v>
      </c>
      <c r="L6" s="52">
        <v>0</v>
      </c>
      <c r="M6" s="52">
        <v>0</v>
      </c>
      <c r="N6" s="52">
        <v>4940</v>
      </c>
      <c r="O6" s="52">
        <v>130</v>
      </c>
      <c r="P6" s="52">
        <v>103</v>
      </c>
      <c r="Q6" s="52">
        <v>26</v>
      </c>
      <c r="R6" s="52">
        <v>1</v>
      </c>
      <c r="U6" s="52" t="s">
        <v>115</v>
      </c>
      <c r="V6" s="52" t="s">
        <v>60</v>
      </c>
      <c r="W6" s="52" t="s">
        <v>78</v>
      </c>
    </row>
    <row r="7" spans="1:25">
      <c r="A7" s="52" t="s">
        <v>417</v>
      </c>
      <c r="B7" s="52" t="s">
        <v>430</v>
      </c>
      <c r="C7" s="52">
        <v>88840.660528000008</v>
      </c>
      <c r="D7" s="52">
        <v>47769</v>
      </c>
      <c r="E7" s="52">
        <v>518</v>
      </c>
      <c r="F7" s="52">
        <v>7</v>
      </c>
      <c r="G7" s="52">
        <v>0</v>
      </c>
      <c r="H7" s="52">
        <v>2603</v>
      </c>
      <c r="I7" s="52">
        <v>111</v>
      </c>
      <c r="J7" s="52">
        <v>93</v>
      </c>
      <c r="K7" s="52">
        <v>18</v>
      </c>
      <c r="L7" s="52">
        <v>0</v>
      </c>
      <c r="M7" s="52">
        <v>0</v>
      </c>
      <c r="N7" s="52">
        <v>8900</v>
      </c>
      <c r="O7" s="52">
        <v>405</v>
      </c>
      <c r="P7" s="52">
        <v>344</v>
      </c>
      <c r="Q7" s="52">
        <v>61</v>
      </c>
      <c r="R7" s="52">
        <v>0</v>
      </c>
      <c r="U7" s="52" t="s">
        <v>115</v>
      </c>
      <c r="V7" s="52" t="s">
        <v>60</v>
      </c>
      <c r="W7" s="52" t="s">
        <v>78</v>
      </c>
    </row>
    <row r="8" spans="1:25">
      <c r="A8" s="52" t="s">
        <v>417</v>
      </c>
      <c r="B8" s="52" t="s">
        <v>431</v>
      </c>
      <c r="C8" s="52">
        <v>70253.943535999992</v>
      </c>
      <c r="D8" s="52">
        <v>19734</v>
      </c>
      <c r="E8" s="52">
        <v>101</v>
      </c>
      <c r="F8" s="52">
        <v>1</v>
      </c>
      <c r="G8" s="52">
        <v>0</v>
      </c>
      <c r="H8" s="52">
        <v>421</v>
      </c>
      <c r="I8" s="52">
        <v>26</v>
      </c>
      <c r="J8" s="52">
        <v>11</v>
      </c>
      <c r="K8" s="52">
        <v>15</v>
      </c>
      <c r="L8" s="52">
        <v>0</v>
      </c>
      <c r="M8" s="52">
        <v>0</v>
      </c>
      <c r="N8" s="52">
        <v>691</v>
      </c>
      <c r="O8" s="52">
        <v>75</v>
      </c>
      <c r="P8" s="52">
        <v>60</v>
      </c>
      <c r="Q8" s="52">
        <v>15</v>
      </c>
      <c r="R8" s="52">
        <v>0</v>
      </c>
      <c r="U8" s="52" t="s">
        <v>115</v>
      </c>
      <c r="V8" s="52" t="s">
        <v>60</v>
      </c>
      <c r="W8" s="52" t="s">
        <v>78</v>
      </c>
    </row>
    <row r="9" spans="1:25">
      <c r="A9" s="52" t="s">
        <v>417</v>
      </c>
      <c r="B9" s="52" t="s">
        <v>432</v>
      </c>
      <c r="C9" s="52">
        <v>37112.140512000005</v>
      </c>
      <c r="D9" s="52">
        <v>33872</v>
      </c>
      <c r="E9" s="52">
        <v>280</v>
      </c>
      <c r="F9" s="52">
        <v>11</v>
      </c>
      <c r="G9" s="52">
        <v>0</v>
      </c>
      <c r="H9" s="52">
        <v>1036</v>
      </c>
      <c r="I9" s="52">
        <v>163</v>
      </c>
      <c r="J9" s="52">
        <v>149</v>
      </c>
      <c r="K9" s="52">
        <v>14</v>
      </c>
      <c r="L9" s="52">
        <v>0</v>
      </c>
      <c r="M9" s="52">
        <v>0</v>
      </c>
      <c r="N9" s="52">
        <v>8363</v>
      </c>
      <c r="O9" s="52">
        <v>87</v>
      </c>
      <c r="P9" s="52">
        <v>73</v>
      </c>
      <c r="Q9" s="52">
        <v>14</v>
      </c>
      <c r="R9" s="52">
        <v>0</v>
      </c>
      <c r="U9" s="52" t="s">
        <v>115</v>
      </c>
      <c r="V9" s="52" t="s">
        <v>60</v>
      </c>
      <c r="W9" s="52" t="s">
        <v>78</v>
      </c>
    </row>
    <row r="10" spans="1:25">
      <c r="A10" s="52" t="s">
        <v>417</v>
      </c>
      <c r="B10" s="52" t="s">
        <v>433</v>
      </c>
      <c r="C10" s="52">
        <v>96611.193280000007</v>
      </c>
      <c r="D10" s="52">
        <v>81805</v>
      </c>
      <c r="E10" s="52">
        <v>218</v>
      </c>
      <c r="F10" s="52">
        <v>319</v>
      </c>
      <c r="G10" s="52">
        <v>1</v>
      </c>
      <c r="H10" s="52">
        <v>4231</v>
      </c>
      <c r="I10" s="52">
        <v>56</v>
      </c>
      <c r="J10" s="52">
        <v>37</v>
      </c>
      <c r="K10" s="52">
        <v>17</v>
      </c>
      <c r="L10" s="52">
        <v>0</v>
      </c>
      <c r="M10" s="52">
        <v>2</v>
      </c>
      <c r="N10" s="52">
        <v>6167</v>
      </c>
      <c r="O10" s="52">
        <v>159</v>
      </c>
      <c r="P10" s="52">
        <v>150</v>
      </c>
      <c r="Q10" s="52">
        <v>9</v>
      </c>
      <c r="R10" s="52">
        <v>0</v>
      </c>
      <c r="U10" s="52" t="s">
        <v>115</v>
      </c>
      <c r="V10" s="52" t="s">
        <v>60</v>
      </c>
      <c r="W10" s="52" t="s">
        <v>78</v>
      </c>
    </row>
    <row r="11" spans="1:25">
      <c r="A11" s="52" t="s">
        <v>418</v>
      </c>
      <c r="B11" s="52" t="s">
        <v>434</v>
      </c>
      <c r="C11" s="52">
        <v>71271.626528000008</v>
      </c>
      <c r="D11" s="52">
        <v>33780</v>
      </c>
      <c r="E11" s="52">
        <v>328</v>
      </c>
      <c r="F11" s="52">
        <v>39</v>
      </c>
      <c r="G11" s="52">
        <v>0</v>
      </c>
      <c r="H11" s="52">
        <v>876</v>
      </c>
      <c r="I11" s="52">
        <v>19</v>
      </c>
      <c r="J11" s="52">
        <v>8</v>
      </c>
      <c r="K11" s="52">
        <v>11</v>
      </c>
      <c r="L11" s="52">
        <v>0</v>
      </c>
      <c r="M11" s="52">
        <v>0</v>
      </c>
      <c r="N11" s="52">
        <v>3582</v>
      </c>
      <c r="O11" s="52">
        <v>309</v>
      </c>
      <c r="P11" s="52">
        <v>276</v>
      </c>
      <c r="Q11" s="52">
        <v>30</v>
      </c>
      <c r="R11" s="52">
        <v>3</v>
      </c>
      <c r="U11" s="52" t="s">
        <v>115</v>
      </c>
      <c r="V11" s="52" t="s">
        <v>60</v>
      </c>
      <c r="W11" s="52" t="s">
        <v>78</v>
      </c>
    </row>
    <row r="12" spans="1:25">
      <c r="A12" s="52" t="s">
        <v>418</v>
      </c>
      <c r="B12" s="52" t="s">
        <v>435</v>
      </c>
      <c r="C12" s="52">
        <v>105020.023568</v>
      </c>
      <c r="D12" s="52">
        <v>35838</v>
      </c>
      <c r="E12" s="52">
        <v>1467</v>
      </c>
      <c r="F12" s="52">
        <v>26</v>
      </c>
      <c r="G12" s="52">
        <v>0</v>
      </c>
      <c r="H12" s="52">
        <v>1824</v>
      </c>
      <c r="I12" s="52">
        <v>305</v>
      </c>
      <c r="J12" s="52">
        <v>251</v>
      </c>
      <c r="K12" s="52">
        <v>54</v>
      </c>
      <c r="L12" s="52">
        <v>0</v>
      </c>
      <c r="M12" s="52">
        <v>0</v>
      </c>
      <c r="N12" s="52">
        <v>7462</v>
      </c>
      <c r="O12" s="52">
        <v>1162</v>
      </c>
      <c r="P12" s="52">
        <v>936</v>
      </c>
      <c r="Q12" s="52">
        <v>219</v>
      </c>
      <c r="R12" s="52">
        <v>7</v>
      </c>
      <c r="U12" s="52" t="s">
        <v>115</v>
      </c>
      <c r="V12" s="52" t="s">
        <v>60</v>
      </c>
      <c r="W12" s="52" t="s">
        <v>60</v>
      </c>
    </row>
    <row r="13" spans="1:25">
      <c r="A13" s="52" t="s">
        <v>418</v>
      </c>
      <c r="B13" s="52" t="s">
        <v>436</v>
      </c>
      <c r="C13" s="52">
        <v>117113.859664</v>
      </c>
      <c r="D13" s="52">
        <v>51894</v>
      </c>
      <c r="E13" s="52">
        <v>2313</v>
      </c>
      <c r="F13" s="52">
        <v>15</v>
      </c>
      <c r="G13" s="52">
        <v>0</v>
      </c>
      <c r="H13" s="52">
        <v>3952</v>
      </c>
      <c r="I13" s="52">
        <v>331</v>
      </c>
      <c r="J13" s="52">
        <v>259</v>
      </c>
      <c r="K13" s="52">
        <v>69</v>
      </c>
      <c r="L13" s="52">
        <v>0</v>
      </c>
      <c r="M13" s="52">
        <v>3</v>
      </c>
      <c r="N13" s="52">
        <v>11073</v>
      </c>
      <c r="O13" s="52">
        <v>1978</v>
      </c>
      <c r="P13" s="52">
        <v>1598</v>
      </c>
      <c r="Q13" s="52">
        <v>373</v>
      </c>
      <c r="R13" s="52">
        <v>7</v>
      </c>
      <c r="U13" s="52" t="s">
        <v>115</v>
      </c>
      <c r="V13" s="52" t="s">
        <v>60</v>
      </c>
      <c r="W13" s="52" t="s">
        <v>60</v>
      </c>
    </row>
    <row r="14" spans="1:25">
      <c r="A14" s="52" t="s">
        <v>418</v>
      </c>
      <c r="B14" s="52" t="s">
        <v>437</v>
      </c>
      <c r="C14" s="52">
        <v>127646.825792</v>
      </c>
      <c r="D14" s="52">
        <v>48562</v>
      </c>
      <c r="E14" s="52">
        <v>281</v>
      </c>
      <c r="F14" s="52">
        <v>2</v>
      </c>
      <c r="G14" s="52">
        <v>0</v>
      </c>
      <c r="H14" s="52">
        <v>2111</v>
      </c>
      <c r="I14" s="52">
        <v>45</v>
      </c>
      <c r="J14" s="52">
        <v>33</v>
      </c>
      <c r="K14" s="52">
        <v>12</v>
      </c>
      <c r="L14" s="52">
        <v>0</v>
      </c>
      <c r="M14" s="52">
        <v>0</v>
      </c>
      <c r="N14" s="52">
        <v>8566</v>
      </c>
      <c r="O14" s="52">
        <v>236</v>
      </c>
      <c r="P14" s="52">
        <v>168</v>
      </c>
      <c r="Q14" s="52">
        <v>64</v>
      </c>
      <c r="R14" s="52">
        <v>4</v>
      </c>
      <c r="U14" s="52" t="s">
        <v>115</v>
      </c>
      <c r="V14" s="52" t="s">
        <v>60</v>
      </c>
      <c r="W14" s="52" t="s">
        <v>78</v>
      </c>
    </row>
    <row r="15" spans="1:25">
      <c r="A15" s="52" t="s">
        <v>418</v>
      </c>
      <c r="B15" s="52" t="s">
        <v>438</v>
      </c>
      <c r="C15" s="52">
        <v>87739.491599999994</v>
      </c>
      <c r="D15" s="52">
        <v>49713</v>
      </c>
      <c r="E15" s="52">
        <v>339</v>
      </c>
      <c r="F15" s="52">
        <v>60</v>
      </c>
      <c r="G15" s="52">
        <v>0</v>
      </c>
      <c r="H15" s="52">
        <v>1829</v>
      </c>
      <c r="I15" s="52">
        <v>55</v>
      </c>
      <c r="J15" s="52">
        <v>47</v>
      </c>
      <c r="K15" s="52">
        <v>4</v>
      </c>
      <c r="L15" s="52">
        <v>0</v>
      </c>
      <c r="M15" s="52">
        <v>4</v>
      </c>
      <c r="N15" s="52">
        <v>2839</v>
      </c>
      <c r="O15" s="52">
        <v>281</v>
      </c>
      <c r="P15" s="52">
        <v>249</v>
      </c>
      <c r="Q15" s="52">
        <v>27</v>
      </c>
      <c r="R15" s="52">
        <v>5</v>
      </c>
      <c r="U15" s="52" t="s">
        <v>115</v>
      </c>
      <c r="V15" s="52" t="s">
        <v>60</v>
      </c>
      <c r="W15" s="52" t="s">
        <v>78</v>
      </c>
    </row>
    <row r="16" spans="1:25">
      <c r="A16" s="52" t="s">
        <v>418</v>
      </c>
      <c r="B16" s="52" t="s">
        <v>439</v>
      </c>
      <c r="C16" s="52">
        <v>81312.131311999998</v>
      </c>
      <c r="D16" s="52">
        <v>14056</v>
      </c>
      <c r="E16" s="52">
        <v>324</v>
      </c>
      <c r="F16" s="52">
        <v>2</v>
      </c>
      <c r="G16" s="52">
        <v>0</v>
      </c>
      <c r="H16" s="52">
        <v>1383</v>
      </c>
      <c r="I16" s="52">
        <v>24</v>
      </c>
      <c r="J16" s="52">
        <v>14</v>
      </c>
      <c r="K16" s="52">
        <v>8</v>
      </c>
      <c r="L16" s="52">
        <v>0</v>
      </c>
      <c r="M16" s="52">
        <v>2</v>
      </c>
      <c r="N16" s="52">
        <v>4287</v>
      </c>
      <c r="O16" s="52">
        <v>300</v>
      </c>
      <c r="P16" s="52">
        <v>242</v>
      </c>
      <c r="Q16" s="52">
        <v>54</v>
      </c>
      <c r="R16" s="52">
        <v>4</v>
      </c>
      <c r="U16" s="52" t="s">
        <v>115</v>
      </c>
      <c r="V16" s="52" t="s">
        <v>60</v>
      </c>
      <c r="W16" s="52" t="s">
        <v>78</v>
      </c>
    </row>
    <row r="17" spans="1:23">
      <c r="A17" s="52" t="s">
        <v>418</v>
      </c>
      <c r="B17" s="52" t="s">
        <v>440</v>
      </c>
      <c r="C17" s="52">
        <v>56698.575168000003</v>
      </c>
      <c r="D17" s="52">
        <v>17417</v>
      </c>
      <c r="E17" s="52">
        <v>683</v>
      </c>
      <c r="F17" s="52">
        <v>5</v>
      </c>
      <c r="G17" s="52">
        <v>0</v>
      </c>
      <c r="H17" s="52">
        <v>1527</v>
      </c>
      <c r="I17" s="52">
        <v>330</v>
      </c>
      <c r="J17" s="52">
        <v>313</v>
      </c>
      <c r="K17" s="52">
        <v>10</v>
      </c>
      <c r="L17" s="52">
        <v>0</v>
      </c>
      <c r="M17" s="52">
        <v>7</v>
      </c>
      <c r="N17" s="52">
        <v>2405</v>
      </c>
      <c r="O17" s="52">
        <v>352</v>
      </c>
      <c r="P17" s="52">
        <v>299</v>
      </c>
      <c r="Q17" s="52">
        <v>50</v>
      </c>
      <c r="R17" s="52">
        <v>3</v>
      </c>
      <c r="U17" s="52" t="s">
        <v>115</v>
      </c>
      <c r="V17" s="52" t="s">
        <v>60</v>
      </c>
      <c r="W17" s="52" t="s">
        <v>60</v>
      </c>
    </row>
    <row r="18" spans="1:23">
      <c r="A18" s="52" t="s">
        <v>418</v>
      </c>
      <c r="B18" s="52" t="s">
        <v>441</v>
      </c>
      <c r="C18" s="52">
        <v>70274.022431999998</v>
      </c>
      <c r="D18" s="52">
        <v>18029</v>
      </c>
      <c r="E18" s="52">
        <v>2142</v>
      </c>
      <c r="F18" s="52">
        <v>13</v>
      </c>
      <c r="G18" s="52">
        <v>0</v>
      </c>
      <c r="H18" s="52">
        <v>1761</v>
      </c>
      <c r="I18" s="52">
        <v>225</v>
      </c>
      <c r="J18" s="52">
        <v>159</v>
      </c>
      <c r="K18" s="52">
        <v>65</v>
      </c>
      <c r="L18" s="52">
        <v>0</v>
      </c>
      <c r="M18" s="52">
        <v>1</v>
      </c>
      <c r="N18" s="52">
        <v>6314</v>
      </c>
      <c r="O18" s="52">
        <v>1917</v>
      </c>
      <c r="P18" s="52">
        <v>1423</v>
      </c>
      <c r="Q18" s="52">
        <v>484</v>
      </c>
      <c r="R18" s="52">
        <v>10</v>
      </c>
      <c r="U18" s="52" t="s">
        <v>115</v>
      </c>
      <c r="V18" s="52" t="s">
        <v>60</v>
      </c>
      <c r="W18" s="52" t="s">
        <v>60</v>
      </c>
    </row>
    <row r="19" spans="1:23">
      <c r="A19" s="52" t="s">
        <v>418</v>
      </c>
      <c r="B19" s="52" t="s">
        <v>442</v>
      </c>
      <c r="C19" s="52">
        <v>65765.781887999998</v>
      </c>
      <c r="D19" s="52">
        <v>52051</v>
      </c>
      <c r="E19" s="52">
        <v>328</v>
      </c>
      <c r="F19" s="52">
        <v>134</v>
      </c>
      <c r="G19" s="52">
        <v>1</v>
      </c>
      <c r="H19" s="52">
        <v>2954</v>
      </c>
      <c r="I19" s="52">
        <v>165</v>
      </c>
      <c r="J19" s="52">
        <v>145</v>
      </c>
      <c r="K19" s="52">
        <v>20</v>
      </c>
      <c r="L19" s="52">
        <v>0</v>
      </c>
      <c r="M19" s="52">
        <v>0</v>
      </c>
      <c r="N19" s="52">
        <v>4049</v>
      </c>
      <c r="O19" s="52">
        <v>163</v>
      </c>
      <c r="P19" s="52">
        <v>135</v>
      </c>
      <c r="Q19" s="52">
        <v>27</v>
      </c>
      <c r="R19" s="52">
        <v>1</v>
      </c>
      <c r="U19" s="52" t="s">
        <v>115</v>
      </c>
      <c r="V19" s="52" t="s">
        <v>60</v>
      </c>
      <c r="W19" s="52" t="s">
        <v>78</v>
      </c>
    </row>
    <row r="20" spans="1:23">
      <c r="A20" s="52" t="s">
        <v>418</v>
      </c>
      <c r="B20" s="52" t="s">
        <v>443</v>
      </c>
      <c r="C20" s="52">
        <v>71831.722047999996</v>
      </c>
      <c r="D20" s="52">
        <v>30056</v>
      </c>
      <c r="E20" s="52">
        <v>142</v>
      </c>
      <c r="F20" s="52">
        <v>9</v>
      </c>
      <c r="G20" s="52">
        <v>0</v>
      </c>
      <c r="H20" s="52">
        <v>1607</v>
      </c>
      <c r="I20" s="52">
        <v>87</v>
      </c>
      <c r="J20" s="52">
        <v>72</v>
      </c>
      <c r="K20" s="52">
        <v>13</v>
      </c>
      <c r="L20" s="52">
        <v>0</v>
      </c>
      <c r="M20" s="52">
        <v>2</v>
      </c>
      <c r="N20" s="52">
        <v>1519</v>
      </c>
      <c r="O20" s="52">
        <v>55</v>
      </c>
      <c r="P20" s="52">
        <v>42</v>
      </c>
      <c r="Q20" s="52">
        <v>13</v>
      </c>
      <c r="R20" s="52">
        <v>0</v>
      </c>
      <c r="U20" s="52" t="s">
        <v>115</v>
      </c>
      <c r="V20" s="52" t="s">
        <v>60</v>
      </c>
      <c r="W20" s="52" t="s">
        <v>78</v>
      </c>
    </row>
    <row r="21" spans="1:23">
      <c r="A21" s="52" t="s">
        <v>418</v>
      </c>
      <c r="B21" s="52" t="s">
        <v>444</v>
      </c>
      <c r="C21" s="52">
        <v>85378.636144000004</v>
      </c>
      <c r="D21" s="52">
        <v>30813</v>
      </c>
      <c r="E21" s="52">
        <v>179</v>
      </c>
      <c r="F21" s="52">
        <v>24</v>
      </c>
      <c r="G21" s="52">
        <v>0</v>
      </c>
      <c r="H21" s="52">
        <v>571</v>
      </c>
      <c r="I21" s="52">
        <v>44</v>
      </c>
      <c r="J21" s="52">
        <v>31</v>
      </c>
      <c r="K21" s="52">
        <v>9</v>
      </c>
      <c r="L21" s="52">
        <v>0</v>
      </c>
      <c r="M21" s="52">
        <v>4</v>
      </c>
      <c r="N21" s="52">
        <v>1813</v>
      </c>
      <c r="O21" s="52">
        <v>127</v>
      </c>
      <c r="P21" s="52">
        <v>88</v>
      </c>
      <c r="Q21" s="52">
        <v>37</v>
      </c>
      <c r="R21" s="52">
        <v>2</v>
      </c>
      <c r="U21" s="52" t="s">
        <v>115</v>
      </c>
      <c r="V21" s="52" t="s">
        <v>60</v>
      </c>
      <c r="W21" s="52" t="s">
        <v>78</v>
      </c>
    </row>
    <row r="22" spans="1:23">
      <c r="A22" s="52" t="s">
        <v>418</v>
      </c>
      <c r="B22" s="52" t="s">
        <v>445</v>
      </c>
      <c r="C22" s="52">
        <v>58521.527568000005</v>
      </c>
      <c r="D22" s="52">
        <v>28768</v>
      </c>
      <c r="E22" s="52">
        <v>1750</v>
      </c>
      <c r="F22" s="52">
        <v>7</v>
      </c>
      <c r="G22" s="52">
        <v>0</v>
      </c>
      <c r="H22" s="52">
        <v>2655</v>
      </c>
      <c r="I22" s="52">
        <v>568</v>
      </c>
      <c r="J22" s="52">
        <v>519</v>
      </c>
      <c r="K22" s="52">
        <v>49</v>
      </c>
      <c r="L22" s="52">
        <v>0</v>
      </c>
      <c r="M22" s="52">
        <v>0</v>
      </c>
      <c r="N22" s="52">
        <v>4648</v>
      </c>
      <c r="O22" s="52">
        <v>1181</v>
      </c>
      <c r="P22" s="52">
        <v>1040</v>
      </c>
      <c r="Q22" s="52">
        <v>116</v>
      </c>
      <c r="R22" s="52">
        <v>25</v>
      </c>
      <c r="U22" s="52" t="s">
        <v>115</v>
      </c>
      <c r="V22" s="52" t="s">
        <v>60</v>
      </c>
      <c r="W22" s="52" t="s">
        <v>60</v>
      </c>
    </row>
    <row r="23" spans="1:23">
      <c r="A23" s="52" t="s">
        <v>419</v>
      </c>
      <c r="B23" s="52" t="s">
        <v>446</v>
      </c>
      <c r="C23" s="52">
        <v>64543.082799999996</v>
      </c>
      <c r="D23" s="52">
        <v>27984</v>
      </c>
      <c r="E23" s="52">
        <v>13</v>
      </c>
      <c r="F23" s="52">
        <v>23</v>
      </c>
      <c r="G23" s="52">
        <v>0</v>
      </c>
      <c r="H23" s="52">
        <v>20</v>
      </c>
      <c r="I23" s="52">
        <v>1</v>
      </c>
      <c r="J23" s="52">
        <v>1</v>
      </c>
      <c r="K23" s="52">
        <v>0</v>
      </c>
      <c r="L23" s="52">
        <v>0</v>
      </c>
      <c r="M23" s="52">
        <v>0</v>
      </c>
      <c r="N23" s="52">
        <v>17</v>
      </c>
      <c r="O23" s="52">
        <v>8</v>
      </c>
      <c r="P23" s="52">
        <v>8</v>
      </c>
      <c r="Q23" s="52">
        <v>0</v>
      </c>
      <c r="R23" s="52">
        <v>0</v>
      </c>
      <c r="U23" s="52" t="s">
        <v>115</v>
      </c>
      <c r="V23" s="52" t="s">
        <v>78</v>
      </c>
      <c r="W23" s="52" t="s">
        <v>78</v>
      </c>
    </row>
    <row r="24" spans="1:23">
      <c r="A24" s="52" t="s">
        <v>419</v>
      </c>
      <c r="B24" s="52" t="s">
        <v>447</v>
      </c>
      <c r="C24" s="52">
        <v>66665.105072000006</v>
      </c>
      <c r="D24" s="52">
        <v>27093</v>
      </c>
      <c r="E24" s="52">
        <v>0</v>
      </c>
      <c r="F24" s="52">
        <v>55</v>
      </c>
      <c r="G24" s="52">
        <v>0</v>
      </c>
      <c r="H24" s="52">
        <v>66</v>
      </c>
      <c r="I24" s="52">
        <v>0</v>
      </c>
      <c r="J24" s="52">
        <v>0</v>
      </c>
      <c r="K24" s="52">
        <v>0</v>
      </c>
      <c r="L24" s="52">
        <v>0</v>
      </c>
      <c r="M24" s="52">
        <v>0</v>
      </c>
      <c r="N24" s="52">
        <v>4</v>
      </c>
      <c r="O24" s="52">
        <v>0</v>
      </c>
      <c r="P24" s="52">
        <v>0</v>
      </c>
      <c r="Q24" s="52">
        <v>0</v>
      </c>
      <c r="R24" s="52">
        <v>0</v>
      </c>
      <c r="U24" s="52" t="s">
        <v>115</v>
      </c>
      <c r="V24" s="52" t="s">
        <v>78</v>
      </c>
      <c r="W24" s="52" t="s">
        <v>78</v>
      </c>
    </row>
    <row r="25" spans="1:23">
      <c r="A25" s="52" t="s">
        <v>419</v>
      </c>
      <c r="B25" s="52" t="s">
        <v>448</v>
      </c>
      <c r="C25" s="52">
        <v>37070.925936</v>
      </c>
      <c r="D25" s="52">
        <v>26733</v>
      </c>
      <c r="E25" s="52">
        <v>0</v>
      </c>
      <c r="F25" s="52">
        <v>0</v>
      </c>
      <c r="G25" s="52">
        <v>0</v>
      </c>
      <c r="H25" s="52">
        <v>22</v>
      </c>
      <c r="I25" s="52">
        <v>0</v>
      </c>
      <c r="J25" s="52">
        <v>0</v>
      </c>
      <c r="K25" s="52">
        <v>0</v>
      </c>
      <c r="L25" s="52">
        <v>0</v>
      </c>
      <c r="M25" s="52">
        <v>0</v>
      </c>
      <c r="N25" s="52">
        <v>19</v>
      </c>
      <c r="O25" s="52">
        <v>0</v>
      </c>
      <c r="P25" s="52">
        <v>0</v>
      </c>
      <c r="Q25" s="52">
        <v>0</v>
      </c>
      <c r="R25" s="52">
        <v>0</v>
      </c>
      <c r="U25" s="52" t="s">
        <v>115</v>
      </c>
      <c r="V25" s="52" t="s">
        <v>78</v>
      </c>
      <c r="W25" s="52" t="s">
        <v>78</v>
      </c>
    </row>
    <row r="26" spans="1:23">
      <c r="A26" s="52" t="s">
        <v>419</v>
      </c>
      <c r="B26" s="52" t="s">
        <v>449</v>
      </c>
      <c r="C26" s="52">
        <v>43503.570144000005</v>
      </c>
      <c r="D26" s="52">
        <v>14031</v>
      </c>
      <c r="E26" s="52">
        <v>0</v>
      </c>
      <c r="F26" s="52">
        <v>8</v>
      </c>
      <c r="G26" s="52">
        <v>0</v>
      </c>
      <c r="H26" s="52">
        <v>161</v>
      </c>
      <c r="I26" s="52">
        <v>0</v>
      </c>
      <c r="J26" s="52">
        <v>0</v>
      </c>
      <c r="K26" s="52">
        <v>0</v>
      </c>
      <c r="L26" s="52">
        <v>0</v>
      </c>
      <c r="M26" s="52">
        <v>0</v>
      </c>
      <c r="N26" s="52">
        <v>30</v>
      </c>
      <c r="O26" s="52">
        <v>0</v>
      </c>
      <c r="P26" s="52">
        <v>0</v>
      </c>
      <c r="Q26" s="52">
        <v>0</v>
      </c>
      <c r="R26" s="52">
        <v>0</v>
      </c>
      <c r="U26" s="52" t="s">
        <v>115</v>
      </c>
      <c r="V26" s="52" t="s">
        <v>60</v>
      </c>
      <c r="W26" s="52" t="s">
        <v>78</v>
      </c>
    </row>
    <row r="27" spans="1:23">
      <c r="A27" s="52" t="s">
        <v>420</v>
      </c>
      <c r="B27" s="52" t="s">
        <v>450</v>
      </c>
      <c r="C27" s="52">
        <v>39589.242208000003</v>
      </c>
      <c r="D27" s="52">
        <v>61805</v>
      </c>
      <c r="E27" s="52">
        <v>1574</v>
      </c>
      <c r="F27" s="52">
        <v>86</v>
      </c>
      <c r="G27" s="52">
        <v>0</v>
      </c>
      <c r="H27" s="52">
        <v>6293</v>
      </c>
      <c r="I27" s="52">
        <v>621</v>
      </c>
      <c r="J27" s="52">
        <v>554</v>
      </c>
      <c r="K27" s="52">
        <v>65</v>
      </c>
      <c r="L27" s="52">
        <v>2</v>
      </c>
      <c r="M27" s="52">
        <v>0</v>
      </c>
      <c r="N27" s="52">
        <v>2834</v>
      </c>
      <c r="O27" s="52">
        <v>871</v>
      </c>
      <c r="P27" s="52">
        <v>779</v>
      </c>
      <c r="Q27" s="52">
        <v>91</v>
      </c>
      <c r="R27" s="52">
        <v>1</v>
      </c>
      <c r="U27" s="52" t="s">
        <v>115</v>
      </c>
      <c r="V27" s="52" t="s">
        <v>60</v>
      </c>
      <c r="W27" s="52" t="s">
        <v>60</v>
      </c>
    </row>
    <row r="28" spans="1:23">
      <c r="A28" s="52" t="s">
        <v>420</v>
      </c>
      <c r="B28" s="52" t="s">
        <v>451</v>
      </c>
      <c r="C28" s="52">
        <v>113551.44080000001</v>
      </c>
      <c r="D28" s="52">
        <v>69836</v>
      </c>
      <c r="E28" s="52">
        <v>5302</v>
      </c>
      <c r="F28" s="52">
        <v>165</v>
      </c>
      <c r="G28" s="52">
        <v>0</v>
      </c>
      <c r="H28" s="52">
        <v>16889</v>
      </c>
      <c r="I28" s="52">
        <v>1506</v>
      </c>
      <c r="J28" s="52">
        <v>1366</v>
      </c>
      <c r="K28" s="52">
        <v>139</v>
      </c>
      <c r="L28" s="52">
        <v>1</v>
      </c>
      <c r="M28" s="52">
        <v>0</v>
      </c>
      <c r="N28" s="52">
        <v>11619</v>
      </c>
      <c r="O28" s="52">
        <v>3746</v>
      </c>
      <c r="P28" s="52">
        <v>3638</v>
      </c>
      <c r="Q28" s="52">
        <v>107</v>
      </c>
      <c r="R28" s="52">
        <v>1</v>
      </c>
      <c r="U28" s="52" t="s">
        <v>115</v>
      </c>
      <c r="V28" s="52" t="s">
        <v>60</v>
      </c>
      <c r="W28" s="52" t="s">
        <v>60</v>
      </c>
    </row>
    <row r="29" spans="1:23">
      <c r="A29" s="52" t="s">
        <v>420</v>
      </c>
      <c r="B29" s="52" t="s">
        <v>452</v>
      </c>
      <c r="C29" s="52">
        <v>65312.421552000007</v>
      </c>
      <c r="D29" s="52">
        <v>36580</v>
      </c>
      <c r="E29" s="52">
        <v>2433</v>
      </c>
      <c r="F29" s="52">
        <v>7</v>
      </c>
      <c r="G29" s="52">
        <v>0</v>
      </c>
      <c r="H29" s="52">
        <v>1714</v>
      </c>
      <c r="I29" s="52">
        <v>701</v>
      </c>
      <c r="J29" s="52">
        <v>629</v>
      </c>
      <c r="K29" s="52">
        <v>72</v>
      </c>
      <c r="L29" s="52">
        <v>0</v>
      </c>
      <c r="M29" s="52">
        <v>0</v>
      </c>
      <c r="N29" s="52">
        <v>6431</v>
      </c>
      <c r="O29" s="52">
        <v>1712</v>
      </c>
      <c r="P29" s="52">
        <v>1526</v>
      </c>
      <c r="Q29" s="52">
        <v>183</v>
      </c>
      <c r="R29" s="52">
        <v>3</v>
      </c>
      <c r="U29" s="52" t="s">
        <v>115</v>
      </c>
      <c r="V29" s="52" t="s">
        <v>60</v>
      </c>
      <c r="W29" s="52" t="s">
        <v>78</v>
      </c>
    </row>
    <row r="30" spans="1:23">
      <c r="A30" s="52" t="s">
        <v>420</v>
      </c>
      <c r="B30" s="52" t="s">
        <v>453</v>
      </c>
      <c r="C30" s="52">
        <v>96117.675152000011</v>
      </c>
      <c r="D30" s="52">
        <v>44932</v>
      </c>
      <c r="E30" s="52">
        <v>1719</v>
      </c>
      <c r="F30" s="52">
        <v>12</v>
      </c>
      <c r="G30" s="52">
        <v>0</v>
      </c>
      <c r="H30" s="52">
        <v>4141</v>
      </c>
      <c r="I30" s="52">
        <v>489</v>
      </c>
      <c r="J30" s="52">
        <v>426</v>
      </c>
      <c r="K30" s="52">
        <v>59</v>
      </c>
      <c r="L30" s="52">
        <v>4</v>
      </c>
      <c r="M30" s="52">
        <v>0</v>
      </c>
      <c r="N30" s="52">
        <v>5569</v>
      </c>
      <c r="O30" s="52">
        <v>1225</v>
      </c>
      <c r="P30" s="52">
        <v>1098</v>
      </c>
      <c r="Q30" s="52">
        <v>127</v>
      </c>
      <c r="R30" s="52">
        <v>0</v>
      </c>
      <c r="U30" s="52" t="s">
        <v>115</v>
      </c>
      <c r="V30" s="52" t="s">
        <v>60</v>
      </c>
      <c r="W30" s="52" t="s">
        <v>60</v>
      </c>
    </row>
    <row r="31" spans="1:23">
      <c r="A31" s="52" t="s">
        <v>420</v>
      </c>
      <c r="B31" s="52" t="s">
        <v>454</v>
      </c>
      <c r="C31" s="52">
        <v>96117.675152000011</v>
      </c>
      <c r="D31" s="52">
        <v>21526</v>
      </c>
      <c r="E31" s="52">
        <v>1208</v>
      </c>
      <c r="F31" s="52">
        <v>1</v>
      </c>
      <c r="G31" s="52">
        <v>0</v>
      </c>
      <c r="H31" s="52">
        <v>1721</v>
      </c>
      <c r="I31" s="52">
        <v>655</v>
      </c>
      <c r="J31" s="52">
        <v>617</v>
      </c>
      <c r="K31" s="52">
        <v>38</v>
      </c>
      <c r="L31" s="52">
        <v>0</v>
      </c>
      <c r="M31" s="52">
        <v>0</v>
      </c>
      <c r="N31" s="52">
        <v>3381</v>
      </c>
      <c r="O31" s="52">
        <v>413</v>
      </c>
      <c r="P31" s="52">
        <v>395</v>
      </c>
      <c r="Q31" s="52">
        <v>15</v>
      </c>
      <c r="R31" s="52">
        <v>3</v>
      </c>
      <c r="U31" s="52" t="s">
        <v>115</v>
      </c>
      <c r="V31" s="52" t="s">
        <v>60</v>
      </c>
      <c r="W31" s="52" t="s">
        <v>60</v>
      </c>
    </row>
    <row r="32" spans="1:23">
      <c r="A32" s="52" t="s">
        <v>420</v>
      </c>
      <c r="B32" s="52" t="s">
        <v>455</v>
      </c>
      <c r="C32" s="52">
        <v>44924.944624000003</v>
      </c>
      <c r="D32" s="52">
        <v>63834</v>
      </c>
      <c r="E32" s="52">
        <v>8013</v>
      </c>
      <c r="F32" s="52">
        <v>36</v>
      </c>
      <c r="G32" s="52">
        <v>0</v>
      </c>
      <c r="H32" s="52">
        <v>6470</v>
      </c>
      <c r="I32" s="52">
        <v>1683</v>
      </c>
      <c r="J32" s="52">
        <v>1372</v>
      </c>
      <c r="K32" s="52">
        <v>306</v>
      </c>
      <c r="L32" s="52">
        <v>0</v>
      </c>
      <c r="M32" s="52">
        <v>5</v>
      </c>
      <c r="N32" s="52">
        <v>21387</v>
      </c>
      <c r="O32" s="52">
        <v>6218</v>
      </c>
      <c r="P32" s="52">
        <v>5440</v>
      </c>
      <c r="Q32" s="52">
        <v>758</v>
      </c>
      <c r="R32" s="52">
        <v>20</v>
      </c>
      <c r="U32" s="52" t="s">
        <v>115</v>
      </c>
      <c r="V32" s="52" t="s">
        <v>60</v>
      </c>
      <c r="W32" s="52" t="s">
        <v>60</v>
      </c>
    </row>
    <row r="33" spans="1:23">
      <c r="A33" s="52" t="s">
        <v>420</v>
      </c>
      <c r="B33" s="52" t="s">
        <v>456</v>
      </c>
      <c r="C33" s="52">
        <v>57645.453632000004</v>
      </c>
      <c r="D33" s="52">
        <v>25717</v>
      </c>
      <c r="E33" s="52">
        <v>2313</v>
      </c>
      <c r="F33" s="52">
        <v>1</v>
      </c>
      <c r="G33" s="52">
        <v>0</v>
      </c>
      <c r="H33" s="52">
        <v>2626</v>
      </c>
      <c r="I33" s="52">
        <v>657</v>
      </c>
      <c r="J33" s="52">
        <v>584</v>
      </c>
      <c r="K33" s="52">
        <v>70</v>
      </c>
      <c r="L33" s="52">
        <v>0</v>
      </c>
      <c r="M33" s="52">
        <v>3</v>
      </c>
      <c r="N33" s="52">
        <v>8305</v>
      </c>
      <c r="O33" s="52">
        <v>1651</v>
      </c>
      <c r="P33" s="52">
        <v>1456</v>
      </c>
      <c r="Q33" s="52">
        <v>160</v>
      </c>
      <c r="R33" s="52">
        <v>35</v>
      </c>
      <c r="U33" s="52" t="s">
        <v>115</v>
      </c>
      <c r="V33" s="52" t="s">
        <v>60</v>
      </c>
      <c r="W33" s="52" t="s">
        <v>60</v>
      </c>
    </row>
    <row r="34" spans="1:23">
      <c r="A34" s="52" t="s">
        <v>420</v>
      </c>
      <c r="B34" s="52" t="s">
        <v>457</v>
      </c>
      <c r="C34" s="52">
        <v>23675.131952</v>
      </c>
      <c r="D34" s="52">
        <v>28340</v>
      </c>
      <c r="E34" s="52">
        <v>1368</v>
      </c>
      <c r="F34" s="52">
        <v>3</v>
      </c>
      <c r="G34" s="52">
        <v>0</v>
      </c>
      <c r="H34" s="52">
        <v>1172</v>
      </c>
      <c r="I34" s="52">
        <v>210</v>
      </c>
      <c r="J34" s="52">
        <v>159</v>
      </c>
      <c r="K34" s="52">
        <v>51</v>
      </c>
      <c r="L34" s="52">
        <v>0</v>
      </c>
      <c r="M34" s="52">
        <v>0</v>
      </c>
      <c r="N34" s="52">
        <v>6239</v>
      </c>
      <c r="O34" s="52">
        <v>1086</v>
      </c>
      <c r="P34" s="52">
        <v>935</v>
      </c>
      <c r="Q34" s="52">
        <v>139</v>
      </c>
      <c r="R34" s="52">
        <v>12</v>
      </c>
      <c r="U34" s="52" t="s">
        <v>115</v>
      </c>
      <c r="V34" s="52" t="s">
        <v>60</v>
      </c>
      <c r="W34" s="52" t="s">
        <v>78</v>
      </c>
    </row>
    <row r="35" spans="1:23">
      <c r="A35" s="52" t="s">
        <v>420</v>
      </c>
      <c r="B35" s="52" t="s">
        <v>458</v>
      </c>
      <c r="C35" s="52">
        <v>55987.359536000004</v>
      </c>
      <c r="D35" s="52">
        <v>59103</v>
      </c>
      <c r="E35" s="52">
        <v>6714</v>
      </c>
      <c r="F35" s="52">
        <v>2</v>
      </c>
      <c r="G35" s="52">
        <v>0</v>
      </c>
      <c r="H35" s="52">
        <v>4357</v>
      </c>
      <c r="I35" s="52">
        <v>2051</v>
      </c>
      <c r="J35" s="52">
        <v>1908</v>
      </c>
      <c r="K35" s="52">
        <v>113</v>
      </c>
      <c r="L35" s="52">
        <v>16</v>
      </c>
      <c r="M35" s="52">
        <v>14</v>
      </c>
      <c r="N35" s="52">
        <v>17018</v>
      </c>
      <c r="O35" s="52">
        <v>4637</v>
      </c>
      <c r="P35" s="52">
        <v>3715</v>
      </c>
      <c r="Q35" s="52">
        <v>902</v>
      </c>
      <c r="R35" s="52">
        <v>20</v>
      </c>
      <c r="U35" s="52" t="s">
        <v>115</v>
      </c>
      <c r="V35" s="52" t="s">
        <v>60</v>
      </c>
      <c r="W35" s="52" t="s">
        <v>60</v>
      </c>
    </row>
    <row r="36" spans="1:23">
      <c r="A36" s="52" t="s">
        <v>420</v>
      </c>
      <c r="B36" s="52" t="s">
        <v>459</v>
      </c>
      <c r="C36" s="52">
        <v>12699.373328000001</v>
      </c>
      <c r="D36" s="52">
        <v>16192</v>
      </c>
      <c r="E36" s="52">
        <v>167</v>
      </c>
      <c r="F36" s="52">
        <v>3</v>
      </c>
      <c r="G36" s="52">
        <v>0</v>
      </c>
      <c r="H36" s="52">
        <v>124</v>
      </c>
      <c r="I36" s="52">
        <v>21</v>
      </c>
      <c r="J36" s="52">
        <v>14</v>
      </c>
      <c r="K36" s="52">
        <v>7</v>
      </c>
      <c r="L36" s="52">
        <v>0</v>
      </c>
      <c r="M36" s="52">
        <v>0</v>
      </c>
      <c r="N36" s="52">
        <v>963</v>
      </c>
      <c r="O36" s="52">
        <v>141</v>
      </c>
      <c r="P36" s="52">
        <v>104</v>
      </c>
      <c r="Q36" s="52">
        <v>37</v>
      </c>
      <c r="R36" s="52">
        <v>0</v>
      </c>
      <c r="U36" s="52" t="s">
        <v>115</v>
      </c>
      <c r="V36" s="52" t="s">
        <v>60</v>
      </c>
      <c r="W36" s="52" t="s">
        <v>78</v>
      </c>
    </row>
    <row r="37" spans="1:23">
      <c r="A37" s="52" t="s">
        <v>420</v>
      </c>
      <c r="B37" s="52" t="s">
        <v>460</v>
      </c>
      <c r="C37" s="52">
        <v>63120.651536000005</v>
      </c>
      <c r="D37" s="52">
        <v>31174</v>
      </c>
      <c r="E37" s="52">
        <v>1171</v>
      </c>
      <c r="F37" s="52">
        <v>19</v>
      </c>
      <c r="G37" s="52">
        <v>1</v>
      </c>
      <c r="H37" s="52">
        <v>1192</v>
      </c>
      <c r="I37" s="52">
        <v>265</v>
      </c>
      <c r="J37" s="52">
        <v>230</v>
      </c>
      <c r="K37" s="52">
        <v>33</v>
      </c>
      <c r="L37" s="52">
        <v>0</v>
      </c>
      <c r="M37" s="52">
        <v>2</v>
      </c>
      <c r="N37" s="52">
        <v>4151</v>
      </c>
      <c r="O37" s="52">
        <v>853</v>
      </c>
      <c r="P37" s="52">
        <v>738</v>
      </c>
      <c r="Q37" s="52">
        <v>115</v>
      </c>
      <c r="R37" s="52">
        <v>0</v>
      </c>
      <c r="U37" s="52" t="s">
        <v>115</v>
      </c>
      <c r="V37" s="52" t="s">
        <v>60</v>
      </c>
      <c r="W37" s="52" t="s">
        <v>78</v>
      </c>
    </row>
    <row r="38" spans="1:23">
      <c r="A38" s="52" t="s">
        <v>420</v>
      </c>
      <c r="B38" s="52" t="s">
        <v>461</v>
      </c>
      <c r="C38" s="52">
        <v>87151.919695999997</v>
      </c>
      <c r="D38" s="52">
        <v>13786</v>
      </c>
      <c r="E38" s="52">
        <v>1963</v>
      </c>
      <c r="F38" s="52">
        <v>7</v>
      </c>
      <c r="G38" s="52">
        <v>0</v>
      </c>
      <c r="H38" s="52">
        <v>2569</v>
      </c>
      <c r="I38" s="52">
        <v>492</v>
      </c>
      <c r="J38" s="52">
        <v>438</v>
      </c>
      <c r="K38" s="52">
        <v>54</v>
      </c>
      <c r="L38" s="52">
        <v>0</v>
      </c>
      <c r="M38" s="52">
        <v>0</v>
      </c>
      <c r="N38" s="52">
        <v>5430</v>
      </c>
      <c r="O38" s="52">
        <v>1471</v>
      </c>
      <c r="P38" s="52">
        <v>1435</v>
      </c>
      <c r="Q38" s="52">
        <v>32</v>
      </c>
      <c r="R38" s="52">
        <v>4</v>
      </c>
      <c r="U38" s="52" t="s">
        <v>115</v>
      </c>
      <c r="V38" s="52" t="s">
        <v>60</v>
      </c>
      <c r="W38" s="52" t="s">
        <v>60</v>
      </c>
    </row>
    <row r="39" spans="1:23">
      <c r="A39" s="52" t="s">
        <v>420</v>
      </c>
      <c r="B39" s="52" t="s">
        <v>462</v>
      </c>
      <c r="C39" s="52">
        <v>58411.622031999999</v>
      </c>
      <c r="D39" s="52">
        <v>28589</v>
      </c>
      <c r="E39" s="52">
        <v>4615</v>
      </c>
      <c r="F39" s="52">
        <v>1</v>
      </c>
      <c r="G39" s="52">
        <v>0</v>
      </c>
      <c r="H39" s="52">
        <v>6678</v>
      </c>
      <c r="I39" s="52">
        <v>1497</v>
      </c>
      <c r="J39" s="52">
        <v>1306</v>
      </c>
      <c r="K39" s="52">
        <v>189</v>
      </c>
      <c r="L39" s="52">
        <v>0</v>
      </c>
      <c r="M39" s="52">
        <v>2</v>
      </c>
      <c r="N39" s="52">
        <v>9238</v>
      </c>
      <c r="O39" s="52">
        <v>3118</v>
      </c>
      <c r="P39" s="52">
        <v>2429</v>
      </c>
      <c r="Q39" s="52">
        <v>672</v>
      </c>
      <c r="R39" s="52">
        <v>17</v>
      </c>
      <c r="U39" s="52" t="s">
        <v>115</v>
      </c>
      <c r="V39" s="52" t="s">
        <v>60</v>
      </c>
      <c r="W39" s="52" t="s">
        <v>60</v>
      </c>
    </row>
    <row r="40" spans="1:23">
      <c r="A40" s="52" t="s">
        <v>420</v>
      </c>
      <c r="B40" s="52" t="s">
        <v>463</v>
      </c>
      <c r="C40" s="52">
        <v>62379.845952000003</v>
      </c>
      <c r="D40" s="52">
        <v>16178</v>
      </c>
      <c r="E40" s="52">
        <v>400</v>
      </c>
      <c r="F40" s="52">
        <v>0</v>
      </c>
      <c r="G40" s="52">
        <v>0</v>
      </c>
      <c r="H40" s="52">
        <v>507</v>
      </c>
      <c r="I40" s="52">
        <v>151</v>
      </c>
      <c r="J40" s="52">
        <v>132</v>
      </c>
      <c r="K40" s="52">
        <v>16</v>
      </c>
      <c r="L40" s="52">
        <v>0</v>
      </c>
      <c r="M40" s="52">
        <v>3</v>
      </c>
      <c r="N40" s="52">
        <v>2975</v>
      </c>
      <c r="O40" s="52">
        <v>249</v>
      </c>
      <c r="P40" s="52">
        <v>226</v>
      </c>
      <c r="Q40" s="52">
        <v>23</v>
      </c>
      <c r="R40" s="52">
        <v>0</v>
      </c>
      <c r="U40" s="52" t="s">
        <v>115</v>
      </c>
      <c r="V40" s="52" t="s">
        <v>60</v>
      </c>
      <c r="W40" s="52" t="s">
        <v>78</v>
      </c>
    </row>
    <row r="41" spans="1:23">
      <c r="A41" s="52" t="s">
        <v>420</v>
      </c>
      <c r="B41" s="52" t="s">
        <v>464</v>
      </c>
      <c r="C41" s="52">
        <v>149906.92396800002</v>
      </c>
      <c r="D41" s="52">
        <v>32070</v>
      </c>
      <c r="E41" s="52">
        <v>5084</v>
      </c>
      <c r="F41" s="52">
        <v>12</v>
      </c>
      <c r="G41" s="52">
        <v>0</v>
      </c>
      <c r="H41" s="52">
        <v>3803</v>
      </c>
      <c r="I41" s="52">
        <v>2151</v>
      </c>
      <c r="J41" s="52">
        <v>1850</v>
      </c>
      <c r="K41" s="52">
        <v>291</v>
      </c>
      <c r="L41" s="52">
        <v>0</v>
      </c>
      <c r="M41" s="52">
        <v>10</v>
      </c>
      <c r="N41" s="52">
        <v>9128</v>
      </c>
      <c r="O41" s="52">
        <v>2930</v>
      </c>
      <c r="P41" s="52">
        <v>2546</v>
      </c>
      <c r="Q41" s="52">
        <v>383</v>
      </c>
      <c r="R41" s="52">
        <v>1</v>
      </c>
      <c r="U41" s="52" t="s">
        <v>115</v>
      </c>
      <c r="V41" s="52" t="s">
        <v>60</v>
      </c>
      <c r="W41" s="52" t="s">
        <v>60</v>
      </c>
    </row>
    <row r="42" spans="1:23">
      <c r="A42" s="52" t="s">
        <v>420</v>
      </c>
      <c r="B42" s="52" t="s">
        <v>465</v>
      </c>
      <c r="C42" s="52">
        <v>146628.78</v>
      </c>
      <c r="D42" s="52">
        <v>61244</v>
      </c>
      <c r="E42" s="52">
        <v>4091</v>
      </c>
      <c r="F42" s="52">
        <v>134</v>
      </c>
      <c r="G42" s="52">
        <v>1</v>
      </c>
      <c r="H42" s="52">
        <v>21470</v>
      </c>
      <c r="I42" s="52">
        <v>1865</v>
      </c>
      <c r="J42" s="52">
        <v>1628</v>
      </c>
      <c r="K42" s="52">
        <v>236</v>
      </c>
      <c r="L42" s="52">
        <v>0</v>
      </c>
      <c r="M42" s="52">
        <v>1</v>
      </c>
      <c r="N42" s="52">
        <v>7007</v>
      </c>
      <c r="O42" s="52">
        <v>2215</v>
      </c>
      <c r="P42" s="52">
        <v>1960</v>
      </c>
      <c r="Q42" s="52">
        <v>246</v>
      </c>
      <c r="R42" s="52">
        <v>9</v>
      </c>
      <c r="U42" s="52" t="s">
        <v>115</v>
      </c>
      <c r="V42" s="52" t="s">
        <v>60</v>
      </c>
      <c r="W42" s="52" t="s">
        <v>60</v>
      </c>
    </row>
    <row r="43" spans="1:23">
      <c r="A43" s="52" t="s">
        <v>421</v>
      </c>
      <c r="B43" s="52" t="s">
        <v>466</v>
      </c>
      <c r="C43" s="52">
        <v>71823.267775999993</v>
      </c>
      <c r="D43" s="52">
        <v>28887</v>
      </c>
      <c r="E43" s="52">
        <v>21</v>
      </c>
      <c r="F43" s="52">
        <v>1</v>
      </c>
      <c r="G43" s="52">
        <v>0</v>
      </c>
      <c r="H43" s="52">
        <v>451</v>
      </c>
      <c r="I43" s="52">
        <v>2</v>
      </c>
      <c r="J43" s="52">
        <v>2</v>
      </c>
      <c r="K43" s="52">
        <v>0</v>
      </c>
      <c r="L43" s="52">
        <v>0</v>
      </c>
      <c r="M43" s="52">
        <v>0</v>
      </c>
      <c r="N43" s="52">
        <v>1308</v>
      </c>
      <c r="O43" s="52">
        <v>19</v>
      </c>
      <c r="P43" s="52">
        <v>12</v>
      </c>
      <c r="Q43" s="52">
        <v>6</v>
      </c>
      <c r="R43" s="52">
        <v>1</v>
      </c>
      <c r="U43" s="52" t="s">
        <v>115</v>
      </c>
      <c r="V43" s="52" t="s">
        <v>60</v>
      </c>
      <c r="W43" s="52" t="s">
        <v>78</v>
      </c>
    </row>
    <row r="44" spans="1:23">
      <c r="A44" s="52" t="s">
        <v>421</v>
      </c>
      <c r="B44" s="52" t="s">
        <v>467</v>
      </c>
      <c r="C44" s="52">
        <v>109894.96816</v>
      </c>
      <c r="D44" s="52">
        <v>36257</v>
      </c>
      <c r="E44" s="52">
        <v>91</v>
      </c>
      <c r="F44" s="52">
        <v>0</v>
      </c>
      <c r="G44" s="52">
        <v>0</v>
      </c>
      <c r="H44" s="52">
        <v>496</v>
      </c>
      <c r="I44" s="52">
        <v>25</v>
      </c>
      <c r="J44" s="52">
        <v>17</v>
      </c>
      <c r="K44" s="52">
        <v>8</v>
      </c>
      <c r="L44" s="52">
        <v>0</v>
      </c>
      <c r="M44" s="52">
        <v>0</v>
      </c>
      <c r="N44" s="52">
        <v>1874</v>
      </c>
      <c r="O44" s="52">
        <v>66</v>
      </c>
      <c r="P44" s="52">
        <v>39</v>
      </c>
      <c r="Q44" s="52">
        <v>27</v>
      </c>
      <c r="R44" s="52">
        <v>0</v>
      </c>
      <c r="U44" s="52" t="s">
        <v>115</v>
      </c>
      <c r="V44" s="52" t="s">
        <v>60</v>
      </c>
      <c r="W44" s="52" t="s">
        <v>78</v>
      </c>
    </row>
    <row r="45" spans="1:23">
      <c r="A45" s="52" t="s">
        <v>421</v>
      </c>
      <c r="B45" s="52" t="s">
        <v>468</v>
      </c>
      <c r="C45" s="52">
        <v>104084.769728</v>
      </c>
      <c r="D45" s="52">
        <v>43037</v>
      </c>
      <c r="E45" s="52">
        <v>35</v>
      </c>
      <c r="F45" s="52">
        <v>3</v>
      </c>
      <c r="G45" s="52">
        <v>0</v>
      </c>
      <c r="H45" s="52">
        <v>765</v>
      </c>
      <c r="I45" s="52">
        <v>28</v>
      </c>
      <c r="J45" s="52">
        <v>20</v>
      </c>
      <c r="K45" s="52">
        <v>7</v>
      </c>
      <c r="L45" s="52">
        <v>0</v>
      </c>
      <c r="M45" s="52">
        <v>1</v>
      </c>
      <c r="N45" s="52">
        <v>519</v>
      </c>
      <c r="O45" s="52">
        <v>6</v>
      </c>
      <c r="P45" s="52">
        <v>2</v>
      </c>
      <c r="Q45" s="52">
        <v>3</v>
      </c>
      <c r="R45" s="52">
        <v>1</v>
      </c>
      <c r="U45" s="52" t="s">
        <v>115</v>
      </c>
      <c r="V45" s="52" t="s">
        <v>60</v>
      </c>
      <c r="W45" s="52" t="s">
        <v>78</v>
      </c>
    </row>
    <row r="46" spans="1:23">
      <c r="A46" s="52" t="s">
        <v>421</v>
      </c>
      <c r="B46" s="52" t="s">
        <v>469</v>
      </c>
      <c r="C46" s="52">
        <v>22438.694672000001</v>
      </c>
      <c r="D46" s="52">
        <v>89833</v>
      </c>
      <c r="E46" s="52">
        <v>113</v>
      </c>
      <c r="F46" s="52">
        <v>126</v>
      </c>
      <c r="G46" s="52">
        <v>0</v>
      </c>
      <c r="H46" s="52">
        <v>1660</v>
      </c>
      <c r="I46" s="52">
        <v>93</v>
      </c>
      <c r="J46" s="52">
        <v>62</v>
      </c>
      <c r="K46" s="52">
        <v>30</v>
      </c>
      <c r="L46" s="52">
        <v>0</v>
      </c>
      <c r="M46" s="52">
        <v>1</v>
      </c>
      <c r="N46" s="52">
        <v>1182</v>
      </c>
      <c r="O46" s="52">
        <v>18</v>
      </c>
      <c r="P46" s="52">
        <v>14</v>
      </c>
      <c r="Q46" s="52">
        <v>4</v>
      </c>
      <c r="R46" s="52">
        <v>0</v>
      </c>
      <c r="U46" s="52" t="s">
        <v>115</v>
      </c>
      <c r="V46" s="52" t="s">
        <v>78</v>
      </c>
      <c r="W46" s="52" t="s">
        <v>78</v>
      </c>
    </row>
    <row r="47" spans="1:23">
      <c r="A47" s="52" t="s">
        <v>421</v>
      </c>
      <c r="B47" s="52" t="s">
        <v>470</v>
      </c>
      <c r="C47" s="52">
        <v>103852.27724800001</v>
      </c>
      <c r="D47" s="52">
        <v>39232</v>
      </c>
      <c r="E47" s="52">
        <v>44</v>
      </c>
      <c r="F47" s="52">
        <v>0</v>
      </c>
      <c r="G47" s="52">
        <v>0</v>
      </c>
      <c r="H47" s="52">
        <v>775</v>
      </c>
      <c r="I47" s="52">
        <v>2</v>
      </c>
      <c r="J47" s="52">
        <v>2</v>
      </c>
      <c r="K47" s="52">
        <v>0</v>
      </c>
      <c r="L47" s="52">
        <v>0</v>
      </c>
      <c r="M47" s="52">
        <v>0</v>
      </c>
      <c r="N47" s="52">
        <v>2036</v>
      </c>
      <c r="O47" s="52">
        <v>42</v>
      </c>
      <c r="P47" s="52">
        <v>23</v>
      </c>
      <c r="Q47" s="52">
        <v>19</v>
      </c>
      <c r="R47" s="52">
        <v>0</v>
      </c>
      <c r="U47" s="52" t="s">
        <v>115</v>
      </c>
      <c r="V47" s="52" t="s">
        <v>60</v>
      </c>
      <c r="W47" s="52" t="s">
        <v>78</v>
      </c>
    </row>
    <row r="48" spans="1:23">
      <c r="A48" s="52" t="s">
        <v>421</v>
      </c>
      <c r="B48" s="52" t="s">
        <v>471</v>
      </c>
      <c r="C48" s="52">
        <v>3501.1253920000004</v>
      </c>
      <c r="D48" s="52">
        <v>52629</v>
      </c>
      <c r="E48" s="52">
        <v>15</v>
      </c>
      <c r="F48" s="52">
        <v>0</v>
      </c>
      <c r="G48" s="52">
        <v>0</v>
      </c>
      <c r="H48" s="52">
        <v>500</v>
      </c>
      <c r="I48" s="52">
        <v>5</v>
      </c>
      <c r="J48" s="52">
        <v>2</v>
      </c>
      <c r="K48" s="52">
        <v>2</v>
      </c>
      <c r="L48" s="52">
        <v>0</v>
      </c>
      <c r="M48" s="52">
        <v>1</v>
      </c>
      <c r="N48" s="52">
        <v>1261</v>
      </c>
      <c r="O48" s="52">
        <v>10</v>
      </c>
      <c r="P48" s="52">
        <v>7</v>
      </c>
      <c r="Q48" s="52">
        <v>3</v>
      </c>
      <c r="R48" s="52">
        <v>0</v>
      </c>
      <c r="U48" s="52" t="s">
        <v>115</v>
      </c>
      <c r="V48" s="52" t="s">
        <v>78</v>
      </c>
      <c r="W48" s="52" t="s">
        <v>78</v>
      </c>
    </row>
    <row r="49" spans="1:23">
      <c r="A49" s="52" t="s">
        <v>421</v>
      </c>
      <c r="B49" s="52" t="s">
        <v>472</v>
      </c>
      <c r="C49" s="52">
        <v>54977.074032000004</v>
      </c>
      <c r="D49" s="52">
        <v>60564</v>
      </c>
      <c r="E49" s="52">
        <v>43</v>
      </c>
      <c r="F49" s="52">
        <v>11</v>
      </c>
      <c r="G49" s="52">
        <v>0</v>
      </c>
      <c r="H49" s="52">
        <v>948</v>
      </c>
      <c r="I49" s="52">
        <v>23</v>
      </c>
      <c r="J49" s="52">
        <v>20</v>
      </c>
      <c r="K49" s="52">
        <v>3</v>
      </c>
      <c r="L49" s="52">
        <v>0</v>
      </c>
      <c r="M49" s="52">
        <v>0</v>
      </c>
      <c r="N49" s="52">
        <v>1925</v>
      </c>
      <c r="O49" s="52">
        <v>20</v>
      </c>
      <c r="P49" s="52">
        <v>12</v>
      </c>
      <c r="Q49" s="52">
        <v>8</v>
      </c>
      <c r="R49" s="52">
        <v>0</v>
      </c>
      <c r="U49" s="52" t="s">
        <v>115</v>
      </c>
      <c r="V49" s="52" t="s">
        <v>78</v>
      </c>
      <c r="W49" s="52" t="s">
        <v>78</v>
      </c>
    </row>
    <row r="50" spans="1:23">
      <c r="A50" s="52" t="s">
        <v>423</v>
      </c>
      <c r="B50" s="52" t="s">
        <v>473</v>
      </c>
      <c r="C50" s="52">
        <v>28420.092112000002</v>
      </c>
      <c r="D50" s="52">
        <v>6518</v>
      </c>
      <c r="E50" s="52">
        <v>121</v>
      </c>
      <c r="F50" s="52">
        <v>0</v>
      </c>
      <c r="G50" s="52">
        <v>0</v>
      </c>
      <c r="H50" s="52">
        <v>71</v>
      </c>
      <c r="I50" s="52">
        <v>24</v>
      </c>
      <c r="J50" s="52">
        <v>15</v>
      </c>
      <c r="K50" s="52">
        <v>9</v>
      </c>
      <c r="L50" s="52">
        <v>0</v>
      </c>
      <c r="M50" s="52">
        <v>0</v>
      </c>
      <c r="N50" s="52">
        <v>483</v>
      </c>
      <c r="O50" s="52">
        <v>97</v>
      </c>
      <c r="P50" s="52">
        <v>75</v>
      </c>
      <c r="Q50" s="52">
        <v>22</v>
      </c>
      <c r="R50" s="52">
        <v>0</v>
      </c>
      <c r="U50" s="52" t="s">
        <v>115</v>
      </c>
      <c r="V50" s="52" t="s">
        <v>60</v>
      </c>
      <c r="W50" s="52" t="s">
        <v>78</v>
      </c>
    </row>
    <row r="51" spans="1:23">
      <c r="A51" s="52" t="s">
        <v>423</v>
      </c>
      <c r="B51" s="52" t="s">
        <v>474</v>
      </c>
      <c r="C51" s="52">
        <v>62582.748480000002</v>
      </c>
      <c r="D51" s="52">
        <v>47593</v>
      </c>
      <c r="E51" s="52">
        <v>801</v>
      </c>
      <c r="F51" s="52">
        <v>80</v>
      </c>
      <c r="G51" s="52">
        <v>0</v>
      </c>
      <c r="H51" s="52">
        <v>1390</v>
      </c>
      <c r="I51" s="52">
        <v>103</v>
      </c>
      <c r="J51" s="52">
        <v>74</v>
      </c>
      <c r="K51" s="52">
        <v>20</v>
      </c>
      <c r="L51" s="52">
        <v>9</v>
      </c>
      <c r="M51" s="52">
        <v>0</v>
      </c>
      <c r="N51" s="52">
        <v>3677</v>
      </c>
      <c r="O51" s="52">
        <v>688</v>
      </c>
      <c r="P51" s="52">
        <v>653</v>
      </c>
      <c r="Q51" s="52">
        <v>35</v>
      </c>
      <c r="R51" s="52">
        <v>0</v>
      </c>
      <c r="U51" s="52" t="s">
        <v>115</v>
      </c>
      <c r="V51" s="52" t="s">
        <v>60</v>
      </c>
      <c r="W51" s="52" t="s">
        <v>78</v>
      </c>
    </row>
    <row r="52" spans="1:23">
      <c r="A52" s="52" t="s">
        <v>423</v>
      </c>
      <c r="B52" s="52" t="s">
        <v>475</v>
      </c>
      <c r="C52" s="52">
        <v>34968.982560000004</v>
      </c>
      <c r="D52" s="52">
        <v>5289</v>
      </c>
      <c r="E52" s="52">
        <v>1</v>
      </c>
      <c r="F52" s="52">
        <v>0</v>
      </c>
      <c r="G52" s="52">
        <v>0</v>
      </c>
      <c r="H52" s="52">
        <v>0</v>
      </c>
      <c r="I52" s="52">
        <v>0</v>
      </c>
      <c r="J52" s="52">
        <v>0</v>
      </c>
      <c r="K52" s="52">
        <v>0</v>
      </c>
      <c r="L52" s="52">
        <v>0</v>
      </c>
      <c r="M52" s="52">
        <v>0</v>
      </c>
      <c r="N52" s="52">
        <v>389</v>
      </c>
      <c r="O52" s="52">
        <v>1</v>
      </c>
      <c r="P52" s="52">
        <v>1</v>
      </c>
      <c r="Q52" s="52">
        <v>0</v>
      </c>
      <c r="R52" s="52">
        <v>0</v>
      </c>
      <c r="U52" s="52" t="s">
        <v>115</v>
      </c>
      <c r="V52" s="52" t="s">
        <v>78</v>
      </c>
      <c r="W52" s="52" t="s">
        <v>78</v>
      </c>
    </row>
    <row r="53" spans="1:23">
      <c r="A53" s="52" t="s">
        <v>423</v>
      </c>
      <c r="B53" s="52" t="s">
        <v>476</v>
      </c>
      <c r="C53" s="52">
        <v>40653.423695999998</v>
      </c>
      <c r="D53" s="52">
        <v>31684</v>
      </c>
      <c r="E53" s="52">
        <v>550</v>
      </c>
      <c r="F53" s="52">
        <v>8</v>
      </c>
      <c r="G53" s="52">
        <v>0</v>
      </c>
      <c r="H53" s="52">
        <v>283</v>
      </c>
      <c r="I53" s="52">
        <v>22</v>
      </c>
      <c r="J53" s="52">
        <v>17</v>
      </c>
      <c r="K53" s="52">
        <v>5</v>
      </c>
      <c r="L53" s="52">
        <v>0</v>
      </c>
      <c r="M53" s="52">
        <v>0</v>
      </c>
      <c r="N53" s="52">
        <v>5642</v>
      </c>
      <c r="O53" s="52">
        <v>528</v>
      </c>
      <c r="P53" s="52">
        <v>478</v>
      </c>
      <c r="Q53" s="52">
        <v>49</v>
      </c>
      <c r="R53" s="52">
        <v>1</v>
      </c>
      <c r="U53" s="52" t="s">
        <v>115</v>
      </c>
      <c r="V53" s="52" t="s">
        <v>60</v>
      </c>
      <c r="W53" s="52" t="s">
        <v>78</v>
      </c>
    </row>
    <row r="54" spans="1:23">
      <c r="A54" s="52" t="s">
        <v>423</v>
      </c>
      <c r="B54" s="52" t="s">
        <v>477</v>
      </c>
      <c r="C54" s="52">
        <v>47201.257360000003</v>
      </c>
      <c r="D54" s="52">
        <v>33076</v>
      </c>
      <c r="E54" s="52">
        <v>620</v>
      </c>
      <c r="F54" s="52">
        <v>16</v>
      </c>
      <c r="G54" s="52">
        <v>0</v>
      </c>
      <c r="H54" s="52">
        <v>271</v>
      </c>
      <c r="I54" s="52">
        <v>12</v>
      </c>
      <c r="J54" s="52">
        <v>10</v>
      </c>
      <c r="K54" s="52">
        <v>2</v>
      </c>
      <c r="L54" s="52">
        <v>0</v>
      </c>
      <c r="M54" s="52">
        <v>0</v>
      </c>
      <c r="N54" s="52">
        <v>6556</v>
      </c>
      <c r="O54" s="52">
        <v>607</v>
      </c>
      <c r="P54" s="52">
        <v>305</v>
      </c>
      <c r="Q54" s="52">
        <v>299</v>
      </c>
      <c r="R54" s="52">
        <v>3</v>
      </c>
      <c r="U54" s="52" t="s">
        <v>115</v>
      </c>
      <c r="V54" s="52" t="s">
        <v>60</v>
      </c>
      <c r="W54" s="52" t="s">
        <v>78</v>
      </c>
    </row>
    <row r="55" spans="1:23">
      <c r="A55" s="52" t="s">
        <v>423</v>
      </c>
      <c r="B55" s="52" t="s">
        <v>478</v>
      </c>
      <c r="C55" s="52">
        <v>62458.047967999999</v>
      </c>
      <c r="D55" s="52">
        <v>75733</v>
      </c>
      <c r="E55" s="52">
        <v>396</v>
      </c>
      <c r="F55" s="52">
        <v>23</v>
      </c>
      <c r="G55" s="52">
        <v>0</v>
      </c>
      <c r="H55" s="52">
        <v>618</v>
      </c>
      <c r="I55" s="52">
        <v>2</v>
      </c>
      <c r="J55" s="52">
        <v>2</v>
      </c>
      <c r="K55" s="52">
        <v>0</v>
      </c>
      <c r="L55" s="52">
        <v>0</v>
      </c>
      <c r="M55" s="52">
        <v>0</v>
      </c>
      <c r="N55" s="52">
        <v>9225</v>
      </c>
      <c r="O55" s="52">
        <v>362</v>
      </c>
      <c r="P55" s="52">
        <v>328</v>
      </c>
      <c r="Q55" s="52">
        <v>33</v>
      </c>
      <c r="R55" s="52">
        <v>1</v>
      </c>
      <c r="U55" s="52" t="s">
        <v>115</v>
      </c>
      <c r="V55" s="52" t="s">
        <v>60</v>
      </c>
      <c r="W55" s="52" t="s">
        <v>60</v>
      </c>
    </row>
    <row r="56" spans="1:23">
      <c r="A56" s="52" t="s">
        <v>423</v>
      </c>
      <c r="B56" s="52" t="s">
        <v>479</v>
      </c>
      <c r="C56" s="52">
        <v>26890.925664000002</v>
      </c>
      <c r="D56" s="52">
        <v>14403</v>
      </c>
      <c r="E56" s="52">
        <v>173</v>
      </c>
      <c r="F56" s="52">
        <v>10</v>
      </c>
      <c r="G56" s="52">
        <v>0</v>
      </c>
      <c r="H56" s="52">
        <v>316</v>
      </c>
      <c r="I56" s="52">
        <v>30</v>
      </c>
      <c r="J56" s="52">
        <v>30</v>
      </c>
      <c r="K56" s="52">
        <v>0</v>
      </c>
      <c r="L56" s="52">
        <v>0</v>
      </c>
      <c r="M56" s="52">
        <v>0</v>
      </c>
      <c r="N56" s="52">
        <v>3651</v>
      </c>
      <c r="O56" s="52">
        <v>143</v>
      </c>
      <c r="P56" s="52">
        <v>120</v>
      </c>
      <c r="Q56" s="52">
        <v>23</v>
      </c>
      <c r="R56" s="52">
        <v>0</v>
      </c>
      <c r="U56" s="52" t="s">
        <v>115</v>
      </c>
      <c r="V56" s="52" t="s">
        <v>60</v>
      </c>
      <c r="W56" s="52" t="s">
        <v>78</v>
      </c>
    </row>
    <row r="57" spans="1:23">
      <c r="A57" s="52" t="s">
        <v>423</v>
      </c>
      <c r="B57" s="52" t="s">
        <v>480</v>
      </c>
      <c r="C57" s="52">
        <v>26770.452288000004</v>
      </c>
      <c r="D57" s="52">
        <v>45069</v>
      </c>
      <c r="E57" s="52">
        <v>35</v>
      </c>
      <c r="F57" s="52">
        <v>54</v>
      </c>
      <c r="G57" s="52">
        <v>0</v>
      </c>
      <c r="H57" s="52">
        <v>1269</v>
      </c>
      <c r="I57" s="52">
        <v>23</v>
      </c>
      <c r="J57" s="52">
        <v>1</v>
      </c>
      <c r="K57" s="52">
        <v>0</v>
      </c>
      <c r="L57" s="52">
        <v>22</v>
      </c>
      <c r="M57" s="52">
        <v>0</v>
      </c>
      <c r="N57" s="52">
        <v>2379</v>
      </c>
      <c r="O57" s="52">
        <v>9</v>
      </c>
      <c r="P57" s="52">
        <v>6</v>
      </c>
      <c r="Q57" s="52">
        <v>3</v>
      </c>
      <c r="R57" s="52">
        <v>0</v>
      </c>
      <c r="U57" s="52" t="s">
        <v>115</v>
      </c>
      <c r="V57" s="52" t="s">
        <v>60</v>
      </c>
      <c r="W57" s="52" t="s">
        <v>60</v>
      </c>
    </row>
    <row r="58" spans="1:23">
      <c r="A58" s="52" t="s">
        <v>423</v>
      </c>
      <c r="B58" s="52" t="s">
        <v>481</v>
      </c>
      <c r="C58" s="52">
        <v>18018.167200000004</v>
      </c>
      <c r="D58" s="52">
        <v>16720</v>
      </c>
      <c r="E58" s="52">
        <v>50</v>
      </c>
      <c r="F58" s="52">
        <v>29</v>
      </c>
      <c r="G58" s="52">
        <v>0</v>
      </c>
      <c r="H58" s="52">
        <v>507</v>
      </c>
      <c r="I58" s="52">
        <v>15</v>
      </c>
      <c r="J58" s="52">
        <v>8</v>
      </c>
      <c r="K58" s="52">
        <v>7</v>
      </c>
      <c r="L58" s="52">
        <v>0</v>
      </c>
      <c r="M58" s="52">
        <v>0</v>
      </c>
      <c r="N58" s="52">
        <v>960</v>
      </c>
      <c r="O58" s="52">
        <v>16</v>
      </c>
      <c r="P58" s="52">
        <v>9</v>
      </c>
      <c r="Q58" s="52">
        <v>6</v>
      </c>
      <c r="R58" s="52">
        <v>1</v>
      </c>
      <c r="U58" s="52" t="s">
        <v>115</v>
      </c>
      <c r="V58" s="52" t="s">
        <v>60</v>
      </c>
      <c r="W58" s="52" t="s">
        <v>78</v>
      </c>
    </row>
    <row r="59" spans="1:23">
      <c r="A59" s="52" t="s">
        <v>423</v>
      </c>
      <c r="B59" s="52" t="s">
        <v>482</v>
      </c>
      <c r="C59" s="52">
        <v>15248.336336</v>
      </c>
      <c r="D59" s="52">
        <v>20859</v>
      </c>
      <c r="E59" s="52">
        <v>1481</v>
      </c>
      <c r="F59" s="52">
        <v>8</v>
      </c>
      <c r="G59" s="52">
        <v>0</v>
      </c>
      <c r="H59" s="52">
        <v>559</v>
      </c>
      <c r="I59" s="52">
        <v>0</v>
      </c>
      <c r="J59" s="52">
        <v>0</v>
      </c>
      <c r="K59" s="52">
        <v>0</v>
      </c>
      <c r="L59" s="52">
        <v>0</v>
      </c>
      <c r="M59" s="52">
        <v>0</v>
      </c>
      <c r="N59" s="52">
        <v>8905</v>
      </c>
      <c r="O59" s="52">
        <v>1481</v>
      </c>
      <c r="P59" s="52">
        <v>1443</v>
      </c>
      <c r="Q59" s="52">
        <v>36</v>
      </c>
      <c r="R59" s="52">
        <v>2</v>
      </c>
      <c r="U59" s="52" t="s">
        <v>115</v>
      </c>
      <c r="V59" s="52" t="s">
        <v>60</v>
      </c>
      <c r="W59" s="5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87" zoomScaleNormal="87" zoomScaleSheetLayoutView="100" workbookViewId="0">
      <pane xSplit="2" ySplit="4" topLeftCell="C5" activePane="bottomRight" state="frozen"/>
      <selection pane="topRight" activeCell="C1" sqref="C1"/>
      <selection pane="bottomLeft" activeCell="A5" sqref="A5"/>
      <selection pane="bottomRight" activeCell="D27" sqref="D27"/>
    </sheetView>
    <sheetView tabSelected="1" topLeftCell="S31" workbookViewId="1">
      <selection activeCell="AM5" sqref="AM5:AM63"/>
    </sheetView>
  </sheetViews>
  <sheetFormatPr defaultColWidth="11.42578125" defaultRowHeight="12.75"/>
  <cols>
    <col min="1" max="1" width="22.7109375" style="52" bestFit="1" customWidth="1"/>
    <col min="2" max="2" width="21.28515625" style="51" customWidth="1"/>
    <col min="3" max="3" width="21.28515625" style="36" customWidth="1"/>
    <col min="4" max="5" width="14.140625" style="36" customWidth="1"/>
    <col min="6" max="6" width="12.7109375" style="36" bestFit="1"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ht="70.5" customHeight="1">
      <c r="G1" s="63"/>
      <c r="H1" s="63"/>
      <c r="I1" s="62"/>
      <c r="J1" s="62"/>
      <c r="K1" s="63"/>
      <c r="L1" s="90" t="s">
        <v>0</v>
      </c>
      <c r="M1" s="90"/>
    </row>
    <row r="2" spans="1:41" ht="51" customHeight="1">
      <c r="A2" s="44" t="s">
        <v>1</v>
      </c>
      <c r="B2" s="45" t="s">
        <v>2</v>
      </c>
      <c r="C2" s="69" t="s">
        <v>3</v>
      </c>
      <c r="D2" s="70"/>
      <c r="E2" s="71"/>
      <c r="F2" s="78" t="s">
        <v>4</v>
      </c>
      <c r="G2" s="79" t="s">
        <v>5</v>
      </c>
      <c r="H2" s="80"/>
      <c r="I2" s="92" t="s">
        <v>6</v>
      </c>
      <c r="J2" s="92"/>
      <c r="K2" s="75" t="s">
        <v>7</v>
      </c>
      <c r="L2" s="76"/>
      <c r="M2" s="76"/>
      <c r="N2" s="76"/>
      <c r="O2" s="76"/>
      <c r="P2" s="76"/>
      <c r="Q2" s="76"/>
      <c r="R2" s="76"/>
      <c r="S2" s="76"/>
      <c r="T2" s="77"/>
      <c r="U2" s="84" t="s">
        <v>8</v>
      </c>
      <c r="V2" s="85"/>
      <c r="W2" s="85"/>
      <c r="X2" s="85"/>
      <c r="Y2" s="85"/>
      <c r="Z2" s="85"/>
      <c r="AA2" s="86"/>
      <c r="AB2" s="101" t="s">
        <v>9</v>
      </c>
      <c r="AC2" s="102"/>
      <c r="AD2" s="102"/>
      <c r="AE2" s="102"/>
      <c r="AF2" s="102"/>
      <c r="AG2" s="103"/>
      <c r="AH2" s="93" t="s">
        <v>10</v>
      </c>
      <c r="AI2" s="96" t="s">
        <v>11</v>
      </c>
      <c r="AJ2" s="97" t="s">
        <v>12</v>
      </c>
      <c r="AK2" s="53"/>
      <c r="AL2" s="54"/>
      <c r="AM2" s="68"/>
      <c r="AN2" s="68"/>
      <c r="AO2" s="55"/>
    </row>
    <row r="3" spans="1:41" ht="30.95" customHeight="1">
      <c r="A3" s="44"/>
      <c r="B3" s="45"/>
      <c r="C3" s="72"/>
      <c r="D3" s="73"/>
      <c r="E3" s="74"/>
      <c r="F3" s="78"/>
      <c r="G3" s="91" t="str">
        <f>"(Includes cases from the " &amp; $L$1 &amp;" )"</f>
        <v>(Includes cases from the Public/Private/Community )</v>
      </c>
      <c r="H3" s="91"/>
      <c r="I3" s="92"/>
      <c r="J3" s="92"/>
      <c r="K3" s="81" t="str">
        <f>"(Includes cases from the " &amp; $L$1 &amp;" )"</f>
        <v>(Includes cases from the Public/Private/Community )</v>
      </c>
      <c r="L3" s="82"/>
      <c r="M3" s="82"/>
      <c r="N3" s="82"/>
      <c r="O3" s="82"/>
      <c r="P3" s="82"/>
      <c r="Q3" s="82"/>
      <c r="R3" s="82"/>
      <c r="S3" s="82"/>
      <c r="T3" s="83"/>
      <c r="U3" s="87" t="str">
        <f>"(Includes cases from the " &amp; $L$1 &amp;" )"</f>
        <v>(Includes cases from the Public/Private/Community )</v>
      </c>
      <c r="V3" s="88"/>
      <c r="W3" s="88"/>
      <c r="X3" s="88"/>
      <c r="Y3" s="88"/>
      <c r="Z3" s="88"/>
      <c r="AA3" s="89"/>
      <c r="AB3" s="98" t="str">
        <f>"(Includes cases from the " &amp; $L$1 &amp;" )"</f>
        <v>(Includes cases from the Public/Private/Community )</v>
      </c>
      <c r="AC3" s="99"/>
      <c r="AD3" s="99"/>
      <c r="AE3" s="99"/>
      <c r="AF3" s="99"/>
      <c r="AG3" s="100"/>
      <c r="AH3" s="94"/>
      <c r="AI3" s="94"/>
      <c r="AJ3" s="97"/>
      <c r="AK3" s="53"/>
      <c r="AL3" s="54"/>
      <c r="AM3" s="68"/>
      <c r="AN3" s="68"/>
      <c r="AO3" s="55"/>
    </row>
    <row r="4" spans="1:41" s="43" customFormat="1" ht="90.75" customHeight="1">
      <c r="A4" s="46" t="s">
        <v>416</v>
      </c>
      <c r="B4" s="47" t="s">
        <v>424</v>
      </c>
      <c r="C4" s="37" t="s">
        <v>15</v>
      </c>
      <c r="D4" s="37" t="s">
        <v>16</v>
      </c>
      <c r="E4" s="37" t="s">
        <v>17</v>
      </c>
      <c r="F4" s="78"/>
      <c r="G4" s="64" t="s">
        <v>18</v>
      </c>
      <c r="H4" s="19" t="s">
        <v>19</v>
      </c>
      <c r="I4" s="20" t="s">
        <v>18</v>
      </c>
      <c r="J4" s="20" t="s">
        <v>20</v>
      </c>
      <c r="K4" s="38" t="s">
        <v>21</v>
      </c>
      <c r="L4" s="38" t="s">
        <v>22</v>
      </c>
      <c r="M4" s="39" t="s">
        <v>23</v>
      </c>
      <c r="N4" s="39" t="s">
        <v>24</v>
      </c>
      <c r="O4" s="39" t="s">
        <v>25</v>
      </c>
      <c r="P4" s="39" t="s">
        <v>26</v>
      </c>
      <c r="Q4" s="39" t="s">
        <v>27</v>
      </c>
      <c r="R4" s="38" t="s">
        <v>28</v>
      </c>
      <c r="S4" s="38" t="s">
        <v>412</v>
      </c>
      <c r="T4" s="38" t="s">
        <v>411</v>
      </c>
      <c r="U4" s="40" t="s">
        <v>21</v>
      </c>
      <c r="V4" s="40" t="s">
        <v>22</v>
      </c>
      <c r="W4" s="41" t="s">
        <v>29</v>
      </c>
      <c r="X4" s="41" t="s">
        <v>30</v>
      </c>
      <c r="Y4" s="41" t="s">
        <v>28</v>
      </c>
      <c r="Z4" s="65" t="s">
        <v>413</v>
      </c>
      <c r="AA4" s="65" t="s">
        <v>411</v>
      </c>
      <c r="AB4" s="42" t="s">
        <v>23</v>
      </c>
      <c r="AC4" s="42" t="s">
        <v>24</v>
      </c>
      <c r="AD4" s="42" t="s">
        <v>25</v>
      </c>
      <c r="AE4" s="42" t="s">
        <v>31</v>
      </c>
      <c r="AF4" s="42" t="s">
        <v>32</v>
      </c>
      <c r="AG4" s="42" t="s">
        <v>28</v>
      </c>
      <c r="AH4" s="95"/>
      <c r="AI4" s="95"/>
      <c r="AJ4" s="97"/>
      <c r="AK4" s="53" t="s">
        <v>483</v>
      </c>
      <c r="AL4" s="53" t="s">
        <v>414</v>
      </c>
      <c r="AM4" s="68" t="s">
        <v>33</v>
      </c>
      <c r="AN4" s="68" t="s">
        <v>415</v>
      </c>
      <c r="AO4" s="55" t="s">
        <v>34</v>
      </c>
    </row>
    <row r="5" spans="1:41" ht="16.5">
      <c r="A5" s="48" t="s">
        <v>417</v>
      </c>
      <c r="B5" s="49" t="s">
        <v>425</v>
      </c>
      <c r="C5" s="21"/>
      <c r="D5" s="21"/>
      <c r="E5" s="21"/>
      <c r="F5" s="22">
        <v>44895.354672000001</v>
      </c>
      <c r="G5" s="23">
        <v>13883</v>
      </c>
      <c r="H5" s="22">
        <v>4</v>
      </c>
      <c r="I5" s="23">
        <v>1</v>
      </c>
      <c r="J5" s="23">
        <v>0</v>
      </c>
      <c r="K5" s="23">
        <v>410</v>
      </c>
      <c r="L5" s="23">
        <v>0</v>
      </c>
      <c r="M5" s="23">
        <v>0</v>
      </c>
      <c r="N5" s="23">
        <v>0</v>
      </c>
      <c r="O5" s="23">
        <v>0</v>
      </c>
      <c r="P5" s="23">
        <v>0</v>
      </c>
      <c r="Q5" s="23">
        <v>0</v>
      </c>
      <c r="R5" s="23">
        <v>0</v>
      </c>
      <c r="S5" s="23"/>
      <c r="T5" s="23"/>
      <c r="U5" s="23">
        <v>600</v>
      </c>
      <c r="V5" s="23">
        <v>4</v>
      </c>
      <c r="W5" s="24">
        <v>1</v>
      </c>
      <c r="X5" s="24">
        <v>3</v>
      </c>
      <c r="Y5" s="24">
        <v>0</v>
      </c>
      <c r="Z5" s="24"/>
      <c r="AA5" s="24"/>
      <c r="AB5" s="24"/>
      <c r="AC5" s="24"/>
      <c r="AD5" s="24"/>
      <c r="AE5" s="24"/>
      <c r="AF5" s="24"/>
      <c r="AG5" s="24"/>
      <c r="AH5" s="24"/>
      <c r="AI5" s="24"/>
      <c r="AJ5" s="24" t="s">
        <v>115</v>
      </c>
      <c r="AK5" s="24" t="s">
        <v>60</v>
      </c>
      <c r="AL5" s="24">
        <v>56</v>
      </c>
      <c r="AM5" s="24" t="s">
        <v>78</v>
      </c>
      <c r="AN5" s="24">
        <v>0</v>
      </c>
      <c r="AO5" s="25"/>
    </row>
    <row r="6" spans="1:41" ht="16.5">
      <c r="A6" s="50" t="s">
        <v>417</v>
      </c>
      <c r="B6" s="50" t="s">
        <v>426</v>
      </c>
      <c r="C6" s="26"/>
      <c r="D6" s="26"/>
      <c r="E6" s="26"/>
      <c r="F6" s="27">
        <v>44204.217936000001</v>
      </c>
      <c r="G6" s="23">
        <v>15448</v>
      </c>
      <c r="H6" s="27">
        <v>152</v>
      </c>
      <c r="I6" s="28">
        <v>5</v>
      </c>
      <c r="J6" s="28">
        <v>0</v>
      </c>
      <c r="K6" s="28">
        <v>590</v>
      </c>
      <c r="L6" s="28">
        <v>62</v>
      </c>
      <c r="M6" s="28">
        <v>47</v>
      </c>
      <c r="N6" s="28">
        <v>15</v>
      </c>
      <c r="O6" s="28">
        <v>0</v>
      </c>
      <c r="P6" s="28">
        <v>0</v>
      </c>
      <c r="Q6" s="28">
        <v>0</v>
      </c>
      <c r="R6" s="28">
        <v>0</v>
      </c>
      <c r="S6" s="28"/>
      <c r="T6" s="28"/>
      <c r="U6" s="28">
        <v>2200</v>
      </c>
      <c r="V6" s="28">
        <v>86</v>
      </c>
      <c r="W6" s="29">
        <v>53</v>
      </c>
      <c r="X6" s="29">
        <v>16</v>
      </c>
      <c r="Y6" s="29">
        <v>17</v>
      </c>
      <c r="Z6" s="29"/>
      <c r="AA6" s="29"/>
      <c r="AB6" s="29"/>
      <c r="AC6" s="29"/>
      <c r="AD6" s="29"/>
      <c r="AE6" s="29"/>
      <c r="AF6" s="29"/>
      <c r="AG6" s="29"/>
      <c r="AH6" s="29"/>
      <c r="AI6" s="29"/>
      <c r="AJ6" s="29" t="s">
        <v>115</v>
      </c>
      <c r="AK6" s="29" t="s">
        <v>60</v>
      </c>
      <c r="AL6" s="29">
        <v>319</v>
      </c>
      <c r="AM6" s="29" t="s">
        <v>78</v>
      </c>
      <c r="AN6" s="29">
        <v>0</v>
      </c>
      <c r="AO6" s="30"/>
    </row>
    <row r="7" spans="1:41" ht="16.5">
      <c r="A7" s="48" t="s">
        <v>417</v>
      </c>
      <c r="B7" s="49" t="s">
        <v>427</v>
      </c>
      <c r="C7" s="31"/>
      <c r="D7" s="31"/>
      <c r="E7" s="31"/>
      <c r="F7" s="32">
        <v>66986.367408000006</v>
      </c>
      <c r="G7" s="23">
        <v>32552</v>
      </c>
      <c r="H7" s="32">
        <v>98</v>
      </c>
      <c r="I7" s="33">
        <v>0</v>
      </c>
      <c r="J7" s="33">
        <v>0</v>
      </c>
      <c r="K7" s="33">
        <v>973</v>
      </c>
      <c r="L7" s="33">
        <v>2</v>
      </c>
      <c r="M7" s="33">
        <v>1</v>
      </c>
      <c r="N7" s="33">
        <v>1</v>
      </c>
      <c r="O7" s="33">
        <v>0</v>
      </c>
      <c r="P7" s="33">
        <v>0</v>
      </c>
      <c r="Q7" s="33">
        <v>0</v>
      </c>
      <c r="R7" s="33">
        <v>0</v>
      </c>
      <c r="S7" s="33"/>
      <c r="T7" s="33"/>
      <c r="U7" s="33">
        <v>5486</v>
      </c>
      <c r="V7" s="33">
        <v>96</v>
      </c>
      <c r="W7" s="34">
        <v>72</v>
      </c>
      <c r="X7" s="34">
        <v>24</v>
      </c>
      <c r="Y7" s="34">
        <v>0</v>
      </c>
      <c r="Z7" s="34"/>
      <c r="AA7" s="34"/>
      <c r="AB7" s="34"/>
      <c r="AC7" s="34"/>
      <c r="AD7" s="34"/>
      <c r="AE7" s="34"/>
      <c r="AF7" s="34"/>
      <c r="AG7" s="34"/>
      <c r="AH7" s="34"/>
      <c r="AI7" s="34"/>
      <c r="AJ7" s="34" t="s">
        <v>115</v>
      </c>
      <c r="AK7" s="34" t="s">
        <v>60</v>
      </c>
      <c r="AL7" s="34">
        <v>374</v>
      </c>
      <c r="AM7" s="34" t="s">
        <v>78</v>
      </c>
      <c r="AN7" s="34">
        <v>0</v>
      </c>
      <c r="AO7" s="35"/>
    </row>
    <row r="8" spans="1:41" ht="16.5">
      <c r="A8" s="50" t="s">
        <v>417</v>
      </c>
      <c r="B8" s="50" t="s">
        <v>428</v>
      </c>
      <c r="C8" s="26"/>
      <c r="D8" s="26"/>
      <c r="E8" s="26"/>
      <c r="F8" s="27">
        <v>44951.364224000004</v>
      </c>
      <c r="G8" s="23">
        <v>29786</v>
      </c>
      <c r="H8" s="27">
        <v>1162</v>
      </c>
      <c r="I8" s="28">
        <v>0</v>
      </c>
      <c r="J8" s="28">
        <v>0</v>
      </c>
      <c r="K8" s="28">
        <v>1130</v>
      </c>
      <c r="L8" s="28">
        <v>0</v>
      </c>
      <c r="M8" s="28">
        <v>0</v>
      </c>
      <c r="N8" s="28">
        <v>0</v>
      </c>
      <c r="O8" s="28">
        <v>0</v>
      </c>
      <c r="P8" s="28">
        <v>0</v>
      </c>
      <c r="Q8" s="28">
        <v>0</v>
      </c>
      <c r="R8" s="28">
        <v>0</v>
      </c>
      <c r="S8" s="28"/>
      <c r="T8" s="28"/>
      <c r="U8" s="28">
        <v>5499</v>
      </c>
      <c r="V8" s="28">
        <v>1156</v>
      </c>
      <c r="W8" s="29">
        <v>1123</v>
      </c>
      <c r="X8" s="29">
        <v>33</v>
      </c>
      <c r="Y8" s="29">
        <v>0</v>
      </c>
      <c r="Z8" s="29"/>
      <c r="AA8" s="29"/>
      <c r="AB8" s="29"/>
      <c r="AC8" s="29"/>
      <c r="AD8" s="29"/>
      <c r="AE8" s="29"/>
      <c r="AF8" s="29"/>
      <c r="AG8" s="29"/>
      <c r="AH8" s="29"/>
      <c r="AI8" s="29"/>
      <c r="AJ8" s="29" t="s">
        <v>115</v>
      </c>
      <c r="AK8" s="29" t="s">
        <v>60</v>
      </c>
      <c r="AL8" s="29">
        <v>850</v>
      </c>
      <c r="AM8" s="29" t="s">
        <v>78</v>
      </c>
      <c r="AN8" s="29">
        <v>0</v>
      </c>
      <c r="AO8" s="30"/>
    </row>
    <row r="9" spans="1:41" ht="16.5">
      <c r="A9" s="48" t="s">
        <v>417</v>
      </c>
      <c r="B9" s="49" t="s">
        <v>429</v>
      </c>
      <c r="C9" s="31"/>
      <c r="D9" s="31"/>
      <c r="E9" s="31"/>
      <c r="F9" s="32">
        <v>64244.012928000004</v>
      </c>
      <c r="G9" s="23">
        <v>37496</v>
      </c>
      <c r="H9" s="32">
        <v>170</v>
      </c>
      <c r="I9" s="33">
        <v>4</v>
      </c>
      <c r="J9" s="33">
        <v>0</v>
      </c>
      <c r="K9" s="33">
        <v>209</v>
      </c>
      <c r="L9" s="33">
        <v>30</v>
      </c>
      <c r="M9" s="33">
        <v>26</v>
      </c>
      <c r="N9" s="33">
        <v>4</v>
      </c>
      <c r="O9" s="33">
        <v>0</v>
      </c>
      <c r="P9" s="33">
        <v>0</v>
      </c>
      <c r="Q9" s="33">
        <v>0</v>
      </c>
      <c r="R9" s="33">
        <v>0</v>
      </c>
      <c r="S9" s="33"/>
      <c r="T9" s="33"/>
      <c r="U9" s="33">
        <v>4940</v>
      </c>
      <c r="V9" s="33">
        <v>130</v>
      </c>
      <c r="W9" s="34">
        <v>103</v>
      </c>
      <c r="X9" s="34">
        <v>26</v>
      </c>
      <c r="Y9" s="34">
        <v>1</v>
      </c>
      <c r="Z9" s="34"/>
      <c r="AA9" s="34"/>
      <c r="AB9" s="34"/>
      <c r="AC9" s="34"/>
      <c r="AD9" s="34"/>
      <c r="AE9" s="34"/>
      <c r="AF9" s="34"/>
      <c r="AG9" s="34"/>
      <c r="AH9" s="34"/>
      <c r="AI9" s="34"/>
      <c r="AJ9" s="34" t="s">
        <v>115</v>
      </c>
      <c r="AK9" s="34" t="s">
        <v>60</v>
      </c>
      <c r="AL9" s="34">
        <v>934</v>
      </c>
      <c r="AM9" s="34" t="s">
        <v>78</v>
      </c>
      <c r="AN9" s="34">
        <v>0</v>
      </c>
      <c r="AO9" s="35"/>
    </row>
    <row r="10" spans="1:41" ht="16.5">
      <c r="A10" s="50" t="s">
        <v>417</v>
      </c>
      <c r="B10" s="50" t="s">
        <v>430</v>
      </c>
      <c r="C10" s="26"/>
      <c r="D10" s="26"/>
      <c r="E10" s="26"/>
      <c r="F10" s="27">
        <v>88840.660528000008</v>
      </c>
      <c r="G10" s="23">
        <v>47769</v>
      </c>
      <c r="H10" s="27">
        <v>518</v>
      </c>
      <c r="I10" s="28">
        <v>7</v>
      </c>
      <c r="J10" s="28">
        <v>0</v>
      </c>
      <c r="K10" s="28">
        <v>2603</v>
      </c>
      <c r="L10" s="28">
        <v>111</v>
      </c>
      <c r="M10" s="28">
        <v>93</v>
      </c>
      <c r="N10" s="28">
        <v>18</v>
      </c>
      <c r="O10" s="28">
        <v>0</v>
      </c>
      <c r="P10" s="28">
        <v>0</v>
      </c>
      <c r="Q10" s="28">
        <v>0</v>
      </c>
      <c r="R10" s="28">
        <v>0</v>
      </c>
      <c r="S10" s="28"/>
      <c r="T10" s="28"/>
      <c r="U10" s="28">
        <v>8900</v>
      </c>
      <c r="V10" s="28">
        <v>405</v>
      </c>
      <c r="W10" s="29">
        <v>344</v>
      </c>
      <c r="X10" s="29">
        <v>61</v>
      </c>
      <c r="Y10" s="29">
        <v>0</v>
      </c>
      <c r="Z10" s="29"/>
      <c r="AA10" s="29"/>
      <c r="AB10" s="29"/>
      <c r="AC10" s="29"/>
      <c r="AD10" s="29"/>
      <c r="AE10" s="29"/>
      <c r="AF10" s="29"/>
      <c r="AG10" s="29"/>
      <c r="AH10" s="29"/>
      <c r="AI10" s="29"/>
      <c r="AJ10" s="29" t="s">
        <v>115</v>
      </c>
      <c r="AK10" s="29" t="s">
        <v>60</v>
      </c>
      <c r="AL10" s="29">
        <v>1380</v>
      </c>
      <c r="AM10" s="29" t="s">
        <v>78</v>
      </c>
      <c r="AN10" s="29">
        <v>0</v>
      </c>
      <c r="AO10" s="30"/>
    </row>
    <row r="11" spans="1:41" ht="16.5">
      <c r="A11" s="48" t="s">
        <v>417</v>
      </c>
      <c r="B11" s="49" t="s">
        <v>431</v>
      </c>
      <c r="C11" s="31"/>
      <c r="D11" s="31"/>
      <c r="E11" s="31"/>
      <c r="F11" s="32">
        <v>70253.943535999992</v>
      </c>
      <c r="G11" s="23">
        <v>19734</v>
      </c>
      <c r="H11" s="32">
        <v>101</v>
      </c>
      <c r="I11" s="33">
        <v>1</v>
      </c>
      <c r="J11" s="33">
        <v>0</v>
      </c>
      <c r="K11" s="33">
        <v>421</v>
      </c>
      <c r="L11" s="33">
        <v>26</v>
      </c>
      <c r="M11" s="33">
        <v>11</v>
      </c>
      <c r="N11" s="33">
        <v>15</v>
      </c>
      <c r="O11" s="33">
        <v>0</v>
      </c>
      <c r="P11" s="33">
        <v>0</v>
      </c>
      <c r="Q11" s="33">
        <v>0</v>
      </c>
      <c r="R11" s="33">
        <v>0</v>
      </c>
      <c r="S11" s="33"/>
      <c r="T11" s="33"/>
      <c r="U11" s="33">
        <v>691</v>
      </c>
      <c r="V11" s="33">
        <v>75</v>
      </c>
      <c r="W11" s="34">
        <v>60</v>
      </c>
      <c r="X11" s="34">
        <v>15</v>
      </c>
      <c r="Y11" s="34">
        <v>0</v>
      </c>
      <c r="Z11" s="34"/>
      <c r="AA11" s="34"/>
      <c r="AB11" s="34"/>
      <c r="AC11" s="34"/>
      <c r="AD11" s="34"/>
      <c r="AE11" s="34"/>
      <c r="AF11" s="34"/>
      <c r="AG11" s="34"/>
      <c r="AH11" s="34"/>
      <c r="AI11" s="34"/>
      <c r="AJ11" s="34" t="s">
        <v>115</v>
      </c>
      <c r="AK11" s="34" t="s">
        <v>60</v>
      </c>
      <c r="AL11" s="34">
        <v>168</v>
      </c>
      <c r="AM11" s="34" t="s">
        <v>78</v>
      </c>
      <c r="AN11" s="34">
        <v>0</v>
      </c>
      <c r="AO11" s="35"/>
    </row>
    <row r="12" spans="1:41" ht="16.5">
      <c r="A12" s="50" t="s">
        <v>417</v>
      </c>
      <c r="B12" s="50" t="s">
        <v>432</v>
      </c>
      <c r="C12" s="26"/>
      <c r="D12" s="26"/>
      <c r="E12" s="26"/>
      <c r="F12" s="27">
        <v>37112.140512000005</v>
      </c>
      <c r="G12" s="23">
        <v>33872</v>
      </c>
      <c r="H12" s="27">
        <v>280</v>
      </c>
      <c r="I12" s="28">
        <v>11</v>
      </c>
      <c r="J12" s="28">
        <v>0</v>
      </c>
      <c r="K12" s="28">
        <v>1036</v>
      </c>
      <c r="L12" s="28">
        <v>163</v>
      </c>
      <c r="M12" s="28">
        <v>149</v>
      </c>
      <c r="N12" s="28">
        <v>14</v>
      </c>
      <c r="O12" s="28">
        <v>0</v>
      </c>
      <c r="P12" s="28">
        <v>0</v>
      </c>
      <c r="Q12" s="28">
        <v>0</v>
      </c>
      <c r="R12" s="28">
        <v>0</v>
      </c>
      <c r="S12" s="28"/>
      <c r="T12" s="28"/>
      <c r="U12" s="28">
        <v>8363</v>
      </c>
      <c r="V12" s="28">
        <v>87</v>
      </c>
      <c r="W12" s="29">
        <v>73</v>
      </c>
      <c r="X12" s="29">
        <v>14</v>
      </c>
      <c r="Y12" s="29">
        <v>0</v>
      </c>
      <c r="Z12" s="29"/>
      <c r="AA12" s="29"/>
      <c r="AB12" s="29"/>
      <c r="AC12" s="29"/>
      <c r="AD12" s="29"/>
      <c r="AE12" s="29"/>
      <c r="AF12" s="29"/>
      <c r="AG12" s="29"/>
      <c r="AH12" s="29"/>
      <c r="AI12" s="29"/>
      <c r="AJ12" s="29" t="s">
        <v>115</v>
      </c>
      <c r="AK12" s="29" t="s">
        <v>60</v>
      </c>
      <c r="AL12" s="29">
        <v>665</v>
      </c>
      <c r="AM12" s="29" t="s">
        <v>78</v>
      </c>
      <c r="AN12" s="29">
        <v>0</v>
      </c>
      <c r="AO12" s="30"/>
    </row>
    <row r="13" spans="1:41" ht="16.5">
      <c r="A13" s="48" t="s">
        <v>417</v>
      </c>
      <c r="B13" s="49" t="s">
        <v>433</v>
      </c>
      <c r="C13" s="31"/>
      <c r="D13" s="31"/>
      <c r="E13" s="31"/>
      <c r="F13" s="32">
        <v>96611.193280000007</v>
      </c>
      <c r="G13" s="23">
        <v>81805</v>
      </c>
      <c r="H13" s="32">
        <v>218</v>
      </c>
      <c r="I13" s="33">
        <v>319</v>
      </c>
      <c r="J13" s="33">
        <v>1</v>
      </c>
      <c r="K13" s="33">
        <v>4231</v>
      </c>
      <c r="L13" s="33">
        <v>56</v>
      </c>
      <c r="M13" s="33">
        <v>37</v>
      </c>
      <c r="N13" s="33">
        <v>17</v>
      </c>
      <c r="O13" s="33">
        <v>0</v>
      </c>
      <c r="P13" s="33">
        <v>0</v>
      </c>
      <c r="Q13" s="33">
        <v>0</v>
      </c>
      <c r="R13" s="33">
        <v>2</v>
      </c>
      <c r="S13" s="33"/>
      <c r="T13" s="33"/>
      <c r="U13" s="33">
        <v>6167</v>
      </c>
      <c r="V13" s="33">
        <v>159</v>
      </c>
      <c r="W13" s="34">
        <v>150</v>
      </c>
      <c r="X13" s="34">
        <v>9</v>
      </c>
      <c r="Y13" s="34">
        <v>0</v>
      </c>
      <c r="Z13" s="34"/>
      <c r="AA13" s="34"/>
      <c r="AB13" s="34"/>
      <c r="AC13" s="34"/>
      <c r="AD13" s="34"/>
      <c r="AE13" s="34"/>
      <c r="AF13" s="34"/>
      <c r="AG13" s="34"/>
      <c r="AH13" s="34"/>
      <c r="AI13" s="34"/>
      <c r="AJ13" s="34" t="s">
        <v>115</v>
      </c>
      <c r="AK13" s="34" t="s">
        <v>60</v>
      </c>
      <c r="AL13" s="34">
        <v>1549</v>
      </c>
      <c r="AM13" s="34" t="s">
        <v>78</v>
      </c>
      <c r="AN13" s="34">
        <v>0</v>
      </c>
      <c r="AO13" s="35"/>
    </row>
    <row r="14" spans="1:41" ht="16.5">
      <c r="A14" s="50" t="s">
        <v>418</v>
      </c>
      <c r="B14" s="50" t="s">
        <v>434</v>
      </c>
      <c r="C14" s="26"/>
      <c r="D14" s="26"/>
      <c r="E14" s="26"/>
      <c r="F14" s="27">
        <v>71271.626528000008</v>
      </c>
      <c r="G14" s="23">
        <v>33780</v>
      </c>
      <c r="H14" s="27">
        <v>328</v>
      </c>
      <c r="I14" s="28">
        <v>39</v>
      </c>
      <c r="J14" s="28">
        <v>0</v>
      </c>
      <c r="K14" s="28">
        <v>876</v>
      </c>
      <c r="L14" s="28">
        <v>19</v>
      </c>
      <c r="M14" s="28">
        <v>8</v>
      </c>
      <c r="N14" s="28">
        <v>11</v>
      </c>
      <c r="O14" s="28">
        <v>0</v>
      </c>
      <c r="P14" s="28">
        <v>0</v>
      </c>
      <c r="Q14" s="28">
        <v>0</v>
      </c>
      <c r="R14" s="28">
        <v>0</v>
      </c>
      <c r="S14" s="28"/>
      <c r="T14" s="28"/>
      <c r="U14" s="28">
        <v>3582</v>
      </c>
      <c r="V14" s="28">
        <v>309</v>
      </c>
      <c r="W14" s="29">
        <v>276</v>
      </c>
      <c r="X14" s="29">
        <v>30</v>
      </c>
      <c r="Y14" s="29">
        <v>3</v>
      </c>
      <c r="Z14" s="29"/>
      <c r="AA14" s="29"/>
      <c r="AB14" s="29"/>
      <c r="AC14" s="29"/>
      <c r="AD14" s="29"/>
      <c r="AE14" s="29"/>
      <c r="AF14" s="29"/>
      <c r="AG14" s="29"/>
      <c r="AH14" s="29"/>
      <c r="AI14" s="29"/>
      <c r="AJ14" s="29" t="s">
        <v>115</v>
      </c>
      <c r="AK14" s="29" t="s">
        <v>60</v>
      </c>
      <c r="AL14" s="29">
        <v>1575</v>
      </c>
      <c r="AM14" s="29" t="s">
        <v>78</v>
      </c>
      <c r="AN14" s="29">
        <v>0</v>
      </c>
      <c r="AO14" s="30"/>
    </row>
    <row r="15" spans="1:41" ht="16.5">
      <c r="A15" s="48" t="s">
        <v>418</v>
      </c>
      <c r="B15" s="49" t="s">
        <v>435</v>
      </c>
      <c r="C15" s="31"/>
      <c r="D15" s="31"/>
      <c r="E15" s="31"/>
      <c r="F15" s="32">
        <v>105020.023568</v>
      </c>
      <c r="G15" s="23">
        <v>35838</v>
      </c>
      <c r="H15" s="32">
        <v>1467</v>
      </c>
      <c r="I15" s="33">
        <v>26</v>
      </c>
      <c r="J15" s="33">
        <v>0</v>
      </c>
      <c r="K15" s="33">
        <v>1824</v>
      </c>
      <c r="L15" s="33">
        <v>305</v>
      </c>
      <c r="M15" s="33">
        <v>251</v>
      </c>
      <c r="N15" s="33">
        <v>54</v>
      </c>
      <c r="O15" s="33">
        <v>0</v>
      </c>
      <c r="P15" s="33">
        <v>0</v>
      </c>
      <c r="Q15" s="33">
        <v>0</v>
      </c>
      <c r="R15" s="33">
        <v>0</v>
      </c>
      <c r="S15" s="33"/>
      <c r="T15" s="33"/>
      <c r="U15" s="33">
        <v>7462</v>
      </c>
      <c r="V15" s="33">
        <v>1162</v>
      </c>
      <c r="W15" s="34">
        <v>936</v>
      </c>
      <c r="X15" s="34">
        <v>219</v>
      </c>
      <c r="Y15" s="34">
        <v>7</v>
      </c>
      <c r="Z15" s="34"/>
      <c r="AA15" s="34"/>
      <c r="AB15" s="34"/>
      <c r="AC15" s="34"/>
      <c r="AD15" s="34"/>
      <c r="AE15" s="34"/>
      <c r="AF15" s="34"/>
      <c r="AG15" s="34"/>
      <c r="AH15" s="34"/>
      <c r="AI15" s="34"/>
      <c r="AJ15" s="34" t="s">
        <v>115</v>
      </c>
      <c r="AK15" s="34" t="s">
        <v>60</v>
      </c>
      <c r="AL15" s="34">
        <v>2466</v>
      </c>
      <c r="AM15" s="34" t="s">
        <v>60</v>
      </c>
      <c r="AN15" s="34">
        <v>17903</v>
      </c>
      <c r="AO15" s="35"/>
    </row>
    <row r="16" spans="1:41" ht="16.5">
      <c r="A16" s="50" t="s">
        <v>418</v>
      </c>
      <c r="B16" s="50" t="s">
        <v>436</v>
      </c>
      <c r="C16" s="26"/>
      <c r="D16" s="26"/>
      <c r="E16" s="26"/>
      <c r="F16" s="27">
        <v>117113.859664</v>
      </c>
      <c r="G16" s="23">
        <v>51894</v>
      </c>
      <c r="H16" s="27">
        <v>2313</v>
      </c>
      <c r="I16" s="28">
        <v>15</v>
      </c>
      <c r="J16" s="28">
        <v>0</v>
      </c>
      <c r="K16" s="28">
        <v>3952</v>
      </c>
      <c r="L16" s="28">
        <v>331</v>
      </c>
      <c r="M16" s="28">
        <v>259</v>
      </c>
      <c r="N16" s="28">
        <v>69</v>
      </c>
      <c r="O16" s="28">
        <v>0</v>
      </c>
      <c r="P16" s="28">
        <v>0</v>
      </c>
      <c r="Q16" s="28">
        <v>0</v>
      </c>
      <c r="R16" s="28">
        <v>3</v>
      </c>
      <c r="S16" s="28"/>
      <c r="T16" s="28"/>
      <c r="U16" s="28">
        <v>11073</v>
      </c>
      <c r="V16" s="28">
        <v>1978</v>
      </c>
      <c r="W16" s="29">
        <v>1598</v>
      </c>
      <c r="X16" s="29">
        <v>373</v>
      </c>
      <c r="Y16" s="29">
        <v>7</v>
      </c>
      <c r="Z16" s="29"/>
      <c r="AA16" s="29"/>
      <c r="AB16" s="29"/>
      <c r="AC16" s="29"/>
      <c r="AD16" s="29"/>
      <c r="AE16" s="29"/>
      <c r="AF16" s="29"/>
      <c r="AG16" s="29"/>
      <c r="AH16" s="29"/>
      <c r="AI16" s="29"/>
      <c r="AJ16" s="29" t="s">
        <v>115</v>
      </c>
      <c r="AK16" s="29" t="s">
        <v>60</v>
      </c>
      <c r="AL16" s="29">
        <v>2818</v>
      </c>
      <c r="AM16" s="29" t="s">
        <v>60</v>
      </c>
      <c r="AN16" s="29">
        <v>25394</v>
      </c>
      <c r="AO16" s="30"/>
    </row>
    <row r="17" spans="1:41" ht="16.5">
      <c r="A17" s="48" t="s">
        <v>418</v>
      </c>
      <c r="B17" s="49" t="s">
        <v>437</v>
      </c>
      <c r="C17" s="31"/>
      <c r="D17" s="31"/>
      <c r="E17" s="31"/>
      <c r="F17" s="32">
        <v>127646.825792</v>
      </c>
      <c r="G17" s="23">
        <v>48562</v>
      </c>
      <c r="H17" s="32">
        <v>281</v>
      </c>
      <c r="I17" s="33">
        <v>2</v>
      </c>
      <c r="J17" s="33">
        <v>0</v>
      </c>
      <c r="K17" s="33">
        <v>2111</v>
      </c>
      <c r="L17" s="33">
        <v>45</v>
      </c>
      <c r="M17" s="33">
        <v>33</v>
      </c>
      <c r="N17" s="33">
        <v>12</v>
      </c>
      <c r="O17" s="33">
        <v>0</v>
      </c>
      <c r="P17" s="33">
        <v>0</v>
      </c>
      <c r="Q17" s="33">
        <v>0</v>
      </c>
      <c r="R17" s="33">
        <v>0</v>
      </c>
      <c r="S17" s="33"/>
      <c r="T17" s="33"/>
      <c r="U17" s="33">
        <v>8566</v>
      </c>
      <c r="V17" s="33">
        <v>236</v>
      </c>
      <c r="W17" s="34">
        <v>168</v>
      </c>
      <c r="X17" s="34">
        <v>64</v>
      </c>
      <c r="Y17" s="34">
        <v>4</v>
      </c>
      <c r="Z17" s="34"/>
      <c r="AA17" s="34"/>
      <c r="AB17" s="34"/>
      <c r="AC17" s="34"/>
      <c r="AD17" s="34"/>
      <c r="AE17" s="34"/>
      <c r="AF17" s="34"/>
      <c r="AG17" s="34"/>
      <c r="AH17" s="34"/>
      <c r="AI17" s="34"/>
      <c r="AJ17" s="34" t="s">
        <v>115</v>
      </c>
      <c r="AK17" s="34" t="s">
        <v>60</v>
      </c>
      <c r="AL17" s="34">
        <v>2296</v>
      </c>
      <c r="AM17" s="34" t="s">
        <v>78</v>
      </c>
      <c r="AN17" s="34">
        <v>0</v>
      </c>
      <c r="AO17" s="35"/>
    </row>
    <row r="18" spans="1:41" ht="16.5">
      <c r="A18" s="50" t="s">
        <v>418</v>
      </c>
      <c r="B18" s="50" t="s">
        <v>438</v>
      </c>
      <c r="C18" s="26"/>
      <c r="D18" s="26"/>
      <c r="E18" s="26"/>
      <c r="F18" s="27">
        <v>87739.491599999994</v>
      </c>
      <c r="G18" s="23">
        <v>49713</v>
      </c>
      <c r="H18" s="27">
        <v>339</v>
      </c>
      <c r="I18" s="28">
        <v>60</v>
      </c>
      <c r="J18" s="28">
        <v>0</v>
      </c>
      <c r="K18" s="28">
        <v>1829</v>
      </c>
      <c r="L18" s="28">
        <v>55</v>
      </c>
      <c r="M18" s="28">
        <v>47</v>
      </c>
      <c r="N18" s="28">
        <v>4</v>
      </c>
      <c r="O18" s="28">
        <v>0</v>
      </c>
      <c r="P18" s="28">
        <v>0</v>
      </c>
      <c r="Q18" s="28">
        <v>0</v>
      </c>
      <c r="R18" s="28">
        <v>4</v>
      </c>
      <c r="S18" s="28"/>
      <c r="T18" s="28"/>
      <c r="U18" s="28">
        <v>2839</v>
      </c>
      <c r="V18" s="28">
        <v>281</v>
      </c>
      <c r="W18" s="29">
        <v>249</v>
      </c>
      <c r="X18" s="29">
        <v>27</v>
      </c>
      <c r="Y18" s="29">
        <v>5</v>
      </c>
      <c r="Z18" s="29"/>
      <c r="AA18" s="29"/>
      <c r="AB18" s="29"/>
      <c r="AC18" s="29"/>
      <c r="AD18" s="29"/>
      <c r="AE18" s="29"/>
      <c r="AF18" s="29"/>
      <c r="AG18" s="29"/>
      <c r="AH18" s="29"/>
      <c r="AI18" s="29"/>
      <c r="AJ18" s="29" t="s">
        <v>115</v>
      </c>
      <c r="AK18" s="29" t="s">
        <v>60</v>
      </c>
      <c r="AL18" s="29">
        <v>1861</v>
      </c>
      <c r="AM18" s="29" t="s">
        <v>78</v>
      </c>
      <c r="AN18" s="29">
        <v>0</v>
      </c>
      <c r="AO18" s="30"/>
    </row>
    <row r="19" spans="1:41" ht="16.5">
      <c r="A19" s="48" t="s">
        <v>418</v>
      </c>
      <c r="B19" s="49" t="s">
        <v>439</v>
      </c>
      <c r="C19" s="31"/>
      <c r="D19" s="31"/>
      <c r="E19" s="31"/>
      <c r="F19" s="32">
        <v>81312.131311999998</v>
      </c>
      <c r="G19" s="23">
        <v>14056</v>
      </c>
      <c r="H19" s="32">
        <v>324</v>
      </c>
      <c r="I19" s="33">
        <v>2</v>
      </c>
      <c r="J19" s="33">
        <v>0</v>
      </c>
      <c r="K19" s="33">
        <v>1383</v>
      </c>
      <c r="L19" s="33">
        <v>24</v>
      </c>
      <c r="M19" s="33">
        <v>14</v>
      </c>
      <c r="N19" s="33">
        <v>8</v>
      </c>
      <c r="O19" s="33">
        <v>0</v>
      </c>
      <c r="P19" s="33">
        <v>0</v>
      </c>
      <c r="Q19" s="33">
        <v>0</v>
      </c>
      <c r="R19" s="33">
        <v>2</v>
      </c>
      <c r="S19" s="33"/>
      <c r="T19" s="33"/>
      <c r="U19" s="33">
        <v>4287</v>
      </c>
      <c r="V19" s="33">
        <v>300</v>
      </c>
      <c r="W19" s="34">
        <v>242</v>
      </c>
      <c r="X19" s="34">
        <v>54</v>
      </c>
      <c r="Y19" s="34">
        <v>4</v>
      </c>
      <c r="Z19" s="34"/>
      <c r="AA19" s="34"/>
      <c r="AB19" s="34"/>
      <c r="AC19" s="34"/>
      <c r="AD19" s="34"/>
      <c r="AE19" s="34"/>
      <c r="AF19" s="34"/>
      <c r="AG19" s="34"/>
      <c r="AH19" s="34"/>
      <c r="AI19" s="34"/>
      <c r="AJ19" s="34" t="s">
        <v>115</v>
      </c>
      <c r="AK19" s="34" t="s">
        <v>60</v>
      </c>
      <c r="AL19" s="34">
        <v>1574</v>
      </c>
      <c r="AM19" s="34" t="s">
        <v>78</v>
      </c>
      <c r="AN19" s="34">
        <v>0</v>
      </c>
      <c r="AO19" s="35"/>
    </row>
    <row r="20" spans="1:41" ht="16.5">
      <c r="A20" s="50" t="s">
        <v>418</v>
      </c>
      <c r="B20" s="50" t="s">
        <v>440</v>
      </c>
      <c r="C20" s="26"/>
      <c r="D20" s="26"/>
      <c r="E20" s="26"/>
      <c r="F20" s="27">
        <v>56698.575168000003</v>
      </c>
      <c r="G20" s="23">
        <v>17417</v>
      </c>
      <c r="H20" s="27">
        <v>683</v>
      </c>
      <c r="I20" s="28">
        <v>5</v>
      </c>
      <c r="J20" s="28">
        <v>0</v>
      </c>
      <c r="K20" s="28">
        <v>1527</v>
      </c>
      <c r="L20" s="28">
        <v>330</v>
      </c>
      <c r="M20" s="28">
        <v>313</v>
      </c>
      <c r="N20" s="28">
        <v>10</v>
      </c>
      <c r="O20" s="28">
        <v>0</v>
      </c>
      <c r="P20" s="28">
        <v>0</v>
      </c>
      <c r="Q20" s="28">
        <v>0</v>
      </c>
      <c r="R20" s="28">
        <v>7</v>
      </c>
      <c r="S20" s="28"/>
      <c r="T20" s="28"/>
      <c r="U20" s="28">
        <v>2405</v>
      </c>
      <c r="V20" s="28">
        <v>352</v>
      </c>
      <c r="W20" s="29">
        <v>299</v>
      </c>
      <c r="X20" s="29">
        <v>50</v>
      </c>
      <c r="Y20" s="29">
        <v>3</v>
      </c>
      <c r="Z20" s="29"/>
      <c r="AA20" s="29"/>
      <c r="AB20" s="29"/>
      <c r="AC20" s="29"/>
      <c r="AD20" s="29"/>
      <c r="AE20" s="29"/>
      <c r="AF20" s="29"/>
      <c r="AG20" s="29"/>
      <c r="AH20" s="29"/>
      <c r="AI20" s="29"/>
      <c r="AJ20" s="29" t="s">
        <v>115</v>
      </c>
      <c r="AK20" s="29" t="s">
        <v>60</v>
      </c>
      <c r="AL20" s="29">
        <v>670</v>
      </c>
      <c r="AM20" s="29" t="s">
        <v>60</v>
      </c>
      <c r="AN20" s="29">
        <v>10437</v>
      </c>
      <c r="AO20" s="30"/>
    </row>
    <row r="21" spans="1:41" ht="16.5">
      <c r="A21" s="48" t="s">
        <v>418</v>
      </c>
      <c r="B21" s="49" t="s">
        <v>441</v>
      </c>
      <c r="C21" s="31"/>
      <c r="D21" s="31"/>
      <c r="E21" s="31"/>
      <c r="F21" s="32">
        <v>70274.022431999998</v>
      </c>
      <c r="G21" s="23">
        <v>18029</v>
      </c>
      <c r="H21" s="32">
        <v>2142</v>
      </c>
      <c r="I21" s="33">
        <v>13</v>
      </c>
      <c r="J21" s="33">
        <v>0</v>
      </c>
      <c r="K21" s="33">
        <v>1761</v>
      </c>
      <c r="L21" s="33">
        <v>225</v>
      </c>
      <c r="M21" s="33">
        <v>159</v>
      </c>
      <c r="N21" s="33">
        <v>65</v>
      </c>
      <c r="O21" s="33">
        <v>0</v>
      </c>
      <c r="P21" s="33">
        <v>0</v>
      </c>
      <c r="Q21" s="33">
        <v>0</v>
      </c>
      <c r="R21" s="33">
        <v>1</v>
      </c>
      <c r="S21" s="33"/>
      <c r="T21" s="33"/>
      <c r="U21" s="33">
        <v>6314</v>
      </c>
      <c r="V21" s="33">
        <v>1917</v>
      </c>
      <c r="W21" s="34">
        <v>1423</v>
      </c>
      <c r="X21" s="34">
        <v>484</v>
      </c>
      <c r="Y21" s="34">
        <v>10</v>
      </c>
      <c r="Z21" s="34"/>
      <c r="AA21" s="34"/>
      <c r="AB21" s="34"/>
      <c r="AC21" s="34"/>
      <c r="AD21" s="34"/>
      <c r="AE21" s="34"/>
      <c r="AF21" s="34"/>
      <c r="AG21" s="34"/>
      <c r="AH21" s="34"/>
      <c r="AI21" s="34"/>
      <c r="AJ21" s="34" t="s">
        <v>115</v>
      </c>
      <c r="AK21" s="34" t="s">
        <v>60</v>
      </c>
      <c r="AL21" s="34">
        <v>1566</v>
      </c>
      <c r="AM21" s="34" t="s">
        <v>60</v>
      </c>
      <c r="AN21" s="34">
        <v>13841</v>
      </c>
      <c r="AO21" s="35"/>
    </row>
    <row r="22" spans="1:41" ht="16.5">
      <c r="A22" s="50" t="s">
        <v>418</v>
      </c>
      <c r="B22" s="50" t="s">
        <v>442</v>
      </c>
      <c r="C22" s="26"/>
      <c r="D22" s="26"/>
      <c r="E22" s="26"/>
      <c r="F22" s="27">
        <v>65765.781887999998</v>
      </c>
      <c r="G22" s="23">
        <v>52051</v>
      </c>
      <c r="H22" s="27">
        <v>328</v>
      </c>
      <c r="I22" s="28">
        <v>134</v>
      </c>
      <c r="J22" s="28">
        <v>1</v>
      </c>
      <c r="K22" s="28">
        <v>2954</v>
      </c>
      <c r="L22" s="28">
        <v>165</v>
      </c>
      <c r="M22" s="28">
        <v>145</v>
      </c>
      <c r="N22" s="28">
        <v>20</v>
      </c>
      <c r="O22" s="28">
        <v>0</v>
      </c>
      <c r="P22" s="28">
        <v>0</v>
      </c>
      <c r="Q22" s="28">
        <v>0</v>
      </c>
      <c r="R22" s="28">
        <v>0</v>
      </c>
      <c r="S22" s="28"/>
      <c r="T22" s="28"/>
      <c r="U22" s="28">
        <v>4049</v>
      </c>
      <c r="V22" s="28">
        <v>163</v>
      </c>
      <c r="W22" s="29">
        <v>135</v>
      </c>
      <c r="X22" s="29">
        <v>27</v>
      </c>
      <c r="Y22" s="29">
        <v>1</v>
      </c>
      <c r="Z22" s="29"/>
      <c r="AA22" s="29"/>
      <c r="AB22" s="29"/>
      <c r="AC22" s="29"/>
      <c r="AD22" s="29"/>
      <c r="AE22" s="29"/>
      <c r="AF22" s="29"/>
      <c r="AG22" s="29"/>
      <c r="AH22" s="29"/>
      <c r="AI22" s="29"/>
      <c r="AJ22" s="29" t="s">
        <v>115</v>
      </c>
      <c r="AK22" s="29" t="s">
        <v>60</v>
      </c>
      <c r="AL22" s="29">
        <v>2271</v>
      </c>
      <c r="AM22" s="29" t="s">
        <v>78</v>
      </c>
      <c r="AN22" s="29">
        <v>0</v>
      </c>
      <c r="AO22" s="30"/>
    </row>
    <row r="23" spans="1:41" ht="16.5">
      <c r="A23" s="48" t="s">
        <v>418</v>
      </c>
      <c r="B23" s="49" t="s">
        <v>443</v>
      </c>
      <c r="C23" s="31"/>
      <c r="D23" s="31"/>
      <c r="E23" s="31"/>
      <c r="F23" s="32">
        <v>71831.722047999996</v>
      </c>
      <c r="G23" s="23">
        <v>30056</v>
      </c>
      <c r="H23" s="32">
        <v>142</v>
      </c>
      <c r="I23" s="33">
        <v>9</v>
      </c>
      <c r="J23" s="33">
        <v>0</v>
      </c>
      <c r="K23" s="33">
        <v>1607</v>
      </c>
      <c r="L23" s="33">
        <v>87</v>
      </c>
      <c r="M23" s="33">
        <v>72</v>
      </c>
      <c r="N23" s="33">
        <v>13</v>
      </c>
      <c r="O23" s="33">
        <v>0</v>
      </c>
      <c r="P23" s="33">
        <v>0</v>
      </c>
      <c r="Q23" s="33">
        <v>0</v>
      </c>
      <c r="R23" s="33">
        <v>2</v>
      </c>
      <c r="S23" s="33"/>
      <c r="T23" s="33"/>
      <c r="U23" s="33">
        <v>1519</v>
      </c>
      <c r="V23" s="33">
        <v>55</v>
      </c>
      <c r="W23" s="34">
        <v>42</v>
      </c>
      <c r="X23" s="34">
        <v>13</v>
      </c>
      <c r="Y23" s="34">
        <v>0</v>
      </c>
      <c r="Z23" s="34"/>
      <c r="AA23" s="34"/>
      <c r="AB23" s="34"/>
      <c r="AC23" s="34"/>
      <c r="AD23" s="34"/>
      <c r="AE23" s="34"/>
      <c r="AF23" s="34"/>
      <c r="AG23" s="34"/>
      <c r="AH23" s="34"/>
      <c r="AI23" s="34"/>
      <c r="AJ23" s="34" t="s">
        <v>115</v>
      </c>
      <c r="AK23" s="34" t="s">
        <v>60</v>
      </c>
      <c r="AL23" s="34">
        <v>980</v>
      </c>
      <c r="AM23" s="34" t="s">
        <v>78</v>
      </c>
      <c r="AN23" s="34">
        <v>0</v>
      </c>
      <c r="AO23" s="35"/>
    </row>
    <row r="24" spans="1:41" ht="16.5">
      <c r="A24" s="50" t="s">
        <v>418</v>
      </c>
      <c r="B24" s="50" t="s">
        <v>444</v>
      </c>
      <c r="C24" s="26"/>
      <c r="D24" s="26"/>
      <c r="E24" s="26"/>
      <c r="F24" s="27">
        <v>85378.636144000004</v>
      </c>
      <c r="G24" s="23">
        <v>30813</v>
      </c>
      <c r="H24" s="27">
        <v>179</v>
      </c>
      <c r="I24" s="28">
        <v>24</v>
      </c>
      <c r="J24" s="28">
        <v>0</v>
      </c>
      <c r="K24" s="28">
        <v>571</v>
      </c>
      <c r="L24" s="28">
        <v>44</v>
      </c>
      <c r="M24" s="28">
        <v>31</v>
      </c>
      <c r="N24" s="28">
        <v>9</v>
      </c>
      <c r="O24" s="28">
        <v>0</v>
      </c>
      <c r="P24" s="28">
        <v>0</v>
      </c>
      <c r="Q24" s="28">
        <v>0</v>
      </c>
      <c r="R24" s="28">
        <v>4</v>
      </c>
      <c r="S24" s="28"/>
      <c r="T24" s="28"/>
      <c r="U24" s="28">
        <v>1813</v>
      </c>
      <c r="V24" s="28">
        <v>127</v>
      </c>
      <c r="W24" s="29">
        <v>88</v>
      </c>
      <c r="X24" s="29">
        <v>37</v>
      </c>
      <c r="Y24" s="29">
        <v>2</v>
      </c>
      <c r="Z24" s="29"/>
      <c r="AA24" s="29"/>
      <c r="AB24" s="29"/>
      <c r="AC24" s="29"/>
      <c r="AD24" s="29"/>
      <c r="AE24" s="29"/>
      <c r="AF24" s="29"/>
      <c r="AG24" s="29"/>
      <c r="AH24" s="29"/>
      <c r="AI24" s="29"/>
      <c r="AJ24" s="29" t="s">
        <v>115</v>
      </c>
      <c r="AK24" s="29" t="s">
        <v>60</v>
      </c>
      <c r="AL24" s="29">
        <v>572</v>
      </c>
      <c r="AM24" s="29" t="s">
        <v>78</v>
      </c>
      <c r="AN24" s="29">
        <v>0</v>
      </c>
      <c r="AO24" s="30"/>
    </row>
    <row r="25" spans="1:41" ht="16.5">
      <c r="A25" s="48" t="s">
        <v>418</v>
      </c>
      <c r="B25" s="49" t="s">
        <v>445</v>
      </c>
      <c r="C25" s="31"/>
      <c r="D25" s="31"/>
      <c r="E25" s="31"/>
      <c r="F25" s="32">
        <v>58521.527568000005</v>
      </c>
      <c r="G25" s="23">
        <v>28768</v>
      </c>
      <c r="H25" s="32">
        <v>1750</v>
      </c>
      <c r="I25" s="33">
        <v>7</v>
      </c>
      <c r="J25" s="33">
        <v>0</v>
      </c>
      <c r="K25" s="33">
        <v>2655</v>
      </c>
      <c r="L25" s="33">
        <v>568</v>
      </c>
      <c r="M25" s="33">
        <v>519</v>
      </c>
      <c r="N25" s="33">
        <v>49</v>
      </c>
      <c r="O25" s="33">
        <v>0</v>
      </c>
      <c r="P25" s="33">
        <v>0</v>
      </c>
      <c r="Q25" s="33">
        <v>0</v>
      </c>
      <c r="R25" s="33">
        <v>0</v>
      </c>
      <c r="S25" s="33"/>
      <c r="T25" s="33"/>
      <c r="U25" s="33">
        <v>4648</v>
      </c>
      <c r="V25" s="33">
        <v>1181</v>
      </c>
      <c r="W25" s="34">
        <v>1040</v>
      </c>
      <c r="X25" s="34">
        <v>116</v>
      </c>
      <c r="Y25" s="34">
        <v>25</v>
      </c>
      <c r="Z25" s="34"/>
      <c r="AA25" s="34"/>
      <c r="AB25" s="34"/>
      <c r="AC25" s="34"/>
      <c r="AD25" s="34"/>
      <c r="AE25" s="34"/>
      <c r="AF25" s="34"/>
      <c r="AG25" s="34"/>
      <c r="AH25" s="34"/>
      <c r="AI25" s="34"/>
      <c r="AJ25" s="34" t="s">
        <v>115</v>
      </c>
      <c r="AK25" s="34" t="s">
        <v>60</v>
      </c>
      <c r="AL25" s="34">
        <v>1040</v>
      </c>
      <c r="AM25" s="34" t="s">
        <v>60</v>
      </c>
      <c r="AN25" s="34">
        <v>11115</v>
      </c>
      <c r="AO25" s="35"/>
    </row>
    <row r="26" spans="1:41" ht="16.5">
      <c r="A26" s="50" t="s">
        <v>419</v>
      </c>
      <c r="B26" s="50" t="s">
        <v>446</v>
      </c>
      <c r="C26" s="26"/>
      <c r="D26" s="26"/>
      <c r="E26" s="26"/>
      <c r="F26" s="27">
        <v>64543.082799999996</v>
      </c>
      <c r="G26" s="23">
        <v>27984</v>
      </c>
      <c r="H26" s="27">
        <v>13</v>
      </c>
      <c r="I26" s="28">
        <v>23</v>
      </c>
      <c r="J26" s="28">
        <v>0</v>
      </c>
      <c r="K26" s="28">
        <v>20</v>
      </c>
      <c r="L26" s="28">
        <v>1</v>
      </c>
      <c r="M26" s="28">
        <v>1</v>
      </c>
      <c r="N26" s="28">
        <v>0</v>
      </c>
      <c r="O26" s="28">
        <v>0</v>
      </c>
      <c r="P26" s="28">
        <v>0</v>
      </c>
      <c r="Q26" s="28">
        <v>0</v>
      </c>
      <c r="R26" s="28">
        <v>0</v>
      </c>
      <c r="S26" s="28"/>
      <c r="T26" s="28"/>
      <c r="U26" s="28">
        <v>17</v>
      </c>
      <c r="V26" s="28">
        <v>8</v>
      </c>
      <c r="W26" s="29">
        <v>8</v>
      </c>
      <c r="X26" s="29">
        <v>0</v>
      </c>
      <c r="Y26" s="29">
        <v>0</v>
      </c>
      <c r="Z26" s="29"/>
      <c r="AA26" s="29"/>
      <c r="AB26" s="29"/>
      <c r="AC26" s="29"/>
      <c r="AD26" s="29"/>
      <c r="AE26" s="29"/>
      <c r="AF26" s="29"/>
      <c r="AG26" s="29"/>
      <c r="AH26" s="29"/>
      <c r="AI26" s="29"/>
      <c r="AJ26" s="29" t="s">
        <v>115</v>
      </c>
      <c r="AK26" s="29" t="s">
        <v>78</v>
      </c>
      <c r="AL26" s="29">
        <v>0</v>
      </c>
      <c r="AM26" s="29" t="s">
        <v>78</v>
      </c>
      <c r="AN26" s="29">
        <v>0</v>
      </c>
      <c r="AO26" s="30"/>
    </row>
    <row r="27" spans="1:41" ht="16.5">
      <c r="A27" s="48" t="s">
        <v>419</v>
      </c>
      <c r="B27" s="49" t="s">
        <v>447</v>
      </c>
      <c r="C27" s="31"/>
      <c r="D27" s="31"/>
      <c r="E27" s="31"/>
      <c r="F27" s="32">
        <v>66665.105072000006</v>
      </c>
      <c r="G27" s="23">
        <v>27093</v>
      </c>
      <c r="H27" s="32">
        <v>0</v>
      </c>
      <c r="I27" s="33">
        <v>55</v>
      </c>
      <c r="J27" s="33">
        <v>0</v>
      </c>
      <c r="K27" s="33">
        <v>66</v>
      </c>
      <c r="L27" s="33">
        <v>0</v>
      </c>
      <c r="M27" s="33">
        <v>0</v>
      </c>
      <c r="N27" s="33">
        <v>0</v>
      </c>
      <c r="O27" s="33">
        <v>0</v>
      </c>
      <c r="P27" s="33">
        <v>0</v>
      </c>
      <c r="Q27" s="33">
        <v>0</v>
      </c>
      <c r="R27" s="33">
        <v>0</v>
      </c>
      <c r="S27" s="33"/>
      <c r="T27" s="33"/>
      <c r="U27" s="33">
        <v>4</v>
      </c>
      <c r="V27" s="33">
        <v>0</v>
      </c>
      <c r="W27" s="34">
        <v>0</v>
      </c>
      <c r="X27" s="34">
        <v>0</v>
      </c>
      <c r="Y27" s="34">
        <v>0</v>
      </c>
      <c r="Z27" s="34"/>
      <c r="AA27" s="34"/>
      <c r="AB27" s="34"/>
      <c r="AC27" s="34"/>
      <c r="AD27" s="34"/>
      <c r="AE27" s="34"/>
      <c r="AF27" s="34"/>
      <c r="AG27" s="34"/>
      <c r="AH27" s="34"/>
      <c r="AI27" s="34"/>
      <c r="AJ27" s="34" t="s">
        <v>115</v>
      </c>
      <c r="AK27" s="34" t="s">
        <v>78</v>
      </c>
      <c r="AL27" s="34">
        <v>0</v>
      </c>
      <c r="AM27" s="34" t="s">
        <v>78</v>
      </c>
      <c r="AN27" s="34">
        <v>0</v>
      </c>
      <c r="AO27" s="35"/>
    </row>
    <row r="28" spans="1:41" ht="16.5">
      <c r="A28" s="50" t="s">
        <v>419</v>
      </c>
      <c r="B28" s="50" t="s">
        <v>448</v>
      </c>
      <c r="C28" s="26"/>
      <c r="D28" s="26"/>
      <c r="E28" s="26"/>
      <c r="F28" s="27">
        <v>37070.925936</v>
      </c>
      <c r="G28" s="23">
        <v>26733</v>
      </c>
      <c r="H28" s="27">
        <v>0</v>
      </c>
      <c r="I28" s="28">
        <v>0</v>
      </c>
      <c r="J28" s="28">
        <v>0</v>
      </c>
      <c r="K28" s="28">
        <v>22</v>
      </c>
      <c r="L28" s="28">
        <v>0</v>
      </c>
      <c r="M28" s="28">
        <v>0</v>
      </c>
      <c r="N28" s="28">
        <v>0</v>
      </c>
      <c r="O28" s="28">
        <v>0</v>
      </c>
      <c r="P28" s="28">
        <v>0</v>
      </c>
      <c r="Q28" s="28">
        <v>0</v>
      </c>
      <c r="R28" s="28">
        <v>0</v>
      </c>
      <c r="S28" s="28"/>
      <c r="T28" s="28"/>
      <c r="U28" s="28">
        <v>19</v>
      </c>
      <c r="V28" s="28">
        <v>0</v>
      </c>
      <c r="W28" s="29">
        <v>0</v>
      </c>
      <c r="X28" s="29">
        <v>0</v>
      </c>
      <c r="Y28" s="29">
        <v>0</v>
      </c>
      <c r="Z28" s="29"/>
      <c r="AA28" s="29"/>
      <c r="AB28" s="29"/>
      <c r="AC28" s="29"/>
      <c r="AD28" s="29"/>
      <c r="AE28" s="29"/>
      <c r="AF28" s="29"/>
      <c r="AG28" s="29"/>
      <c r="AH28" s="29"/>
      <c r="AI28" s="29"/>
      <c r="AJ28" s="29" t="s">
        <v>115</v>
      </c>
      <c r="AK28" s="29" t="s">
        <v>78</v>
      </c>
      <c r="AL28" s="29">
        <v>0</v>
      </c>
      <c r="AM28" s="29" t="s">
        <v>78</v>
      </c>
      <c r="AN28" s="29">
        <v>0</v>
      </c>
      <c r="AO28" s="30"/>
    </row>
    <row r="29" spans="1:41" ht="16.5">
      <c r="A29" s="48" t="s">
        <v>419</v>
      </c>
      <c r="B29" s="49" t="s">
        <v>449</v>
      </c>
      <c r="C29" s="31"/>
      <c r="D29" s="31"/>
      <c r="E29" s="31"/>
      <c r="F29" s="32">
        <v>43503.570144000005</v>
      </c>
      <c r="G29" s="23">
        <v>14031</v>
      </c>
      <c r="H29" s="32">
        <v>0</v>
      </c>
      <c r="I29" s="33">
        <v>8</v>
      </c>
      <c r="J29" s="33">
        <v>0</v>
      </c>
      <c r="K29" s="33">
        <v>161</v>
      </c>
      <c r="L29" s="33">
        <v>0</v>
      </c>
      <c r="M29" s="33">
        <v>0</v>
      </c>
      <c r="N29" s="33">
        <v>0</v>
      </c>
      <c r="O29" s="33">
        <v>0</v>
      </c>
      <c r="P29" s="33">
        <v>0</v>
      </c>
      <c r="Q29" s="33">
        <v>0</v>
      </c>
      <c r="R29" s="33">
        <v>0</v>
      </c>
      <c r="S29" s="33"/>
      <c r="T29" s="33"/>
      <c r="U29" s="33">
        <v>30</v>
      </c>
      <c r="V29" s="33">
        <v>0</v>
      </c>
      <c r="W29" s="34">
        <v>0</v>
      </c>
      <c r="X29" s="34">
        <v>0</v>
      </c>
      <c r="Y29" s="34">
        <v>0</v>
      </c>
      <c r="Z29" s="34"/>
      <c r="AA29" s="34"/>
      <c r="AB29" s="34"/>
      <c r="AC29" s="34"/>
      <c r="AD29" s="34"/>
      <c r="AE29" s="34"/>
      <c r="AF29" s="34"/>
      <c r="AG29" s="34"/>
      <c r="AH29" s="34"/>
      <c r="AI29" s="34"/>
      <c r="AJ29" s="34" t="s">
        <v>115</v>
      </c>
      <c r="AK29" s="34" t="s">
        <v>60</v>
      </c>
      <c r="AL29" s="34">
        <v>0</v>
      </c>
      <c r="AM29" s="34" t="s">
        <v>78</v>
      </c>
      <c r="AN29" s="34">
        <v>0</v>
      </c>
      <c r="AO29" s="35"/>
    </row>
    <row r="30" spans="1:41" ht="16.5">
      <c r="A30" s="50" t="s">
        <v>420</v>
      </c>
      <c r="B30" s="50" t="s">
        <v>450</v>
      </c>
      <c r="C30" s="26"/>
      <c r="D30" s="26"/>
      <c r="E30" s="26"/>
      <c r="F30" s="27">
        <v>39589.242208000003</v>
      </c>
      <c r="G30" s="23">
        <v>61805</v>
      </c>
      <c r="H30" s="27">
        <v>1574</v>
      </c>
      <c r="I30" s="28">
        <v>86</v>
      </c>
      <c r="J30" s="28">
        <v>0</v>
      </c>
      <c r="K30" s="28">
        <v>6293</v>
      </c>
      <c r="L30" s="28">
        <v>621</v>
      </c>
      <c r="M30" s="28">
        <v>554</v>
      </c>
      <c r="N30" s="28">
        <v>65</v>
      </c>
      <c r="O30" s="28">
        <v>0</v>
      </c>
      <c r="P30" s="28">
        <v>2</v>
      </c>
      <c r="Q30" s="28">
        <v>0</v>
      </c>
      <c r="R30" s="28">
        <v>0</v>
      </c>
      <c r="S30" s="28"/>
      <c r="T30" s="28"/>
      <c r="U30" s="28">
        <v>2834</v>
      </c>
      <c r="V30" s="28">
        <v>871</v>
      </c>
      <c r="W30" s="29">
        <v>779</v>
      </c>
      <c r="X30" s="29">
        <v>91</v>
      </c>
      <c r="Y30" s="29">
        <v>1</v>
      </c>
      <c r="Z30" s="29"/>
      <c r="AA30" s="29"/>
      <c r="AB30" s="29"/>
      <c r="AC30" s="29"/>
      <c r="AD30" s="29"/>
      <c r="AE30" s="29"/>
      <c r="AF30" s="29"/>
      <c r="AG30" s="29"/>
      <c r="AH30" s="29"/>
      <c r="AI30" s="29"/>
      <c r="AJ30" s="29" t="s">
        <v>115</v>
      </c>
      <c r="AK30" s="29" t="s">
        <v>60</v>
      </c>
      <c r="AL30" s="29">
        <v>1803</v>
      </c>
      <c r="AM30" s="29" t="s">
        <v>60</v>
      </c>
      <c r="AN30" s="29">
        <v>40262</v>
      </c>
      <c r="AO30" s="30"/>
    </row>
    <row r="31" spans="1:41" ht="16.5">
      <c r="A31" s="48" t="s">
        <v>420</v>
      </c>
      <c r="B31" s="49" t="s">
        <v>451</v>
      </c>
      <c r="C31" s="31"/>
      <c r="D31" s="31"/>
      <c r="E31" s="31"/>
      <c r="F31" s="32">
        <v>113551.44080000001</v>
      </c>
      <c r="G31" s="23">
        <v>69836</v>
      </c>
      <c r="H31" s="32">
        <v>5302</v>
      </c>
      <c r="I31" s="33">
        <v>165</v>
      </c>
      <c r="J31" s="33">
        <v>0</v>
      </c>
      <c r="K31" s="33">
        <v>16889</v>
      </c>
      <c r="L31" s="33">
        <v>1506</v>
      </c>
      <c r="M31" s="33">
        <v>1366</v>
      </c>
      <c r="N31" s="33">
        <v>139</v>
      </c>
      <c r="O31" s="33">
        <v>1</v>
      </c>
      <c r="P31" s="33">
        <v>0</v>
      </c>
      <c r="Q31" s="33">
        <v>0</v>
      </c>
      <c r="R31" s="33">
        <v>0</v>
      </c>
      <c r="S31" s="33"/>
      <c r="T31" s="33"/>
      <c r="U31" s="33">
        <v>11619</v>
      </c>
      <c r="V31" s="33">
        <v>3746</v>
      </c>
      <c r="W31" s="34">
        <v>3638</v>
      </c>
      <c r="X31" s="34">
        <v>107</v>
      </c>
      <c r="Y31" s="34">
        <v>1</v>
      </c>
      <c r="Z31" s="34"/>
      <c r="AA31" s="34"/>
      <c r="AB31" s="34"/>
      <c r="AC31" s="34"/>
      <c r="AD31" s="34"/>
      <c r="AE31" s="34"/>
      <c r="AF31" s="34"/>
      <c r="AG31" s="34"/>
      <c r="AH31" s="34"/>
      <c r="AI31" s="34"/>
      <c r="AJ31" s="34" t="s">
        <v>115</v>
      </c>
      <c r="AK31" s="34" t="s">
        <v>60</v>
      </c>
      <c r="AL31" s="34">
        <v>2539</v>
      </c>
      <c r="AM31" s="34" t="s">
        <v>60</v>
      </c>
      <c r="AN31" s="34">
        <v>52142</v>
      </c>
      <c r="AO31" s="35"/>
    </row>
    <row r="32" spans="1:41" ht="16.5">
      <c r="A32" s="50" t="s">
        <v>420</v>
      </c>
      <c r="B32" s="50" t="s">
        <v>452</v>
      </c>
      <c r="C32" s="26"/>
      <c r="D32" s="26"/>
      <c r="E32" s="26"/>
      <c r="F32" s="27">
        <v>65312.421552000007</v>
      </c>
      <c r="G32" s="23">
        <v>36580</v>
      </c>
      <c r="H32" s="27">
        <v>2433</v>
      </c>
      <c r="I32" s="28">
        <v>7</v>
      </c>
      <c r="J32" s="28">
        <v>0</v>
      </c>
      <c r="K32" s="28">
        <v>1714</v>
      </c>
      <c r="L32" s="28">
        <v>701</v>
      </c>
      <c r="M32" s="28">
        <v>629</v>
      </c>
      <c r="N32" s="28">
        <v>72</v>
      </c>
      <c r="O32" s="28">
        <v>0</v>
      </c>
      <c r="P32" s="28">
        <v>0</v>
      </c>
      <c r="Q32" s="28">
        <v>0</v>
      </c>
      <c r="R32" s="28">
        <v>0</v>
      </c>
      <c r="S32" s="28"/>
      <c r="T32" s="28"/>
      <c r="U32" s="28">
        <v>6431</v>
      </c>
      <c r="V32" s="28">
        <v>1712</v>
      </c>
      <c r="W32" s="29">
        <v>1526</v>
      </c>
      <c r="X32" s="29">
        <v>183</v>
      </c>
      <c r="Y32" s="29">
        <v>3</v>
      </c>
      <c r="Z32" s="29"/>
      <c r="AA32" s="29"/>
      <c r="AB32" s="29"/>
      <c r="AC32" s="29"/>
      <c r="AD32" s="29"/>
      <c r="AE32" s="29"/>
      <c r="AF32" s="29"/>
      <c r="AG32" s="29"/>
      <c r="AH32" s="29"/>
      <c r="AI32" s="29"/>
      <c r="AJ32" s="29" t="s">
        <v>115</v>
      </c>
      <c r="AK32" s="29" t="s">
        <v>60</v>
      </c>
      <c r="AL32" s="29">
        <v>905</v>
      </c>
      <c r="AM32" s="29" t="s">
        <v>78</v>
      </c>
      <c r="AN32" s="29">
        <v>0</v>
      </c>
      <c r="AO32" s="30"/>
    </row>
    <row r="33" spans="1:41" ht="16.5">
      <c r="A33" s="48" t="s">
        <v>420</v>
      </c>
      <c r="B33" s="49" t="s">
        <v>453</v>
      </c>
      <c r="C33" s="31"/>
      <c r="D33" s="31"/>
      <c r="E33" s="31"/>
      <c r="F33" s="32">
        <v>96117.675152000011</v>
      </c>
      <c r="G33" s="23">
        <v>44932</v>
      </c>
      <c r="H33" s="32">
        <v>1719</v>
      </c>
      <c r="I33" s="33">
        <v>12</v>
      </c>
      <c r="J33" s="33">
        <v>0</v>
      </c>
      <c r="K33" s="33">
        <v>4141</v>
      </c>
      <c r="L33" s="33">
        <v>489</v>
      </c>
      <c r="M33" s="33">
        <v>426</v>
      </c>
      <c r="N33" s="33">
        <v>59</v>
      </c>
      <c r="O33" s="33">
        <v>0</v>
      </c>
      <c r="P33" s="33">
        <v>4</v>
      </c>
      <c r="Q33" s="33">
        <v>0</v>
      </c>
      <c r="R33" s="33">
        <v>0</v>
      </c>
      <c r="S33" s="33"/>
      <c r="T33" s="33"/>
      <c r="U33" s="33">
        <v>5569</v>
      </c>
      <c r="V33" s="33">
        <v>1225</v>
      </c>
      <c r="W33" s="34">
        <v>1098</v>
      </c>
      <c r="X33" s="34">
        <v>127</v>
      </c>
      <c r="Y33" s="34">
        <v>0</v>
      </c>
      <c r="Z33" s="34"/>
      <c r="AA33" s="34"/>
      <c r="AB33" s="34"/>
      <c r="AC33" s="34"/>
      <c r="AD33" s="34"/>
      <c r="AE33" s="34"/>
      <c r="AF33" s="34"/>
      <c r="AG33" s="34"/>
      <c r="AH33" s="34"/>
      <c r="AI33" s="34"/>
      <c r="AJ33" s="34" t="s">
        <v>115</v>
      </c>
      <c r="AK33" s="34" t="s">
        <v>60</v>
      </c>
      <c r="AL33" s="34">
        <f>824+18000</f>
        <v>18824</v>
      </c>
      <c r="AM33" s="34" t="s">
        <v>60</v>
      </c>
      <c r="AN33" s="34">
        <v>12638</v>
      </c>
      <c r="AO33" s="35"/>
    </row>
    <row r="34" spans="1:41" ht="16.5">
      <c r="A34" s="50" t="s">
        <v>420</v>
      </c>
      <c r="B34" s="50" t="s">
        <v>454</v>
      </c>
      <c r="C34" s="26"/>
      <c r="D34" s="26"/>
      <c r="E34" s="26"/>
      <c r="F34" s="27">
        <v>96117.675152000011</v>
      </c>
      <c r="G34" s="23">
        <v>21526</v>
      </c>
      <c r="H34" s="27">
        <v>1208</v>
      </c>
      <c r="I34" s="28">
        <v>1</v>
      </c>
      <c r="J34" s="28">
        <v>0</v>
      </c>
      <c r="K34" s="28">
        <v>1721</v>
      </c>
      <c r="L34" s="28">
        <v>655</v>
      </c>
      <c r="M34" s="28">
        <v>617</v>
      </c>
      <c r="N34" s="28">
        <v>38</v>
      </c>
      <c r="O34" s="28">
        <v>0</v>
      </c>
      <c r="P34" s="28">
        <v>0</v>
      </c>
      <c r="Q34" s="28">
        <v>0</v>
      </c>
      <c r="R34" s="28">
        <v>0</v>
      </c>
      <c r="S34" s="28"/>
      <c r="T34" s="28"/>
      <c r="U34" s="28">
        <v>3381</v>
      </c>
      <c r="V34" s="28">
        <v>413</v>
      </c>
      <c r="W34" s="29">
        <v>395</v>
      </c>
      <c r="X34" s="29">
        <v>15</v>
      </c>
      <c r="Y34" s="29">
        <v>3</v>
      </c>
      <c r="Z34" s="29"/>
      <c r="AA34" s="29"/>
      <c r="AB34" s="29"/>
      <c r="AC34" s="29"/>
      <c r="AD34" s="29"/>
      <c r="AE34" s="29"/>
      <c r="AF34" s="29"/>
      <c r="AG34" s="29"/>
      <c r="AH34" s="29"/>
      <c r="AI34" s="29"/>
      <c r="AJ34" s="29" t="s">
        <v>115</v>
      </c>
      <c r="AK34" s="29" t="s">
        <v>60</v>
      </c>
      <c r="AL34" s="29">
        <v>1098</v>
      </c>
      <c r="AM34" s="29" t="s">
        <v>60</v>
      </c>
      <c r="AN34" s="29">
        <v>14389</v>
      </c>
      <c r="AO34" s="30"/>
    </row>
    <row r="35" spans="1:41" ht="16.5">
      <c r="A35" s="48" t="s">
        <v>420</v>
      </c>
      <c r="B35" s="49" t="s">
        <v>455</v>
      </c>
      <c r="C35" s="31"/>
      <c r="D35" s="31"/>
      <c r="E35" s="31"/>
      <c r="F35" s="32">
        <v>44924.944624000003</v>
      </c>
      <c r="G35" s="23">
        <v>63834</v>
      </c>
      <c r="H35" s="32">
        <v>8013</v>
      </c>
      <c r="I35" s="33">
        <v>36</v>
      </c>
      <c r="J35" s="33">
        <v>0</v>
      </c>
      <c r="K35" s="33">
        <v>6470</v>
      </c>
      <c r="L35" s="33">
        <v>1683</v>
      </c>
      <c r="M35" s="33">
        <v>1372</v>
      </c>
      <c r="N35" s="33">
        <v>306</v>
      </c>
      <c r="O35" s="33">
        <v>0</v>
      </c>
      <c r="P35" s="33">
        <v>0</v>
      </c>
      <c r="Q35" s="33">
        <v>0</v>
      </c>
      <c r="R35" s="33">
        <v>5</v>
      </c>
      <c r="S35" s="33"/>
      <c r="T35" s="33"/>
      <c r="U35" s="33">
        <v>21387</v>
      </c>
      <c r="V35" s="33">
        <v>6218</v>
      </c>
      <c r="W35" s="34">
        <v>5440</v>
      </c>
      <c r="X35" s="34">
        <v>758</v>
      </c>
      <c r="Y35" s="34">
        <v>20</v>
      </c>
      <c r="Z35" s="34"/>
      <c r="AA35" s="34"/>
      <c r="AB35" s="34"/>
      <c r="AC35" s="34"/>
      <c r="AD35" s="34"/>
      <c r="AE35" s="34"/>
      <c r="AF35" s="34"/>
      <c r="AG35" s="34"/>
      <c r="AH35" s="34"/>
      <c r="AI35" s="34"/>
      <c r="AJ35" s="34" t="s">
        <v>115</v>
      </c>
      <c r="AK35" s="34" t="s">
        <v>60</v>
      </c>
      <c r="AL35" s="34">
        <v>3590</v>
      </c>
      <c r="AM35" s="34" t="s">
        <v>60</v>
      </c>
      <c r="AN35" s="34">
        <v>65531</v>
      </c>
      <c r="AO35" s="35"/>
    </row>
    <row r="36" spans="1:41" ht="16.5">
      <c r="A36" s="50" t="s">
        <v>420</v>
      </c>
      <c r="B36" s="50" t="s">
        <v>456</v>
      </c>
      <c r="C36" s="26"/>
      <c r="D36" s="26"/>
      <c r="E36" s="26"/>
      <c r="F36" s="27">
        <v>57645.453632000004</v>
      </c>
      <c r="G36" s="23">
        <v>25717</v>
      </c>
      <c r="H36" s="27">
        <v>2313</v>
      </c>
      <c r="I36" s="28">
        <v>1</v>
      </c>
      <c r="J36" s="28">
        <v>0</v>
      </c>
      <c r="K36" s="28">
        <v>2626</v>
      </c>
      <c r="L36" s="28">
        <v>657</v>
      </c>
      <c r="M36" s="28">
        <v>584</v>
      </c>
      <c r="N36" s="28">
        <v>70</v>
      </c>
      <c r="O36" s="28">
        <v>0</v>
      </c>
      <c r="P36" s="28">
        <v>0</v>
      </c>
      <c r="Q36" s="28">
        <v>0</v>
      </c>
      <c r="R36" s="28">
        <v>3</v>
      </c>
      <c r="S36" s="28"/>
      <c r="T36" s="28"/>
      <c r="U36" s="28">
        <v>8305</v>
      </c>
      <c r="V36" s="28">
        <v>1651</v>
      </c>
      <c r="W36" s="29">
        <v>1456</v>
      </c>
      <c r="X36" s="29">
        <v>160</v>
      </c>
      <c r="Y36" s="29">
        <v>35</v>
      </c>
      <c r="Z36" s="29"/>
      <c r="AA36" s="29"/>
      <c r="AB36" s="29"/>
      <c r="AC36" s="29"/>
      <c r="AD36" s="29"/>
      <c r="AE36" s="29"/>
      <c r="AF36" s="29"/>
      <c r="AG36" s="29"/>
      <c r="AH36" s="29"/>
      <c r="AI36" s="29"/>
      <c r="AJ36" s="29" t="s">
        <v>115</v>
      </c>
      <c r="AK36" s="29" t="s">
        <v>60</v>
      </c>
      <c r="AL36" s="29">
        <v>1495</v>
      </c>
      <c r="AM36" s="29" t="s">
        <v>60</v>
      </c>
      <c r="AN36" s="29">
        <v>30060</v>
      </c>
      <c r="AO36" s="30"/>
    </row>
    <row r="37" spans="1:41" ht="16.5">
      <c r="A37" s="48" t="s">
        <v>420</v>
      </c>
      <c r="B37" s="49" t="s">
        <v>457</v>
      </c>
      <c r="C37" s="31"/>
      <c r="D37" s="31"/>
      <c r="E37" s="31"/>
      <c r="F37" s="32">
        <v>23675.131952</v>
      </c>
      <c r="G37" s="23">
        <v>28340</v>
      </c>
      <c r="H37" s="32">
        <v>1368</v>
      </c>
      <c r="I37" s="33">
        <v>3</v>
      </c>
      <c r="J37" s="33">
        <v>0</v>
      </c>
      <c r="K37" s="33">
        <v>1172</v>
      </c>
      <c r="L37" s="33">
        <v>210</v>
      </c>
      <c r="M37" s="33">
        <v>159</v>
      </c>
      <c r="N37" s="33">
        <v>51</v>
      </c>
      <c r="O37" s="33">
        <v>0</v>
      </c>
      <c r="P37" s="33">
        <v>0</v>
      </c>
      <c r="Q37" s="33">
        <v>0</v>
      </c>
      <c r="R37" s="33">
        <v>0</v>
      </c>
      <c r="S37" s="33"/>
      <c r="T37" s="33"/>
      <c r="U37" s="33">
        <v>6239</v>
      </c>
      <c r="V37" s="33">
        <v>1086</v>
      </c>
      <c r="W37" s="34">
        <v>935</v>
      </c>
      <c r="X37" s="34">
        <v>139</v>
      </c>
      <c r="Y37" s="34">
        <v>12</v>
      </c>
      <c r="Z37" s="34"/>
      <c r="AA37" s="34"/>
      <c r="AB37" s="34"/>
      <c r="AC37" s="34"/>
      <c r="AD37" s="34"/>
      <c r="AE37" s="34"/>
      <c r="AF37" s="34"/>
      <c r="AG37" s="34"/>
      <c r="AH37" s="34"/>
      <c r="AI37" s="34"/>
      <c r="AJ37" s="34" t="s">
        <v>115</v>
      </c>
      <c r="AK37" s="34" t="s">
        <v>60</v>
      </c>
      <c r="AL37" s="34">
        <v>1102</v>
      </c>
      <c r="AM37" s="34" t="s">
        <v>78</v>
      </c>
      <c r="AN37" s="34">
        <v>0</v>
      </c>
      <c r="AO37" s="35"/>
    </row>
    <row r="38" spans="1:41" ht="16.5">
      <c r="A38" s="50" t="s">
        <v>420</v>
      </c>
      <c r="B38" s="50" t="s">
        <v>458</v>
      </c>
      <c r="C38" s="26"/>
      <c r="D38" s="26"/>
      <c r="E38" s="26"/>
      <c r="F38" s="27">
        <v>55987.359536000004</v>
      </c>
      <c r="G38" s="23">
        <v>59103</v>
      </c>
      <c r="H38" s="27">
        <v>6714</v>
      </c>
      <c r="I38" s="28">
        <v>2</v>
      </c>
      <c r="J38" s="28">
        <v>0</v>
      </c>
      <c r="K38" s="28">
        <v>4357</v>
      </c>
      <c r="L38" s="28">
        <v>2051</v>
      </c>
      <c r="M38" s="28">
        <v>1908</v>
      </c>
      <c r="N38" s="28">
        <v>113</v>
      </c>
      <c r="O38" s="28">
        <v>0</v>
      </c>
      <c r="P38" s="28">
        <v>16</v>
      </c>
      <c r="Q38" s="28">
        <v>0</v>
      </c>
      <c r="R38" s="28">
        <v>14</v>
      </c>
      <c r="S38" s="28"/>
      <c r="T38" s="28"/>
      <c r="U38" s="28">
        <v>17018</v>
      </c>
      <c r="V38" s="28">
        <v>4637</v>
      </c>
      <c r="W38" s="29">
        <v>3715</v>
      </c>
      <c r="X38" s="29">
        <v>902</v>
      </c>
      <c r="Y38" s="29">
        <v>20</v>
      </c>
      <c r="Z38" s="29"/>
      <c r="AA38" s="29"/>
      <c r="AB38" s="29"/>
      <c r="AC38" s="29"/>
      <c r="AD38" s="29"/>
      <c r="AE38" s="29"/>
      <c r="AF38" s="29"/>
      <c r="AG38" s="29"/>
      <c r="AH38" s="29"/>
      <c r="AI38" s="29"/>
      <c r="AJ38" s="29" t="s">
        <v>115</v>
      </c>
      <c r="AK38" s="29" t="s">
        <v>60</v>
      </c>
      <c r="AL38" s="29">
        <v>3624</v>
      </c>
      <c r="AM38" s="29" t="s">
        <v>60</v>
      </c>
      <c r="AN38" s="29">
        <v>31357</v>
      </c>
      <c r="AO38" s="30"/>
    </row>
    <row r="39" spans="1:41" ht="16.5">
      <c r="A39" s="48" t="s">
        <v>420</v>
      </c>
      <c r="B39" s="49" t="s">
        <v>459</v>
      </c>
      <c r="C39" s="31"/>
      <c r="D39" s="31"/>
      <c r="E39" s="31"/>
      <c r="F39" s="32">
        <v>12699.373328000001</v>
      </c>
      <c r="G39" s="23">
        <v>16192</v>
      </c>
      <c r="H39" s="32">
        <v>167</v>
      </c>
      <c r="I39" s="33">
        <v>3</v>
      </c>
      <c r="J39" s="33">
        <v>0</v>
      </c>
      <c r="K39" s="33">
        <v>124</v>
      </c>
      <c r="L39" s="33">
        <v>21</v>
      </c>
      <c r="M39" s="33">
        <v>14</v>
      </c>
      <c r="N39" s="33">
        <v>7</v>
      </c>
      <c r="O39" s="33">
        <v>0</v>
      </c>
      <c r="P39" s="33">
        <v>0</v>
      </c>
      <c r="Q39" s="33">
        <v>0</v>
      </c>
      <c r="R39" s="33">
        <v>0</v>
      </c>
      <c r="S39" s="33"/>
      <c r="T39" s="33"/>
      <c r="U39" s="33">
        <v>963</v>
      </c>
      <c r="V39" s="33">
        <v>141</v>
      </c>
      <c r="W39" s="34">
        <v>104</v>
      </c>
      <c r="X39" s="34">
        <v>37</v>
      </c>
      <c r="Y39" s="34">
        <v>0</v>
      </c>
      <c r="Z39" s="34"/>
      <c r="AA39" s="34"/>
      <c r="AB39" s="34"/>
      <c r="AC39" s="34"/>
      <c r="AD39" s="34"/>
      <c r="AE39" s="34"/>
      <c r="AF39" s="34"/>
      <c r="AG39" s="34"/>
      <c r="AH39" s="34"/>
      <c r="AI39" s="34"/>
      <c r="AJ39" s="34" t="s">
        <v>115</v>
      </c>
      <c r="AK39" s="34" t="s">
        <v>60</v>
      </c>
      <c r="AL39" s="34">
        <v>717</v>
      </c>
      <c r="AM39" s="34" t="s">
        <v>78</v>
      </c>
      <c r="AN39" s="34">
        <v>0</v>
      </c>
      <c r="AO39" s="35"/>
    </row>
    <row r="40" spans="1:41" ht="16.5">
      <c r="A40" s="50" t="s">
        <v>420</v>
      </c>
      <c r="B40" s="50" t="s">
        <v>460</v>
      </c>
      <c r="C40" s="26"/>
      <c r="D40" s="26"/>
      <c r="E40" s="26"/>
      <c r="F40" s="27">
        <v>63120.651536000005</v>
      </c>
      <c r="G40" s="23">
        <v>31174</v>
      </c>
      <c r="H40" s="27">
        <v>1171</v>
      </c>
      <c r="I40" s="28">
        <v>19</v>
      </c>
      <c r="J40" s="28">
        <v>1</v>
      </c>
      <c r="K40" s="28">
        <v>1192</v>
      </c>
      <c r="L40" s="28">
        <v>265</v>
      </c>
      <c r="M40" s="28">
        <v>230</v>
      </c>
      <c r="N40" s="28">
        <v>33</v>
      </c>
      <c r="O40" s="28">
        <v>0</v>
      </c>
      <c r="P40" s="28">
        <v>0</v>
      </c>
      <c r="Q40" s="28">
        <v>0</v>
      </c>
      <c r="R40" s="28">
        <v>2</v>
      </c>
      <c r="S40" s="28"/>
      <c r="T40" s="28"/>
      <c r="U40" s="28">
        <v>4151</v>
      </c>
      <c r="V40" s="28">
        <v>853</v>
      </c>
      <c r="W40" s="29">
        <v>738</v>
      </c>
      <c r="X40" s="29">
        <v>115</v>
      </c>
      <c r="Y40" s="29">
        <v>0</v>
      </c>
      <c r="Z40" s="29"/>
      <c r="AA40" s="29"/>
      <c r="AB40" s="29"/>
      <c r="AC40" s="29"/>
      <c r="AD40" s="29"/>
      <c r="AE40" s="29"/>
      <c r="AF40" s="29"/>
      <c r="AG40" s="29"/>
      <c r="AH40" s="29"/>
      <c r="AI40" s="29"/>
      <c r="AJ40" s="29" t="s">
        <v>115</v>
      </c>
      <c r="AK40" s="29" t="s">
        <v>60</v>
      </c>
      <c r="AL40" s="29">
        <v>1626</v>
      </c>
      <c r="AM40" s="29" t="s">
        <v>78</v>
      </c>
      <c r="AN40" s="29">
        <v>0</v>
      </c>
      <c r="AO40" s="30"/>
    </row>
    <row r="41" spans="1:41" ht="16.5">
      <c r="A41" s="48" t="s">
        <v>420</v>
      </c>
      <c r="B41" s="49" t="s">
        <v>461</v>
      </c>
      <c r="C41" s="31"/>
      <c r="D41" s="31"/>
      <c r="E41" s="31"/>
      <c r="F41" s="32">
        <v>87151.919695999997</v>
      </c>
      <c r="G41" s="23">
        <v>13786</v>
      </c>
      <c r="H41" s="32">
        <v>1963</v>
      </c>
      <c r="I41" s="33">
        <v>7</v>
      </c>
      <c r="J41" s="33">
        <v>0</v>
      </c>
      <c r="K41" s="33">
        <v>2569</v>
      </c>
      <c r="L41" s="33">
        <v>492</v>
      </c>
      <c r="M41" s="33">
        <v>438</v>
      </c>
      <c r="N41" s="33">
        <v>54</v>
      </c>
      <c r="O41" s="33">
        <v>0</v>
      </c>
      <c r="P41" s="33">
        <v>0</v>
      </c>
      <c r="Q41" s="33">
        <v>0</v>
      </c>
      <c r="R41" s="33">
        <v>0</v>
      </c>
      <c r="S41" s="33"/>
      <c r="T41" s="33"/>
      <c r="U41" s="33">
        <v>5430</v>
      </c>
      <c r="V41" s="33">
        <v>1471</v>
      </c>
      <c r="W41" s="34">
        <v>1435</v>
      </c>
      <c r="X41" s="34">
        <v>32</v>
      </c>
      <c r="Y41" s="34">
        <v>4</v>
      </c>
      <c r="Z41" s="34"/>
      <c r="AA41" s="34"/>
      <c r="AB41" s="34"/>
      <c r="AC41" s="34"/>
      <c r="AD41" s="34"/>
      <c r="AE41" s="34"/>
      <c r="AF41" s="34"/>
      <c r="AG41" s="34"/>
      <c r="AH41" s="34"/>
      <c r="AI41" s="34"/>
      <c r="AJ41" s="34" t="s">
        <v>115</v>
      </c>
      <c r="AK41" s="34" t="s">
        <v>60</v>
      </c>
      <c r="AL41" s="34">
        <v>680</v>
      </c>
      <c r="AM41" s="34" t="s">
        <v>60</v>
      </c>
      <c r="AN41" s="34">
        <v>12743</v>
      </c>
      <c r="AO41" s="35"/>
    </row>
    <row r="42" spans="1:41" ht="16.5">
      <c r="A42" s="50" t="s">
        <v>420</v>
      </c>
      <c r="B42" s="50" t="s">
        <v>462</v>
      </c>
      <c r="C42" s="26"/>
      <c r="D42" s="26"/>
      <c r="E42" s="26"/>
      <c r="F42" s="27">
        <v>58411.622031999999</v>
      </c>
      <c r="G42" s="23">
        <v>28589</v>
      </c>
      <c r="H42" s="27">
        <v>4615</v>
      </c>
      <c r="I42" s="28">
        <v>1</v>
      </c>
      <c r="J42" s="28">
        <v>0</v>
      </c>
      <c r="K42" s="28">
        <v>6678</v>
      </c>
      <c r="L42" s="28">
        <v>1497</v>
      </c>
      <c r="M42" s="28">
        <v>1306</v>
      </c>
      <c r="N42" s="28">
        <v>189</v>
      </c>
      <c r="O42" s="28">
        <v>0</v>
      </c>
      <c r="P42" s="28">
        <v>0</v>
      </c>
      <c r="Q42" s="28">
        <v>0</v>
      </c>
      <c r="R42" s="28">
        <v>2</v>
      </c>
      <c r="S42" s="28"/>
      <c r="T42" s="28"/>
      <c r="U42" s="28">
        <v>9238</v>
      </c>
      <c r="V42" s="28">
        <v>3118</v>
      </c>
      <c r="W42" s="29">
        <v>2429</v>
      </c>
      <c r="X42" s="29">
        <v>672</v>
      </c>
      <c r="Y42" s="29">
        <v>17</v>
      </c>
      <c r="Z42" s="29"/>
      <c r="AA42" s="29"/>
      <c r="AB42" s="29"/>
      <c r="AC42" s="29"/>
      <c r="AD42" s="29"/>
      <c r="AE42" s="29"/>
      <c r="AF42" s="29"/>
      <c r="AG42" s="29"/>
      <c r="AH42" s="29"/>
      <c r="AI42" s="29"/>
      <c r="AJ42" s="29" t="s">
        <v>115</v>
      </c>
      <c r="AK42" s="29" t="s">
        <v>60</v>
      </c>
      <c r="AL42" s="29">
        <v>1625</v>
      </c>
      <c r="AM42" s="29" t="s">
        <v>60</v>
      </c>
      <c r="AN42" s="29">
        <v>15160</v>
      </c>
      <c r="AO42" s="30"/>
    </row>
    <row r="43" spans="1:41" ht="16.5">
      <c r="A43" s="48" t="s">
        <v>420</v>
      </c>
      <c r="B43" s="49" t="s">
        <v>463</v>
      </c>
      <c r="C43" s="31"/>
      <c r="D43" s="31"/>
      <c r="E43" s="31"/>
      <c r="F43" s="32">
        <v>62379.845952000003</v>
      </c>
      <c r="G43" s="23">
        <v>16178</v>
      </c>
      <c r="H43" s="32">
        <v>400</v>
      </c>
      <c r="I43" s="33">
        <v>0</v>
      </c>
      <c r="J43" s="33">
        <v>0</v>
      </c>
      <c r="K43" s="33">
        <v>507</v>
      </c>
      <c r="L43" s="33">
        <v>151</v>
      </c>
      <c r="M43" s="33">
        <v>132</v>
      </c>
      <c r="N43" s="33">
        <v>16</v>
      </c>
      <c r="O43" s="33">
        <v>0</v>
      </c>
      <c r="P43" s="33">
        <v>0</v>
      </c>
      <c r="Q43" s="33">
        <v>0</v>
      </c>
      <c r="R43" s="33">
        <v>3</v>
      </c>
      <c r="S43" s="33"/>
      <c r="T43" s="33"/>
      <c r="U43" s="33">
        <v>2975</v>
      </c>
      <c r="V43" s="33">
        <v>249</v>
      </c>
      <c r="W43" s="34">
        <v>226</v>
      </c>
      <c r="X43" s="34">
        <v>23</v>
      </c>
      <c r="Y43" s="34">
        <v>0</v>
      </c>
      <c r="Z43" s="34"/>
      <c r="AA43" s="34"/>
      <c r="AB43" s="34"/>
      <c r="AC43" s="34"/>
      <c r="AD43" s="34"/>
      <c r="AE43" s="34"/>
      <c r="AF43" s="34"/>
      <c r="AG43" s="34"/>
      <c r="AH43" s="34"/>
      <c r="AI43" s="34"/>
      <c r="AJ43" s="34" t="s">
        <v>115</v>
      </c>
      <c r="AK43" s="34" t="s">
        <v>60</v>
      </c>
      <c r="AL43" s="34">
        <v>631</v>
      </c>
      <c r="AM43" s="34" t="s">
        <v>78</v>
      </c>
      <c r="AN43" s="34">
        <v>0</v>
      </c>
      <c r="AO43" s="35"/>
    </row>
    <row r="44" spans="1:41" ht="16.5">
      <c r="A44" s="50" t="s">
        <v>420</v>
      </c>
      <c r="B44" s="50" t="s">
        <v>464</v>
      </c>
      <c r="C44" s="26"/>
      <c r="D44" s="26"/>
      <c r="E44" s="26"/>
      <c r="F44" s="27">
        <v>149906.92396800002</v>
      </c>
      <c r="G44" s="23">
        <v>32070</v>
      </c>
      <c r="H44" s="27">
        <v>5084</v>
      </c>
      <c r="I44" s="28">
        <v>12</v>
      </c>
      <c r="J44" s="28">
        <v>0</v>
      </c>
      <c r="K44" s="28">
        <v>3803</v>
      </c>
      <c r="L44" s="28">
        <v>2151</v>
      </c>
      <c r="M44" s="28">
        <v>1850</v>
      </c>
      <c r="N44" s="28">
        <v>291</v>
      </c>
      <c r="O44" s="28">
        <v>0</v>
      </c>
      <c r="P44" s="28">
        <v>0</v>
      </c>
      <c r="Q44" s="28">
        <v>0</v>
      </c>
      <c r="R44" s="28">
        <v>10</v>
      </c>
      <c r="S44" s="28"/>
      <c r="T44" s="28"/>
      <c r="U44" s="28">
        <v>9128</v>
      </c>
      <c r="V44" s="28">
        <v>2930</v>
      </c>
      <c r="W44" s="29">
        <v>2546</v>
      </c>
      <c r="X44" s="29">
        <v>383</v>
      </c>
      <c r="Y44" s="29">
        <v>1</v>
      </c>
      <c r="Z44" s="29"/>
      <c r="AA44" s="29"/>
      <c r="AB44" s="29"/>
      <c r="AC44" s="29"/>
      <c r="AD44" s="29"/>
      <c r="AE44" s="29"/>
      <c r="AF44" s="29"/>
      <c r="AG44" s="29"/>
      <c r="AH44" s="29"/>
      <c r="AI44" s="29"/>
      <c r="AJ44" s="29" t="s">
        <v>115</v>
      </c>
      <c r="AK44" s="29" t="s">
        <v>60</v>
      </c>
      <c r="AL44" s="29">
        <v>1781</v>
      </c>
      <c r="AM44" s="29" t="s">
        <v>60</v>
      </c>
      <c r="AN44" s="29">
        <v>19893</v>
      </c>
      <c r="AO44" s="30"/>
    </row>
    <row r="45" spans="1:41" ht="16.5">
      <c r="A45" s="48" t="s">
        <v>420</v>
      </c>
      <c r="B45" s="49" t="s">
        <v>465</v>
      </c>
      <c r="C45" s="31"/>
      <c r="D45" s="31"/>
      <c r="E45" s="31"/>
      <c r="F45" s="32">
        <v>146628.78</v>
      </c>
      <c r="G45" s="23">
        <v>61244</v>
      </c>
      <c r="H45" s="32">
        <v>4091</v>
      </c>
      <c r="I45" s="33">
        <v>134</v>
      </c>
      <c r="J45" s="33">
        <v>1</v>
      </c>
      <c r="K45" s="33">
        <v>21470</v>
      </c>
      <c r="L45" s="33">
        <v>1865</v>
      </c>
      <c r="M45" s="33">
        <v>1628</v>
      </c>
      <c r="N45" s="33">
        <v>236</v>
      </c>
      <c r="O45" s="33">
        <v>0</v>
      </c>
      <c r="P45" s="33">
        <v>0</v>
      </c>
      <c r="Q45" s="33">
        <v>0</v>
      </c>
      <c r="R45" s="33">
        <v>1</v>
      </c>
      <c r="S45" s="33"/>
      <c r="T45" s="33"/>
      <c r="U45" s="33">
        <v>7007</v>
      </c>
      <c r="V45" s="33">
        <v>2215</v>
      </c>
      <c r="W45" s="34">
        <v>1960</v>
      </c>
      <c r="X45" s="34">
        <v>246</v>
      </c>
      <c r="Y45" s="34">
        <v>9</v>
      </c>
      <c r="Z45" s="34"/>
      <c r="AA45" s="34"/>
      <c r="AB45" s="34"/>
      <c r="AC45" s="34"/>
      <c r="AD45" s="34"/>
      <c r="AE45" s="34"/>
      <c r="AF45" s="34"/>
      <c r="AG45" s="34"/>
      <c r="AH45" s="34"/>
      <c r="AI45" s="34"/>
      <c r="AJ45" s="34" t="s">
        <v>115</v>
      </c>
      <c r="AK45" s="34" t="s">
        <v>60</v>
      </c>
      <c r="AL45" s="34">
        <v>2873</v>
      </c>
      <c r="AM45" s="34" t="s">
        <v>60</v>
      </c>
      <c r="AN45" s="34">
        <v>71347</v>
      </c>
      <c r="AO45" s="35"/>
    </row>
    <row r="46" spans="1:41" ht="16.5">
      <c r="A46" s="50" t="s">
        <v>421</v>
      </c>
      <c r="B46" s="50" t="s">
        <v>466</v>
      </c>
      <c r="C46" s="26"/>
      <c r="D46" s="26"/>
      <c r="E46" s="26"/>
      <c r="F46" s="27">
        <v>71823.267775999993</v>
      </c>
      <c r="G46" s="23">
        <v>28887</v>
      </c>
      <c r="H46" s="27">
        <v>21</v>
      </c>
      <c r="I46" s="28">
        <v>1</v>
      </c>
      <c r="J46" s="28">
        <v>0</v>
      </c>
      <c r="K46" s="28">
        <v>451</v>
      </c>
      <c r="L46" s="28">
        <v>2</v>
      </c>
      <c r="M46" s="28">
        <v>2</v>
      </c>
      <c r="N46" s="28">
        <v>0</v>
      </c>
      <c r="O46" s="28">
        <v>0</v>
      </c>
      <c r="P46" s="28">
        <v>0</v>
      </c>
      <c r="Q46" s="28">
        <v>0</v>
      </c>
      <c r="R46" s="28">
        <v>0</v>
      </c>
      <c r="S46" s="28"/>
      <c r="T46" s="28"/>
      <c r="U46" s="28">
        <v>1308</v>
      </c>
      <c r="V46" s="28">
        <v>19</v>
      </c>
      <c r="W46" s="29">
        <v>12</v>
      </c>
      <c r="X46" s="29">
        <v>6</v>
      </c>
      <c r="Y46" s="29">
        <v>1</v>
      </c>
      <c r="Z46" s="29"/>
      <c r="AA46" s="29"/>
      <c r="AB46" s="29"/>
      <c r="AC46" s="29"/>
      <c r="AD46" s="29"/>
      <c r="AE46" s="29"/>
      <c r="AF46" s="29"/>
      <c r="AG46" s="29"/>
      <c r="AH46" s="29"/>
      <c r="AI46" s="29"/>
      <c r="AJ46" s="29" t="s">
        <v>115</v>
      </c>
      <c r="AK46" s="29" t="s">
        <v>60</v>
      </c>
      <c r="AL46" s="29">
        <v>346</v>
      </c>
      <c r="AM46" s="29" t="s">
        <v>78</v>
      </c>
      <c r="AN46" s="29">
        <v>0</v>
      </c>
      <c r="AO46" s="30"/>
    </row>
    <row r="47" spans="1:41" ht="16.5">
      <c r="A47" s="48" t="s">
        <v>421</v>
      </c>
      <c r="B47" s="49" t="s">
        <v>467</v>
      </c>
      <c r="C47" s="31"/>
      <c r="D47" s="31"/>
      <c r="E47" s="31"/>
      <c r="F47" s="32">
        <v>109894.96816</v>
      </c>
      <c r="G47" s="23">
        <v>36257</v>
      </c>
      <c r="H47" s="32">
        <v>91</v>
      </c>
      <c r="I47" s="33">
        <v>0</v>
      </c>
      <c r="J47" s="33">
        <v>0</v>
      </c>
      <c r="K47" s="33">
        <v>496</v>
      </c>
      <c r="L47" s="33">
        <v>25</v>
      </c>
      <c r="M47" s="33">
        <v>17</v>
      </c>
      <c r="N47" s="33">
        <v>8</v>
      </c>
      <c r="O47" s="33">
        <v>0</v>
      </c>
      <c r="P47" s="33">
        <v>0</v>
      </c>
      <c r="Q47" s="33">
        <v>0</v>
      </c>
      <c r="R47" s="33">
        <v>0</v>
      </c>
      <c r="S47" s="33"/>
      <c r="T47" s="33"/>
      <c r="U47" s="33">
        <v>1874</v>
      </c>
      <c r="V47" s="33">
        <v>66</v>
      </c>
      <c r="W47" s="34">
        <v>39</v>
      </c>
      <c r="X47" s="34">
        <v>27</v>
      </c>
      <c r="Y47" s="34">
        <v>0</v>
      </c>
      <c r="Z47" s="34"/>
      <c r="AA47" s="34"/>
      <c r="AB47" s="34"/>
      <c r="AC47" s="34"/>
      <c r="AD47" s="34"/>
      <c r="AE47" s="34"/>
      <c r="AF47" s="34"/>
      <c r="AG47" s="34"/>
      <c r="AH47" s="34"/>
      <c r="AI47" s="34"/>
      <c r="AJ47" s="34" t="s">
        <v>115</v>
      </c>
      <c r="AK47" s="34" t="s">
        <v>60</v>
      </c>
      <c r="AL47" s="34">
        <v>367</v>
      </c>
      <c r="AM47" s="34" t="s">
        <v>78</v>
      </c>
      <c r="AN47" s="34">
        <v>0</v>
      </c>
      <c r="AO47" s="35"/>
    </row>
    <row r="48" spans="1:41" ht="16.5">
      <c r="A48" s="50" t="s">
        <v>421</v>
      </c>
      <c r="B48" s="50" t="s">
        <v>468</v>
      </c>
      <c r="C48" s="26"/>
      <c r="D48" s="26"/>
      <c r="E48" s="26"/>
      <c r="F48" s="27">
        <v>104084.769728</v>
      </c>
      <c r="G48" s="23">
        <v>43037</v>
      </c>
      <c r="H48" s="27">
        <v>35</v>
      </c>
      <c r="I48" s="28">
        <v>3</v>
      </c>
      <c r="J48" s="28">
        <v>0</v>
      </c>
      <c r="K48" s="28">
        <v>765</v>
      </c>
      <c r="L48" s="28">
        <v>28</v>
      </c>
      <c r="M48" s="28">
        <v>20</v>
      </c>
      <c r="N48" s="28">
        <v>7</v>
      </c>
      <c r="O48" s="28">
        <v>0</v>
      </c>
      <c r="P48" s="28">
        <v>0</v>
      </c>
      <c r="Q48" s="28">
        <v>0</v>
      </c>
      <c r="R48" s="28">
        <v>1</v>
      </c>
      <c r="S48" s="28"/>
      <c r="T48" s="28"/>
      <c r="U48" s="28">
        <v>519</v>
      </c>
      <c r="V48" s="28">
        <v>6</v>
      </c>
      <c r="W48" s="29">
        <v>2</v>
      </c>
      <c r="X48" s="29">
        <v>3</v>
      </c>
      <c r="Y48" s="29">
        <v>1</v>
      </c>
      <c r="Z48" s="29"/>
      <c r="AA48" s="29"/>
      <c r="AB48" s="29"/>
      <c r="AC48" s="29"/>
      <c r="AD48" s="29"/>
      <c r="AE48" s="29"/>
      <c r="AF48" s="29"/>
      <c r="AG48" s="29"/>
      <c r="AH48" s="29"/>
      <c r="AI48" s="29"/>
      <c r="AJ48" s="29" t="s">
        <v>115</v>
      </c>
      <c r="AK48" s="29" t="s">
        <v>60</v>
      </c>
      <c r="AL48" s="29">
        <v>0</v>
      </c>
      <c r="AM48" s="29" t="s">
        <v>78</v>
      </c>
      <c r="AN48" s="29">
        <v>0</v>
      </c>
      <c r="AO48" s="30"/>
    </row>
    <row r="49" spans="1:41" ht="16.5">
      <c r="A49" s="48" t="s">
        <v>421</v>
      </c>
      <c r="B49" s="49" t="s">
        <v>469</v>
      </c>
      <c r="C49" s="31"/>
      <c r="D49" s="31"/>
      <c r="E49" s="31"/>
      <c r="F49" s="32">
        <v>22438.694672000001</v>
      </c>
      <c r="G49" s="23">
        <v>89833</v>
      </c>
      <c r="H49" s="32">
        <v>113</v>
      </c>
      <c r="I49" s="33">
        <v>126</v>
      </c>
      <c r="J49" s="33">
        <v>0</v>
      </c>
      <c r="K49" s="33">
        <v>1660</v>
      </c>
      <c r="L49" s="33">
        <v>93</v>
      </c>
      <c r="M49" s="33">
        <v>62</v>
      </c>
      <c r="N49" s="33">
        <v>30</v>
      </c>
      <c r="O49" s="33">
        <v>0</v>
      </c>
      <c r="P49" s="33">
        <v>0</v>
      </c>
      <c r="Q49" s="33">
        <v>0</v>
      </c>
      <c r="R49" s="33">
        <v>1</v>
      </c>
      <c r="S49" s="33"/>
      <c r="T49" s="33"/>
      <c r="U49" s="33">
        <v>1182</v>
      </c>
      <c r="V49" s="33">
        <v>18</v>
      </c>
      <c r="W49" s="34">
        <v>14</v>
      </c>
      <c r="X49" s="34">
        <v>4</v>
      </c>
      <c r="Y49" s="34">
        <v>0</v>
      </c>
      <c r="Z49" s="34"/>
      <c r="AA49" s="34"/>
      <c r="AB49" s="34"/>
      <c r="AC49" s="34"/>
      <c r="AD49" s="34"/>
      <c r="AE49" s="34"/>
      <c r="AF49" s="34"/>
      <c r="AG49" s="34"/>
      <c r="AH49" s="34"/>
      <c r="AI49" s="34"/>
      <c r="AJ49" s="34" t="s">
        <v>115</v>
      </c>
      <c r="AK49" s="34" t="s">
        <v>78</v>
      </c>
      <c r="AL49" s="34">
        <v>0</v>
      </c>
      <c r="AM49" s="34" t="s">
        <v>78</v>
      </c>
      <c r="AN49" s="34">
        <v>0</v>
      </c>
      <c r="AO49" s="35"/>
    </row>
    <row r="50" spans="1:41" ht="16.5">
      <c r="A50" s="50" t="s">
        <v>421</v>
      </c>
      <c r="B50" s="50" t="s">
        <v>470</v>
      </c>
      <c r="C50" s="26"/>
      <c r="D50" s="26"/>
      <c r="E50" s="26"/>
      <c r="F50" s="27">
        <v>103852.27724800001</v>
      </c>
      <c r="G50" s="23">
        <v>39232</v>
      </c>
      <c r="H50" s="27">
        <v>44</v>
      </c>
      <c r="I50" s="28">
        <v>0</v>
      </c>
      <c r="J50" s="28">
        <v>0</v>
      </c>
      <c r="K50" s="28">
        <v>775</v>
      </c>
      <c r="L50" s="28">
        <v>2</v>
      </c>
      <c r="M50" s="28">
        <v>2</v>
      </c>
      <c r="N50" s="28">
        <v>0</v>
      </c>
      <c r="O50" s="28">
        <v>0</v>
      </c>
      <c r="P50" s="28">
        <v>0</v>
      </c>
      <c r="Q50" s="28">
        <v>0</v>
      </c>
      <c r="R50" s="28">
        <v>0</v>
      </c>
      <c r="S50" s="28"/>
      <c r="T50" s="28"/>
      <c r="U50" s="28">
        <v>2036</v>
      </c>
      <c r="V50" s="28">
        <v>42</v>
      </c>
      <c r="W50" s="29">
        <v>23</v>
      </c>
      <c r="X50" s="29">
        <v>19</v>
      </c>
      <c r="Y50" s="29">
        <v>0</v>
      </c>
      <c r="Z50" s="29"/>
      <c r="AA50" s="29"/>
      <c r="AB50" s="29"/>
      <c r="AC50" s="29"/>
      <c r="AD50" s="29"/>
      <c r="AE50" s="29"/>
      <c r="AF50" s="29"/>
      <c r="AG50" s="29"/>
      <c r="AH50" s="29"/>
      <c r="AI50" s="29"/>
      <c r="AJ50" s="29" t="s">
        <v>115</v>
      </c>
      <c r="AK50" s="29" t="s">
        <v>60</v>
      </c>
      <c r="AL50" s="29">
        <v>297</v>
      </c>
      <c r="AM50" s="29" t="s">
        <v>78</v>
      </c>
      <c r="AN50" s="29">
        <v>0</v>
      </c>
      <c r="AO50" s="30"/>
    </row>
    <row r="51" spans="1:41" ht="16.5">
      <c r="A51" s="48" t="s">
        <v>421</v>
      </c>
      <c r="B51" s="49" t="s">
        <v>471</v>
      </c>
      <c r="C51" s="31"/>
      <c r="D51" s="31"/>
      <c r="E51" s="31"/>
      <c r="F51" s="32">
        <v>3501.1253920000004</v>
      </c>
      <c r="G51" s="23">
        <v>52629</v>
      </c>
      <c r="H51" s="32">
        <v>15</v>
      </c>
      <c r="I51" s="33">
        <v>0</v>
      </c>
      <c r="J51" s="33">
        <v>0</v>
      </c>
      <c r="K51" s="33">
        <v>500</v>
      </c>
      <c r="L51" s="33">
        <v>5</v>
      </c>
      <c r="M51" s="33">
        <v>2</v>
      </c>
      <c r="N51" s="33">
        <v>2</v>
      </c>
      <c r="O51" s="33">
        <v>0</v>
      </c>
      <c r="P51" s="33">
        <v>0</v>
      </c>
      <c r="Q51" s="33">
        <v>0</v>
      </c>
      <c r="R51" s="33">
        <v>1</v>
      </c>
      <c r="S51" s="33"/>
      <c r="T51" s="33"/>
      <c r="U51" s="33">
        <v>1261</v>
      </c>
      <c r="V51" s="33">
        <v>10</v>
      </c>
      <c r="W51" s="34">
        <v>7</v>
      </c>
      <c r="X51" s="34">
        <v>3</v>
      </c>
      <c r="Y51" s="34">
        <v>0</v>
      </c>
      <c r="Z51" s="34"/>
      <c r="AA51" s="34"/>
      <c r="AB51" s="34"/>
      <c r="AC51" s="34"/>
      <c r="AD51" s="34"/>
      <c r="AE51" s="34"/>
      <c r="AF51" s="34"/>
      <c r="AG51" s="34"/>
      <c r="AH51" s="34"/>
      <c r="AI51" s="34"/>
      <c r="AJ51" s="34" t="s">
        <v>115</v>
      </c>
      <c r="AK51" s="34" t="s">
        <v>78</v>
      </c>
      <c r="AL51" s="34">
        <v>32</v>
      </c>
      <c r="AM51" s="34" t="s">
        <v>78</v>
      </c>
      <c r="AN51" s="34">
        <v>0</v>
      </c>
      <c r="AO51" s="35"/>
    </row>
    <row r="52" spans="1:41" ht="16.5">
      <c r="A52" s="50" t="s">
        <v>421</v>
      </c>
      <c r="B52" s="50" t="s">
        <v>472</v>
      </c>
      <c r="C52" s="26"/>
      <c r="D52" s="26"/>
      <c r="E52" s="26"/>
      <c r="F52" s="27">
        <v>54977.074032000004</v>
      </c>
      <c r="G52" s="23">
        <v>60564</v>
      </c>
      <c r="H52" s="27">
        <v>43</v>
      </c>
      <c r="I52" s="28">
        <v>11</v>
      </c>
      <c r="J52" s="28">
        <v>0</v>
      </c>
      <c r="K52" s="28">
        <v>948</v>
      </c>
      <c r="L52" s="28">
        <v>23</v>
      </c>
      <c r="M52" s="28">
        <v>20</v>
      </c>
      <c r="N52" s="28">
        <v>3</v>
      </c>
      <c r="O52" s="28">
        <v>0</v>
      </c>
      <c r="P52" s="28">
        <v>0</v>
      </c>
      <c r="Q52" s="28">
        <v>0</v>
      </c>
      <c r="R52" s="28">
        <v>0</v>
      </c>
      <c r="S52" s="28"/>
      <c r="T52" s="28"/>
      <c r="U52" s="28">
        <v>1925</v>
      </c>
      <c r="V52" s="28">
        <v>20</v>
      </c>
      <c r="W52" s="29">
        <v>12</v>
      </c>
      <c r="X52" s="29">
        <v>8</v>
      </c>
      <c r="Y52" s="29">
        <v>0</v>
      </c>
      <c r="Z52" s="29"/>
      <c r="AA52" s="29"/>
      <c r="AB52" s="29"/>
      <c r="AC52" s="29"/>
      <c r="AD52" s="29"/>
      <c r="AE52" s="29"/>
      <c r="AF52" s="29"/>
      <c r="AG52" s="29"/>
      <c r="AH52" s="29"/>
      <c r="AI52" s="29"/>
      <c r="AJ52" s="29" t="s">
        <v>115</v>
      </c>
      <c r="AK52" s="29" t="s">
        <v>78</v>
      </c>
      <c r="AL52" s="29">
        <v>0</v>
      </c>
      <c r="AM52" s="29" t="s">
        <v>78</v>
      </c>
      <c r="AN52" s="29">
        <v>0</v>
      </c>
      <c r="AO52" s="30"/>
    </row>
    <row r="53" spans="1:41" ht="16.5">
      <c r="A53" s="48" t="s">
        <v>422</v>
      </c>
      <c r="B53" s="49" t="s">
        <v>422</v>
      </c>
      <c r="C53" s="31"/>
      <c r="D53" s="31"/>
      <c r="E53" s="31"/>
      <c r="F53" s="32"/>
      <c r="G53" s="23">
        <v>214849</v>
      </c>
      <c r="H53" s="32">
        <v>136</v>
      </c>
      <c r="I53" s="33">
        <v>1082</v>
      </c>
      <c r="J53" s="33">
        <v>1</v>
      </c>
      <c r="K53" s="33">
        <v>3982</v>
      </c>
      <c r="L53" s="33">
        <v>74</v>
      </c>
      <c r="M53" s="33">
        <v>67</v>
      </c>
      <c r="N53" s="33">
        <v>5</v>
      </c>
      <c r="O53" s="33">
        <v>0</v>
      </c>
      <c r="P53" s="33">
        <v>2</v>
      </c>
      <c r="Q53" s="33">
        <v>0</v>
      </c>
      <c r="R53" s="33">
        <v>0</v>
      </c>
      <c r="S53" s="33"/>
      <c r="T53" s="33"/>
      <c r="U53" s="33">
        <v>27</v>
      </c>
      <c r="V53" s="33">
        <v>0</v>
      </c>
      <c r="W53" s="34">
        <v>0</v>
      </c>
      <c r="X53" s="34">
        <v>0</v>
      </c>
      <c r="Y53" s="34">
        <v>0</v>
      </c>
      <c r="Z53" s="34"/>
      <c r="AA53" s="34"/>
      <c r="AB53" s="34"/>
      <c r="AC53" s="34"/>
      <c r="AD53" s="34"/>
      <c r="AE53" s="34"/>
      <c r="AF53" s="34"/>
      <c r="AG53" s="34"/>
      <c r="AH53" s="34"/>
      <c r="AI53" s="34"/>
      <c r="AJ53" s="34" t="s">
        <v>115</v>
      </c>
      <c r="AK53" s="34" t="s">
        <v>78</v>
      </c>
      <c r="AL53" s="34">
        <v>0</v>
      </c>
      <c r="AM53" s="34" t="s">
        <v>78</v>
      </c>
      <c r="AN53" s="34">
        <v>0</v>
      </c>
      <c r="AO53" s="35"/>
    </row>
    <row r="54" spans="1:41" ht="16.5">
      <c r="A54" s="50" t="s">
        <v>423</v>
      </c>
      <c r="B54" s="50" t="s">
        <v>473</v>
      </c>
      <c r="C54" s="26"/>
      <c r="D54" s="26"/>
      <c r="E54" s="26"/>
      <c r="F54" s="27">
        <v>28420.092112000002</v>
      </c>
      <c r="G54" s="23">
        <v>6518</v>
      </c>
      <c r="H54" s="27">
        <v>121</v>
      </c>
      <c r="I54" s="28">
        <v>0</v>
      </c>
      <c r="J54" s="28">
        <v>0</v>
      </c>
      <c r="K54" s="28">
        <v>71</v>
      </c>
      <c r="L54" s="28">
        <v>24</v>
      </c>
      <c r="M54" s="28">
        <v>15</v>
      </c>
      <c r="N54" s="28">
        <v>9</v>
      </c>
      <c r="O54" s="28">
        <v>0</v>
      </c>
      <c r="P54" s="28">
        <v>0</v>
      </c>
      <c r="Q54" s="28">
        <v>0</v>
      </c>
      <c r="R54" s="28">
        <v>0</v>
      </c>
      <c r="S54" s="28"/>
      <c r="T54" s="28"/>
      <c r="U54" s="28">
        <v>483</v>
      </c>
      <c r="V54" s="28">
        <v>97</v>
      </c>
      <c r="W54" s="29">
        <v>75</v>
      </c>
      <c r="X54" s="29">
        <v>22</v>
      </c>
      <c r="Y54" s="29">
        <v>0</v>
      </c>
      <c r="Z54" s="29"/>
      <c r="AA54" s="29"/>
      <c r="AB54" s="29"/>
      <c r="AC54" s="29"/>
      <c r="AD54" s="29"/>
      <c r="AE54" s="29"/>
      <c r="AF54" s="29"/>
      <c r="AG54" s="29"/>
      <c r="AH54" s="29"/>
      <c r="AI54" s="29"/>
      <c r="AJ54" s="29" t="s">
        <v>115</v>
      </c>
      <c r="AK54" s="29" t="s">
        <v>60</v>
      </c>
      <c r="AL54" s="29">
        <v>67</v>
      </c>
      <c r="AM54" s="29" t="s">
        <v>78</v>
      </c>
      <c r="AN54" s="29">
        <v>0</v>
      </c>
      <c r="AO54" s="30"/>
    </row>
    <row r="55" spans="1:41" ht="16.5">
      <c r="A55" s="48" t="s">
        <v>423</v>
      </c>
      <c r="B55" s="49" t="s">
        <v>474</v>
      </c>
      <c r="C55" s="31"/>
      <c r="D55" s="31"/>
      <c r="E55" s="31"/>
      <c r="F55" s="32">
        <v>62582.748480000002</v>
      </c>
      <c r="G55" s="23">
        <v>47593</v>
      </c>
      <c r="H55" s="32">
        <v>801</v>
      </c>
      <c r="I55" s="33">
        <v>80</v>
      </c>
      <c r="J55" s="33">
        <v>0</v>
      </c>
      <c r="K55" s="33">
        <v>1390</v>
      </c>
      <c r="L55" s="33">
        <v>103</v>
      </c>
      <c r="M55" s="33">
        <v>74</v>
      </c>
      <c r="N55" s="33">
        <v>20</v>
      </c>
      <c r="O55" s="33">
        <v>9</v>
      </c>
      <c r="P55" s="33">
        <v>0</v>
      </c>
      <c r="Q55" s="33">
        <v>0</v>
      </c>
      <c r="R55" s="33">
        <v>0</v>
      </c>
      <c r="S55" s="33"/>
      <c r="T55" s="33"/>
      <c r="U55" s="33">
        <v>3677</v>
      </c>
      <c r="V55" s="33">
        <v>688</v>
      </c>
      <c r="W55" s="34">
        <v>653</v>
      </c>
      <c r="X55" s="34">
        <v>35</v>
      </c>
      <c r="Y55" s="34">
        <v>0</v>
      </c>
      <c r="Z55" s="34"/>
      <c r="AA55" s="34"/>
      <c r="AB55" s="34"/>
      <c r="AC55" s="34"/>
      <c r="AD55" s="34"/>
      <c r="AE55" s="34"/>
      <c r="AF55" s="34"/>
      <c r="AG55" s="34"/>
      <c r="AH55" s="34"/>
      <c r="AI55" s="34"/>
      <c r="AJ55" s="34" t="s">
        <v>115</v>
      </c>
      <c r="AK55" s="34" t="s">
        <v>60</v>
      </c>
      <c r="AL55" s="34">
        <v>4055</v>
      </c>
      <c r="AM55" s="34" t="s">
        <v>78</v>
      </c>
      <c r="AN55" s="34">
        <v>0</v>
      </c>
      <c r="AO55" s="35"/>
    </row>
    <row r="56" spans="1:41" ht="16.5">
      <c r="A56" s="50" t="s">
        <v>423</v>
      </c>
      <c r="B56" s="50" t="s">
        <v>475</v>
      </c>
      <c r="C56" s="26"/>
      <c r="D56" s="26"/>
      <c r="E56" s="26"/>
      <c r="F56" s="27">
        <v>34968.982560000004</v>
      </c>
      <c r="G56" s="23">
        <v>5289</v>
      </c>
      <c r="H56" s="27">
        <v>1</v>
      </c>
      <c r="I56" s="28">
        <v>0</v>
      </c>
      <c r="J56" s="28">
        <v>0</v>
      </c>
      <c r="K56" s="28">
        <v>0</v>
      </c>
      <c r="L56" s="28">
        <v>0</v>
      </c>
      <c r="M56" s="28">
        <v>0</v>
      </c>
      <c r="N56" s="28">
        <v>0</v>
      </c>
      <c r="O56" s="28">
        <v>0</v>
      </c>
      <c r="P56" s="28">
        <v>0</v>
      </c>
      <c r="Q56" s="28">
        <v>0</v>
      </c>
      <c r="R56" s="28">
        <v>0</v>
      </c>
      <c r="S56" s="28"/>
      <c r="T56" s="28"/>
      <c r="U56" s="28">
        <v>389</v>
      </c>
      <c r="V56" s="28">
        <v>1</v>
      </c>
      <c r="W56" s="29">
        <v>1</v>
      </c>
      <c r="X56" s="29">
        <v>0</v>
      </c>
      <c r="Y56" s="29">
        <v>0</v>
      </c>
      <c r="Z56" s="29"/>
      <c r="AA56" s="29"/>
      <c r="AB56" s="29"/>
      <c r="AC56" s="29"/>
      <c r="AD56" s="29"/>
      <c r="AE56" s="29"/>
      <c r="AF56" s="29"/>
      <c r="AG56" s="29"/>
      <c r="AH56" s="29"/>
      <c r="AI56" s="29"/>
      <c r="AJ56" s="29" t="s">
        <v>115</v>
      </c>
      <c r="AK56" s="29" t="s">
        <v>78</v>
      </c>
      <c r="AL56" s="29">
        <v>21</v>
      </c>
      <c r="AM56" s="29" t="s">
        <v>78</v>
      </c>
      <c r="AN56" s="29">
        <v>0</v>
      </c>
      <c r="AO56" s="30"/>
    </row>
    <row r="57" spans="1:41" ht="16.5">
      <c r="A57" s="48" t="s">
        <v>423</v>
      </c>
      <c r="B57" s="49" t="s">
        <v>476</v>
      </c>
      <c r="C57" s="31"/>
      <c r="D57" s="31"/>
      <c r="E57" s="31"/>
      <c r="F57" s="32">
        <v>40653.423695999998</v>
      </c>
      <c r="G57" s="23">
        <v>31684</v>
      </c>
      <c r="H57" s="32">
        <v>550</v>
      </c>
      <c r="I57" s="33">
        <v>8</v>
      </c>
      <c r="J57" s="33">
        <v>0</v>
      </c>
      <c r="K57" s="33">
        <v>283</v>
      </c>
      <c r="L57" s="33">
        <v>22</v>
      </c>
      <c r="M57" s="33">
        <v>17</v>
      </c>
      <c r="N57" s="33">
        <v>5</v>
      </c>
      <c r="O57" s="33">
        <v>0</v>
      </c>
      <c r="P57" s="33">
        <v>0</v>
      </c>
      <c r="Q57" s="33">
        <v>0</v>
      </c>
      <c r="R57" s="33">
        <v>0</v>
      </c>
      <c r="S57" s="33"/>
      <c r="T57" s="33"/>
      <c r="U57" s="33">
        <v>5642</v>
      </c>
      <c r="V57" s="33">
        <v>528</v>
      </c>
      <c r="W57" s="34">
        <v>478</v>
      </c>
      <c r="X57" s="34">
        <v>49</v>
      </c>
      <c r="Y57" s="34">
        <v>1</v>
      </c>
      <c r="Z57" s="34"/>
      <c r="AA57" s="34"/>
      <c r="AB57" s="34"/>
      <c r="AC57" s="34"/>
      <c r="AD57" s="34"/>
      <c r="AE57" s="34"/>
      <c r="AF57" s="34"/>
      <c r="AG57" s="34"/>
      <c r="AH57" s="34"/>
      <c r="AI57" s="34"/>
      <c r="AJ57" s="34" t="s">
        <v>115</v>
      </c>
      <c r="AK57" s="34" t="s">
        <v>60</v>
      </c>
      <c r="AL57" s="34">
        <v>966</v>
      </c>
      <c r="AM57" s="34" t="s">
        <v>78</v>
      </c>
      <c r="AN57" s="34">
        <v>0</v>
      </c>
      <c r="AO57" s="35"/>
    </row>
    <row r="58" spans="1:41" ht="16.5">
      <c r="A58" s="50" t="s">
        <v>423</v>
      </c>
      <c r="B58" s="50" t="s">
        <v>477</v>
      </c>
      <c r="C58" s="26"/>
      <c r="D58" s="26"/>
      <c r="E58" s="26"/>
      <c r="F58" s="27">
        <v>47201.257360000003</v>
      </c>
      <c r="G58" s="23">
        <v>33076</v>
      </c>
      <c r="H58" s="27">
        <v>620</v>
      </c>
      <c r="I58" s="28">
        <v>16</v>
      </c>
      <c r="J58" s="28">
        <v>0</v>
      </c>
      <c r="K58" s="28">
        <v>271</v>
      </c>
      <c r="L58" s="28">
        <v>12</v>
      </c>
      <c r="M58" s="28">
        <v>10</v>
      </c>
      <c r="N58" s="28">
        <v>2</v>
      </c>
      <c r="O58" s="28">
        <v>0</v>
      </c>
      <c r="P58" s="28">
        <v>0</v>
      </c>
      <c r="Q58" s="28">
        <v>0</v>
      </c>
      <c r="R58" s="28">
        <v>0</v>
      </c>
      <c r="S58" s="28"/>
      <c r="T58" s="28"/>
      <c r="U58" s="28">
        <v>6556</v>
      </c>
      <c r="V58" s="28">
        <v>607</v>
      </c>
      <c r="W58" s="29">
        <v>305</v>
      </c>
      <c r="X58" s="29">
        <v>299</v>
      </c>
      <c r="Y58" s="29">
        <v>3</v>
      </c>
      <c r="Z58" s="29"/>
      <c r="AA58" s="29"/>
      <c r="AB58" s="29"/>
      <c r="AC58" s="29"/>
      <c r="AD58" s="29"/>
      <c r="AE58" s="29"/>
      <c r="AF58" s="29"/>
      <c r="AG58" s="29"/>
      <c r="AH58" s="29"/>
      <c r="AI58" s="29"/>
      <c r="AJ58" s="29" t="s">
        <v>115</v>
      </c>
      <c r="AK58" s="29" t="s">
        <v>60</v>
      </c>
      <c r="AL58" s="29">
        <v>732</v>
      </c>
      <c r="AM58" s="29" t="s">
        <v>78</v>
      </c>
      <c r="AN58" s="29">
        <v>0</v>
      </c>
      <c r="AO58" s="30"/>
    </row>
    <row r="59" spans="1:41" ht="16.5">
      <c r="A59" s="48" t="s">
        <v>423</v>
      </c>
      <c r="B59" s="49" t="s">
        <v>478</v>
      </c>
      <c r="C59" s="31"/>
      <c r="D59" s="31"/>
      <c r="E59" s="31"/>
      <c r="F59" s="32">
        <v>62458.047967999999</v>
      </c>
      <c r="G59" s="23">
        <v>75733</v>
      </c>
      <c r="H59" s="32">
        <v>396</v>
      </c>
      <c r="I59" s="33">
        <v>23</v>
      </c>
      <c r="J59" s="33">
        <v>0</v>
      </c>
      <c r="K59" s="33">
        <v>618</v>
      </c>
      <c r="L59" s="33">
        <v>2</v>
      </c>
      <c r="M59" s="33">
        <v>2</v>
      </c>
      <c r="N59" s="33">
        <v>0</v>
      </c>
      <c r="O59" s="33">
        <v>0</v>
      </c>
      <c r="P59" s="33">
        <v>0</v>
      </c>
      <c r="Q59" s="33">
        <v>0</v>
      </c>
      <c r="R59" s="33">
        <v>0</v>
      </c>
      <c r="S59" s="33"/>
      <c r="T59" s="33"/>
      <c r="U59" s="33">
        <v>9225</v>
      </c>
      <c r="V59" s="33">
        <v>362</v>
      </c>
      <c r="W59" s="34">
        <v>328</v>
      </c>
      <c r="X59" s="34">
        <v>33</v>
      </c>
      <c r="Y59" s="34">
        <v>1</v>
      </c>
      <c r="Z59" s="34"/>
      <c r="AA59" s="34"/>
      <c r="AB59" s="34"/>
      <c r="AC59" s="34"/>
      <c r="AD59" s="34"/>
      <c r="AE59" s="34"/>
      <c r="AF59" s="34"/>
      <c r="AG59" s="34"/>
      <c r="AH59" s="34"/>
      <c r="AI59" s="34"/>
      <c r="AJ59" s="34" t="s">
        <v>115</v>
      </c>
      <c r="AK59" s="34" t="s">
        <v>60</v>
      </c>
      <c r="AL59" s="34">
        <v>1932</v>
      </c>
      <c r="AM59" s="34" t="s">
        <v>60</v>
      </c>
      <c r="AN59" s="34">
        <v>36750</v>
      </c>
      <c r="AO59" s="35"/>
    </row>
    <row r="60" spans="1:41" ht="16.5">
      <c r="A60" s="50" t="s">
        <v>423</v>
      </c>
      <c r="B60" s="50" t="s">
        <v>479</v>
      </c>
      <c r="C60" s="26"/>
      <c r="D60" s="26"/>
      <c r="E60" s="26"/>
      <c r="F60" s="27">
        <v>26890.925664000002</v>
      </c>
      <c r="G60" s="23">
        <v>14403</v>
      </c>
      <c r="H60" s="27">
        <v>173</v>
      </c>
      <c r="I60" s="28">
        <v>10</v>
      </c>
      <c r="J60" s="28">
        <v>0</v>
      </c>
      <c r="K60" s="28">
        <v>316</v>
      </c>
      <c r="L60" s="28">
        <v>30</v>
      </c>
      <c r="M60" s="28">
        <v>30</v>
      </c>
      <c r="N60" s="28">
        <v>0</v>
      </c>
      <c r="O60" s="28">
        <v>0</v>
      </c>
      <c r="P60" s="28">
        <v>0</v>
      </c>
      <c r="Q60" s="28">
        <v>0</v>
      </c>
      <c r="R60" s="28">
        <v>0</v>
      </c>
      <c r="S60" s="28"/>
      <c r="T60" s="28"/>
      <c r="U60" s="28">
        <v>3651</v>
      </c>
      <c r="V60" s="28">
        <v>143</v>
      </c>
      <c r="W60" s="29">
        <v>120</v>
      </c>
      <c r="X60" s="29">
        <v>23</v>
      </c>
      <c r="Y60" s="29">
        <v>0</v>
      </c>
      <c r="Z60" s="29"/>
      <c r="AA60" s="29"/>
      <c r="AB60" s="29"/>
      <c r="AC60" s="29"/>
      <c r="AD60" s="29"/>
      <c r="AE60" s="29"/>
      <c r="AF60" s="29"/>
      <c r="AG60" s="29"/>
      <c r="AH60" s="29"/>
      <c r="AI60" s="29"/>
      <c r="AJ60" s="29" t="s">
        <v>115</v>
      </c>
      <c r="AK60" s="29" t="s">
        <v>60</v>
      </c>
      <c r="AL60" s="29">
        <v>1021</v>
      </c>
      <c r="AM60" s="29" t="s">
        <v>78</v>
      </c>
      <c r="AN60" s="29">
        <v>0</v>
      </c>
      <c r="AO60" s="30"/>
    </row>
    <row r="61" spans="1:41" ht="16.5">
      <c r="A61" s="48" t="s">
        <v>423</v>
      </c>
      <c r="B61" s="49" t="s">
        <v>480</v>
      </c>
      <c r="C61" s="31"/>
      <c r="D61" s="31"/>
      <c r="E61" s="31"/>
      <c r="F61" s="32">
        <v>26770.452288000004</v>
      </c>
      <c r="G61" s="23">
        <v>45069</v>
      </c>
      <c r="H61" s="32">
        <v>35</v>
      </c>
      <c r="I61" s="33">
        <v>54</v>
      </c>
      <c r="J61" s="33">
        <v>0</v>
      </c>
      <c r="K61" s="33">
        <v>1269</v>
      </c>
      <c r="L61" s="33">
        <v>23</v>
      </c>
      <c r="M61" s="33">
        <v>1</v>
      </c>
      <c r="N61" s="33">
        <v>0</v>
      </c>
      <c r="O61" s="33">
        <v>22</v>
      </c>
      <c r="P61" s="33">
        <v>0</v>
      </c>
      <c r="Q61" s="33">
        <v>0</v>
      </c>
      <c r="R61" s="33">
        <v>0</v>
      </c>
      <c r="S61" s="33"/>
      <c r="T61" s="33"/>
      <c r="U61" s="33">
        <v>2379</v>
      </c>
      <c r="V61" s="33">
        <v>9</v>
      </c>
      <c r="W61" s="34">
        <v>6</v>
      </c>
      <c r="X61" s="34">
        <v>3</v>
      </c>
      <c r="Y61" s="34">
        <v>0</v>
      </c>
      <c r="Z61" s="34"/>
      <c r="AA61" s="34"/>
      <c r="AB61" s="34"/>
      <c r="AC61" s="34"/>
      <c r="AD61" s="34"/>
      <c r="AE61" s="34"/>
      <c r="AF61" s="34"/>
      <c r="AG61" s="34"/>
      <c r="AH61" s="34"/>
      <c r="AI61" s="34"/>
      <c r="AJ61" s="34" t="s">
        <v>115</v>
      </c>
      <c r="AK61" s="34" t="s">
        <v>60</v>
      </c>
      <c r="AL61" s="34">
        <v>1048</v>
      </c>
      <c r="AM61" s="34" t="s">
        <v>60</v>
      </c>
      <c r="AN61" s="34">
        <v>57741</v>
      </c>
      <c r="AO61" s="35"/>
    </row>
    <row r="62" spans="1:41" ht="16.5">
      <c r="A62" s="50" t="s">
        <v>423</v>
      </c>
      <c r="B62" s="50" t="s">
        <v>481</v>
      </c>
      <c r="C62" s="26"/>
      <c r="D62" s="26"/>
      <c r="E62" s="26"/>
      <c r="F62" s="27">
        <v>18018.167200000004</v>
      </c>
      <c r="G62" s="23">
        <v>16720</v>
      </c>
      <c r="H62" s="27">
        <v>50</v>
      </c>
      <c r="I62" s="28">
        <v>29</v>
      </c>
      <c r="J62" s="28">
        <v>0</v>
      </c>
      <c r="K62" s="28">
        <v>507</v>
      </c>
      <c r="L62" s="28">
        <v>15</v>
      </c>
      <c r="M62" s="28">
        <v>8</v>
      </c>
      <c r="N62" s="28">
        <v>7</v>
      </c>
      <c r="O62" s="28">
        <v>0</v>
      </c>
      <c r="P62" s="28">
        <v>0</v>
      </c>
      <c r="Q62" s="28">
        <v>0</v>
      </c>
      <c r="R62" s="28">
        <v>0</v>
      </c>
      <c r="S62" s="28"/>
      <c r="T62" s="28"/>
      <c r="U62" s="28">
        <v>960</v>
      </c>
      <c r="V62" s="28">
        <v>16</v>
      </c>
      <c r="W62" s="29">
        <v>9</v>
      </c>
      <c r="X62" s="29">
        <v>6</v>
      </c>
      <c r="Y62" s="29">
        <v>1</v>
      </c>
      <c r="Z62" s="29"/>
      <c r="AA62" s="29"/>
      <c r="AB62" s="29"/>
      <c r="AC62" s="29"/>
      <c r="AD62" s="29"/>
      <c r="AE62" s="29"/>
      <c r="AF62" s="29"/>
      <c r="AG62" s="29"/>
      <c r="AH62" s="29"/>
      <c r="AI62" s="29"/>
      <c r="AJ62" s="29" t="s">
        <v>115</v>
      </c>
      <c r="AK62" s="29" t="s">
        <v>60</v>
      </c>
      <c r="AL62" s="29">
        <v>928</v>
      </c>
      <c r="AM62" s="29" t="s">
        <v>78</v>
      </c>
      <c r="AN62" s="29">
        <v>0</v>
      </c>
      <c r="AO62" s="30"/>
    </row>
    <row r="63" spans="1:41" ht="16.5">
      <c r="A63" s="48" t="s">
        <v>423</v>
      </c>
      <c r="B63" s="49" t="s">
        <v>482</v>
      </c>
      <c r="C63" s="31"/>
      <c r="D63" s="31"/>
      <c r="E63" s="31"/>
      <c r="F63" s="32">
        <v>15248.336336</v>
      </c>
      <c r="G63" s="23">
        <v>20859</v>
      </c>
      <c r="H63" s="32">
        <v>1481</v>
      </c>
      <c r="I63" s="33">
        <v>8</v>
      </c>
      <c r="J63" s="33">
        <v>0</v>
      </c>
      <c r="K63" s="33">
        <v>559</v>
      </c>
      <c r="L63" s="33">
        <v>0</v>
      </c>
      <c r="M63" s="33">
        <v>0</v>
      </c>
      <c r="N63" s="33">
        <v>0</v>
      </c>
      <c r="O63" s="33">
        <v>0</v>
      </c>
      <c r="P63" s="33">
        <v>0</v>
      </c>
      <c r="Q63" s="33">
        <v>0</v>
      </c>
      <c r="R63" s="33">
        <v>0</v>
      </c>
      <c r="S63" s="33"/>
      <c r="T63" s="33"/>
      <c r="U63" s="33">
        <v>8905</v>
      </c>
      <c r="V63" s="33">
        <v>1481</v>
      </c>
      <c r="W63" s="34">
        <v>1443</v>
      </c>
      <c r="X63" s="34">
        <v>36</v>
      </c>
      <c r="Y63" s="34">
        <v>2</v>
      </c>
      <c r="Z63" s="34"/>
      <c r="AA63" s="34"/>
      <c r="AB63" s="34"/>
      <c r="AC63" s="34"/>
      <c r="AD63" s="34"/>
      <c r="AE63" s="34"/>
      <c r="AF63" s="34"/>
      <c r="AG63" s="34"/>
      <c r="AH63" s="34"/>
      <c r="AI63" s="34"/>
      <c r="AJ63" s="34" t="s">
        <v>115</v>
      </c>
      <c r="AK63" s="34" t="s">
        <v>60</v>
      </c>
      <c r="AL63" s="34">
        <v>732</v>
      </c>
      <c r="AM63" s="34" t="s">
        <v>78</v>
      </c>
      <c r="AN63" s="34">
        <v>0</v>
      </c>
      <c r="AO63" s="35"/>
    </row>
    <row r="64" spans="1:41" ht="16.5">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6.5">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6.5">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6.5">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6.5">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6.5">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6.5">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6.5">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6.5">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6.5">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6.5">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6.5">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6.5">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6.5">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6.5">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6.5">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6.5">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6.5">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6.5">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6.5">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6.5">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6.5">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6.5">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6.5">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6.5">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6.5">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6.5">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6.5">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6.5">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6.5">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6.5">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6.5">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6.5">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6.5">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6.5">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6.5">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6.5">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6.5">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6.5">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6.5">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6.5">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6.5">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6.5">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6.5">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6.5">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6.5">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6.5">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6.5">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6.5">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6.5">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6.5">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6.5">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6.5">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6.5">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6.5">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6.5">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6.5">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6.5">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6.5">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6.5">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6.5">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6.5">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6.5">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6.5">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6.5">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6.5">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6.5">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6.5">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6.5">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6.5">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6.5">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6.5">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6.5">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6.5">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6.5">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6.5">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6.5">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6.5">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6.5">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6.5">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6.5">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6.5">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6.5">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6.5">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6.5">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6.5">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6.5">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6.5">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6.5">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6.5">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6.5">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6.5">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6.5">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6.5">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6.5">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6.5">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6.5">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6.5">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6.5">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6.5">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6.5">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6.5">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6.5">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6.5">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6.5">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6.5">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6.5">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6.5">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6.5">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6.5">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6.5">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6.5">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6.5">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6.5">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6.5">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6.5">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6.5">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6.5">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6.5">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6.5">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6.5">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6.5">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6.5">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6.5">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6.5">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utoFilter="0" pivotTables="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K9:AH70 AN5:AN65536 H22:J70 G71:AH74 H75:J86 H88:J136 K75:AH136 G75:G136 G137:AH140 H141:J152 G141:G65536 F5:F65536 H154:J65536 K141:AH65536 AL5:AL65536 H5:AH8 G5:G70"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topLeftCell="C1" zoomScale="85" zoomScaleNormal="85" workbookViewId="0">
      <selection activeCell="C5" sqref="A1:XFD5"/>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04" t="str">
        <f>"(Includes cases from the " &amp; Raw_Data!$L$1 &amp;" )"</f>
        <v>(Includes cases from the Public/Private/Community )</v>
      </c>
      <c r="B1" s="105"/>
      <c r="C1" s="111" t="s">
        <v>35</v>
      </c>
      <c r="D1" s="112"/>
      <c r="E1" s="108" t="s">
        <v>36</v>
      </c>
      <c r="F1" s="109"/>
      <c r="G1" s="110"/>
      <c r="H1" s="108" t="s">
        <v>37</v>
      </c>
      <c r="I1" s="109"/>
      <c r="J1" s="110"/>
      <c r="K1" s="108" t="s">
        <v>38</v>
      </c>
      <c r="L1" s="109"/>
      <c r="M1" s="110"/>
    </row>
    <row r="2" spans="1:13" ht="12.75" customHeight="1">
      <c r="A2" s="44" t="s">
        <v>1</v>
      </c>
      <c r="B2" s="45" t="s">
        <v>2</v>
      </c>
      <c r="C2" s="113" t="s">
        <v>39</v>
      </c>
      <c r="D2" s="116" t="s">
        <v>5</v>
      </c>
      <c r="E2" s="117"/>
      <c r="F2" s="106" t="s">
        <v>6</v>
      </c>
      <c r="G2" s="120" t="s">
        <v>7</v>
      </c>
      <c r="H2" s="121"/>
      <c r="I2" s="124" t="s">
        <v>8</v>
      </c>
      <c r="J2" s="125"/>
      <c r="K2" s="114" t="s">
        <v>9</v>
      </c>
      <c r="L2" s="94" t="s">
        <v>11</v>
      </c>
      <c r="M2" s="97" t="s">
        <v>12</v>
      </c>
    </row>
    <row r="3" spans="1:13">
      <c r="A3" s="44"/>
      <c r="B3" s="45"/>
      <c r="C3" s="78"/>
      <c r="D3" s="118"/>
      <c r="E3" s="119"/>
      <c r="F3" s="107"/>
      <c r="G3" s="122"/>
      <c r="H3" s="123"/>
      <c r="I3" s="126"/>
      <c r="J3" s="127"/>
      <c r="K3" s="115"/>
      <c r="L3" s="94"/>
      <c r="M3" s="97"/>
    </row>
    <row r="4" spans="1:13" ht="76.5">
      <c r="A4" s="46" t="s">
        <v>13</v>
      </c>
      <c r="B4" s="47" t="s">
        <v>14</v>
      </c>
      <c r="C4" s="78" t="s">
        <v>40</v>
      </c>
      <c r="D4" s="19" t="s">
        <v>41</v>
      </c>
      <c r="E4" s="19" t="s">
        <v>42</v>
      </c>
      <c r="F4" s="20" t="s">
        <v>43</v>
      </c>
      <c r="G4" s="38" t="s">
        <v>44</v>
      </c>
      <c r="H4" s="38" t="s">
        <v>45</v>
      </c>
      <c r="I4" s="41" t="s">
        <v>46</v>
      </c>
      <c r="J4" s="41" t="s">
        <v>47</v>
      </c>
      <c r="K4" s="42" t="s">
        <v>48</v>
      </c>
      <c r="L4" s="95"/>
      <c r="M4" s="97"/>
    </row>
    <row r="5" spans="1:13" ht="16.5">
      <c r="A5" s="48" t="str">
        <f>IF(Raw_Data!A5="","",Raw_Data!A5)</f>
        <v>Anseba</v>
      </c>
      <c r="B5" s="48" t="str">
        <f>IF(Raw_Data!B5="","",Raw_Data!B5)</f>
        <v>Adi-Tekelezan</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Valid</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Missing</v>
      </c>
      <c r="M5" s="67" t="str">
        <f>IF(AND(OR(Raw_Data!$AJ5="Valid",Raw_Data!$AJ5=0),SUM(Raw_Data!$F5:$AH5)&lt;&gt;0),"Missing","Valid")</f>
        <v>Valid</v>
      </c>
    </row>
    <row r="6" spans="1:13" ht="15.75">
      <c r="A6" s="50" t="str">
        <f>IF(Raw_Data!A6="","",Raw_Data!A6)</f>
        <v>Anseba</v>
      </c>
      <c r="B6" s="50" t="str">
        <f>IF(Raw_Data!B6="","",Raw_Data!B6)</f>
        <v>Asmat</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Valid</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Missing</v>
      </c>
      <c r="M6" s="67" t="str">
        <f>IF(AND(OR(Raw_Data!$AJ6="Valid",Raw_Data!$AJ6=0),SUM(Raw_Data!$F6:$AH6)&lt;&gt;0),"Missing","Valid")</f>
        <v>Valid</v>
      </c>
    </row>
    <row r="7" spans="1:13" ht="16.5">
      <c r="A7" s="48" t="str">
        <f>IF(Raw_Data!A7="","",Raw_Data!A7)</f>
        <v>Anseba</v>
      </c>
      <c r="B7" s="66" t="str">
        <f>IF(Raw_Data!B7="","",Raw_Data!B7)</f>
        <v>Elabered</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Valid</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Missing</v>
      </c>
      <c r="M7" s="67" t="str">
        <f>IF(AND(OR(Raw_Data!$AJ7="Valid",Raw_Data!$AJ7=0),SUM(Raw_Data!$F7:$AH7)&lt;&gt;0),"Missing","Valid")</f>
        <v>Valid</v>
      </c>
    </row>
    <row r="8" spans="1:13" ht="15.75">
      <c r="A8" s="50" t="str">
        <f>IF(Raw_Data!A8="","",Raw_Data!A8)</f>
        <v>Anseba</v>
      </c>
      <c r="B8" s="50" t="str">
        <f>IF(Raw_Data!B8="","",Raw_Data!B8)</f>
        <v>Geleb</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Valid</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Missing</v>
      </c>
      <c r="M8" s="67" t="str">
        <f>IF(AND(OR(Raw_Data!$AJ8="Valid",Raw_Data!$AJ8=0),SUM(Raw_Data!$F8:$AH8)&lt;&gt;0),"Missing","Valid")</f>
        <v>Valid</v>
      </c>
    </row>
    <row r="9" spans="1:13" ht="16.5">
      <c r="A9" s="48" t="str">
        <f>IF(Raw_Data!A9="","",Raw_Data!A9)</f>
        <v>Anseba</v>
      </c>
      <c r="B9" s="66" t="str">
        <f>IF(Raw_Data!B9="","",Raw_Data!B9)</f>
        <v>Habero</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Valid</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Missing</v>
      </c>
      <c r="M9" s="67" t="str">
        <f>IF(AND(OR(Raw_Data!$AJ9="Valid",Raw_Data!$AJ9=0),SUM(Raw_Data!$F9:$AH9)&lt;&gt;0),"Missing","Valid")</f>
        <v>Valid</v>
      </c>
    </row>
    <row r="10" spans="1:13" ht="15.75">
      <c r="A10" s="50" t="str">
        <f>IF(Raw_Data!A10="","",Raw_Data!A10)</f>
        <v>Anseba</v>
      </c>
      <c r="B10" s="50" t="str">
        <f>IF(Raw_Data!B10="","",Raw_Data!B10)</f>
        <v>Hagaz</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Valid</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Missing</v>
      </c>
      <c r="M10" s="67" t="str">
        <f>IF(AND(OR(Raw_Data!$AJ10="Valid",Raw_Data!$AJ10=0),SUM(Raw_Data!$F10:$AH10)&lt;&gt;0),"Missing","Valid")</f>
        <v>Valid</v>
      </c>
    </row>
    <row r="11" spans="1:13" ht="16.5">
      <c r="A11" s="48" t="str">
        <f>IF(Raw_Data!A11="","",Raw_Data!A11)</f>
        <v>Anseba</v>
      </c>
      <c r="B11" s="66" t="str">
        <f>IF(Raw_Data!B11="","",Raw_Data!B11)</f>
        <v>Halhal</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Valid</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Missing</v>
      </c>
      <c r="M11" s="67" t="str">
        <f>IF(AND(OR(Raw_Data!$AJ11="Valid",Raw_Data!$AJ11=0),SUM(Raw_Data!$F11:$AH11)&lt;&gt;0),"Missing","Valid")</f>
        <v>Valid</v>
      </c>
    </row>
    <row r="12" spans="1:13" ht="15.75">
      <c r="A12" s="50" t="str">
        <f>IF(Raw_Data!A12="","",Raw_Data!A12)</f>
        <v>Anseba</v>
      </c>
      <c r="B12" s="50" t="str">
        <f>IF(Raw_Data!B12="","",Raw_Data!B12)</f>
        <v>Hamelmalo</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Valid</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Missing</v>
      </c>
      <c r="M12" s="67" t="str">
        <f>IF(AND(OR(Raw_Data!$AJ12="Valid",Raw_Data!$AJ12=0),SUM(Raw_Data!$F12:$AH12)&lt;&gt;0),"Missing","Valid")</f>
        <v>Valid</v>
      </c>
    </row>
    <row r="13" spans="1:13" ht="16.5">
      <c r="A13" s="48" t="str">
        <f>IF(Raw_Data!A13="","",Raw_Data!A13)</f>
        <v>Anseba</v>
      </c>
      <c r="B13" s="66" t="str">
        <f>IF(Raw_Data!B13="","",Raw_Data!B13)</f>
        <v>Keren</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Valid</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Missing</v>
      </c>
      <c r="M13" s="67" t="str">
        <f>IF(AND(OR(Raw_Data!$AJ13="Valid",Raw_Data!$AJ13=0),SUM(Raw_Data!$F13:$AH13)&lt;&gt;0),"Missing","Valid")</f>
        <v>Valid</v>
      </c>
    </row>
    <row r="14" spans="1:13" ht="15.75">
      <c r="A14" s="50" t="str">
        <f>IF(Raw_Data!A14="","",Raw_Data!A14)</f>
        <v>Debub</v>
      </c>
      <c r="B14" s="50" t="str">
        <f>IF(Raw_Data!B14="","",Raw_Data!B14)</f>
        <v>Adi-Keih</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Valid</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Missing</v>
      </c>
      <c r="M14" s="67" t="str">
        <f>IF(AND(OR(Raw_Data!$AJ14="Valid",Raw_Data!$AJ14=0),SUM(Raw_Data!$F14:$AH14)&lt;&gt;0),"Missing","Valid")</f>
        <v>Valid</v>
      </c>
    </row>
    <row r="15" spans="1:13" ht="16.5">
      <c r="A15" s="48" t="str">
        <f>IF(Raw_Data!A15="","",Raw_Data!A15)</f>
        <v>Debub</v>
      </c>
      <c r="B15" s="66" t="str">
        <f>IF(Raw_Data!B15="","",Raw_Data!B15)</f>
        <v>Adi-Quala</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Valid</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Missing</v>
      </c>
      <c r="M15" s="67" t="str">
        <f>IF(AND(OR(Raw_Data!$AJ15="Valid",Raw_Data!$AJ15=0),SUM(Raw_Data!$F15:$AH15)&lt;&gt;0),"Missing","Valid")</f>
        <v>Valid</v>
      </c>
    </row>
    <row r="16" spans="1:13" ht="15.75">
      <c r="A16" s="50" t="str">
        <f>IF(Raw_Data!A16="","",Raw_Data!A16)</f>
        <v>Debub</v>
      </c>
      <c r="B16" s="50" t="str">
        <f>IF(Raw_Data!B16="","",Raw_Data!B16)</f>
        <v>Areza</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Valid</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Missing</v>
      </c>
      <c r="M16" s="67" t="str">
        <f>IF(AND(OR(Raw_Data!$AJ16="Valid",Raw_Data!$AJ16=0),SUM(Raw_Data!$F16:$AH16)&lt;&gt;0),"Missing","Valid")</f>
        <v>Valid</v>
      </c>
    </row>
    <row r="17" spans="1:13" ht="16.5">
      <c r="A17" s="48" t="str">
        <f>IF(Raw_Data!A17="","",Raw_Data!A17)</f>
        <v>Debub</v>
      </c>
      <c r="B17" s="66" t="str">
        <f>IF(Raw_Data!B17="","",Raw_Data!B17)</f>
        <v>Dbarwa</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Valid</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Missing</v>
      </c>
      <c r="M17" s="67" t="str">
        <f>IF(AND(OR(Raw_Data!$AJ17="Valid",Raw_Data!$AJ17=0),SUM(Raw_Data!$F17:$AH17)&lt;&gt;0),"Missing","Valid")</f>
        <v>Valid</v>
      </c>
    </row>
    <row r="18" spans="1:13" ht="15.75">
      <c r="A18" s="50" t="str">
        <f>IF(Raw_Data!A18="","",Raw_Data!A18)</f>
        <v>Debub</v>
      </c>
      <c r="B18" s="50" t="str">
        <f>IF(Raw_Data!B18="","",Raw_Data!B18)</f>
        <v>Dekemhare</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Valid</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Missing</v>
      </c>
      <c r="M18" s="67" t="str">
        <f>IF(AND(OR(Raw_Data!$AJ18="Valid",Raw_Data!$AJ18=0),SUM(Raw_Data!$F18:$AH18)&lt;&gt;0),"Missing","Valid")</f>
        <v>Valid</v>
      </c>
    </row>
    <row r="19" spans="1:13" ht="16.5">
      <c r="A19" s="48" t="str">
        <f>IF(Raw_Data!A19="","",Raw_Data!A19)</f>
        <v>Debub</v>
      </c>
      <c r="B19" s="66" t="str">
        <f>IF(Raw_Data!B19="","",Raw_Data!B19)</f>
        <v>Emi-Haily</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Valid</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Missing</v>
      </c>
      <c r="M19" s="67" t="str">
        <f>IF(AND(OR(Raw_Data!$AJ19="Valid",Raw_Data!$AJ19=0),SUM(Raw_Data!$F19:$AH19)&lt;&gt;0),"Missing","Valid")</f>
        <v>Valid</v>
      </c>
    </row>
    <row r="20" spans="1:13" ht="15.75">
      <c r="A20" s="50" t="str">
        <f>IF(Raw_Data!A20="","",Raw_Data!A20)</f>
        <v>Debub</v>
      </c>
      <c r="B20" s="50" t="str">
        <f>IF(Raw_Data!B20="","",Raw_Data!B20)</f>
        <v>May-Aynee</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Valid</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Missing</v>
      </c>
      <c r="M20" s="67" t="str">
        <f>IF(AND(OR(Raw_Data!$AJ20="Valid",Raw_Data!$AJ20=0),SUM(Raw_Data!$F20:$AH20)&lt;&gt;0),"Missing","Valid")</f>
        <v>Valid</v>
      </c>
    </row>
    <row r="21" spans="1:13" ht="16.5">
      <c r="A21" s="48" t="str">
        <f>IF(Raw_Data!A21="","",Raw_Data!A21)</f>
        <v>Debub</v>
      </c>
      <c r="B21" s="66" t="str">
        <f>IF(Raw_Data!B21="","",Raw_Data!B21)</f>
        <v>May-Mine</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Valid</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Missing</v>
      </c>
      <c r="M21" s="67" t="str">
        <f>IF(AND(OR(Raw_Data!$AJ21="Valid",Raw_Data!$AJ21=0),SUM(Raw_Data!$F21:$AH21)&lt;&gt;0),"Missing","Valid")</f>
        <v>Valid</v>
      </c>
    </row>
    <row r="22" spans="1:13" ht="15.75">
      <c r="A22" s="50" t="str">
        <f>IF(Raw_Data!A22="","",Raw_Data!A22)</f>
        <v>Debub</v>
      </c>
      <c r="B22" s="50" t="str">
        <f>IF(Raw_Data!B22="","",Raw_Data!B22)</f>
        <v>Mendefera</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Valid</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Missing</v>
      </c>
      <c r="M22" s="67" t="str">
        <f>IF(AND(OR(Raw_Data!$AJ22="Valid",Raw_Data!$AJ22=0),SUM(Raw_Data!$F22:$AH22)&lt;&gt;0),"Missing","Valid")</f>
        <v>Valid</v>
      </c>
    </row>
    <row r="23" spans="1:13" ht="16.5">
      <c r="A23" s="48" t="str">
        <f>IF(Raw_Data!A23="","",Raw_Data!A23)</f>
        <v>Debub</v>
      </c>
      <c r="B23" s="66" t="str">
        <f>IF(Raw_Data!B23="","",Raw_Data!B23)</f>
        <v>Segheneyti</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Valid</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Missing</v>
      </c>
      <c r="M23" s="67" t="str">
        <f>IF(AND(OR(Raw_Data!$AJ23="Valid",Raw_Data!$AJ23=0),SUM(Raw_Data!$F23:$AH23)&lt;&gt;0),"Missing","Valid")</f>
        <v>Valid</v>
      </c>
    </row>
    <row r="24" spans="1:13" ht="15.75">
      <c r="A24" s="50" t="str">
        <f>IF(Raw_Data!A24="","",Raw_Data!A24)</f>
        <v>Debub</v>
      </c>
      <c r="B24" s="50" t="str">
        <f>IF(Raw_Data!B24="","",Raw_Data!B24)</f>
        <v>Senafe</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Valid</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Missing</v>
      </c>
      <c r="M24" s="67" t="str">
        <f>IF(AND(OR(Raw_Data!$AJ24="Valid",Raw_Data!$AJ24=0),SUM(Raw_Data!$F24:$AH24)&lt;&gt;0),"Missing","Valid")</f>
        <v>Valid</v>
      </c>
    </row>
    <row r="25" spans="1:13" ht="16.5">
      <c r="A25" s="48" t="str">
        <f>IF(Raw_Data!A25="","",Raw_Data!A25)</f>
        <v>Debub</v>
      </c>
      <c r="B25" s="66" t="str">
        <f>IF(Raw_Data!B25="","",Raw_Data!B25)</f>
        <v>Tsorena</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Valid</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Missing</v>
      </c>
      <c r="M25" s="67" t="str">
        <f>IF(AND(OR(Raw_Data!$AJ25="Valid",Raw_Data!$AJ25=0),SUM(Raw_Data!$F25:$AH25)&lt;&gt;0),"Missing","Valid")</f>
        <v>Valid</v>
      </c>
    </row>
    <row r="26" spans="1:13" ht="15.75">
      <c r="A26" s="50" t="str">
        <f>IF(Raw_Data!A26="","",Raw_Data!A26)</f>
        <v>Debubawi Keyhi Bahri</v>
      </c>
      <c r="B26" s="50" t="str">
        <f>IF(Raw_Data!B26="","",Raw_Data!B26)</f>
        <v>Areta</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Valid</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Missing</v>
      </c>
      <c r="M26" s="67" t="str">
        <f>IF(AND(OR(Raw_Data!$AJ26="Valid",Raw_Data!$AJ26=0),SUM(Raw_Data!$F26:$AH26)&lt;&gt;0),"Missing","Valid")</f>
        <v>Valid</v>
      </c>
    </row>
    <row r="27" spans="1:13" ht="16.5">
      <c r="A27" s="48" t="str">
        <f>IF(Raw_Data!A27="","",Raw_Data!A27)</f>
        <v>Debubawi Keyhi Bahri</v>
      </c>
      <c r="B27" s="66" t="str">
        <f>IF(Raw_Data!B27="","",Raw_Data!B27)</f>
        <v>Assab</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Valid</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Missing</v>
      </c>
      <c r="M27" s="67" t="str">
        <f>IF(AND(OR(Raw_Data!$AJ27="Valid",Raw_Data!$AJ27=0),SUM(Raw_Data!$F27:$AH27)&lt;&gt;0),"Missing","Valid")</f>
        <v>Valid</v>
      </c>
    </row>
    <row r="28" spans="1:13" ht="15.75">
      <c r="A28" s="50" t="str">
        <f>IF(Raw_Data!A28="","",Raw_Data!A28)</f>
        <v>Debubawi Keyhi Bahri</v>
      </c>
      <c r="B28" s="50" t="str">
        <f>IF(Raw_Data!B28="","",Raw_Data!B28)</f>
        <v>DE-Denkalia</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Valid</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Missing</v>
      </c>
      <c r="M28" s="67" t="str">
        <f>IF(AND(OR(Raw_Data!$AJ28="Valid",Raw_Data!$AJ28=0),SUM(Raw_Data!$F28:$AH28)&lt;&gt;0),"Missing","Valid")</f>
        <v>Valid</v>
      </c>
    </row>
    <row r="29" spans="1:13" ht="16.5">
      <c r="A29" s="48" t="str">
        <f>IF(Raw_Data!A29="","",Raw_Data!A29)</f>
        <v>Debubawi Keyhi Bahri</v>
      </c>
      <c r="B29" s="66" t="str">
        <f>IF(Raw_Data!B29="","",Raw_Data!B29)</f>
        <v>Makelay Keyhi Bahri</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Valid</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Missing</v>
      </c>
      <c r="M29" s="67" t="str">
        <f>IF(AND(OR(Raw_Data!$AJ29="Valid",Raw_Data!$AJ29=0),SUM(Raw_Data!$F29:$AH29)&lt;&gt;0),"Missing","Valid")</f>
        <v>Valid</v>
      </c>
    </row>
    <row r="30" spans="1:13" ht="15.75">
      <c r="A30" s="50" t="str">
        <f>IF(Raw_Data!A30="","",Raw_Data!A30)</f>
        <v>Gash-barka</v>
      </c>
      <c r="B30" s="50" t="str">
        <f>IF(Raw_Data!B30="","",Raw_Data!B30)</f>
        <v>Agordat</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Valid</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Missing</v>
      </c>
      <c r="M30" s="67" t="str">
        <f>IF(AND(OR(Raw_Data!$AJ30="Valid",Raw_Data!$AJ30=0),SUM(Raw_Data!$F30:$AH30)&lt;&gt;0),"Missing","Valid")</f>
        <v>Valid</v>
      </c>
    </row>
    <row r="31" spans="1:13" ht="16.5">
      <c r="A31" s="48" t="str">
        <f>IF(Raw_Data!A31="","",Raw_Data!A31)</f>
        <v>Gash-barka</v>
      </c>
      <c r="B31" s="66" t="str">
        <f>IF(Raw_Data!B31="","",Raw_Data!B31)</f>
        <v>Barentu</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Valid</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Missing</v>
      </c>
      <c r="M31" s="67" t="str">
        <f>IF(AND(OR(Raw_Data!$AJ31="Valid",Raw_Data!$AJ31=0),SUM(Raw_Data!$F31:$AH31)&lt;&gt;0),"Missing","Valid")</f>
        <v>Valid</v>
      </c>
    </row>
    <row r="32" spans="1:13" ht="15.75">
      <c r="A32" s="50" t="str">
        <f>IF(Raw_Data!A32="","",Raw_Data!A32)</f>
        <v>Gash-barka</v>
      </c>
      <c r="B32" s="50" t="str">
        <f>IF(Raw_Data!B32="","",Raw_Data!B32)</f>
        <v>Dighe</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Missing</v>
      </c>
      <c r="M32" s="67" t="str">
        <f>IF(AND(OR(Raw_Data!$AJ32="Valid",Raw_Data!$AJ32=0),SUM(Raw_Data!$F32:$AH32)&lt;&gt;0),"Missing","Valid")</f>
        <v>Valid</v>
      </c>
    </row>
    <row r="33" spans="1:13" ht="16.5">
      <c r="A33" s="48" t="str">
        <f>IF(Raw_Data!A33="","",Raw_Data!A33)</f>
        <v>Gash-barka</v>
      </c>
      <c r="B33" s="66" t="str">
        <f>IF(Raw_Data!B33="","",Raw_Data!B33)</f>
        <v>Forto</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Missing</v>
      </c>
      <c r="M33" s="67" t="str">
        <f>IF(AND(OR(Raw_Data!$AJ33="Valid",Raw_Data!$AJ33=0),SUM(Raw_Data!$F33:$AH33)&lt;&gt;0),"Missing","Valid")</f>
        <v>Valid</v>
      </c>
    </row>
    <row r="34" spans="1:13" ht="15.75">
      <c r="A34" s="50" t="str">
        <f>IF(Raw_Data!A34="","",Raw_Data!A34)</f>
        <v>Gash-barka</v>
      </c>
      <c r="B34" s="50" t="str">
        <f>IF(Raw_Data!B34="","",Raw_Data!B34)</f>
        <v>Gogne</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Missing</v>
      </c>
      <c r="L34" s="67" t="str">
        <f>IF(AND(OR(Raw_Data!$AI34="Valid",Raw_Data!$AI34=0),SUM(Raw_Data!$F34:$AH34)&lt;&gt;0),"Missing","Valid")</f>
        <v>Missing</v>
      </c>
      <c r="M34" s="67" t="str">
        <f>IF(AND(OR(Raw_Data!$AJ34="Valid",Raw_Data!$AJ34=0),SUM(Raw_Data!$F34:$AH34)&lt;&gt;0),"Missing","Valid")</f>
        <v>Valid</v>
      </c>
    </row>
    <row r="35" spans="1:13" ht="16.5">
      <c r="A35" s="48" t="str">
        <f>IF(Raw_Data!A35="","",Raw_Data!A35)</f>
        <v>Gash-barka</v>
      </c>
      <c r="B35" s="66" t="str">
        <f>IF(Raw_Data!B35="","",Raw_Data!B35)</f>
        <v>Guluj</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Missing</v>
      </c>
      <c r="L35" s="67" t="str">
        <f>IF(AND(OR(Raw_Data!$AI35="Valid",Raw_Data!$AI35=0),SUM(Raw_Data!$F35:$AH35)&lt;&gt;0),"Missing","Valid")</f>
        <v>Missing</v>
      </c>
      <c r="M35" s="67" t="str">
        <f>IF(AND(OR(Raw_Data!$AJ35="Valid",Raw_Data!$AJ35=0),SUM(Raw_Data!$F35:$AH35)&lt;&gt;0),"Missing","Valid")</f>
        <v>Valid</v>
      </c>
    </row>
    <row r="36" spans="1:13" ht="15.75">
      <c r="A36" s="50" t="str">
        <f>IF(Raw_Data!A36="","",Raw_Data!A36)</f>
        <v>Gash-barka</v>
      </c>
      <c r="B36" s="50" t="str">
        <f>IF(Raw_Data!B36="","",Raw_Data!B36)</f>
        <v>Haycota</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Missing</v>
      </c>
      <c r="L36" s="67" t="str">
        <f>IF(AND(OR(Raw_Data!$AI36="Valid",Raw_Data!$AI36=0),SUM(Raw_Data!$F36:$AH36)&lt;&gt;0),"Missing","Valid")</f>
        <v>Missing</v>
      </c>
      <c r="M36" s="67" t="str">
        <f>IF(AND(OR(Raw_Data!$AJ36="Valid",Raw_Data!$AJ36=0),SUM(Raw_Data!$F36:$AH36)&lt;&gt;0),"Missing","Valid")</f>
        <v>Valid</v>
      </c>
    </row>
    <row r="37" spans="1:13" ht="16.5">
      <c r="A37" s="48" t="str">
        <f>IF(Raw_Data!A37="","",Raw_Data!A37)</f>
        <v>Gash-barka</v>
      </c>
      <c r="B37" s="66" t="str">
        <f>IF(Raw_Data!B37="","",Raw_Data!B37)</f>
        <v>Kerkebet</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Missing</v>
      </c>
      <c r="L37" s="67" t="str">
        <f>IF(AND(OR(Raw_Data!$AI37="Valid",Raw_Data!$AI37=0),SUM(Raw_Data!$F37:$AH37)&lt;&gt;0),"Missing","Valid")</f>
        <v>Missing</v>
      </c>
      <c r="M37" s="67" t="str">
        <f>IF(AND(OR(Raw_Data!$AJ37="Valid",Raw_Data!$AJ37=0),SUM(Raw_Data!$F37:$AH37)&lt;&gt;0),"Missing","Valid")</f>
        <v>Valid</v>
      </c>
    </row>
    <row r="38" spans="1:13" ht="15.75">
      <c r="A38" s="50" t="str">
        <f>IF(Raw_Data!A38="","",Raw_Data!A38)</f>
        <v>Gash-barka</v>
      </c>
      <c r="B38" s="50" t="str">
        <f>IF(Raw_Data!B38="","",Raw_Data!B38)</f>
        <v>Laelay Gash</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Missing</v>
      </c>
      <c r="L38" s="67" t="str">
        <f>IF(AND(OR(Raw_Data!$AI38="Valid",Raw_Data!$AI38=0),SUM(Raw_Data!$F38:$AH38)&lt;&gt;0),"Missing","Valid")</f>
        <v>Missing</v>
      </c>
      <c r="M38" s="67" t="str">
        <f>IF(AND(OR(Raw_Data!$AJ38="Valid",Raw_Data!$AJ38=0),SUM(Raw_Data!$F38:$AH38)&lt;&gt;0),"Missing","Valid")</f>
        <v>Valid</v>
      </c>
    </row>
    <row r="39" spans="1:13" ht="16.5">
      <c r="A39" s="48" t="str">
        <f>IF(Raw_Data!A39="","",Raw_Data!A39)</f>
        <v>Gash-barka</v>
      </c>
      <c r="B39" s="66" t="str">
        <f>IF(Raw_Data!B39="","",Raw_Data!B39)</f>
        <v>Logo AN</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Missing</v>
      </c>
      <c r="L39" s="67" t="str">
        <f>IF(AND(OR(Raw_Data!$AI39="Valid",Raw_Data!$AI39=0),SUM(Raw_Data!$F39:$AH39)&lt;&gt;0),"Missing","Valid")</f>
        <v>Missing</v>
      </c>
      <c r="M39" s="67" t="str">
        <f>IF(AND(OR(Raw_Data!$AJ39="Valid",Raw_Data!$AJ39=0),SUM(Raw_Data!$F39:$AH39)&lt;&gt;0),"Missing","Valid")</f>
        <v>Valid</v>
      </c>
    </row>
    <row r="40" spans="1:13" ht="15.75">
      <c r="A40" s="50" t="str">
        <f>IF(Raw_Data!A40="","",Raw_Data!A40)</f>
        <v>Gash-barka</v>
      </c>
      <c r="B40" s="50" t="str">
        <f>IF(Raw_Data!B40="","",Raw_Data!B40)</f>
        <v>Mensura</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Missing</v>
      </c>
      <c r="L40" s="67" t="str">
        <f>IF(AND(OR(Raw_Data!$AI40="Valid",Raw_Data!$AI40=0),SUM(Raw_Data!$F40:$AH40)&lt;&gt;0),"Missing","Valid")</f>
        <v>Missing</v>
      </c>
      <c r="M40" s="67" t="str">
        <f>IF(AND(OR(Raw_Data!$AJ40="Valid",Raw_Data!$AJ40=0),SUM(Raw_Data!$F40:$AH40)&lt;&gt;0),"Missing","Valid")</f>
        <v>Valid</v>
      </c>
    </row>
    <row r="41" spans="1:13" ht="16.5">
      <c r="A41" s="48" t="str">
        <f>IF(Raw_Data!A41="","",Raw_Data!A41)</f>
        <v>Gash-barka</v>
      </c>
      <c r="B41" s="66" t="str">
        <f>IF(Raw_Data!B41="","",Raw_Data!B41)</f>
        <v>Mogolo</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Missing</v>
      </c>
      <c r="L41" s="67" t="str">
        <f>IF(AND(OR(Raw_Data!$AI41="Valid",Raw_Data!$AI41=0),SUM(Raw_Data!$F41:$AH41)&lt;&gt;0),"Missing","Valid")</f>
        <v>Missing</v>
      </c>
      <c r="M41" s="67" t="str">
        <f>IF(AND(OR(Raw_Data!$AJ41="Valid",Raw_Data!$AJ41=0),SUM(Raw_Data!$F41:$AH41)&lt;&gt;0),"Missing","Valid")</f>
        <v>Valid</v>
      </c>
    </row>
    <row r="42" spans="1:13" ht="15.75">
      <c r="A42" s="50" t="str">
        <f>IF(Raw_Data!A42="","",Raw_Data!A42)</f>
        <v>Gash-barka</v>
      </c>
      <c r="B42" s="50" t="str">
        <f>IF(Raw_Data!B42="","",Raw_Data!B42)</f>
        <v>Mulki</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Missing</v>
      </c>
      <c r="L42" s="67" t="str">
        <f>IF(AND(OR(Raw_Data!$AI42="Valid",Raw_Data!$AI42=0),SUM(Raw_Data!$F42:$AH42)&lt;&gt;0),"Missing","Valid")</f>
        <v>Missing</v>
      </c>
      <c r="M42" s="67" t="str">
        <f>IF(AND(OR(Raw_Data!$AJ42="Valid",Raw_Data!$AJ42=0),SUM(Raw_Data!$F42:$AH42)&lt;&gt;0),"Missing","Valid")</f>
        <v>Valid</v>
      </c>
    </row>
    <row r="43" spans="1:13" ht="16.5">
      <c r="A43" s="48" t="str">
        <f>IF(Raw_Data!A43="","",Raw_Data!A43)</f>
        <v>Gash-barka</v>
      </c>
      <c r="B43" s="66" t="str">
        <f>IF(Raw_Data!B43="","",Raw_Data!B43)</f>
        <v>Sela</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Missing</v>
      </c>
      <c r="L43" s="67" t="str">
        <f>IF(AND(OR(Raw_Data!$AI43="Valid",Raw_Data!$AI43=0),SUM(Raw_Data!$F43:$AH43)&lt;&gt;0),"Missing","Valid")</f>
        <v>Missing</v>
      </c>
      <c r="M43" s="67" t="str">
        <f>IF(AND(OR(Raw_Data!$AJ43="Valid",Raw_Data!$AJ43=0),SUM(Raw_Data!$F43:$AH43)&lt;&gt;0),"Missing","Valid")</f>
        <v>Valid</v>
      </c>
    </row>
    <row r="44" spans="1:13" ht="15.75">
      <c r="A44" s="50" t="str">
        <f>IF(Raw_Data!A44="","",Raw_Data!A44)</f>
        <v>Gash-barka</v>
      </c>
      <c r="B44" s="50" t="str">
        <f>IF(Raw_Data!B44="","",Raw_Data!B44)</f>
        <v>Shambuko</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Missing</v>
      </c>
      <c r="L44" s="67" t="str">
        <f>IF(AND(OR(Raw_Data!$AI44="Valid",Raw_Data!$AI44=0),SUM(Raw_Data!$F44:$AH44)&lt;&gt;0),"Missing","Valid")</f>
        <v>Missing</v>
      </c>
      <c r="M44" s="67" t="str">
        <f>IF(AND(OR(Raw_Data!$AJ44="Valid",Raw_Data!$AJ44=0),SUM(Raw_Data!$F44:$AH44)&lt;&gt;0),"Missing","Valid")</f>
        <v>Valid</v>
      </c>
    </row>
    <row r="45" spans="1:13" ht="16.5">
      <c r="A45" s="48" t="str">
        <f>IF(Raw_Data!A45="","",Raw_Data!A45)</f>
        <v>Gash-barka</v>
      </c>
      <c r="B45" s="66" t="str">
        <f>IF(Raw_Data!B45="","",Raw_Data!B45)</f>
        <v>Tesseney</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Missing</v>
      </c>
      <c r="L45" s="67" t="str">
        <f>IF(AND(OR(Raw_Data!$AI45="Valid",Raw_Data!$AI45=0),SUM(Raw_Data!$F45:$AH45)&lt;&gt;0),"Missing","Valid")</f>
        <v>Missing</v>
      </c>
      <c r="M45" s="67" t="str">
        <f>IF(AND(OR(Raw_Data!$AJ45="Valid",Raw_Data!$AJ45=0),SUM(Raw_Data!$F45:$AH45)&lt;&gt;0),"Missing","Valid")</f>
        <v>Valid</v>
      </c>
    </row>
    <row r="46" spans="1:13" ht="15.75">
      <c r="A46" s="50" t="str">
        <f>IF(Raw_Data!A46="","",Raw_Data!A46)</f>
        <v>Maakel</v>
      </c>
      <c r="B46" s="50" t="str">
        <f>IF(Raw_Data!B46="","",Raw_Data!B46)</f>
        <v>Berikh</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Missing</v>
      </c>
      <c r="L46" s="67" t="str">
        <f>IF(AND(OR(Raw_Data!$AI46="Valid",Raw_Data!$AI46=0),SUM(Raw_Data!$F46:$AH46)&lt;&gt;0),"Missing","Valid")</f>
        <v>Missing</v>
      </c>
      <c r="M46" s="67" t="str">
        <f>IF(AND(OR(Raw_Data!$AJ46="Valid",Raw_Data!$AJ46=0),SUM(Raw_Data!$F46:$AH46)&lt;&gt;0),"Missing","Valid")</f>
        <v>Valid</v>
      </c>
    </row>
    <row r="47" spans="1:13" ht="16.5">
      <c r="A47" s="48" t="str">
        <f>IF(Raw_Data!A47="","",Raw_Data!A47)</f>
        <v>Maakel</v>
      </c>
      <c r="B47" s="66" t="str">
        <f>IF(Raw_Data!B47="","",Raw_Data!B47)</f>
        <v>Ghala Nefhi</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Missing</v>
      </c>
      <c r="L47" s="67" t="str">
        <f>IF(AND(OR(Raw_Data!$AI47="Valid",Raw_Data!$AI47=0),SUM(Raw_Data!$F47:$AH47)&lt;&gt;0),"Missing","Valid")</f>
        <v>Missing</v>
      </c>
      <c r="M47" s="67" t="str">
        <f>IF(AND(OR(Raw_Data!$AJ47="Valid",Raw_Data!$AJ47=0),SUM(Raw_Data!$F47:$AH47)&lt;&gt;0),"Missing","Valid")</f>
        <v>Valid</v>
      </c>
    </row>
    <row r="48" spans="1:13" ht="15.75">
      <c r="A48" s="50" t="str">
        <f>IF(Raw_Data!A48="","",Raw_Data!A48)</f>
        <v>Maakel</v>
      </c>
      <c r="B48" s="50" t="str">
        <f>IF(Raw_Data!B48="","",Raw_Data!B48)</f>
        <v>North East Asmara</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Missing</v>
      </c>
      <c r="L48" s="67" t="str">
        <f>IF(AND(OR(Raw_Data!$AI48="Valid",Raw_Data!$AI48=0),SUM(Raw_Data!$F48:$AH48)&lt;&gt;0),"Missing","Valid")</f>
        <v>Missing</v>
      </c>
      <c r="M48" s="67" t="str">
        <f>IF(AND(OR(Raw_Data!$AJ48="Valid",Raw_Data!$AJ48=0),SUM(Raw_Data!$F48:$AH48)&lt;&gt;0),"Missing","Valid")</f>
        <v>Valid</v>
      </c>
    </row>
    <row r="49" spans="1:13" ht="16.5">
      <c r="A49" s="48" t="str">
        <f>IF(Raw_Data!A49="","",Raw_Data!A49)</f>
        <v>Maakel</v>
      </c>
      <c r="B49" s="66" t="str">
        <f>IF(Raw_Data!B49="","",Raw_Data!B49)</f>
        <v>North West Asmara</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Missing</v>
      </c>
      <c r="L49" s="67" t="str">
        <f>IF(AND(OR(Raw_Data!$AI49="Valid",Raw_Data!$AI49=0),SUM(Raw_Data!$F49:$AH49)&lt;&gt;0),"Missing","Valid")</f>
        <v>Missing</v>
      </c>
      <c r="M49" s="67" t="str">
        <f>IF(AND(OR(Raw_Data!$AJ49="Valid",Raw_Data!$AJ49=0),SUM(Raw_Data!$F49:$AH49)&lt;&gt;0),"Missing","Valid")</f>
        <v>Valid</v>
      </c>
    </row>
    <row r="50" spans="1:13" ht="15.75">
      <c r="A50" s="50" t="str">
        <f>IF(Raw_Data!A50="","",Raw_Data!A50)</f>
        <v>Maakel</v>
      </c>
      <c r="B50" s="50" t="str">
        <f>IF(Raw_Data!B50="","",Raw_Data!B50)</f>
        <v>Serejeka</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Missing</v>
      </c>
      <c r="L50" s="67" t="str">
        <f>IF(AND(OR(Raw_Data!$AI50="Valid",Raw_Data!$AI50=0),SUM(Raw_Data!$F50:$AH50)&lt;&gt;0),"Missing","Valid")</f>
        <v>Missing</v>
      </c>
      <c r="M50" s="67" t="str">
        <f>IF(AND(OR(Raw_Data!$AJ50="Valid",Raw_Data!$AJ50=0),SUM(Raw_Data!$F50:$AH50)&lt;&gt;0),"Missing","Valid")</f>
        <v>Valid</v>
      </c>
    </row>
    <row r="51" spans="1:13" ht="16.5">
      <c r="A51" s="48" t="str">
        <f>IF(Raw_Data!A51="","",Raw_Data!A51)</f>
        <v>Maakel</v>
      </c>
      <c r="B51" s="66" t="str">
        <f>IF(Raw_Data!B51="","",Raw_Data!B51)</f>
        <v>South East Asmara</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Missing</v>
      </c>
      <c r="L51" s="67" t="str">
        <f>IF(AND(OR(Raw_Data!$AI51="Valid",Raw_Data!$AI51=0),SUM(Raw_Data!$F51:$AH51)&lt;&gt;0),"Missing","Valid")</f>
        <v>Missing</v>
      </c>
      <c r="M51" s="67" t="str">
        <f>IF(AND(OR(Raw_Data!$AJ51="Valid",Raw_Data!$AJ51=0),SUM(Raw_Data!$F51:$AH51)&lt;&gt;0),"Missing","Valid")</f>
        <v>Valid</v>
      </c>
    </row>
    <row r="52" spans="1:13" ht="15.75">
      <c r="A52" s="50" t="str">
        <f>IF(Raw_Data!A52="","",Raw_Data!A52)</f>
        <v>Maakel</v>
      </c>
      <c r="B52" s="50" t="str">
        <f>IF(Raw_Data!B52="","",Raw_Data!B52)</f>
        <v>South West Asmara</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Missing</v>
      </c>
      <c r="L52" s="67" t="str">
        <f>IF(AND(OR(Raw_Data!$AI52="Valid",Raw_Data!$AI52=0),SUM(Raw_Data!$F52:$AH52)&lt;&gt;0),"Missing","Valid")</f>
        <v>Missing</v>
      </c>
      <c r="M52" s="67" t="str">
        <f>IF(AND(OR(Raw_Data!$AJ52="Valid",Raw_Data!$AJ52=0),SUM(Raw_Data!$F52:$AH52)&lt;&gt;0),"Missing","Valid")</f>
        <v>Valid</v>
      </c>
    </row>
    <row r="53" spans="1:13" ht="16.5">
      <c r="A53" s="48" t="str">
        <f>IF(Raw_Data!A53="","",Raw_Data!A53)</f>
        <v>National Referral</v>
      </c>
      <c r="B53" s="66" t="str">
        <f>IF(Raw_Data!B53="","",Raw_Data!B53)</f>
        <v>National Referral</v>
      </c>
      <c r="C53" s="67" t="str">
        <f>IF(AND(OR(Raw_Data!$F53="",Raw_Data!$F53=0),SUM(Raw_Data!$F53:$AH53)&lt;&gt;0),"Missing","Valid")</f>
        <v>Missing</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Missing</v>
      </c>
      <c r="L53" s="67" t="str">
        <f>IF(AND(OR(Raw_Data!$AI53="Valid",Raw_Data!$AI53=0),SUM(Raw_Data!$F53:$AH53)&lt;&gt;0),"Missing","Valid")</f>
        <v>Missing</v>
      </c>
      <c r="M53" s="67" t="str">
        <f>IF(AND(OR(Raw_Data!$AJ53="Valid",Raw_Data!$AJ53=0),SUM(Raw_Data!$F53:$AH53)&lt;&gt;0),"Missing","Valid")</f>
        <v>Valid</v>
      </c>
    </row>
    <row r="54" spans="1:13" ht="15.75">
      <c r="A54" s="50" t="str">
        <f>IF(Raw_Data!A54="","",Raw_Data!A54)</f>
        <v>Semenawi Keyhi Bahri</v>
      </c>
      <c r="B54" s="50" t="str">
        <f>IF(Raw_Data!B54="","",Raw_Data!B54)</f>
        <v>Adobha</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Missing</v>
      </c>
      <c r="L54" s="67" t="str">
        <f>IF(AND(OR(Raw_Data!$AI54="Valid",Raw_Data!$AI54=0),SUM(Raw_Data!$F54:$AH54)&lt;&gt;0),"Missing","Valid")</f>
        <v>Missing</v>
      </c>
      <c r="M54" s="67" t="str">
        <f>IF(AND(OR(Raw_Data!$AJ54="Valid",Raw_Data!$AJ54=0),SUM(Raw_Data!$F54:$AH54)&lt;&gt;0),"Missing","Valid")</f>
        <v>Valid</v>
      </c>
    </row>
    <row r="55" spans="1:13" ht="16.5">
      <c r="A55" s="48" t="str">
        <f>IF(Raw_Data!A55="","",Raw_Data!A55)</f>
        <v>Semenawi Keyhi Bahri</v>
      </c>
      <c r="B55" s="66" t="str">
        <f>IF(Raw_Data!B55="","",Raw_Data!B55)</f>
        <v>Afabet</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Missing</v>
      </c>
      <c r="L55" s="67" t="str">
        <f>IF(AND(OR(Raw_Data!$AI55="Valid",Raw_Data!$AI55=0),SUM(Raw_Data!$F55:$AH55)&lt;&gt;0),"Missing","Valid")</f>
        <v>Missing</v>
      </c>
      <c r="M55" s="67" t="str">
        <f>IF(AND(OR(Raw_Data!$AJ55="Valid",Raw_Data!$AJ55=0),SUM(Raw_Data!$F55:$AH55)&lt;&gt;0),"Missing","Valid")</f>
        <v>Valid</v>
      </c>
    </row>
    <row r="56" spans="1:13" ht="15.75">
      <c r="A56" s="50" t="str">
        <f>IF(Raw_Data!A56="","",Raw_Data!A56)</f>
        <v>Semenawi Keyhi Bahri</v>
      </c>
      <c r="B56" s="50" t="str">
        <f>IF(Raw_Data!B56="","",Raw_Data!B56)</f>
        <v>Dahlak</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Missing</v>
      </c>
      <c r="L56" s="67" t="str">
        <f>IF(AND(OR(Raw_Data!$AI56="Valid",Raw_Data!$AI56=0),SUM(Raw_Data!$F56:$AH56)&lt;&gt;0),"Missing","Valid")</f>
        <v>Missing</v>
      </c>
      <c r="M56" s="67" t="str">
        <f>IF(AND(OR(Raw_Data!$AJ56="Valid",Raw_Data!$AJ56=0),SUM(Raw_Data!$F56:$AH56)&lt;&gt;0),"Missing","Valid")</f>
        <v>Valid</v>
      </c>
    </row>
    <row r="57" spans="1:13" ht="16.5">
      <c r="A57" s="48" t="str">
        <f>IF(Raw_Data!A57="","",Raw_Data!A57)</f>
        <v>Semenawi Keyhi Bahri</v>
      </c>
      <c r="B57" s="66" t="str">
        <f>IF(Raw_Data!B57="","",Raw_Data!B57)</f>
        <v>Foro</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Missing</v>
      </c>
      <c r="L57" s="67" t="str">
        <f>IF(AND(OR(Raw_Data!$AI57="Valid",Raw_Data!$AI57=0),SUM(Raw_Data!$F57:$AH57)&lt;&gt;0),"Missing","Valid")</f>
        <v>Missing</v>
      </c>
      <c r="M57" s="67" t="str">
        <f>IF(AND(OR(Raw_Data!$AJ57="Valid",Raw_Data!$AJ57=0),SUM(Raw_Data!$F57:$AH57)&lt;&gt;0),"Missing","Valid")</f>
        <v>Valid</v>
      </c>
    </row>
    <row r="58" spans="1:13" ht="15.75">
      <c r="A58" s="50" t="str">
        <f>IF(Raw_Data!A58="","",Raw_Data!A58)</f>
        <v>Semenawi Keyhi Bahri</v>
      </c>
      <c r="B58" s="50" t="str">
        <f>IF(Raw_Data!B58="","",Raw_Data!B58)</f>
        <v>Ghelaelo</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Missing</v>
      </c>
      <c r="L58" s="67" t="str">
        <f>IF(AND(OR(Raw_Data!$AI58="Valid",Raw_Data!$AI58=0),SUM(Raw_Data!$F58:$AH58)&lt;&gt;0),"Missing","Valid")</f>
        <v>Missing</v>
      </c>
      <c r="M58" s="67" t="str">
        <f>IF(AND(OR(Raw_Data!$AJ58="Valid",Raw_Data!$AJ58=0),SUM(Raw_Data!$F58:$AH58)&lt;&gt;0),"Missing","Valid")</f>
        <v>Valid</v>
      </c>
    </row>
    <row r="59" spans="1:13" ht="16.5">
      <c r="A59" s="48" t="str">
        <f>IF(Raw_Data!A59="","",Raw_Data!A59)</f>
        <v>Semenawi Keyhi Bahri</v>
      </c>
      <c r="B59" s="66" t="str">
        <f>IF(Raw_Data!B59="","",Raw_Data!B59)</f>
        <v>Ghindae</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Missing</v>
      </c>
      <c r="L59" s="67" t="str">
        <f>IF(AND(OR(Raw_Data!$AI59="Valid",Raw_Data!$AI59=0),SUM(Raw_Data!$F59:$AH59)&lt;&gt;0),"Missing","Valid")</f>
        <v>Missing</v>
      </c>
      <c r="M59" s="67" t="str">
        <f>IF(AND(OR(Raw_Data!$AJ59="Valid",Raw_Data!$AJ59=0),SUM(Raw_Data!$F59:$AH59)&lt;&gt;0),"Missing","Valid")</f>
        <v>Valid</v>
      </c>
    </row>
    <row r="60" spans="1:13" ht="15.75">
      <c r="A60" s="50" t="str">
        <f>IF(Raw_Data!A60="","",Raw_Data!A60)</f>
        <v>Semenawi Keyhi Bahri</v>
      </c>
      <c r="B60" s="50" t="str">
        <f>IF(Raw_Data!B60="","",Raw_Data!B60)</f>
        <v>Karora</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Missing</v>
      </c>
      <c r="L60" s="67" t="str">
        <f>IF(AND(OR(Raw_Data!$AI60="Valid",Raw_Data!$AI60=0),SUM(Raw_Data!$F60:$AH60)&lt;&gt;0),"Missing","Valid")</f>
        <v>Missing</v>
      </c>
      <c r="M60" s="67" t="str">
        <f>IF(AND(OR(Raw_Data!$AJ60="Valid",Raw_Data!$AJ60=0),SUM(Raw_Data!$F60:$AH60)&lt;&gt;0),"Missing","Valid")</f>
        <v>Valid</v>
      </c>
    </row>
    <row r="61" spans="1:13" ht="16.5">
      <c r="A61" s="48" t="str">
        <f>IF(Raw_Data!A61="","",Raw_Data!A61)</f>
        <v>Semenawi Keyhi Bahri</v>
      </c>
      <c r="B61" s="66" t="str">
        <f>IF(Raw_Data!B61="","",Raw_Data!B61)</f>
        <v>Massawa</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Missing</v>
      </c>
      <c r="L61" s="67" t="str">
        <f>IF(AND(OR(Raw_Data!$AI61="Valid",Raw_Data!$AI61=0),SUM(Raw_Data!$F61:$AH61)&lt;&gt;0),"Missing","Valid")</f>
        <v>Missing</v>
      </c>
      <c r="M61" s="67" t="str">
        <f>IF(AND(OR(Raw_Data!$AJ61="Valid",Raw_Data!$AJ61=0),SUM(Raw_Data!$F61:$AH61)&lt;&gt;0),"Missing","Valid")</f>
        <v>Valid</v>
      </c>
    </row>
    <row r="62" spans="1:13" ht="15.75">
      <c r="A62" s="50" t="str">
        <f>IF(Raw_Data!A62="","",Raw_Data!A62)</f>
        <v>Semenawi Keyhi Bahri</v>
      </c>
      <c r="B62" s="50" t="str">
        <f>IF(Raw_Data!B62="","",Raw_Data!B62)</f>
        <v>Nakfa</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Missing</v>
      </c>
      <c r="L62" s="67" t="str">
        <f>IF(AND(OR(Raw_Data!$AI62="Valid",Raw_Data!$AI62=0),SUM(Raw_Data!$F62:$AH62)&lt;&gt;0),"Missing","Valid")</f>
        <v>Missing</v>
      </c>
      <c r="M62" s="67" t="str">
        <f>IF(AND(OR(Raw_Data!$AJ62="Valid",Raw_Data!$AJ62=0),SUM(Raw_Data!$F62:$AH62)&lt;&gt;0),"Missing","Valid")</f>
        <v>Valid</v>
      </c>
    </row>
    <row r="63" spans="1:13" ht="16.5">
      <c r="A63" s="48" t="str">
        <f>IF(Raw_Data!A63="","",Raw_Data!A63)</f>
        <v>Semenawi Keyhi Bahri</v>
      </c>
      <c r="B63" s="66" t="str">
        <f>IF(Raw_Data!B63="","",Raw_Data!B63)</f>
        <v>Shieb</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Missing</v>
      </c>
      <c r="L63" s="67" t="str">
        <f>IF(AND(OR(Raw_Data!$AI63="Valid",Raw_Data!$AI63=0),SUM(Raw_Data!$F63:$AH63)&lt;&gt;0),"Missing","Valid")</f>
        <v>Missing</v>
      </c>
      <c r="M63" s="67" t="str">
        <f>IF(AND(OR(Raw_Data!$AJ63="Valid",Raw_Data!$AJ63=0),SUM(Raw_Data!$F63:$AH63)&lt;&gt;0),"Missing","Valid")</f>
        <v>Valid</v>
      </c>
    </row>
    <row r="64" spans="1:13" ht="15.75">
      <c r="A64" s="50" t="str">
        <f>IF(Raw_Data!A64="","",Raw_Data!A64)</f>
        <v/>
      </c>
      <c r="B64" s="50"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IF(AND(OR(Raw_Data!$AJ64="Valid",Raw_Data!$AJ64=0),SUM(Raw_Data!$F64:$AH64)&lt;&gt;0),"Missing","Valid")</f>
        <v>Valid</v>
      </c>
    </row>
    <row r="65" spans="1:13" ht="16.5">
      <c r="A65" s="48" t="str">
        <f>IF(Raw_Data!A65="","",Raw_Data!A65)</f>
        <v/>
      </c>
      <c r="B65" s="66"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IF(AND(OR(Raw_Data!$AJ65="Valid",Raw_Data!$AJ65=0),SUM(Raw_Data!$F65:$AH65)&lt;&gt;0),"Missing","Valid")</f>
        <v>Valid</v>
      </c>
    </row>
    <row r="66" spans="1:13" ht="15.75">
      <c r="A66" s="50" t="str">
        <f>IF(Raw_Data!A66="","",Raw_Data!A66)</f>
        <v/>
      </c>
      <c r="B66" s="50"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IF(AND(OR(Raw_Data!$AJ66="Valid",Raw_Data!$AJ66=0),SUM(Raw_Data!$F66:$AH66)&lt;&gt;0),"Missing","Valid")</f>
        <v>Valid</v>
      </c>
    </row>
    <row r="67" spans="1:13" ht="16.5">
      <c r="A67" s="48" t="str">
        <f>IF(Raw_Data!A67="","",Raw_Data!A67)</f>
        <v/>
      </c>
      <c r="B67" s="66"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IF(AND(OR(Raw_Data!$AJ67="Valid",Raw_Data!$AJ67=0),SUM(Raw_Data!$F67:$AH67)&lt;&gt;0),"Missing","Valid")</f>
        <v>Valid</v>
      </c>
    </row>
    <row r="68" spans="1:13" ht="15.75">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IF(AND(OR(Raw_Data!$AJ68="Valid",Raw_Data!$AJ68=0),SUM(Raw_Data!$F68:$AH68)&lt;&gt;0),"Missing","Valid")</f>
        <v>Valid</v>
      </c>
    </row>
    <row r="69" spans="1:13" ht="16.5">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IF(AND(OR(Raw_Data!$AJ69="Valid",Raw_Data!$AJ69=0),SUM(Raw_Data!$F69:$AH69)&lt;&gt;0),"Missing","Valid")</f>
        <v>Valid</v>
      </c>
    </row>
    <row r="70" spans="1:13" ht="15.75">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IF(AND(OR(Raw_Data!$AJ70="Valid",Raw_Data!$AJ70=0),SUM(Raw_Data!$F70:$AH70)&lt;&gt;0),"Missing","Valid")</f>
        <v>Valid</v>
      </c>
    </row>
    <row r="71" spans="1:13" ht="16.5">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IF(AND(OR(Raw_Data!$AJ71="Valid",Raw_Data!$AJ71=0),SUM(Raw_Data!$F71:$AH71)&lt;&gt;0),"Missing","Valid")</f>
        <v>Valid</v>
      </c>
    </row>
    <row r="72" spans="1:13" ht="15.75">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IF(AND(OR(Raw_Data!$AJ72="Valid",Raw_Data!$AJ72=0),SUM(Raw_Data!$F72:$AH72)&lt;&gt;0),"Missing","Valid")</f>
        <v>Valid</v>
      </c>
    </row>
    <row r="73" spans="1:13" ht="16.5">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IF(AND(OR(Raw_Data!$AJ73="Valid",Raw_Data!$AJ73=0),SUM(Raw_Data!$F73:$AH73)&lt;&gt;0),"Missing","Valid")</f>
        <v>Valid</v>
      </c>
    </row>
    <row r="74" spans="1:13" ht="15.75">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IF(AND(OR(Raw_Data!$AJ74="Valid",Raw_Data!$AJ74=0),SUM(Raw_Data!$F74:$AH74)&lt;&gt;0),"Missing","Valid")</f>
        <v>Valid</v>
      </c>
    </row>
    <row r="75" spans="1:13" ht="16.5">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IF(AND(OR(Raw_Data!$AJ75="Valid",Raw_Data!$AJ75=0),SUM(Raw_Data!$F75:$AH75)&lt;&gt;0),"Missing","Valid")</f>
        <v>Valid</v>
      </c>
    </row>
    <row r="76" spans="1:13" ht="15.75">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IF(AND(OR(Raw_Data!$AJ76="Valid",Raw_Data!$AJ76=0),SUM(Raw_Data!$F76:$AH76)&lt;&gt;0),"Missing","Valid")</f>
        <v>Valid</v>
      </c>
    </row>
    <row r="77" spans="1:13" ht="16.5">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IF(AND(OR(Raw_Data!$AJ77="Valid",Raw_Data!$AJ77=0),SUM(Raw_Data!$F77:$AH77)&lt;&gt;0),"Missing","Valid")</f>
        <v>Valid</v>
      </c>
    </row>
    <row r="78" spans="1:13" ht="15.75">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IF(AND(OR(Raw_Data!$AJ78="Valid",Raw_Data!$AJ78=0),SUM(Raw_Data!$F78:$AH78)&lt;&gt;0),"Missing","Valid")</f>
        <v>Valid</v>
      </c>
    </row>
    <row r="79" spans="1:13" ht="16.5">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IF(AND(OR(Raw_Data!$AJ79="Valid",Raw_Data!$AJ79=0),SUM(Raw_Data!$F79:$AH79)&lt;&gt;0),"Missing","Valid")</f>
        <v>Valid</v>
      </c>
    </row>
    <row r="80" spans="1:13" ht="15.75">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IF(AND(OR(Raw_Data!$AJ80="Valid",Raw_Data!$AJ80=0),SUM(Raw_Data!$F80:$AH80)&lt;&gt;0),"Missing","Valid")</f>
        <v>Valid</v>
      </c>
    </row>
    <row r="81" spans="1:13" ht="16.5">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IF(AND(OR(Raw_Data!$AJ81="Valid",Raw_Data!$AJ81=0),SUM(Raw_Data!$F81:$AH81)&lt;&gt;0),"Missing","Valid")</f>
        <v>Valid</v>
      </c>
    </row>
    <row r="82" spans="1:13" ht="15.75">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IF(AND(OR(Raw_Data!$AJ82="Valid",Raw_Data!$AJ82=0),SUM(Raw_Data!$F82:$AH82)&lt;&gt;0),"Missing","Valid")</f>
        <v>Valid</v>
      </c>
    </row>
    <row r="83" spans="1:13" ht="16.5">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IF(AND(OR(Raw_Data!$AJ83="Valid",Raw_Data!$AJ83=0),SUM(Raw_Data!$F83:$AH83)&lt;&gt;0),"Missing","Valid")</f>
        <v>Valid</v>
      </c>
    </row>
    <row r="84" spans="1:13" ht="15.75">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IF(AND(OR(Raw_Data!$AJ84="Valid",Raw_Data!$AJ84=0),SUM(Raw_Data!$F84:$AH84)&lt;&gt;0),"Missing","Valid")</f>
        <v>Valid</v>
      </c>
    </row>
    <row r="85" spans="1:13" ht="16.5">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IF(AND(OR(Raw_Data!$AJ85="Valid",Raw_Data!$AJ85=0),SUM(Raw_Data!$F85:$AH85)&lt;&gt;0),"Missing","Valid")</f>
        <v>Valid</v>
      </c>
    </row>
    <row r="86" spans="1:13" ht="15.75">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IF(AND(OR(Raw_Data!$AJ86="Valid",Raw_Data!$AJ86=0),SUM(Raw_Data!$F86:$AH86)&lt;&gt;0),"Missing","Valid")</f>
        <v>Valid</v>
      </c>
    </row>
    <row r="87" spans="1:13" ht="16.5">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IF(AND(OR(Raw_Data!$AJ87="Valid",Raw_Data!$AJ87=0),SUM(Raw_Data!$F87:$AH87)&lt;&gt;0),"Missing","Valid")</f>
        <v>Valid</v>
      </c>
    </row>
    <row r="88" spans="1:13" ht="15.75">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IF(AND(OR(Raw_Data!$AJ88="Valid",Raw_Data!$AJ88=0),SUM(Raw_Data!$F88:$AH88)&lt;&gt;0),"Missing","Valid")</f>
        <v>Valid</v>
      </c>
    </row>
    <row r="89" spans="1:13" ht="16.5">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IF(AND(OR(Raw_Data!$AJ89="Valid",Raw_Data!$AJ89=0),SUM(Raw_Data!$F89:$AH89)&lt;&gt;0),"Missing","Valid")</f>
        <v>Valid</v>
      </c>
    </row>
    <row r="90" spans="1:13" ht="15.75">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IF(AND(OR(Raw_Data!$AJ90="Valid",Raw_Data!$AJ90=0),SUM(Raw_Data!$F90:$AH90)&lt;&gt;0),"Missing","Valid")</f>
        <v>Valid</v>
      </c>
    </row>
    <row r="91" spans="1:13" ht="16.5">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IF(AND(OR(Raw_Data!$AJ91="Valid",Raw_Data!$AJ91=0),SUM(Raw_Data!$F91:$AH91)&lt;&gt;0),"Missing","Valid")</f>
        <v>Valid</v>
      </c>
    </row>
    <row r="92" spans="1:13" ht="15.75">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IF(AND(OR(Raw_Data!$AJ92="Valid",Raw_Data!$AJ92=0),SUM(Raw_Data!$F92:$AH92)&lt;&gt;0),"Missing","Valid")</f>
        <v>Valid</v>
      </c>
    </row>
    <row r="93" spans="1:13" ht="16.5">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IF(AND(OR(Raw_Data!$AJ93="Valid",Raw_Data!$AJ93=0),SUM(Raw_Data!$F93:$AH93)&lt;&gt;0),"Missing","Valid")</f>
        <v>Valid</v>
      </c>
    </row>
    <row r="94" spans="1:13" ht="15.75">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IF(AND(OR(Raw_Data!$AJ94="Valid",Raw_Data!$AJ94=0),SUM(Raw_Data!$F94:$AH94)&lt;&gt;0),"Missing","Valid")</f>
        <v>Valid</v>
      </c>
    </row>
    <row r="95" spans="1:13" ht="16.5">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IF(AND(OR(Raw_Data!$AJ95="Valid",Raw_Data!$AJ95=0),SUM(Raw_Data!$F95:$AH95)&lt;&gt;0),"Missing","Valid")</f>
        <v>Valid</v>
      </c>
    </row>
    <row r="96" spans="1:13" ht="15.75">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IF(AND(OR(Raw_Data!$AJ96="Valid",Raw_Data!$AJ96=0),SUM(Raw_Data!$F96:$AH96)&lt;&gt;0),"Missing","Valid")</f>
        <v>Valid</v>
      </c>
    </row>
    <row r="97" spans="1:13" ht="16.5">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IF(AND(OR(Raw_Data!$AJ97="Valid",Raw_Data!$AJ97=0),SUM(Raw_Data!$F97:$AH97)&lt;&gt;0),"Missing","Valid")</f>
        <v>Valid</v>
      </c>
    </row>
    <row r="98" spans="1:13" ht="15.75">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IF(AND(OR(Raw_Data!$AJ98="Valid",Raw_Data!$AJ98=0),SUM(Raw_Data!$F98:$AH98)&lt;&gt;0),"Missing","Valid")</f>
        <v>Valid</v>
      </c>
    </row>
    <row r="99" spans="1:13" ht="16.5">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IF(AND(OR(Raw_Data!$AJ99="Valid",Raw_Data!$AJ99=0),SUM(Raw_Data!$F99:$AH99)&lt;&gt;0),"Missing","Valid")</f>
        <v>Valid</v>
      </c>
    </row>
    <row r="100" spans="1:13" ht="15.75">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IF(AND(OR(Raw_Data!$AJ100="Valid",Raw_Data!$AJ100=0),SUM(Raw_Data!$F100:$AH100)&lt;&gt;0),"Missing","Valid")</f>
        <v>Valid</v>
      </c>
    </row>
    <row r="101" spans="1:13" ht="16.5">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IF(AND(OR(Raw_Data!$AJ101="Valid",Raw_Data!$AJ101=0),SUM(Raw_Data!$F101:$AH101)&lt;&gt;0),"Missing","Valid")</f>
        <v>Valid</v>
      </c>
    </row>
    <row r="102" spans="1:13" ht="15.75">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IF(AND(OR(Raw_Data!$AJ102="Valid",Raw_Data!$AJ102=0),SUM(Raw_Data!$F102:$AH102)&lt;&gt;0),"Missing","Valid")</f>
        <v>Valid</v>
      </c>
    </row>
    <row r="103" spans="1:13" ht="16.5">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IF(AND(OR(Raw_Data!$AJ103="Valid",Raw_Data!$AJ103=0),SUM(Raw_Data!$F103:$AH103)&lt;&gt;0),"Missing","Valid")</f>
        <v>Valid</v>
      </c>
    </row>
    <row r="104" spans="1:13" ht="15.75">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IF(AND(OR(Raw_Data!$AJ104="Valid",Raw_Data!$AJ104=0),SUM(Raw_Data!$F104:$AH104)&lt;&gt;0),"Missing","Valid")</f>
        <v>Valid</v>
      </c>
    </row>
    <row r="105" spans="1:13" ht="16.5">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IF(AND(OR(Raw_Data!$AJ105="Valid",Raw_Data!$AJ105=0),SUM(Raw_Data!$F105:$AH105)&lt;&gt;0),"Missing","Valid")</f>
        <v>Valid</v>
      </c>
    </row>
    <row r="106" spans="1:13" ht="15.75">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IF(AND(OR(Raw_Data!$AJ106="Valid",Raw_Data!$AJ106=0),SUM(Raw_Data!$F106:$AH106)&lt;&gt;0),"Missing","Valid")</f>
        <v>Valid</v>
      </c>
    </row>
    <row r="107" spans="1:13" ht="16.5">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IF(AND(OR(Raw_Data!$AJ107="Valid",Raw_Data!$AJ107=0),SUM(Raw_Data!$F107:$AH107)&lt;&gt;0),"Missing","Valid")</f>
        <v>Valid</v>
      </c>
    </row>
    <row r="108" spans="1:13" ht="15.75">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IF(AND(OR(Raw_Data!$AJ108="Valid",Raw_Data!$AJ108=0),SUM(Raw_Data!$F108:$AH108)&lt;&gt;0),"Missing","Valid")</f>
        <v>Valid</v>
      </c>
    </row>
    <row r="109" spans="1:13" ht="16.5">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IF(AND(OR(Raw_Data!$AJ109="Valid",Raw_Data!$AJ109=0),SUM(Raw_Data!$F109:$AH109)&lt;&gt;0),"Missing","Valid")</f>
        <v>Valid</v>
      </c>
    </row>
    <row r="110" spans="1:13" ht="15.75">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IF(AND(OR(Raw_Data!$AJ110="Valid",Raw_Data!$AJ110=0),SUM(Raw_Data!$F110:$AH110)&lt;&gt;0),"Missing","Valid")</f>
        <v>Valid</v>
      </c>
    </row>
    <row r="111" spans="1:13" ht="16.5">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IF(AND(OR(Raw_Data!$AJ111="Valid",Raw_Data!$AJ111=0),SUM(Raw_Data!$F111:$AH111)&lt;&gt;0),"Missing","Valid")</f>
        <v>Valid</v>
      </c>
    </row>
    <row r="112" spans="1:13" ht="15.75">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IF(AND(OR(Raw_Data!$AJ112="Valid",Raw_Data!$AJ112=0),SUM(Raw_Data!$F112:$AH112)&lt;&gt;0),"Missing","Valid")</f>
        <v>Valid</v>
      </c>
    </row>
    <row r="113" spans="1:13" ht="16.5">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IF(AND(OR(Raw_Data!$AJ113="Valid",Raw_Data!$AJ113=0),SUM(Raw_Data!$F113:$AH113)&lt;&gt;0),"Missing","Valid")</f>
        <v>Valid</v>
      </c>
    </row>
    <row r="114" spans="1:13" ht="15.75">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IF(AND(OR(Raw_Data!$AJ114="Valid",Raw_Data!$AJ114=0),SUM(Raw_Data!$F114:$AH114)&lt;&gt;0),"Missing","Valid")</f>
        <v>Valid</v>
      </c>
    </row>
    <row r="115" spans="1:13" ht="16.5">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IF(AND(OR(Raw_Data!$AJ115="Valid",Raw_Data!$AJ115=0),SUM(Raw_Data!$F115:$AH115)&lt;&gt;0),"Missing","Valid")</f>
        <v>Valid</v>
      </c>
    </row>
    <row r="116" spans="1:13" ht="15.75">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IF(AND(OR(Raw_Data!$AJ116="Valid",Raw_Data!$AJ116=0),SUM(Raw_Data!$F116:$AH116)&lt;&gt;0),"Missing","Valid")</f>
        <v>Valid</v>
      </c>
    </row>
    <row r="117" spans="1:13" ht="16.5">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IF(AND(OR(Raw_Data!$AJ117="Valid",Raw_Data!$AJ117=0),SUM(Raw_Data!$F117:$AH117)&lt;&gt;0),"Missing","Valid")</f>
        <v>Valid</v>
      </c>
    </row>
    <row r="118" spans="1:13" ht="15.75">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IF(AND(OR(Raw_Data!$AJ118="Valid",Raw_Data!$AJ118=0),SUM(Raw_Data!$F118:$AH118)&lt;&gt;0),"Missing","Valid")</f>
        <v>Valid</v>
      </c>
    </row>
    <row r="119" spans="1:13" ht="16.5">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IF(AND(OR(Raw_Data!$AJ119="Valid",Raw_Data!$AJ119=0),SUM(Raw_Data!$F119:$AH119)&lt;&gt;0),"Missing","Valid")</f>
        <v>Valid</v>
      </c>
    </row>
    <row r="120" spans="1:13" ht="15.75">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IF(AND(OR(Raw_Data!$AJ120="Valid",Raw_Data!$AJ120=0),SUM(Raw_Data!$F120:$AH120)&lt;&gt;0),"Missing","Valid")</f>
        <v>Valid</v>
      </c>
    </row>
    <row r="121" spans="1:13" ht="16.5">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IF(AND(OR(Raw_Data!$AJ121="Valid",Raw_Data!$AJ121=0),SUM(Raw_Data!$F121:$AH121)&lt;&gt;0),"Missing","Valid")</f>
        <v>Valid</v>
      </c>
    </row>
    <row r="122" spans="1:13" ht="15.75">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IF(AND(OR(Raw_Data!$AJ122="Valid",Raw_Data!$AJ122=0),SUM(Raw_Data!$F122:$AH122)&lt;&gt;0),"Missing","Valid")</f>
        <v>Valid</v>
      </c>
    </row>
    <row r="123" spans="1:13" ht="16.5">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IF(AND(OR(Raw_Data!$AJ123="Valid",Raw_Data!$AJ123=0),SUM(Raw_Data!$F123:$AH123)&lt;&gt;0),"Missing","Valid")</f>
        <v>Valid</v>
      </c>
    </row>
    <row r="124" spans="1:13" ht="15.75">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IF(AND(OR(Raw_Data!$AJ124="Valid",Raw_Data!$AJ124=0),SUM(Raw_Data!$F124:$AH124)&lt;&gt;0),"Missing","Valid")</f>
        <v>Valid</v>
      </c>
    </row>
    <row r="125" spans="1:13" ht="16.5">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IF(AND(OR(Raw_Data!$AJ125="Valid",Raw_Data!$AJ125=0),SUM(Raw_Data!$F125:$AH125)&lt;&gt;0),"Missing","Valid")</f>
        <v>Valid</v>
      </c>
    </row>
    <row r="126" spans="1:13" ht="15.75">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IF(AND(OR(Raw_Data!$AJ126="Valid",Raw_Data!$AJ126=0),SUM(Raw_Data!$F126:$AH126)&lt;&gt;0),"Missing","Valid")</f>
        <v>Valid</v>
      </c>
    </row>
    <row r="127" spans="1:13" ht="16.5">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IF(AND(OR(Raw_Data!$AJ127="Valid",Raw_Data!$AJ127=0),SUM(Raw_Data!$F127:$AH127)&lt;&gt;0),"Missing","Valid")</f>
        <v>Valid</v>
      </c>
    </row>
    <row r="128" spans="1:13" ht="15.75">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IF(AND(OR(Raw_Data!$AJ128="Valid",Raw_Data!$AJ128=0),SUM(Raw_Data!$F128:$AH128)&lt;&gt;0),"Missing","Valid")</f>
        <v>Valid</v>
      </c>
    </row>
    <row r="129" spans="1:13" ht="16.5">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IF(AND(OR(Raw_Data!$AJ129="Valid",Raw_Data!$AJ129=0),SUM(Raw_Data!$F129:$AH129)&lt;&gt;0),"Missing","Valid")</f>
        <v>Valid</v>
      </c>
    </row>
    <row r="130" spans="1:13" ht="15.75">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IF(AND(OR(Raw_Data!$AJ130="Valid",Raw_Data!$AJ130=0),SUM(Raw_Data!$F130:$AH130)&lt;&gt;0),"Missing","Valid")</f>
        <v>Valid</v>
      </c>
    </row>
    <row r="131" spans="1:13" ht="16.5">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IF(AND(OR(Raw_Data!$AJ131="Valid",Raw_Data!$AJ131=0),SUM(Raw_Data!$F131:$AH131)&lt;&gt;0),"Missing","Valid")</f>
        <v>Valid</v>
      </c>
    </row>
    <row r="132" spans="1:13" ht="15.75">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IF(AND(OR(Raw_Data!$AJ132="Valid",Raw_Data!$AJ132=0),SUM(Raw_Data!$F132:$AH132)&lt;&gt;0),"Missing","Valid")</f>
        <v>Valid</v>
      </c>
    </row>
    <row r="133" spans="1:13" ht="16.5">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IF(AND(OR(Raw_Data!$AJ133="Valid",Raw_Data!$AJ133=0),SUM(Raw_Data!$F133:$AH133)&lt;&gt;0),"Missing","Valid")</f>
        <v>Valid</v>
      </c>
    </row>
    <row r="134" spans="1:13" ht="15.75">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IF(AND(OR(Raw_Data!$AJ134="Valid",Raw_Data!$AJ134=0),SUM(Raw_Data!$F134:$AH134)&lt;&gt;0),"Missing","Valid")</f>
        <v>Valid</v>
      </c>
    </row>
    <row r="135" spans="1:13" ht="16.5">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IF(AND(OR(Raw_Data!$AJ135="Valid",Raw_Data!$AJ135=0),SUM(Raw_Data!$F135:$AH135)&lt;&gt;0),"Missing","Valid")</f>
        <v>Valid</v>
      </c>
    </row>
    <row r="136" spans="1:13" ht="15.75">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IF(AND(OR(Raw_Data!$AJ136="Valid",Raw_Data!$AJ136=0),SUM(Raw_Data!$F136:$AH136)&lt;&gt;0),"Missing","Valid")</f>
        <v>Valid</v>
      </c>
    </row>
    <row r="137" spans="1:13" ht="16.5">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IF(AND(OR(Raw_Data!$AJ137="Valid",Raw_Data!$AJ137=0),SUM(Raw_Data!$F137:$AH137)&lt;&gt;0),"Missing","Valid")</f>
        <v>Valid</v>
      </c>
    </row>
    <row r="138" spans="1:13" ht="15.75">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IF(AND(OR(Raw_Data!$AJ138="Valid",Raw_Data!$AJ138=0),SUM(Raw_Data!$F138:$AH138)&lt;&gt;0),"Missing","Valid")</f>
        <v>Valid</v>
      </c>
    </row>
    <row r="139" spans="1:13" ht="16.5">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IF(AND(OR(Raw_Data!$AJ139="Valid",Raw_Data!$AJ139=0),SUM(Raw_Data!$F139:$AH139)&lt;&gt;0),"Missing","Valid")</f>
        <v>Valid</v>
      </c>
    </row>
    <row r="140" spans="1:13" ht="15.75">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IF(AND(OR(Raw_Data!$AJ140="Valid",Raw_Data!$AJ140=0),SUM(Raw_Data!$F140:$AH140)&lt;&gt;0),"Missing","Valid")</f>
        <v>Valid</v>
      </c>
    </row>
    <row r="141" spans="1:13" ht="16.5">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IF(AND(OR(Raw_Data!$AJ141="Valid",Raw_Data!$AJ141=0),SUM(Raw_Data!$F141:$AH141)&lt;&gt;0),"Missing","Valid")</f>
        <v>Valid</v>
      </c>
    </row>
    <row r="142" spans="1:13" ht="15.75">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IF(AND(OR(Raw_Data!$AJ142="Valid",Raw_Data!$AJ142=0),SUM(Raw_Data!$F142:$AH142)&lt;&gt;0),"Missing","Valid")</f>
        <v>Valid</v>
      </c>
    </row>
    <row r="143" spans="1:13" ht="16.5">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IF(AND(OR(Raw_Data!$AJ143="Valid",Raw_Data!$AJ143=0),SUM(Raw_Data!$F143:$AH143)&lt;&gt;0),"Missing","Valid")</f>
        <v>Valid</v>
      </c>
    </row>
    <row r="144" spans="1:13" ht="15.75">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IF(AND(OR(Raw_Data!$AJ144="Valid",Raw_Data!$AJ144=0),SUM(Raw_Data!$F144:$AH144)&lt;&gt;0),"Missing","Valid")</f>
        <v>Valid</v>
      </c>
    </row>
    <row r="145" spans="1:13" ht="16.5">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IF(AND(OR(Raw_Data!$AJ145="Valid",Raw_Data!$AJ145=0),SUM(Raw_Data!$F145:$AH145)&lt;&gt;0),"Missing","Valid")</f>
        <v>Valid</v>
      </c>
    </row>
    <row r="146" spans="1:13" ht="15.75">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IF(AND(OR(Raw_Data!$AJ146="Valid",Raw_Data!$AJ146=0),SUM(Raw_Data!$F146:$AH146)&lt;&gt;0),"Missing","Valid")</f>
        <v>Valid</v>
      </c>
    </row>
    <row r="147" spans="1:13" ht="16.5">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IF(AND(OR(Raw_Data!$AJ147="Valid",Raw_Data!$AJ147=0),SUM(Raw_Data!$F147:$AH147)&lt;&gt;0),"Missing","Valid")</f>
        <v>Valid</v>
      </c>
    </row>
    <row r="148" spans="1:13" ht="15.75">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IF(AND(OR(Raw_Data!$AJ148="Valid",Raw_Data!$AJ148=0),SUM(Raw_Data!$F148:$AH148)&lt;&gt;0),"Missing","Valid")</f>
        <v>Valid</v>
      </c>
    </row>
    <row r="149" spans="1:13" ht="16.5">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IF(AND(OR(Raw_Data!$AJ149="Valid",Raw_Data!$AJ149=0),SUM(Raw_Data!$F149:$AH149)&lt;&gt;0),"Missing","Valid")</f>
        <v>Valid</v>
      </c>
    </row>
    <row r="150" spans="1:13" ht="15.75">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IF(AND(OR(Raw_Data!$AJ150="Valid",Raw_Data!$AJ150=0),SUM(Raw_Data!$F150:$AH150)&lt;&gt;0),"Missing","Valid")</f>
        <v>Valid</v>
      </c>
    </row>
    <row r="151" spans="1:13" ht="16.5">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IF(AND(OR(Raw_Data!$AJ151="Valid",Raw_Data!$AJ151=0),SUM(Raw_Data!$F151:$AH151)&lt;&gt;0),"Missing","Valid")</f>
        <v>Valid</v>
      </c>
    </row>
    <row r="152" spans="1:13" ht="15.75">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IF(AND(OR(Raw_Data!$AJ152="Valid",Raw_Data!$AJ152=0),SUM(Raw_Data!$F152:$AH152)&lt;&gt;0),"Missing","Valid")</f>
        <v>Valid</v>
      </c>
    </row>
    <row r="153" spans="1:13" ht="16.5">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IF(AND(OR(Raw_Data!$AJ153="Valid",Raw_Data!$AJ153=0),SUM(Raw_Data!$F153:$AH153)&lt;&gt;0),"Missing","Valid")</f>
        <v>Valid</v>
      </c>
    </row>
    <row r="154" spans="1:13" ht="15.75">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IF(AND(OR(Raw_Data!$AJ154="Valid",Raw_Data!$AJ154=0),SUM(Raw_Data!$F154:$AH154)&lt;&gt;0),"Missing","Valid")</f>
        <v>Valid</v>
      </c>
    </row>
    <row r="155" spans="1:13" ht="16.5">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IF(AND(OR(Raw_Data!$AJ155="Valid",Raw_Data!$AJ155=0),SUM(Raw_Data!$F155:$AH155)&lt;&gt;0),"Missing","Valid")</f>
        <v>Valid</v>
      </c>
    </row>
    <row r="156" spans="1:13" ht="15.75">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IF(AND(OR(Raw_Data!$AJ156="Valid",Raw_Data!$AJ156=0),SUM(Raw_Data!$F156:$AH156)&lt;&gt;0),"Missing","Valid")</f>
        <v>Valid</v>
      </c>
    </row>
    <row r="157" spans="1:13" ht="16.5">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IF(AND(OR(Raw_Data!$AJ157="Valid",Raw_Data!$AJ157=0),SUM(Raw_Data!$F157:$AH157)&lt;&gt;0),"Missing","Valid")</f>
        <v>Valid</v>
      </c>
    </row>
    <row r="158" spans="1:13" ht="15.75">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IF(AND(OR(Raw_Data!$AJ158="Valid",Raw_Data!$AJ158=0),SUM(Raw_Data!$F158:$AH158)&lt;&gt;0),"Missing","Valid")</f>
        <v>Valid</v>
      </c>
    </row>
    <row r="159" spans="1:13" ht="16.5">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IF(AND(OR(Raw_Data!$AJ159="Valid",Raw_Data!$AJ159=0),SUM(Raw_Data!$F159:$AH159)&lt;&gt;0),"Missing","Valid")</f>
        <v>Valid</v>
      </c>
    </row>
    <row r="160" spans="1:13" ht="15.75">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IF(AND(OR(Raw_Data!$AJ160="Valid",Raw_Data!$AJ160=0),SUM(Raw_Data!$F160:$AH160)&lt;&gt;0),"Missing","Valid")</f>
        <v>Valid</v>
      </c>
    </row>
    <row r="161" spans="1:13" ht="16.5">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IF(AND(OR(Raw_Data!$AJ161="Valid",Raw_Data!$AJ161=0),SUM(Raw_Data!$F161:$AH161)&lt;&gt;0),"Missing","Valid")</f>
        <v>Valid</v>
      </c>
    </row>
    <row r="162" spans="1:13" ht="15.75">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IF(AND(OR(Raw_Data!$AJ162="Valid",Raw_Data!$AJ162=0),SUM(Raw_Data!$F162:$AH162)&lt;&gt;0),"Missing","Valid")</f>
        <v>Valid</v>
      </c>
    </row>
    <row r="163" spans="1:13" ht="16.5">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IF(AND(OR(Raw_Data!$AJ163="Valid",Raw_Data!$AJ163=0),SUM(Raw_Data!$F163:$AH163)&lt;&gt;0),"Missing","Valid")</f>
        <v>Valid</v>
      </c>
    </row>
    <row r="164" spans="1:13" ht="15.75">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IF(AND(OR(Raw_Data!$AJ164="Valid",Raw_Data!$AJ164=0),SUM(Raw_Data!$F164:$AH164)&lt;&gt;0),"Missing","Valid")</f>
        <v>Valid</v>
      </c>
    </row>
    <row r="165" spans="1:13" ht="16.5">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IF(AND(OR(Raw_Data!$AJ165="Valid",Raw_Data!$AJ165=0),SUM(Raw_Data!$F165:$AH165)&lt;&gt;0),"Missing","Valid")</f>
        <v>Valid</v>
      </c>
    </row>
    <row r="166" spans="1:13" ht="15.75">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IF(AND(OR(Raw_Data!$AJ166="Valid",Raw_Data!$AJ166=0),SUM(Raw_Data!$F166:$AH166)&lt;&gt;0),"Missing","Valid")</f>
        <v>Valid</v>
      </c>
    </row>
    <row r="167" spans="1:13" ht="16.5">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IF(AND(OR(Raw_Data!$AJ167="Valid",Raw_Data!$AJ167=0),SUM(Raw_Data!$F167:$AH167)&lt;&gt;0),"Missing","Valid")</f>
        <v>Valid</v>
      </c>
    </row>
    <row r="168" spans="1:13" ht="15.75">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IF(AND(OR(Raw_Data!$AJ168="Valid",Raw_Data!$AJ168=0),SUM(Raw_Data!$F168:$AH168)&lt;&gt;0),"Missing","Valid")</f>
        <v>Valid</v>
      </c>
    </row>
    <row r="169" spans="1:13" ht="16.5">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IF(AND(OR(Raw_Data!$AJ169="Valid",Raw_Data!$AJ169=0),SUM(Raw_Data!$F169:$AH169)&lt;&gt;0),"Missing","Valid")</f>
        <v>Valid</v>
      </c>
    </row>
    <row r="170" spans="1:13" ht="15.75">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IF(AND(OR(Raw_Data!$AJ170="Valid",Raw_Data!$AJ170=0),SUM(Raw_Data!$F170:$AH170)&lt;&gt;0),"Missing","Valid")</f>
        <v>Valid</v>
      </c>
    </row>
    <row r="171" spans="1:13" ht="16.5">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IF(AND(OR(Raw_Data!$AJ171="Valid",Raw_Data!$AJ171=0),SUM(Raw_Data!$F171:$AH171)&lt;&gt;0),"Missing","Valid")</f>
        <v>Valid</v>
      </c>
    </row>
    <row r="172" spans="1:13" ht="15.75">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IF(AND(OR(Raw_Data!$AJ172="Valid",Raw_Data!$AJ172=0),SUM(Raw_Data!$F172:$AH172)&lt;&gt;0),"Missing","Valid")</f>
        <v>Valid</v>
      </c>
    </row>
    <row r="173" spans="1:13" ht="16.5">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IF(AND(OR(Raw_Data!$AJ173="Valid",Raw_Data!$AJ173=0),SUM(Raw_Data!$F173:$AH173)&lt;&gt;0),"Missing","Valid")</f>
        <v>Valid</v>
      </c>
    </row>
    <row r="174" spans="1:13" ht="15.75">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IF(AND(OR(Raw_Data!$AJ174="Valid",Raw_Data!$AJ174=0),SUM(Raw_Data!$F174:$AH174)&lt;&gt;0),"Missing","Valid")</f>
        <v>Valid</v>
      </c>
    </row>
    <row r="175" spans="1:13" ht="16.5">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IF(AND(OR(Raw_Data!$AJ175="Valid",Raw_Data!$AJ175=0),SUM(Raw_Data!$F175:$AH175)&lt;&gt;0),"Missing","Valid")</f>
        <v>Valid</v>
      </c>
    </row>
    <row r="176" spans="1:13" ht="15.75">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IF(AND(OR(Raw_Data!$AJ176="Valid",Raw_Data!$AJ176=0),SUM(Raw_Data!$F176:$AH176)&lt;&gt;0),"Missing","Valid")</f>
        <v>Valid</v>
      </c>
    </row>
    <row r="177" spans="1:13" ht="16.5">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IF(AND(OR(Raw_Data!$AJ177="Valid",Raw_Data!$AJ177=0),SUM(Raw_Data!$F177:$AH177)&lt;&gt;0),"Missing","Valid")</f>
        <v>Valid</v>
      </c>
    </row>
    <row r="178" spans="1:13" ht="15.75">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IF(AND(OR(Raw_Data!$AJ178="Valid",Raw_Data!$AJ178=0),SUM(Raw_Data!$F178:$AH178)&lt;&gt;0),"Missing","Valid")</f>
        <v>Valid</v>
      </c>
    </row>
    <row r="179" spans="1:13" ht="16.5">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IF(AND(OR(Raw_Data!$AJ179="Valid",Raw_Data!$AJ179=0),SUM(Raw_Data!$F179:$AH179)&lt;&gt;0),"Missing","Valid")</f>
        <v>Valid</v>
      </c>
    </row>
    <row r="180" spans="1:13" ht="15.75">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IF(AND(OR(Raw_Data!$AJ180="Valid",Raw_Data!$AJ180=0),SUM(Raw_Data!$F180:$AH180)&lt;&gt;0),"Missing","Valid")</f>
        <v>Valid</v>
      </c>
    </row>
    <row r="181" spans="1:13" ht="16.5">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IF(AND(OR(Raw_Data!$AJ181="Valid",Raw_Data!$AJ181=0),SUM(Raw_Data!$F181:$AH181)&lt;&gt;0),"Missing","Valid")</f>
        <v>Valid</v>
      </c>
    </row>
    <row r="182" spans="1:13" ht="15.75">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IF(AND(OR(Raw_Data!$AJ182="Valid",Raw_Data!$AJ182=0),SUM(Raw_Data!$F182:$AH182)&lt;&gt;0),"Missing","Valid")</f>
        <v>Valid</v>
      </c>
    </row>
    <row r="183" spans="1:13" ht="16.5">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IF(AND(OR(Raw_Data!$AJ183="Valid",Raw_Data!$AJ183=0),SUM(Raw_Data!$F183:$AH183)&lt;&gt;0),"Missing","Valid")</f>
        <v>Valid</v>
      </c>
    </row>
    <row r="184" spans="1:13" ht="15.75">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IF(AND(OR(Raw_Data!$AJ184="Valid",Raw_Data!$AJ184=0),SUM(Raw_Data!$F184:$AH184)&lt;&gt;0),"Missing","Valid")</f>
        <v>Valid</v>
      </c>
    </row>
    <row r="185" spans="1:13" ht="16.5">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IF(AND(OR(Raw_Data!$AJ185="Valid",Raw_Data!$AJ185=0),SUM(Raw_Data!$F185:$AH185)&lt;&gt;0),"Missing","Valid")</f>
        <v>Valid</v>
      </c>
    </row>
    <row r="186" spans="1:13" ht="15.75">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IF(AND(OR(Raw_Data!$AJ186="Valid",Raw_Data!$AJ186=0),SUM(Raw_Data!$F186:$AH186)&lt;&gt;0),"Missing","Valid")</f>
        <v>Valid</v>
      </c>
    </row>
    <row r="187" spans="1:13" ht="16.5">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IF(AND(OR(Raw_Data!$AJ187="Valid",Raw_Data!$AJ187=0),SUM(Raw_Data!$F187:$AH187)&lt;&gt;0),"Missing","Valid")</f>
        <v>Valid</v>
      </c>
    </row>
    <row r="188" spans="1:13" ht="15.75">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IF(AND(OR(Raw_Data!$AJ188="Valid",Raw_Data!$AJ188=0),SUM(Raw_Data!$F188:$AH188)&lt;&gt;0),"Missing","Valid")</f>
        <v>Valid</v>
      </c>
    </row>
    <row r="189" spans="1:13" ht="16.5">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IF(AND(OR(Raw_Data!$AJ189="Valid",Raw_Data!$AJ189=0),SUM(Raw_Data!$F189:$AH189)&lt;&gt;0),"Missing","Valid")</f>
        <v>Valid</v>
      </c>
    </row>
    <row r="190" spans="1:13" ht="15.75">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IF(AND(OR(Raw_Data!$AJ190="Valid",Raw_Data!$AJ190=0),SUM(Raw_Data!$F190:$AH190)&lt;&gt;0),"Missing","Valid")</f>
        <v>Valid</v>
      </c>
    </row>
    <row r="191" spans="1:13" ht="16.5">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IF(AND(OR(Raw_Data!$AJ191="Valid",Raw_Data!$AJ191=0),SUM(Raw_Data!$F191:$AH191)&lt;&gt;0),"Missing","Valid")</f>
        <v>Valid</v>
      </c>
    </row>
    <row r="192" spans="1:13" ht="15.75">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IF(AND(OR(Raw_Data!$AJ192="Valid",Raw_Data!$AJ192=0),SUM(Raw_Data!$F192:$AH192)&lt;&gt;0),"Missing","Valid")</f>
        <v>Valid</v>
      </c>
    </row>
    <row r="193" spans="1:13" ht="16.5">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IF(AND(OR(Raw_Data!$AJ193="Valid",Raw_Data!$AJ193=0),SUM(Raw_Data!$F193:$AH193)&lt;&gt;0),"Missing","Valid")</f>
        <v>Valid</v>
      </c>
    </row>
    <row r="194" spans="1:13" ht="15.75">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IF(AND(OR(Raw_Data!$AJ194="Valid",Raw_Data!$AJ194=0),SUM(Raw_Data!$F194:$AH194)&lt;&gt;0),"Missing","Valid")</f>
        <v>Valid</v>
      </c>
    </row>
    <row r="195" spans="1:13" ht="16.5">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IF(AND(OR(Raw_Data!$AJ195="Valid",Raw_Data!$AJ195=0),SUM(Raw_Data!$F195:$AH195)&lt;&gt;0),"Missing","Valid")</f>
        <v>Valid</v>
      </c>
    </row>
    <row r="196" spans="1:13" ht="15.75">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IF(AND(OR(Raw_Data!$AJ196="Valid",Raw_Data!$AJ196=0),SUM(Raw_Data!$F196:$AH196)&lt;&gt;0),"Missing","Valid")</f>
        <v>Valid</v>
      </c>
    </row>
    <row r="197" spans="1:13" ht="16.5">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IF(AND(OR(Raw_Data!$AJ197="Valid",Raw_Data!$AJ197=0),SUM(Raw_Data!$F197:$AH197)&lt;&gt;0),"Missing","Valid")</f>
        <v>Valid</v>
      </c>
    </row>
    <row r="198" spans="1:13" ht="15.75">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IF(AND(OR(Raw_Data!$AJ198="Valid",Raw_Data!$AJ198=0),SUM(Raw_Data!$F198:$AH198)&lt;&gt;0),"Missing","Valid")</f>
        <v>Valid</v>
      </c>
    </row>
    <row r="199" spans="1:13" ht="16.5">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IF(AND(OR(Raw_Data!$AJ199="Valid",Raw_Data!$AJ199=0),SUM(Raw_Data!$F199:$AH199)&lt;&gt;0),"Missing","Valid")</f>
        <v>Valid</v>
      </c>
    </row>
    <row r="200" spans="1:13" ht="15.75">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IF(AND(OR(Raw_Data!$AJ200="Valid",Raw_Data!$AJ200=0),SUM(Raw_Data!$F200:$AH200)&lt;&gt;0),"Missing","Valid")</f>
        <v>Valid</v>
      </c>
    </row>
    <row r="201" spans="1:13" ht="16.5">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IF(AND(OR(Raw_Data!$AJ201="Valid",Raw_Data!$AJ201=0),SUM(Raw_Data!$F201:$AH201)&lt;&gt;0),"Missing","Valid")</f>
        <v>Valid</v>
      </c>
    </row>
    <row r="202" spans="1:13" ht="15.75">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IF(AND(OR(Raw_Data!$AJ202="Valid",Raw_Data!$AJ202=0),SUM(Raw_Data!$F202:$AH202)&lt;&gt;0),"Missing","Valid")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iWDrxFuuIeeKQMPaGg6oKv80Aaksm6tgCfLqs1664mCQj4cGIQXJcR+qQhTrRdkpUeSlmfARwT5PQSzCc04/Mg==" saltValue="Jv0xyEJb57s5Ba5NiKTFkw=="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3" priority="15" stopIfTrue="1" operator="equal">
      <formula>"Valid"</formula>
    </cfRule>
  </conditionalFormatting>
  <conditionalFormatting sqref="E1:G1">
    <cfRule type="containsText" dxfId="2" priority="3"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2"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1"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ignoredErrors>
    <ignoredError sqref="A5:B202"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49</v>
      </c>
      <c r="B1" s="1" t="s">
        <v>50</v>
      </c>
      <c r="D1" t="s">
        <v>51</v>
      </c>
      <c r="E1" t="s">
        <v>52</v>
      </c>
      <c r="G1" s="2" t="s">
        <v>53</v>
      </c>
      <c r="H1" s="2" t="s">
        <v>54</v>
      </c>
      <c r="I1" s="2" t="s">
        <v>55</v>
      </c>
      <c r="K1" s="3" t="s">
        <v>56</v>
      </c>
      <c r="M1" t="s">
        <v>57</v>
      </c>
      <c r="N1" s="4" t="s">
        <v>58</v>
      </c>
      <c r="O1" s="5"/>
      <c r="P1" s="5" t="s">
        <v>59</v>
      </c>
      <c r="Q1" s="6" t="s">
        <v>60</v>
      </c>
      <c r="S1" s="6" t="s">
        <v>61</v>
      </c>
      <c r="U1" s="7" t="s">
        <v>62</v>
      </c>
      <c r="W1" s="8" t="s">
        <v>63</v>
      </c>
      <c r="X1" s="9"/>
      <c r="Z1" s="9" t="s">
        <v>64</v>
      </c>
      <c r="AA1" s="9" t="s">
        <v>65</v>
      </c>
      <c r="AB1" s="9" t="s">
        <v>66</v>
      </c>
      <c r="AC1" s="9" t="s">
        <v>67</v>
      </c>
      <c r="AE1" s="9" t="s">
        <v>68</v>
      </c>
    </row>
    <row r="2" spans="1:31">
      <c r="A2" s="10" t="s">
        <v>69</v>
      </c>
      <c r="B2" s="10" t="s">
        <v>70</v>
      </c>
      <c r="D2" t="s">
        <v>71</v>
      </c>
      <c r="E2" s="11" t="s">
        <v>72</v>
      </c>
      <c r="G2" s="12" t="s">
        <v>73</v>
      </c>
      <c r="H2" s="13">
        <v>1</v>
      </c>
      <c r="I2" s="13">
        <v>1</v>
      </c>
      <c r="K2" s="14" t="s">
        <v>74</v>
      </c>
      <c r="M2" t="s">
        <v>75</v>
      </c>
      <c r="N2" s="4" t="s">
        <v>76</v>
      </c>
      <c r="O2" s="5"/>
      <c r="P2" s="5" t="s">
        <v>77</v>
      </c>
      <c r="Q2" s="6" t="s">
        <v>78</v>
      </c>
      <c r="U2" s="7" t="s">
        <v>79</v>
      </c>
      <c r="W2" s="9" t="s">
        <v>80</v>
      </c>
      <c r="X2" s="9" t="s">
        <v>81</v>
      </c>
      <c r="Z2" s="9" t="s">
        <v>82</v>
      </c>
      <c r="AA2" s="9" t="s">
        <v>83</v>
      </c>
      <c r="AB2" s="9" t="s">
        <v>84</v>
      </c>
      <c r="AC2" s="9" t="s">
        <v>85</v>
      </c>
      <c r="AE2" s="9" t="s">
        <v>86</v>
      </c>
    </row>
    <row r="3" spans="1:31">
      <c r="A3" s="10" t="s">
        <v>87</v>
      </c>
      <c r="B3" s="10" t="s">
        <v>88</v>
      </c>
      <c r="D3" t="s">
        <v>89</v>
      </c>
      <c r="G3" s="12" t="s">
        <v>90</v>
      </c>
      <c r="H3" s="13">
        <v>2</v>
      </c>
      <c r="I3" s="13">
        <v>2</v>
      </c>
      <c r="K3" s="15" t="s">
        <v>91</v>
      </c>
      <c r="M3" t="s">
        <v>92</v>
      </c>
      <c r="N3" s="4" t="s">
        <v>93</v>
      </c>
      <c r="O3" s="5"/>
      <c r="P3" s="16" t="s">
        <v>94</v>
      </c>
      <c r="Q3" s="5"/>
      <c r="U3" s="7" t="s">
        <v>95</v>
      </c>
      <c r="W3" s="9" t="s">
        <v>96</v>
      </c>
      <c r="X3" s="9" t="s">
        <v>97</v>
      </c>
      <c r="Z3" s="9" t="s">
        <v>98</v>
      </c>
      <c r="AA3" s="9" t="s">
        <v>99</v>
      </c>
      <c r="AB3" s="9" t="s">
        <v>100</v>
      </c>
      <c r="AE3" s="9" t="s">
        <v>101</v>
      </c>
    </row>
    <row r="4" spans="1:31">
      <c r="A4" s="10" t="s">
        <v>81</v>
      </c>
      <c r="B4" s="10" t="s">
        <v>80</v>
      </c>
      <c r="G4" s="12" t="s">
        <v>102</v>
      </c>
      <c r="H4" s="13">
        <v>3</v>
      </c>
      <c r="I4" s="13">
        <v>3</v>
      </c>
      <c r="K4" s="14" t="s">
        <v>103</v>
      </c>
      <c r="N4" s="4" t="s">
        <v>104</v>
      </c>
      <c r="O4" s="5"/>
      <c r="P4" s="5" t="s">
        <v>105</v>
      </c>
      <c r="Q4" s="5"/>
      <c r="U4" s="7" t="s">
        <v>106</v>
      </c>
      <c r="W4" s="9" t="s">
        <v>107</v>
      </c>
      <c r="X4" s="9" t="s">
        <v>108</v>
      </c>
      <c r="Z4" s="9" t="s">
        <v>109</v>
      </c>
      <c r="AA4" s="9" t="s">
        <v>110</v>
      </c>
      <c r="AE4" s="9" t="s">
        <v>111</v>
      </c>
    </row>
    <row r="5" spans="1:31">
      <c r="A5" s="10" t="s">
        <v>112</v>
      </c>
      <c r="B5" s="10" t="s">
        <v>113</v>
      </c>
      <c r="G5" s="12" t="s">
        <v>114</v>
      </c>
      <c r="H5" s="13">
        <v>4</v>
      </c>
      <c r="I5" s="13">
        <v>4</v>
      </c>
      <c r="K5" s="14" t="s">
        <v>115</v>
      </c>
      <c r="N5" s="4" t="s">
        <v>116</v>
      </c>
      <c r="O5" s="5"/>
      <c r="P5" s="5"/>
      <c r="Q5" s="5"/>
      <c r="U5" s="7" t="s">
        <v>117</v>
      </c>
      <c r="W5" s="9" t="s">
        <v>118</v>
      </c>
      <c r="X5" s="9" t="s">
        <v>119</v>
      </c>
      <c r="Z5" s="9" t="s">
        <v>120</v>
      </c>
      <c r="AA5" s="9" t="s">
        <v>121</v>
      </c>
      <c r="AE5" s="9" t="s">
        <v>0</v>
      </c>
    </row>
    <row r="6" spans="1:31">
      <c r="A6" s="10" t="s">
        <v>122</v>
      </c>
      <c r="B6" s="10" t="s">
        <v>123</v>
      </c>
      <c r="G6" s="12" t="s">
        <v>124</v>
      </c>
      <c r="H6" s="13">
        <v>5</v>
      </c>
      <c r="I6" s="13">
        <v>5</v>
      </c>
      <c r="N6" s="4" t="s">
        <v>125</v>
      </c>
      <c r="O6" s="5"/>
      <c r="P6" s="5"/>
      <c r="Q6" s="5"/>
      <c r="U6" s="7" t="s">
        <v>126</v>
      </c>
      <c r="W6" s="9" t="s">
        <v>127</v>
      </c>
      <c r="X6" s="9" t="s">
        <v>128</v>
      </c>
      <c r="Z6" s="9" t="s">
        <v>129</v>
      </c>
    </row>
    <row r="7" spans="1:31">
      <c r="A7" s="10" t="s">
        <v>130</v>
      </c>
      <c r="B7" s="10" t="s">
        <v>131</v>
      </c>
      <c r="G7" s="12" t="s">
        <v>132</v>
      </c>
      <c r="H7" s="13">
        <v>6</v>
      </c>
      <c r="I7" s="13">
        <v>6</v>
      </c>
      <c r="N7" s="4" t="s">
        <v>133</v>
      </c>
      <c r="O7" s="5"/>
      <c r="P7" s="5"/>
      <c r="Q7" s="5"/>
      <c r="W7" s="9" t="s">
        <v>134</v>
      </c>
      <c r="X7" s="9" t="s">
        <v>135</v>
      </c>
      <c r="Z7" s="9"/>
    </row>
    <row r="8" spans="1:31">
      <c r="A8" s="10" t="s">
        <v>136</v>
      </c>
      <c r="B8" s="10" t="s">
        <v>137</v>
      </c>
      <c r="G8" s="12" t="s">
        <v>138</v>
      </c>
      <c r="H8" s="13">
        <v>7</v>
      </c>
      <c r="I8" s="13">
        <v>7</v>
      </c>
      <c r="N8" s="4" t="s">
        <v>139</v>
      </c>
      <c r="O8" s="5"/>
      <c r="P8" s="5"/>
      <c r="Q8" s="5"/>
      <c r="W8" s="9" t="s">
        <v>140</v>
      </c>
      <c r="X8" s="9" t="s">
        <v>141</v>
      </c>
    </row>
    <row r="9" spans="1:31">
      <c r="A9" s="10" t="s">
        <v>142</v>
      </c>
      <c r="B9" s="10" t="s">
        <v>143</v>
      </c>
      <c r="G9" s="12" t="s">
        <v>144</v>
      </c>
      <c r="H9" s="13">
        <v>8</v>
      </c>
      <c r="I9" s="13">
        <v>8</v>
      </c>
      <c r="N9" s="4" t="s">
        <v>145</v>
      </c>
      <c r="O9" s="5"/>
      <c r="P9" s="5"/>
      <c r="Q9" s="5"/>
      <c r="W9" s="9" t="s">
        <v>146</v>
      </c>
      <c r="X9" s="9" t="s">
        <v>147</v>
      </c>
    </row>
    <row r="10" spans="1:31">
      <c r="A10" s="10" t="s">
        <v>148</v>
      </c>
      <c r="B10" s="10" t="s">
        <v>149</v>
      </c>
      <c r="G10" s="12" t="s">
        <v>150</v>
      </c>
      <c r="H10" s="13">
        <v>9</v>
      </c>
      <c r="I10" s="13">
        <v>9</v>
      </c>
      <c r="N10" s="4" t="s">
        <v>151</v>
      </c>
      <c r="O10" s="5"/>
      <c r="P10" s="5"/>
      <c r="Q10" s="5"/>
      <c r="W10" s="9" t="s">
        <v>152</v>
      </c>
      <c r="X10" s="9" t="s">
        <v>153</v>
      </c>
    </row>
    <row r="11" spans="1:31">
      <c r="A11" s="10" t="s">
        <v>119</v>
      </c>
      <c r="B11" s="10" t="s">
        <v>118</v>
      </c>
      <c r="G11" s="12" t="s">
        <v>154</v>
      </c>
      <c r="H11" s="13">
        <v>10</v>
      </c>
      <c r="I11" s="13">
        <v>10</v>
      </c>
      <c r="N11" s="4" t="s">
        <v>155</v>
      </c>
      <c r="O11" s="5"/>
      <c r="P11" s="5"/>
      <c r="Q11" s="5"/>
      <c r="W11" s="9" t="s">
        <v>156</v>
      </c>
      <c r="X11" s="9" t="s">
        <v>157</v>
      </c>
    </row>
    <row r="12" spans="1:31">
      <c r="A12" s="10" t="s">
        <v>158</v>
      </c>
      <c r="B12" s="10" t="s">
        <v>159</v>
      </c>
      <c r="G12" s="12" t="s">
        <v>160</v>
      </c>
      <c r="H12" s="13">
        <v>11</v>
      </c>
      <c r="I12" s="13">
        <v>11</v>
      </c>
      <c r="N12" s="4" t="s">
        <v>161</v>
      </c>
      <c r="O12" s="5"/>
      <c r="P12" s="5"/>
      <c r="Q12" s="5"/>
      <c r="W12" s="9" t="s">
        <v>162</v>
      </c>
      <c r="X12" s="9" t="s">
        <v>163</v>
      </c>
    </row>
    <row r="13" spans="1:31">
      <c r="A13" s="10" t="s">
        <v>164</v>
      </c>
      <c r="B13" s="10" t="s">
        <v>165</v>
      </c>
      <c r="G13" s="12" t="s">
        <v>166</v>
      </c>
      <c r="H13" s="13">
        <v>12</v>
      </c>
      <c r="I13" s="13">
        <v>12</v>
      </c>
      <c r="W13" s="9" t="s">
        <v>167</v>
      </c>
      <c r="X13" s="9" t="s">
        <v>168</v>
      </c>
    </row>
    <row r="14" spans="1:31">
      <c r="A14" s="10" t="s">
        <v>169</v>
      </c>
      <c r="B14" s="10" t="s">
        <v>170</v>
      </c>
      <c r="G14" s="12" t="s">
        <v>171</v>
      </c>
      <c r="H14" s="13">
        <v>13</v>
      </c>
      <c r="I14" s="13">
        <v>13</v>
      </c>
      <c r="W14" s="9" t="s">
        <v>172</v>
      </c>
      <c r="X14" s="9" t="s">
        <v>173</v>
      </c>
    </row>
    <row r="15" spans="1:31">
      <c r="A15" s="10" t="s">
        <v>174</v>
      </c>
      <c r="B15" s="10" t="s">
        <v>175</v>
      </c>
      <c r="G15" s="12" t="s">
        <v>176</v>
      </c>
      <c r="H15" s="13">
        <v>14</v>
      </c>
      <c r="I15" s="13">
        <v>14</v>
      </c>
      <c r="W15" s="9" t="s">
        <v>177</v>
      </c>
      <c r="X15" s="9" t="s">
        <v>178</v>
      </c>
    </row>
    <row r="16" spans="1:31">
      <c r="A16" s="10" t="s">
        <v>97</v>
      </c>
      <c r="B16" s="10" t="s">
        <v>96</v>
      </c>
      <c r="G16" s="12" t="s">
        <v>179</v>
      </c>
      <c r="H16" s="13">
        <v>15</v>
      </c>
      <c r="I16" s="13">
        <v>15</v>
      </c>
      <c r="W16" s="9" t="s">
        <v>180</v>
      </c>
      <c r="X16" s="9" t="s">
        <v>181</v>
      </c>
    </row>
    <row r="17" spans="1:24">
      <c r="A17" s="10" t="s">
        <v>108</v>
      </c>
      <c r="B17" s="10" t="s">
        <v>107</v>
      </c>
      <c r="G17" s="12" t="s">
        <v>182</v>
      </c>
      <c r="H17" s="13">
        <v>16</v>
      </c>
      <c r="I17" s="13">
        <v>16</v>
      </c>
      <c r="W17" s="9" t="s">
        <v>183</v>
      </c>
      <c r="X17" s="9" t="s">
        <v>184</v>
      </c>
    </row>
    <row r="18" spans="1:24">
      <c r="A18" s="10" t="s">
        <v>185</v>
      </c>
      <c r="B18" s="10" t="s">
        <v>186</v>
      </c>
      <c r="G18" s="12" t="s">
        <v>187</v>
      </c>
      <c r="H18" s="13">
        <v>17</v>
      </c>
      <c r="I18" s="13">
        <v>17</v>
      </c>
      <c r="W18" s="9" t="s">
        <v>188</v>
      </c>
      <c r="X18" s="9" t="s">
        <v>189</v>
      </c>
    </row>
    <row r="19" spans="1:24">
      <c r="A19" s="10" t="s">
        <v>153</v>
      </c>
      <c r="B19" s="10" t="s">
        <v>152</v>
      </c>
      <c r="G19" s="12" t="s">
        <v>190</v>
      </c>
      <c r="H19" s="13">
        <v>18</v>
      </c>
      <c r="I19" s="13">
        <v>18</v>
      </c>
      <c r="W19" s="9" t="s">
        <v>191</v>
      </c>
      <c r="X19" s="9" t="s">
        <v>192</v>
      </c>
    </row>
    <row r="20" spans="1:24">
      <c r="A20" s="10" t="s">
        <v>193</v>
      </c>
      <c r="B20" s="10" t="s">
        <v>194</v>
      </c>
      <c r="G20" s="12" t="s">
        <v>195</v>
      </c>
      <c r="H20" s="13">
        <v>19</v>
      </c>
      <c r="I20" s="13">
        <v>19</v>
      </c>
      <c r="W20" s="9" t="s">
        <v>196</v>
      </c>
      <c r="X20" s="9" t="s">
        <v>197</v>
      </c>
    </row>
    <row r="21" spans="1:24">
      <c r="A21" s="10" t="s">
        <v>135</v>
      </c>
      <c r="B21" s="10" t="s">
        <v>134</v>
      </c>
      <c r="G21" s="12" t="s">
        <v>198</v>
      </c>
      <c r="H21" s="13">
        <v>20</v>
      </c>
      <c r="I21" s="13">
        <v>20</v>
      </c>
      <c r="W21" s="9" t="s">
        <v>199</v>
      </c>
      <c r="X21" s="9" t="s">
        <v>200</v>
      </c>
    </row>
    <row r="22" spans="1:24">
      <c r="A22" s="10" t="s">
        <v>201</v>
      </c>
      <c r="B22" s="10" t="s">
        <v>202</v>
      </c>
      <c r="G22" s="12" t="s">
        <v>203</v>
      </c>
      <c r="H22" s="13">
        <v>21</v>
      </c>
      <c r="I22" s="13">
        <v>21</v>
      </c>
      <c r="M22" s="17"/>
      <c r="N22" s="17"/>
      <c r="O22" s="17"/>
      <c r="P22" s="7"/>
      <c r="W22" s="9" t="s">
        <v>204</v>
      </c>
      <c r="X22" s="9" t="s">
        <v>205</v>
      </c>
    </row>
    <row r="23" spans="1:24">
      <c r="A23" s="10" t="s">
        <v>206</v>
      </c>
      <c r="B23" s="10" t="s">
        <v>207</v>
      </c>
      <c r="G23" s="12" t="s">
        <v>208</v>
      </c>
      <c r="H23" s="13">
        <v>22</v>
      </c>
      <c r="I23" s="13">
        <v>22</v>
      </c>
      <c r="M23" s="17"/>
      <c r="N23" s="17"/>
      <c r="O23" s="17"/>
      <c r="P23" s="7"/>
      <c r="W23" s="9" t="s">
        <v>209</v>
      </c>
      <c r="X23" s="9" t="s">
        <v>210</v>
      </c>
    </row>
    <row r="24" spans="1:24">
      <c r="A24" s="10" t="s">
        <v>211</v>
      </c>
      <c r="B24" s="10" t="s">
        <v>212</v>
      </c>
      <c r="G24" s="12" t="s">
        <v>213</v>
      </c>
      <c r="H24" s="13">
        <v>23</v>
      </c>
      <c r="I24" s="13">
        <v>23</v>
      </c>
      <c r="M24" s="17"/>
      <c r="N24" s="17"/>
      <c r="O24" s="17"/>
      <c r="P24" s="7"/>
      <c r="W24" s="9" t="s">
        <v>214</v>
      </c>
      <c r="X24" s="9" t="s">
        <v>215</v>
      </c>
    </row>
    <row r="25" spans="1:24">
      <c r="A25" s="10" t="s">
        <v>197</v>
      </c>
      <c r="B25" s="10" t="s">
        <v>196</v>
      </c>
      <c r="G25" s="12" t="s">
        <v>216</v>
      </c>
      <c r="H25" s="13">
        <v>24</v>
      </c>
      <c r="I25" s="13">
        <v>24</v>
      </c>
      <c r="M25" s="17"/>
      <c r="N25" s="17"/>
      <c r="O25" s="17"/>
      <c r="P25" s="7"/>
      <c r="W25" s="9" t="s">
        <v>217</v>
      </c>
      <c r="X25" s="9" t="s">
        <v>218</v>
      </c>
    </row>
    <row r="26" spans="1:24">
      <c r="A26" s="10" t="s">
        <v>141</v>
      </c>
      <c r="B26" s="10" t="s">
        <v>140</v>
      </c>
      <c r="G26" s="12" t="s">
        <v>219</v>
      </c>
      <c r="H26" s="13">
        <v>25</v>
      </c>
      <c r="I26" s="13">
        <v>25</v>
      </c>
      <c r="M26" s="17"/>
      <c r="N26" s="17"/>
      <c r="O26" s="17"/>
      <c r="P26" s="7"/>
      <c r="W26" s="9" t="s">
        <v>220</v>
      </c>
      <c r="X26" s="9" t="s">
        <v>221</v>
      </c>
    </row>
    <row r="27" spans="1:24">
      <c r="A27" s="10" t="s">
        <v>222</v>
      </c>
      <c r="B27" s="10" t="s">
        <v>223</v>
      </c>
      <c r="G27" s="12" t="s">
        <v>224</v>
      </c>
      <c r="H27" s="13">
        <v>26</v>
      </c>
      <c r="I27" s="13">
        <v>26</v>
      </c>
      <c r="M27" s="17"/>
      <c r="N27" s="17"/>
      <c r="O27" s="17"/>
      <c r="P27" s="7"/>
      <c r="W27" s="9" t="s">
        <v>225</v>
      </c>
      <c r="X27" s="9" t="s">
        <v>226</v>
      </c>
    </row>
    <row r="28" spans="1:24">
      <c r="A28" s="10" t="s">
        <v>147</v>
      </c>
      <c r="B28" s="10" t="s">
        <v>146</v>
      </c>
      <c r="G28" s="12" t="s">
        <v>227</v>
      </c>
      <c r="H28" s="13">
        <v>27</v>
      </c>
      <c r="I28" s="13">
        <v>27</v>
      </c>
      <c r="M28" s="17"/>
      <c r="N28" s="17"/>
      <c r="O28" s="17"/>
      <c r="P28" s="17"/>
      <c r="W28" s="9" t="s">
        <v>228</v>
      </c>
      <c r="X28" s="9" t="s">
        <v>229</v>
      </c>
    </row>
    <row r="29" spans="1:24">
      <c r="A29" s="10" t="s">
        <v>230</v>
      </c>
      <c r="B29" s="10" t="s">
        <v>231</v>
      </c>
      <c r="G29" s="12" t="s">
        <v>232</v>
      </c>
      <c r="H29" s="13">
        <v>28</v>
      </c>
      <c r="I29" s="13">
        <v>28</v>
      </c>
      <c r="M29" s="17"/>
      <c r="N29" s="17"/>
      <c r="W29" s="9" t="s">
        <v>233</v>
      </c>
      <c r="X29" s="9" t="s">
        <v>234</v>
      </c>
    </row>
    <row r="30" spans="1:24">
      <c r="A30" s="10" t="s">
        <v>128</v>
      </c>
      <c r="B30" s="10" t="s">
        <v>127</v>
      </c>
      <c r="G30" s="12" t="s">
        <v>235</v>
      </c>
      <c r="H30" s="13">
        <v>29</v>
      </c>
      <c r="I30" s="13">
        <v>29</v>
      </c>
      <c r="M30" s="17"/>
      <c r="N30" s="17"/>
      <c r="O30" s="17"/>
      <c r="P30" s="17"/>
      <c r="W30" s="9" t="s">
        <v>236</v>
      </c>
      <c r="X30" s="9" t="s">
        <v>237</v>
      </c>
    </row>
    <row r="31" spans="1:24">
      <c r="A31" s="10" t="s">
        <v>238</v>
      </c>
      <c r="B31" s="10" t="s">
        <v>239</v>
      </c>
      <c r="G31" s="12" t="s">
        <v>240</v>
      </c>
      <c r="H31" s="13">
        <v>70</v>
      </c>
      <c r="I31" s="13">
        <v>70</v>
      </c>
      <c r="W31" s="9" t="s">
        <v>241</v>
      </c>
      <c r="X31" s="9" t="s">
        <v>242</v>
      </c>
    </row>
    <row r="32" spans="1:24">
      <c r="A32" s="10" t="s">
        <v>243</v>
      </c>
      <c r="B32" s="10" t="s">
        <v>244</v>
      </c>
      <c r="G32" s="12" t="s">
        <v>245</v>
      </c>
      <c r="H32" s="13">
        <v>30</v>
      </c>
      <c r="I32" s="13">
        <v>30</v>
      </c>
      <c r="W32" s="9" t="s">
        <v>202</v>
      </c>
      <c r="X32" s="9" t="s">
        <v>201</v>
      </c>
    </row>
    <row r="33" spans="1:24">
      <c r="A33" s="10" t="s">
        <v>246</v>
      </c>
      <c r="B33" s="10" t="s">
        <v>247</v>
      </c>
      <c r="G33" s="12" t="s">
        <v>248</v>
      </c>
      <c r="H33" s="13">
        <v>31</v>
      </c>
      <c r="I33" s="13">
        <v>31</v>
      </c>
      <c r="W33" s="9" t="s">
        <v>249</v>
      </c>
      <c r="X33" s="9" t="s">
        <v>250</v>
      </c>
    </row>
    <row r="34" spans="1:24">
      <c r="A34" s="10" t="s">
        <v>251</v>
      </c>
      <c r="B34" s="10" t="s">
        <v>252</v>
      </c>
      <c r="G34" s="12" t="s">
        <v>253</v>
      </c>
      <c r="H34" s="13">
        <v>32</v>
      </c>
      <c r="I34" s="13">
        <v>32</v>
      </c>
      <c r="W34" s="9" t="s">
        <v>254</v>
      </c>
      <c r="X34" s="9" t="s">
        <v>255</v>
      </c>
    </row>
    <row r="35" spans="1:24">
      <c r="A35" s="10" t="s">
        <v>256</v>
      </c>
      <c r="B35" s="10" t="s">
        <v>257</v>
      </c>
      <c r="G35" s="12" t="s">
        <v>258</v>
      </c>
      <c r="H35" s="13">
        <v>33</v>
      </c>
      <c r="I35" s="13">
        <v>33</v>
      </c>
      <c r="W35" s="9" t="s">
        <v>259</v>
      </c>
      <c r="X35" s="9" t="s">
        <v>260</v>
      </c>
    </row>
    <row r="36" spans="1:24">
      <c r="A36" s="10" t="s">
        <v>261</v>
      </c>
      <c r="B36" s="10" t="s">
        <v>262</v>
      </c>
      <c r="G36" s="12" t="s">
        <v>263</v>
      </c>
      <c r="H36" s="13">
        <v>34</v>
      </c>
      <c r="I36" s="13">
        <v>34</v>
      </c>
      <c r="W36" s="9" t="s">
        <v>264</v>
      </c>
      <c r="X36" s="9" t="s">
        <v>265</v>
      </c>
    </row>
    <row r="37" spans="1:24">
      <c r="A37" s="10" t="s">
        <v>184</v>
      </c>
      <c r="B37" s="10" t="s">
        <v>183</v>
      </c>
      <c r="G37" s="12" t="s">
        <v>266</v>
      </c>
      <c r="H37" s="13">
        <v>35</v>
      </c>
      <c r="I37" s="13">
        <v>35</v>
      </c>
    </row>
    <row r="38" spans="1:24">
      <c r="A38" s="10" t="s">
        <v>267</v>
      </c>
      <c r="B38" s="10" t="s">
        <v>156</v>
      </c>
      <c r="G38" s="12" t="s">
        <v>268</v>
      </c>
      <c r="H38" s="13">
        <v>36</v>
      </c>
      <c r="I38" s="13">
        <v>36</v>
      </c>
    </row>
    <row r="39" spans="1:24">
      <c r="A39" s="10" t="s">
        <v>163</v>
      </c>
      <c r="B39" s="10" t="s">
        <v>162</v>
      </c>
      <c r="G39" s="12" t="s">
        <v>269</v>
      </c>
      <c r="H39" s="13">
        <v>37</v>
      </c>
      <c r="I39" s="13">
        <v>37</v>
      </c>
    </row>
    <row r="40" spans="1:24">
      <c r="A40" s="10" t="s">
        <v>270</v>
      </c>
      <c r="B40" s="10" t="s">
        <v>271</v>
      </c>
      <c r="G40" s="12" t="s">
        <v>272</v>
      </c>
      <c r="H40" s="13">
        <v>38</v>
      </c>
      <c r="I40" s="13">
        <v>38</v>
      </c>
    </row>
    <row r="41" spans="1:24">
      <c r="A41" s="10" t="s">
        <v>168</v>
      </c>
      <c r="B41" s="10" t="s">
        <v>167</v>
      </c>
      <c r="G41" s="12" t="s">
        <v>273</v>
      </c>
      <c r="H41" s="13">
        <v>39</v>
      </c>
      <c r="I41" s="13">
        <v>39</v>
      </c>
    </row>
    <row r="42" spans="1:24">
      <c r="A42" s="10" t="s">
        <v>178</v>
      </c>
      <c r="B42" s="10" t="s">
        <v>177</v>
      </c>
      <c r="G42" s="12" t="s">
        <v>274</v>
      </c>
      <c r="H42" s="13">
        <v>40</v>
      </c>
      <c r="I42" s="13">
        <v>40</v>
      </c>
    </row>
    <row r="43" spans="1:24">
      <c r="A43" s="10" t="s">
        <v>275</v>
      </c>
      <c r="B43" s="10" t="s">
        <v>276</v>
      </c>
      <c r="G43" s="12" t="s">
        <v>277</v>
      </c>
      <c r="H43" s="13">
        <v>41</v>
      </c>
      <c r="I43" s="13">
        <v>41</v>
      </c>
    </row>
    <row r="44" spans="1:24">
      <c r="A44" s="10" t="s">
        <v>173</v>
      </c>
      <c r="B44" s="10" t="s">
        <v>172</v>
      </c>
      <c r="G44" s="12" t="s">
        <v>278</v>
      </c>
      <c r="H44" s="13">
        <v>42</v>
      </c>
      <c r="I44" s="13">
        <v>42</v>
      </c>
    </row>
    <row r="45" spans="1:24">
      <c r="A45" s="10" t="s">
        <v>279</v>
      </c>
      <c r="B45" s="10" t="s">
        <v>280</v>
      </c>
      <c r="G45" s="12" t="s">
        <v>281</v>
      </c>
      <c r="H45" s="13">
        <v>43</v>
      </c>
      <c r="I45" s="13">
        <v>43</v>
      </c>
    </row>
    <row r="46" spans="1:24">
      <c r="A46" s="10" t="s">
        <v>181</v>
      </c>
      <c r="B46" s="10" t="s">
        <v>180</v>
      </c>
      <c r="G46" s="12" t="s">
        <v>282</v>
      </c>
      <c r="H46" s="13">
        <v>44</v>
      </c>
      <c r="I46" s="13">
        <v>44</v>
      </c>
    </row>
    <row r="47" spans="1:24">
      <c r="A47" s="10" t="s">
        <v>189</v>
      </c>
      <c r="B47" s="10" t="s">
        <v>188</v>
      </c>
      <c r="G47" s="12" t="s">
        <v>283</v>
      </c>
      <c r="H47" s="13">
        <v>45</v>
      </c>
      <c r="I47" s="13">
        <v>45</v>
      </c>
    </row>
    <row r="48" spans="1:24">
      <c r="A48" s="10" t="s">
        <v>284</v>
      </c>
      <c r="B48" s="10" t="s">
        <v>285</v>
      </c>
      <c r="G48" s="12" t="s">
        <v>286</v>
      </c>
      <c r="H48" s="13">
        <v>46</v>
      </c>
      <c r="I48" s="13">
        <v>46</v>
      </c>
    </row>
    <row r="49" spans="1:9">
      <c r="A49" s="10" t="s">
        <v>287</v>
      </c>
      <c r="B49" s="10" t="s">
        <v>288</v>
      </c>
      <c r="G49" s="12" t="s">
        <v>289</v>
      </c>
      <c r="H49" s="13">
        <v>47</v>
      </c>
      <c r="I49" s="13">
        <v>47</v>
      </c>
    </row>
    <row r="50" spans="1:9">
      <c r="A50" s="10" t="s">
        <v>290</v>
      </c>
      <c r="B50" s="10" t="s">
        <v>291</v>
      </c>
      <c r="G50" s="12" t="s">
        <v>292</v>
      </c>
      <c r="H50" s="13">
        <v>48</v>
      </c>
      <c r="I50" s="13">
        <v>48</v>
      </c>
    </row>
    <row r="51" spans="1:9">
      <c r="A51" s="10" t="s">
        <v>293</v>
      </c>
      <c r="B51" s="10" t="s">
        <v>294</v>
      </c>
      <c r="G51" s="12" t="s">
        <v>295</v>
      </c>
      <c r="H51" s="13">
        <v>49</v>
      </c>
      <c r="I51" s="13">
        <v>49</v>
      </c>
    </row>
    <row r="52" spans="1:9">
      <c r="A52" s="10" t="s">
        <v>296</v>
      </c>
      <c r="B52" s="10" t="s">
        <v>297</v>
      </c>
      <c r="G52" s="12" t="s">
        <v>298</v>
      </c>
      <c r="H52" s="13">
        <v>50</v>
      </c>
      <c r="I52" s="13">
        <v>50</v>
      </c>
    </row>
    <row r="53" spans="1:9">
      <c r="A53" s="10" t="s">
        <v>299</v>
      </c>
      <c r="B53" s="10" t="s">
        <v>300</v>
      </c>
      <c r="G53" s="12" t="s">
        <v>301</v>
      </c>
      <c r="H53" s="13">
        <v>51</v>
      </c>
      <c r="I53" s="13">
        <v>51</v>
      </c>
    </row>
    <row r="54" spans="1:9">
      <c r="A54" s="10" t="s">
        <v>302</v>
      </c>
      <c r="B54" s="10" t="s">
        <v>303</v>
      </c>
      <c r="G54" s="12" t="s">
        <v>304</v>
      </c>
      <c r="H54" s="13">
        <v>52</v>
      </c>
      <c r="I54" s="13">
        <v>52</v>
      </c>
    </row>
    <row r="55" spans="1:9">
      <c r="A55" s="10" t="s">
        <v>305</v>
      </c>
      <c r="B55" s="10" t="s">
        <v>306</v>
      </c>
      <c r="G55" s="12" t="s">
        <v>307</v>
      </c>
      <c r="H55" s="13">
        <v>53</v>
      </c>
      <c r="I55" s="13">
        <v>53</v>
      </c>
    </row>
    <row r="56" spans="1:9">
      <c r="A56" s="10" t="s">
        <v>192</v>
      </c>
      <c r="B56" s="10" t="s">
        <v>191</v>
      </c>
      <c r="G56" s="12" t="s">
        <v>308</v>
      </c>
      <c r="H56" s="13">
        <v>54</v>
      </c>
      <c r="I56" s="13">
        <v>54</v>
      </c>
    </row>
    <row r="57" spans="1:9">
      <c r="A57" s="10" t="s">
        <v>309</v>
      </c>
      <c r="B57" s="10" t="s">
        <v>310</v>
      </c>
      <c r="G57" s="12" t="s">
        <v>311</v>
      </c>
      <c r="H57" s="13">
        <v>55</v>
      </c>
      <c r="I57" s="13">
        <v>55</v>
      </c>
    </row>
    <row r="58" spans="1:9">
      <c r="A58" s="10" t="s">
        <v>312</v>
      </c>
      <c r="B58" s="10" t="s">
        <v>313</v>
      </c>
      <c r="G58" s="12" t="s">
        <v>314</v>
      </c>
      <c r="H58" s="13">
        <v>56</v>
      </c>
      <c r="I58" s="13">
        <v>56</v>
      </c>
    </row>
    <row r="59" spans="1:9">
      <c r="A59" s="10" t="s">
        <v>200</v>
      </c>
      <c r="B59" s="10" t="s">
        <v>199</v>
      </c>
      <c r="G59" s="12" t="s">
        <v>315</v>
      </c>
      <c r="H59" s="13">
        <v>57</v>
      </c>
      <c r="I59" s="13">
        <v>57</v>
      </c>
    </row>
    <row r="60" spans="1:9">
      <c r="A60" s="10" t="s">
        <v>316</v>
      </c>
      <c r="B60" s="10" t="s">
        <v>204</v>
      </c>
      <c r="G60" s="12" t="s">
        <v>317</v>
      </c>
      <c r="H60" s="13">
        <v>58</v>
      </c>
      <c r="I60" s="13">
        <v>58</v>
      </c>
    </row>
    <row r="61" spans="1:9">
      <c r="A61" s="10" t="s">
        <v>218</v>
      </c>
      <c r="B61" s="10" t="s">
        <v>217</v>
      </c>
      <c r="G61" s="12" t="s">
        <v>318</v>
      </c>
      <c r="H61" s="13">
        <v>59</v>
      </c>
      <c r="I61" s="13">
        <v>59</v>
      </c>
    </row>
    <row r="62" spans="1:9">
      <c r="A62" s="10" t="s">
        <v>319</v>
      </c>
      <c r="B62" s="10" t="s">
        <v>320</v>
      </c>
      <c r="G62" s="12" t="s">
        <v>321</v>
      </c>
      <c r="H62" s="13">
        <v>60</v>
      </c>
      <c r="I62" s="13">
        <v>60</v>
      </c>
    </row>
    <row r="63" spans="1:9">
      <c r="A63" s="10" t="s">
        <v>210</v>
      </c>
      <c r="B63" s="10" t="s">
        <v>209</v>
      </c>
      <c r="G63" s="12" t="s">
        <v>322</v>
      </c>
      <c r="H63" s="13">
        <v>61</v>
      </c>
      <c r="I63" s="13">
        <v>61</v>
      </c>
    </row>
    <row r="64" spans="1:9">
      <c r="A64" s="10" t="s">
        <v>215</v>
      </c>
      <c r="B64" s="10" t="s">
        <v>214</v>
      </c>
      <c r="G64" s="12" t="s">
        <v>323</v>
      </c>
      <c r="H64" s="13">
        <v>62</v>
      </c>
      <c r="I64" s="13">
        <v>62</v>
      </c>
    </row>
    <row r="65" spans="1:9">
      <c r="A65" s="10" t="s">
        <v>324</v>
      </c>
      <c r="B65" s="10" t="s">
        <v>325</v>
      </c>
      <c r="G65" s="12" t="s">
        <v>326</v>
      </c>
      <c r="H65" s="13">
        <v>63</v>
      </c>
      <c r="I65" s="13">
        <v>63</v>
      </c>
    </row>
    <row r="66" spans="1:9">
      <c r="A66" s="10" t="s">
        <v>327</v>
      </c>
      <c r="B66" s="10" t="s">
        <v>328</v>
      </c>
      <c r="G66" s="12" t="s">
        <v>329</v>
      </c>
      <c r="H66" s="13">
        <v>64</v>
      </c>
      <c r="I66" s="13">
        <v>64</v>
      </c>
    </row>
    <row r="67" spans="1:9">
      <c r="A67" s="10" t="s">
        <v>330</v>
      </c>
      <c r="B67" s="10" t="s">
        <v>331</v>
      </c>
      <c r="G67" s="12" t="s">
        <v>332</v>
      </c>
      <c r="H67" s="13">
        <v>65</v>
      </c>
      <c r="I67" s="13">
        <v>65</v>
      </c>
    </row>
    <row r="68" spans="1:9">
      <c r="A68" s="10" t="s">
        <v>221</v>
      </c>
      <c r="B68" s="10" t="s">
        <v>220</v>
      </c>
      <c r="G68" s="12" t="s">
        <v>333</v>
      </c>
      <c r="H68" s="13">
        <v>66</v>
      </c>
      <c r="I68" s="13">
        <v>66</v>
      </c>
    </row>
    <row r="69" spans="1:9">
      <c r="A69" s="10" t="s">
        <v>334</v>
      </c>
      <c r="B69" s="10" t="s">
        <v>335</v>
      </c>
      <c r="G69" s="12" t="s">
        <v>336</v>
      </c>
      <c r="H69" s="13">
        <v>67</v>
      </c>
      <c r="I69" s="13">
        <v>67</v>
      </c>
    </row>
    <row r="70" spans="1:9">
      <c r="A70" s="10" t="s">
        <v>337</v>
      </c>
      <c r="B70" s="10" t="s">
        <v>338</v>
      </c>
      <c r="G70" s="12" t="s">
        <v>339</v>
      </c>
      <c r="H70" s="13">
        <v>68</v>
      </c>
      <c r="I70" s="13">
        <v>68</v>
      </c>
    </row>
    <row r="71" spans="1:9">
      <c r="A71" s="10" t="s">
        <v>340</v>
      </c>
      <c r="B71" s="10" t="s">
        <v>341</v>
      </c>
      <c r="G71" s="12" t="s">
        <v>342</v>
      </c>
      <c r="H71" s="13">
        <v>69</v>
      </c>
      <c r="I71" s="13">
        <v>69</v>
      </c>
    </row>
    <row r="72" spans="1:9">
      <c r="A72" s="10" t="s">
        <v>343</v>
      </c>
      <c r="B72" s="10" t="s">
        <v>344</v>
      </c>
    </row>
    <row r="73" spans="1:9">
      <c r="A73" s="10" t="s">
        <v>226</v>
      </c>
      <c r="B73" s="10" t="s">
        <v>225</v>
      </c>
    </row>
    <row r="74" spans="1:9">
      <c r="A74" s="10" t="s">
        <v>229</v>
      </c>
      <c r="B74" s="10" t="s">
        <v>228</v>
      </c>
    </row>
    <row r="75" spans="1:9">
      <c r="A75" s="10" t="s">
        <v>345</v>
      </c>
      <c r="B75" s="10" t="s">
        <v>346</v>
      </c>
    </row>
    <row r="76" spans="1:9">
      <c r="A76" s="10" t="s">
        <v>347</v>
      </c>
      <c r="B76" s="10" t="s">
        <v>348</v>
      </c>
    </row>
    <row r="77" spans="1:9">
      <c r="A77" s="10" t="s">
        <v>349</v>
      </c>
      <c r="B77" s="10" t="s">
        <v>350</v>
      </c>
    </row>
    <row r="78" spans="1:9">
      <c r="A78" s="10" t="s">
        <v>351</v>
      </c>
      <c r="B78" s="10" t="s">
        <v>352</v>
      </c>
    </row>
    <row r="79" spans="1:9">
      <c r="A79" s="10" t="s">
        <v>353</v>
      </c>
      <c r="B79" s="10" t="s">
        <v>354</v>
      </c>
    </row>
    <row r="80" spans="1:9">
      <c r="A80" s="10" t="s">
        <v>355</v>
      </c>
      <c r="B80" s="10" t="s">
        <v>356</v>
      </c>
    </row>
    <row r="81" spans="1:2">
      <c r="A81" s="10" t="s">
        <v>357</v>
      </c>
      <c r="B81" s="10" t="s">
        <v>358</v>
      </c>
    </row>
    <row r="82" spans="1:2">
      <c r="A82" s="10" t="s">
        <v>359</v>
      </c>
      <c r="B82" s="10" t="s">
        <v>360</v>
      </c>
    </row>
    <row r="83" spans="1:2">
      <c r="A83" s="10" t="s">
        <v>361</v>
      </c>
      <c r="B83" s="10" t="s">
        <v>362</v>
      </c>
    </row>
    <row r="84" spans="1:2">
      <c r="A84" s="10" t="s">
        <v>234</v>
      </c>
      <c r="B84" s="10" t="s">
        <v>233</v>
      </c>
    </row>
    <row r="85" spans="1:2">
      <c r="A85" s="10" t="s">
        <v>363</v>
      </c>
      <c r="B85" s="10" t="s">
        <v>364</v>
      </c>
    </row>
    <row r="86" spans="1:2">
      <c r="A86" s="10" t="s">
        <v>365</v>
      </c>
      <c r="B86" s="10" t="s">
        <v>366</v>
      </c>
    </row>
    <row r="87" spans="1:2">
      <c r="A87" s="10" t="s">
        <v>242</v>
      </c>
      <c r="B87" s="10" t="s">
        <v>241</v>
      </c>
    </row>
    <row r="88" spans="1:2">
      <c r="A88" s="10" t="s">
        <v>237</v>
      </c>
      <c r="B88" s="10" t="s">
        <v>236</v>
      </c>
    </row>
    <row r="89" spans="1:2">
      <c r="A89" s="10" t="s">
        <v>367</v>
      </c>
      <c r="B89" s="10" t="s">
        <v>368</v>
      </c>
    </row>
    <row r="90" spans="1:2">
      <c r="A90" s="10" t="s">
        <v>369</v>
      </c>
      <c r="B90" s="10" t="s">
        <v>370</v>
      </c>
    </row>
    <row r="91" spans="1:2">
      <c r="A91" s="10" t="s">
        <v>371</v>
      </c>
      <c r="B91" s="10" t="s">
        <v>372</v>
      </c>
    </row>
    <row r="92" spans="1:2">
      <c r="A92" s="10" t="s">
        <v>373</v>
      </c>
      <c r="B92" s="10" t="s">
        <v>374</v>
      </c>
    </row>
    <row r="93" spans="1:2">
      <c r="A93" s="10" t="s">
        <v>375</v>
      </c>
      <c r="B93" s="10" t="s">
        <v>376</v>
      </c>
    </row>
    <row r="94" spans="1:2">
      <c r="A94" s="10" t="s">
        <v>377</v>
      </c>
      <c r="B94" s="10" t="s">
        <v>378</v>
      </c>
    </row>
    <row r="95" spans="1:2">
      <c r="A95" s="10" t="s">
        <v>379</v>
      </c>
      <c r="B95" s="10" t="s">
        <v>380</v>
      </c>
    </row>
    <row r="96" spans="1:2">
      <c r="A96" s="10" t="s">
        <v>381</v>
      </c>
      <c r="B96" s="10" t="s">
        <v>382</v>
      </c>
    </row>
    <row r="97" spans="1:2">
      <c r="A97" s="10" t="s">
        <v>383</v>
      </c>
      <c r="B97" s="10" t="s">
        <v>384</v>
      </c>
    </row>
    <row r="98" spans="1:2">
      <c r="A98" s="10" t="s">
        <v>385</v>
      </c>
      <c r="B98" s="10" t="s">
        <v>386</v>
      </c>
    </row>
    <row r="99" spans="1:2">
      <c r="A99" s="10" t="s">
        <v>387</v>
      </c>
      <c r="B99" s="10" t="s">
        <v>388</v>
      </c>
    </row>
    <row r="100" spans="1:2">
      <c r="A100" s="10" t="s">
        <v>389</v>
      </c>
      <c r="B100" s="10" t="s">
        <v>390</v>
      </c>
    </row>
    <row r="101" spans="1:2">
      <c r="A101" s="10" t="s">
        <v>250</v>
      </c>
      <c r="B101" s="10" t="s">
        <v>249</v>
      </c>
    </row>
    <row r="102" spans="1:2">
      <c r="A102" s="10" t="s">
        <v>391</v>
      </c>
      <c r="B102" s="10" t="s">
        <v>392</v>
      </c>
    </row>
    <row r="103" spans="1:2">
      <c r="A103" s="10" t="s">
        <v>393</v>
      </c>
      <c r="B103" s="10" t="s">
        <v>394</v>
      </c>
    </row>
    <row r="104" spans="1:2">
      <c r="A104" s="10" t="s">
        <v>260</v>
      </c>
      <c r="B104" s="10" t="s">
        <v>259</v>
      </c>
    </row>
    <row r="105" spans="1:2">
      <c r="A105" s="10" t="s">
        <v>395</v>
      </c>
      <c r="B105" s="10" t="s">
        <v>396</v>
      </c>
    </row>
    <row r="106" spans="1:2">
      <c r="A106" s="10" t="s">
        <v>397</v>
      </c>
      <c r="B106" s="10" t="s">
        <v>398</v>
      </c>
    </row>
    <row r="107" spans="1:2">
      <c r="A107" s="10" t="s">
        <v>399</v>
      </c>
      <c r="B107" s="10" t="s">
        <v>400</v>
      </c>
    </row>
    <row r="108" spans="1:2">
      <c r="A108" s="10" t="s">
        <v>401</v>
      </c>
      <c r="B108" s="10" t="s">
        <v>402</v>
      </c>
    </row>
    <row r="109" spans="1:2">
      <c r="A109" s="10" t="s">
        <v>403</v>
      </c>
      <c r="B109" s="10" t="s">
        <v>404</v>
      </c>
    </row>
    <row r="110" spans="1:2">
      <c r="A110" s="10" t="s">
        <v>405</v>
      </c>
      <c r="B110" s="10" t="s">
        <v>406</v>
      </c>
    </row>
    <row r="111" spans="1:2">
      <c r="A111" s="10" t="s">
        <v>407</v>
      </c>
      <c r="B111" s="10" t="s">
        <v>408</v>
      </c>
    </row>
    <row r="112" spans="1:2">
      <c r="A112" s="10" t="s">
        <v>265</v>
      </c>
      <c r="B112" s="10" t="s">
        <v>264</v>
      </c>
    </row>
    <row r="113" spans="1:2">
      <c r="A113" s="10" t="s">
        <v>409</v>
      </c>
      <c r="B113" s="10" t="s">
        <v>410</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4" ma:contentTypeDescription="Create a new document." ma:contentTypeScope="" ma:versionID="a0c180999db281391305a76dd92b64ff">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6df7fef30f6b6bea8d224f5dcd892c1d"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CF2251-B90A-4067-B6DE-D8DDE71E229C}">
  <ds:schemaRefs>
    <ds:schemaRef ds:uri="http://schemas.microsoft.com/sharepoint/v3/contenttype/forms"/>
  </ds:schemaRefs>
</ds:datastoreItem>
</file>

<file path=customXml/itemProps2.xml><?xml version="1.0" encoding="utf-8"?>
<ds:datastoreItem xmlns:ds="http://schemas.openxmlformats.org/officeDocument/2006/customXml" ds:itemID="{5A5E2B76-816E-41A0-8C8F-59C8BCAEAA61}">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3.xml><?xml version="1.0" encoding="utf-8"?>
<ds:datastoreItem xmlns:ds="http://schemas.openxmlformats.org/officeDocument/2006/customXml" ds:itemID="{66C933FA-6873-4382-942C-C4281DCFF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MAP_Issue_Log</vt:lpstr>
      <vt:lpstr>Subnational_Data</vt:lpstr>
      <vt:lpstr>Raw_Data</vt:lpstr>
      <vt:lpstr>Validation</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2023-08-09T09:59:26Z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ies>
</file>