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F31011DA-6B7E-41F4-8319-92B02C1E9B78}"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2FA15743-3898-44DA-A0A5-EFF21424E72E}"/>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<sst xmlns="http://schemas.openxmlformats.org/spreadsheetml/2006/main" count="827" uniqueCount="484">
  <si>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</si>
  <si>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</si>
  <si>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</si>
  <si>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</si>
  <si>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</si>
  <si>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</si>
  <si>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</si>
  <si>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</si>
  <si>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</si>
  <si>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</si>
  <si>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</si>
  <si>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</si>
  <si>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</si>
  <si>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</si>
  <si>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</si>
  <si>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</si>
  <si>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</si>
  <si>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</si>
  <si>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</si>
  <si>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</si>
  <si>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</si>
  <si>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</si>
  <si>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</si>
  <si>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</si>
  <si>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</si>
  <si>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</si>
  <si>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</si>
  <si>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</si>
  <si>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</si>
  <si>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</si>
  <si>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</si>
  <si>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</si>
  <si>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</si>
  <si>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</si>
  <si>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</si>
  <si>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</si>
  <si>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</si>
  <si>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</si>
  <si>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</si>
  <si>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</si>
  <si>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</si>
  <si>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</si>
  <si>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</si>
  <si>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</si>
  <si>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</si>
  <si>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</si>
  <si>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</si>
  <si>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</si>
  <si>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</si>
  <si>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</si>
  <si>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</si>
  <si>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</si>
  <si>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</si>
  <si>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</si>
  <si>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</si>
  <si>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</si>
  <si>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</si>
  <si>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</si>
  <si>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</si>
  <si>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</si>
  <si>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</si>
  <si>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</si>
  <si>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</si>
  <si>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</si>
  <si>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</si>
  <si>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</si>
  <si>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</si>
  <si>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</si>
  <si>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</si>
  <si>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</si>
  <si>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</si>
  <si>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</si>
  <si>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</si>
  <si>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</si>
  <si>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</si>
  <si>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</si>
  <si>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</si>
  <si>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</si>
  <si>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</si>
  <si>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</si>
  <si>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</si>
  <si>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</si>
  <si>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</si>
  <si>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</si>
  <si>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</si>
  <si>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</si>
  <si>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</si>
  <si>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</si>
  <si>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</si>
  <si>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</si>
  <si>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</si>
  <si>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</si>
  <si>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</si>
  <si>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</si>
  <si>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</si>
  <si>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</si>
  <si>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</si>
  <si>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</si>
  <si>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</si>
  <si>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</si>
  <si>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</si>
  <si>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</si>
  <si>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</si>
  <si>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</si>
  <si>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</si>
  <si>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</si>
  <si>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</si>
  <si>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</si>
  <si>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</si>
  <si>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</si>
  <si>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</si>
  <si>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</si>
  <si>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</si>
  <si>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</si>
  <si>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</si>
  <si>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</si>
  <si>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</si>
  <si>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</si>
  <si>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</si>
  <si>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</si>
  <si>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</si>
  <si>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</si>
  <si>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</si>
  <si>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</si>
  <si>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</si>
  <si>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</si>
  <si>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</si>
  <si>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</si>
  <si>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</si>
  <si>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</si>
  <si>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</si>
  <si>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</si>
  <si>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</si>
  <si>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</si>
  <si>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</si>
  <si>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</si>
  <si>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</si>
  <si>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</si>
  <si>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</si>
  <si>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</si>
  <si>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</si>
  <si>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</si>
  <si>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</si>
  <si>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</si>
  <si>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</si>
  <si>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</si>
  <si>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</si>
  <si>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</si>
  <si>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</si>
  <si>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</si>
  <si>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</si>
  <si>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</si>
  <si>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</si>
  <si>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</si>
  <si>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</si>
  <si>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</si>
  <si>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</si>
  <si>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</si>
  <si>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</si>
  <si>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</si>
  <si>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</si>
  <si>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</si>
  <si>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</si>
  <si>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</si>
  <si>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</si>
  <si>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</si>
  <si>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</si>
  <si>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</si>
  <si>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</si>
  <si>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</si>
  <si>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</si>
  <si>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</si>
  <si>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</si>
  <si>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</si>
  <si>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</si>
  <si>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</si>
  <si>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</si>
  <si>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</si>
  <si>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</si>
  <si>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</si>
  <si>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</si>
  <si>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</si>
  <si>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</si>
  <si>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</si>
  <si>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</si>
  <si>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</si>
  <si>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</si>
  <si>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</si>
  <si>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</si>
  <si>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</si>
  <si>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</si>
  <si>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</si>
  <si>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</si>
  <si>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</si>
  <si>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</si>
  <si>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</si>
  <si>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</si>
  <si>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</si>
  <si>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</si>
  <si>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</si>
  <si>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</si>
  <si>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</si>
  <si>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</si>
  <si>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</si>
  <si>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</si>
  <si>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</si>
  <si>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</si>
  <si>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</si>
  <si>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</si>
  <si>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</si>
  <si>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</si>
  <si>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</si>
  <si>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</si>
  <si>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</si>
  <si>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</si>
  <si>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</si>
  <si>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</si>
  <si>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</si>
  <si>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</si>
  <si>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</si>
  <si>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</si>
  <si>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</si>
  <si>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</si>
  <si>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</si>
  <si>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</si>
  <si>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</si>
  <si>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</si>
  <si>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</si>
  <si>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</si>
  <si>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</si>
  <si>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</si>
  <si>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</si>
  <si>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</si>
  <si>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</si>
  <si>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</si>
  <si>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</si>
  <si>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</si>
  <si>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</si>
  <si>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</si>
  <si>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</si>
  <si>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</si>
  <si>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</si>
  <si>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</si>
  <si>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</si>
  <si>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</si>
  <si>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</si>
  <si>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</si>
  <si>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</si>
  <si>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</si>
  <si>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</si>
  <si>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</si>
  <si>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</si>
  <si>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</si>
  <si>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</si>
  <si>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</si>
  <si>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</si>
  <si>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</si>
  <si>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</si>
  <si>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</si>
  <si>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</si>
  <si>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</si>
  <si>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</si>
  <si>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</si>
  <si>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</si>
  <si>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</si>
  <si>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</si>
  <si>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</si>
  <si>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</si>
  <si>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</si>
  <si>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</si>
  <si>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</si>
  <si>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</si>
  <si>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</si>
  <si>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</si>
  <si>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</si>
  <si>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</si>
  <si>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</si>
  <si>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</si>
  <si>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</si>
  <si>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</si>
  <si>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</si>
  <si>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</si>
  <si>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</si>
  <si>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</si>
  <si>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</si>
  <si>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</si>
  <si>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</si>
  <si>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</si>
  <si>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</si>
  <si>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</si>
  <si>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</si>
  <si>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</si>
  <si>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</si>
  <si>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</si>
  <si>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</si>
  <si>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</si>
  <si>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</si>
  <si>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</si>
  <si>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</si>
  <si>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</si>
  <si>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</si>
  <si>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</si>
  <si>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</si>
  <si>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</si>
  <si>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</si>
  <si>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</si>
  <si>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</si>
  <si>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</si>
  <si>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</si>
  <si>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</si>
  <si>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</si>
  <si>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</si>
  <si>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</si>
  <si>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</si>
  <si>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</si>
  <si>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</si>
  <si>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</si>
  <si>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</si>
  <si>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</si>
  <si>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</si>
  <si>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</si>
  <si>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</si>
  <si>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</si>
  <si>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</si>
  <si>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</si>
  <si>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</si>
  <si>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</si>
  <si>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</si>
  <si>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</si>
  <si>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</si>
  <si>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</si>
  <si>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</si>
  <si>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</si>
  <si>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</si>
  <si>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</si>
  <si>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</si>
  <si>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</si>
  <si>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</si>
  <si>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</si>
  <si>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</si>
  <si>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</si>
  <si>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</si>
  <si>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</si>
  <si>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</si>
  <si>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</si>
  <si>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</si>
  <si>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</si>
  <si>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</si>
  <si>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</si>
  <si>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</si>
  <si>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</si>
  <si>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</si>
  <si>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</si>
  <si>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</si>
  <si>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</si>
  <si>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</si>
  <si>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</si>
  <si>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</si>
  <si>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</si>
  <si>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</si>
  <si>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</si>
  <si>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</si>
  <si>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</si>
  <si>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</si>
  <si>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</si>
  <si>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</si>
  <si>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</si>
  <si>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</si>
  <si>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</si>
  <si>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</si>
  <si>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</si>
  <si>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</si>
  <si>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</si>
  <si>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</si>
  <si>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</si>
  <si>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</si>
  <si>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</si>
  <si>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</si>
  <si>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</si>
  <si>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</si>
  <si>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</si>
  <si>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</si>
  <si>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</si>
  <si>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</si>
  <si>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</si>
  <si>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</si>
  <si>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</si>
  <si>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</si>
  <si>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</si>
  <si>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</si>
  <si>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</si>
  <si>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</si>
  <si>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</si>
  <si>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</si>
  <si>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</si>
  <si>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</si>
  <si>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</si>
  <si>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</si>
  <si>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</si>
  <si>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</si>
  <si>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</si>
  <si>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</si>
  <si>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</si>
  <si>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</si>
  <si>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</si>
  <si>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</si>
  <si>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</si>
  <si>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</si>
  <si>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</si>
  <si>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</si>
  <si>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</si>
  <si>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</si>
  <si>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</si>
  <si>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</si>
  <si>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</si>
  <si>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</si>
  <si>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</si>
  <si>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Balaka</t>
  </si>
  <si>
    <t>Blantyre</t>
  </si>
  <si>
    <t>Chikwawa</t>
  </si>
  <si>
    <t>Chiradzulu</t>
  </si>
  <si>
    <t>Chitipa</t>
  </si>
  <si>
    <t>Dedza</t>
  </si>
  <si>
    <t>Dowa</t>
  </si>
  <si>
    <t>Karonga</t>
  </si>
  <si>
    <t>Kasungu</t>
  </si>
  <si>
    <t>Likoma</t>
  </si>
  <si>
    <t>Lilongwe</t>
  </si>
  <si>
    <t>Machinga</t>
  </si>
  <si>
    <t>Mangochi</t>
  </si>
  <si>
    <t>Mchinji</t>
  </si>
  <si>
    <t>Mulanje</t>
  </si>
  <si>
    <t>Mwanza</t>
  </si>
  <si>
    <t>Mzimba-North</t>
  </si>
  <si>
    <t>Mzimba-South</t>
  </si>
  <si>
    <t>Neno</t>
  </si>
  <si>
    <t>Nkhata-Bay</t>
  </si>
  <si>
    <t>Nkhotakota</t>
  </si>
  <si>
    <t>Nsanje</t>
  </si>
  <si>
    <t>Ntcheu</t>
  </si>
  <si>
    <t>Ntchisi</t>
  </si>
  <si>
    <t>Phalombe</t>
  </si>
  <si>
    <t>Rumphi</t>
  </si>
  <si>
    <t>Salima</t>
  </si>
  <si>
    <t>Thyolo</t>
  </si>
  <si>
    <t>Zomba</t>
  </si>
  <si>
    <t>Central East Zone</t>
  </si>
  <si>
    <t>Central West Zone</t>
  </si>
  <si>
    <t>North Zone</t>
  </si>
  <si>
    <t>South East Zone</t>
  </si>
  <si>
    <t>South West Zone</t>
  </si>
  <si>
    <t>log</t>
  </si>
  <si>
    <t>issue</t>
  </si>
  <si>
    <t>resolution</t>
  </si>
  <si>
    <t>two districts have more microscopy postive than tested</t>
  </si>
  <si>
    <t>If using admin 1, the error does not affect the aggregated value. If using admin 2, please replace the microscopy tested to positive.</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</si>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</sst>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9">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3" fontId="11" fillId="16" borderId="8" xfId="11" applyNumberFormat="1" applyFont="1" applyFill="1" applyBorder="1" applyAlignment="1" applyProtection="1">
      <alignment wrapText="1"/>
      <protection locked="0"/>
    </xf>
    <xf numFmtId="3" fontId="11" fillId="16" borderId="9" xfId="11" applyNumberFormat="1" applyFont="1" applyFill="1" applyBorder="1" applyProtection="1">
      <protection locked="0"/>
    </xf>
    <xf numFmtId="3" fontId="11" fillId="16" borderId="10" xfId="0" applyNumberFormat="1" applyFont="1" applyFill="1" applyBorder="1" applyProtection="1">
      <protection locked="0"/>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xf numFmtId="49" fontId="0" fillId="0" borderId="0" xfId="0" applyNumberForma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0830-3F45-4615-8588-0706AB7D1F92}">
  <dimension ref="A1:C1000"/>
  <sheetViews>
    <sheetView workbookViewId="0">
      <selection activeCell="K32" sqref="K32"/>
    </sheetView>
    <sheetView workbookViewId="1"/>
  </sheetViews>
  <sheetFormatPr defaultColWidth="14.44140625" defaultRowHeight="13.2"/>
  <cols>
    <col min="1" max="1" width="8" customWidth="1"/>
    <col min="2" max="2" width="36.88671875" customWidth="1"/>
    <col min="3" max="3" width="48.88671875" customWidth="1"/>
    <col min="4" max="26" width="8" customWidth="1"/>
  </cols>
  <sheetData>
    <row r="1" spans="1:3" ht="12.75" customHeight="1">
      <c r="A1" s="131" t="s">
        <v>456</v>
      </c>
      <c r="B1" s="131" t="s">
        <v>457</v>
      </c>
      <c r="C1" s="132" t="s">
        <v>458</v>
      </c>
    </row>
    <row r="2" spans="1:3" ht="14.4">
      <c r="A2" s="133">
        <v>1</v>
      </c>
      <c r="B2" s="133"/>
      <c r="C2" s="133"/>
    </row>
    <row r="3" spans="1:3" ht="15" customHeight="1">
      <c r="A3" s="133">
        <v>2</v>
      </c>
      <c r="B3" s="133"/>
      <c r="C3" s="133"/>
    </row>
    <row r="4" spans="1:3" ht="15" customHeight="1">
      <c r="A4" s="133">
        <v>3</v>
      </c>
      <c r="B4" s="133"/>
      <c r="C4" s="133"/>
    </row>
    <row r="5" spans="1:3" ht="15" customHeight="1">
      <c r="A5" s="133">
        <v>4</v>
      </c>
      <c r="B5" s="133"/>
      <c r="C5" s="133"/>
    </row>
    <row r="6" spans="1:3" ht="12.75" customHeight="1">
      <c r="C6" s="134"/>
    </row>
    <row r="7" spans="1:3" ht="12.75" customHeight="1">
      <c r="C7" s="134"/>
    </row>
    <row r="8" spans="1:3" ht="12.75" customHeight="1">
      <c r="C8" s="134"/>
    </row>
    <row r="9" spans="1:3" ht="12.75" customHeight="1">
      <c r="C9" s="134"/>
    </row>
    <row r="10" spans="1:3" ht="12.75" customHeight="1">
      <c r="C10" s="134"/>
    </row>
    <row r="11" spans="1:3" ht="12.75" customHeight="1">
      <c r="C11" s="134"/>
    </row>
    <row r="12" spans="1:3" ht="12.75" customHeight="1">
      <c r="C12" s="134"/>
    </row>
    <row r="13" spans="1:3" ht="12.75" customHeight="1">
      <c r="C13" s="134"/>
    </row>
    <row r="14" spans="1:3" ht="12.75" customHeight="1">
      <c r="C14" s="134"/>
    </row>
    <row r="15" spans="1:3" ht="12.75" customHeight="1">
      <c r="C15" s="134"/>
    </row>
    <row r="16" spans="1:3" ht="12.75" customHeight="1">
      <c r="C16" s="134"/>
    </row>
    <row r="17" spans="3:3" ht="12.75" customHeight="1">
      <c r="C17" s="134"/>
    </row>
    <row r="18" spans="3:3" ht="12.75" customHeight="1">
      <c r="C18" s="134"/>
    </row>
    <row r="19" spans="3:3" ht="12.75" customHeight="1">
      <c r="C19" s="134"/>
    </row>
    <row r="20" spans="3:3" ht="12.75" customHeight="1">
      <c r="C20" s="134"/>
    </row>
    <row r="21" spans="3:3" ht="12.75" customHeight="1">
      <c r="C21" s="134"/>
    </row>
    <row r="22" spans="3:3" ht="12.75" customHeight="1">
      <c r="C22" s="134"/>
    </row>
    <row r="23" spans="3:3" ht="12.75" customHeight="1">
      <c r="C23" s="134"/>
    </row>
    <row r="24" spans="3:3" ht="12.75" customHeight="1">
      <c r="C24" s="134"/>
    </row>
    <row r="25" spans="3:3" ht="12.75" customHeight="1">
      <c r="C25" s="134"/>
    </row>
    <row r="26" spans="3:3" ht="12.75" customHeight="1">
      <c r="C26" s="134"/>
    </row>
    <row r="27" spans="3:3" ht="12.75" customHeight="1">
      <c r="C27" s="134"/>
    </row>
    <row r="28" spans="3:3" ht="12.75" customHeight="1">
      <c r="C28" s="134"/>
    </row>
    <row r="29" spans="3:3" ht="12.75" customHeight="1">
      <c r="C29" s="134"/>
    </row>
    <row r="30" spans="3:3" ht="12.75" customHeight="1">
      <c r="C30" s="134"/>
    </row>
    <row r="31" spans="3:3" ht="12.75" customHeight="1">
      <c r="C31" s="134"/>
    </row>
    <row r="32" spans="3:3" ht="12.75" customHeight="1">
      <c r="C32" s="134"/>
    </row>
    <row r="33" spans="3:3" ht="12.75" customHeight="1">
      <c r="C33" s="134"/>
    </row>
    <row r="34" spans="3:3" ht="12.75" customHeight="1">
      <c r="C34" s="134"/>
    </row>
    <row r="35" spans="3:3" ht="12.75" customHeight="1">
      <c r="C35" s="134"/>
    </row>
    <row r="36" spans="3:3" ht="12.75" customHeight="1">
      <c r="C36" s="134"/>
    </row>
    <row r="37" spans="3:3" ht="12.75" customHeight="1">
      <c r="C37" s="134"/>
    </row>
    <row r="38" spans="3:3" ht="12.75" customHeight="1">
      <c r="C38" s="134"/>
    </row>
    <row r="39" spans="3:3" ht="12.75" customHeight="1">
      <c r="C39" s="134"/>
    </row>
    <row r="40" spans="3:3" ht="12.75" customHeight="1">
      <c r="C40" s="134"/>
    </row>
    <row r="41" spans="3:3" ht="12.75" customHeight="1">
      <c r="C41" s="134"/>
    </row>
    <row r="42" spans="3:3" ht="12.75" customHeight="1">
      <c r="C42" s="134"/>
    </row>
    <row r="43" spans="3:3" ht="12.75" customHeight="1">
      <c r="C43" s="134"/>
    </row>
    <row r="44" spans="3:3" ht="12.75" customHeight="1">
      <c r="C44" s="134"/>
    </row>
    <row r="45" spans="3:3" ht="12.75" customHeight="1">
      <c r="C45" s="134"/>
    </row>
    <row r="46" spans="3:3" ht="12.75" customHeight="1">
      <c r="C46" s="134"/>
    </row>
    <row r="47" spans="3:3" ht="12.75" customHeight="1">
      <c r="C47" s="134"/>
    </row>
    <row r="48" spans="3:3" ht="12.75" customHeight="1">
      <c r="C48" s="134"/>
    </row>
    <row r="49" spans="3:3" ht="12.75" customHeight="1">
      <c r="C49" s="134"/>
    </row>
    <row r="50" spans="3:3" ht="12.75" customHeight="1">
      <c r="C50" s="134"/>
    </row>
    <row r="51" spans="3:3" ht="12.75" customHeight="1">
      <c r="C51" s="134"/>
    </row>
    <row r="52" spans="3:3" ht="12.75" customHeight="1">
      <c r="C52" s="134"/>
    </row>
    <row r="53" spans="3:3" ht="12.75" customHeight="1">
      <c r="C53" s="134"/>
    </row>
    <row r="54" spans="3:3" ht="12.75" customHeight="1">
      <c r="C54" s="134"/>
    </row>
    <row r="55" spans="3:3" ht="12.75" customHeight="1">
      <c r="C55" s="134"/>
    </row>
    <row r="56" spans="3:3" ht="12.75" customHeight="1">
      <c r="C56" s="134"/>
    </row>
    <row r="57" spans="3:3" ht="12.75" customHeight="1">
      <c r="C57" s="134"/>
    </row>
    <row r="58" spans="3:3" ht="12.75" customHeight="1">
      <c r="C58" s="134"/>
    </row>
    <row r="59" spans="3:3" ht="12.75" customHeight="1">
      <c r="C59" s="134"/>
    </row>
    <row r="60" spans="3:3" ht="12.75" customHeight="1">
      <c r="C60" s="134"/>
    </row>
    <row r="61" spans="3:3" ht="12.75" customHeight="1">
      <c r="C61" s="134"/>
    </row>
    <row r="62" spans="3:3" ht="12.75" customHeight="1">
      <c r="C62" s="134"/>
    </row>
    <row r="63" spans="3:3" ht="12.75" customHeight="1">
      <c r="C63" s="134"/>
    </row>
    <row r="64" spans="3:3" ht="12.75" customHeight="1">
      <c r="C64" s="134"/>
    </row>
    <row r="65" spans="3:3" ht="12.75" customHeight="1">
      <c r="C65" s="134"/>
    </row>
    <row r="66" spans="3:3" ht="12.75" customHeight="1">
      <c r="C66" s="134"/>
    </row>
    <row r="67" spans="3:3" ht="12.75" customHeight="1">
      <c r="C67" s="134"/>
    </row>
    <row r="68" spans="3:3" ht="12.75" customHeight="1">
      <c r="C68" s="134"/>
    </row>
    <row r="69" spans="3:3" ht="12.75" customHeight="1">
      <c r="C69" s="134"/>
    </row>
    <row r="70" spans="3:3" ht="12.75" customHeight="1">
      <c r="C70" s="134"/>
    </row>
    <row r="71" spans="3:3" ht="12.75" customHeight="1">
      <c r="C71" s="134"/>
    </row>
    <row r="72" spans="3:3" ht="12.75" customHeight="1">
      <c r="C72" s="134"/>
    </row>
    <row r="73" spans="3:3" ht="12.75" customHeight="1">
      <c r="C73" s="134"/>
    </row>
    <row r="74" spans="3:3" ht="12.75" customHeight="1">
      <c r="C74" s="134"/>
    </row>
    <row r="75" spans="3:3" ht="12.75" customHeight="1">
      <c r="C75" s="134"/>
    </row>
    <row r="76" spans="3:3" ht="12.75" customHeight="1">
      <c r="C76" s="134"/>
    </row>
    <row r="77" spans="3:3" ht="12.75" customHeight="1">
      <c r="C77" s="134"/>
    </row>
    <row r="78" spans="3:3" ht="12.75" customHeight="1">
      <c r="C78" s="134"/>
    </row>
    <row r="79" spans="3:3" ht="12.75" customHeight="1">
      <c r="C79" s="134"/>
    </row>
    <row r="80" spans="3:3" ht="12.75" customHeight="1">
      <c r="C80" s="134"/>
    </row>
    <row r="81" spans="3:3" ht="12.75" customHeight="1">
      <c r="C81" s="134"/>
    </row>
    <row r="82" spans="3:3" ht="12.75" customHeight="1">
      <c r="C82" s="134"/>
    </row>
    <row r="83" spans="3:3" ht="12.75" customHeight="1">
      <c r="C83" s="134"/>
    </row>
    <row r="84" spans="3:3" ht="12.75" customHeight="1">
      <c r="C84" s="134"/>
    </row>
    <row r="85" spans="3:3" ht="12.75" customHeight="1">
      <c r="C85" s="134"/>
    </row>
    <row r="86" spans="3:3" ht="12.75" customHeight="1">
      <c r="C86" s="134"/>
    </row>
    <row r="87" spans="3:3" ht="12.75" customHeight="1">
      <c r="C87" s="134"/>
    </row>
    <row r="88" spans="3:3" ht="12.75" customHeight="1">
      <c r="C88" s="134"/>
    </row>
    <row r="89" spans="3:3" ht="12.75" customHeight="1">
      <c r="C89" s="134"/>
    </row>
    <row r="90" spans="3:3" ht="12.75" customHeight="1">
      <c r="C90" s="134"/>
    </row>
    <row r="91" spans="3:3" ht="12.75" customHeight="1">
      <c r="C91" s="134"/>
    </row>
    <row r="92" spans="3:3" ht="12.75" customHeight="1">
      <c r="C92" s="134"/>
    </row>
    <row r="93" spans="3:3" ht="12.75" customHeight="1">
      <c r="C93" s="134"/>
    </row>
    <row r="94" spans="3:3" ht="12.75" customHeight="1">
      <c r="C94" s="134"/>
    </row>
    <row r="95" spans="3:3" ht="12.75" customHeight="1">
      <c r="C95" s="134"/>
    </row>
    <row r="96" spans="3:3" ht="12.75" customHeight="1">
      <c r="C96" s="134"/>
    </row>
    <row r="97" spans="3:3" ht="12.75" customHeight="1">
      <c r="C97" s="134"/>
    </row>
    <row r="98" spans="3:3" ht="12.75" customHeight="1">
      <c r="C98" s="134"/>
    </row>
    <row r="99" spans="3:3" ht="12.75" customHeight="1">
      <c r="C99" s="134"/>
    </row>
    <row r="100" spans="3:3" ht="12.75" customHeight="1">
      <c r="C100" s="134"/>
    </row>
    <row r="101" spans="3:3" ht="12.75" customHeight="1">
      <c r="C101" s="134"/>
    </row>
    <row r="102" spans="3:3" ht="12.75" customHeight="1">
      <c r="C102" s="134"/>
    </row>
    <row r="103" spans="3:3" ht="12.75" customHeight="1">
      <c r="C103" s="134"/>
    </row>
    <row r="104" spans="3:3" ht="12.75" customHeight="1">
      <c r="C104" s="134"/>
    </row>
    <row r="105" spans="3:3" ht="12.75" customHeight="1">
      <c r="C105" s="134"/>
    </row>
    <row r="106" spans="3:3" ht="12.75" customHeight="1">
      <c r="C106" s="134"/>
    </row>
    <row r="107" spans="3:3" ht="12.75" customHeight="1">
      <c r="C107" s="134"/>
    </row>
    <row r="108" spans="3:3" ht="12.75" customHeight="1">
      <c r="C108" s="134"/>
    </row>
    <row r="109" spans="3:3" ht="12.75" customHeight="1">
      <c r="C109" s="134"/>
    </row>
    <row r="110" spans="3:3" ht="12.75" customHeight="1">
      <c r="C110" s="134"/>
    </row>
    <row r="111" spans="3:3" ht="12.75" customHeight="1">
      <c r="C111" s="134"/>
    </row>
    <row r="112" spans="3:3" ht="12.75" customHeight="1">
      <c r="C112" s="134"/>
    </row>
    <row r="113" spans="3:3" ht="12.75" customHeight="1">
      <c r="C113" s="134"/>
    </row>
    <row r="114" spans="3:3" ht="12.75" customHeight="1">
      <c r="C114" s="134"/>
    </row>
    <row r="115" spans="3:3" ht="12.75" customHeight="1">
      <c r="C115" s="134"/>
    </row>
    <row r="116" spans="3:3" ht="12.75" customHeight="1">
      <c r="C116" s="134"/>
    </row>
    <row r="117" spans="3:3" ht="12.75" customHeight="1">
      <c r="C117" s="134"/>
    </row>
    <row r="118" spans="3:3" ht="12.75" customHeight="1">
      <c r="C118" s="134"/>
    </row>
    <row r="119" spans="3:3" ht="12.75" customHeight="1">
      <c r="C119" s="134"/>
    </row>
    <row r="120" spans="3:3" ht="12.75" customHeight="1">
      <c r="C120" s="134"/>
    </row>
    <row r="121" spans="3:3" ht="12.75" customHeight="1">
      <c r="C121" s="134"/>
    </row>
    <row r="122" spans="3:3" ht="12.75" customHeight="1">
      <c r="C122" s="134"/>
    </row>
    <row r="123" spans="3:3" ht="12.75" customHeight="1">
      <c r="C123" s="134"/>
    </row>
    <row r="124" spans="3:3" ht="12.75" customHeight="1">
      <c r="C124" s="134"/>
    </row>
    <row r="125" spans="3:3" ht="12.75" customHeight="1">
      <c r="C125" s="134"/>
    </row>
    <row r="126" spans="3:3" ht="12.75" customHeight="1">
      <c r="C126" s="134"/>
    </row>
    <row r="127" spans="3:3" ht="12.75" customHeight="1">
      <c r="C127" s="134"/>
    </row>
    <row r="128" spans="3:3" ht="12.75" customHeight="1">
      <c r="C128" s="134"/>
    </row>
    <row r="129" spans="3:3" ht="12.75" customHeight="1">
      <c r="C129" s="134"/>
    </row>
    <row r="130" spans="3:3" ht="12.75" customHeight="1">
      <c r="C130" s="134"/>
    </row>
    <row r="131" spans="3:3" ht="12.75" customHeight="1">
      <c r="C131" s="134"/>
    </row>
    <row r="132" spans="3:3" ht="12.75" customHeight="1">
      <c r="C132" s="134"/>
    </row>
    <row r="133" spans="3:3" ht="12.75" customHeight="1">
      <c r="C133" s="134"/>
    </row>
    <row r="134" spans="3:3" ht="12.75" customHeight="1">
      <c r="C134" s="134"/>
    </row>
    <row r="135" spans="3:3" ht="12.75" customHeight="1">
      <c r="C135" s="134"/>
    </row>
    <row r="136" spans="3:3" ht="12.75" customHeight="1">
      <c r="C136" s="134"/>
    </row>
    <row r="137" spans="3:3" ht="12.75" customHeight="1">
      <c r="C137" s="134"/>
    </row>
    <row r="138" spans="3:3" ht="12.75" customHeight="1">
      <c r="C138" s="134"/>
    </row>
    <row r="139" spans="3:3" ht="12.75" customHeight="1">
      <c r="C139" s="134"/>
    </row>
    <row r="140" spans="3:3" ht="12.75" customHeight="1">
      <c r="C140" s="134"/>
    </row>
    <row r="141" spans="3:3" ht="12.75" customHeight="1">
      <c r="C141" s="134"/>
    </row>
    <row r="142" spans="3:3" ht="12.75" customHeight="1">
      <c r="C142" s="134"/>
    </row>
    <row r="143" spans="3:3" ht="12.75" customHeight="1">
      <c r="C143" s="134"/>
    </row>
    <row r="144" spans="3:3" ht="12.75" customHeight="1">
      <c r="C144" s="134"/>
    </row>
    <row r="145" spans="3:3" ht="12.75" customHeight="1">
      <c r="C145" s="134"/>
    </row>
    <row r="146" spans="3:3" ht="12.75" customHeight="1">
      <c r="C146" s="134"/>
    </row>
    <row r="147" spans="3:3" ht="12.75" customHeight="1">
      <c r="C147" s="134"/>
    </row>
    <row r="148" spans="3:3" ht="12.75" customHeight="1">
      <c r="C148" s="134"/>
    </row>
    <row r="149" spans="3:3" ht="12.75" customHeight="1">
      <c r="C149" s="134"/>
    </row>
    <row r="150" spans="3:3" ht="12.75" customHeight="1">
      <c r="C150" s="134"/>
    </row>
    <row r="151" spans="3:3" ht="12.75" customHeight="1">
      <c r="C151" s="134"/>
    </row>
    <row r="152" spans="3:3" ht="12.75" customHeight="1">
      <c r="C152" s="134"/>
    </row>
    <row r="153" spans="3:3" ht="12.75" customHeight="1">
      <c r="C153" s="134"/>
    </row>
    <row r="154" spans="3:3" ht="12.75" customHeight="1">
      <c r="C154" s="134"/>
    </row>
    <row r="155" spans="3:3" ht="12.75" customHeight="1">
      <c r="C155" s="134"/>
    </row>
    <row r="156" spans="3:3" ht="12.75" customHeight="1">
      <c r="C156" s="134"/>
    </row>
    <row r="157" spans="3:3" ht="12.75" customHeight="1">
      <c r="C157" s="134"/>
    </row>
    <row r="158" spans="3:3" ht="12.75" customHeight="1">
      <c r="C158" s="134"/>
    </row>
    <row r="159" spans="3:3" ht="12.75" customHeight="1">
      <c r="C159" s="134"/>
    </row>
    <row r="160" spans="3:3" ht="12.75" customHeight="1">
      <c r="C160" s="134"/>
    </row>
    <row r="161" spans="3:3" ht="12.75" customHeight="1">
      <c r="C161" s="134"/>
    </row>
    <row r="162" spans="3:3" ht="12.75" customHeight="1">
      <c r="C162" s="134"/>
    </row>
    <row r="163" spans="3:3" ht="12.75" customHeight="1">
      <c r="C163" s="134"/>
    </row>
    <row r="164" spans="3:3" ht="12.75" customHeight="1">
      <c r="C164" s="134"/>
    </row>
    <row r="165" spans="3:3" ht="12.75" customHeight="1">
      <c r="C165" s="134"/>
    </row>
    <row r="166" spans="3:3" ht="12.75" customHeight="1">
      <c r="C166" s="134"/>
    </row>
    <row r="167" spans="3:3" ht="12.75" customHeight="1">
      <c r="C167" s="134"/>
    </row>
    <row r="168" spans="3:3" ht="12.75" customHeight="1">
      <c r="C168" s="134"/>
    </row>
    <row r="169" spans="3:3" ht="12.75" customHeight="1">
      <c r="C169" s="134"/>
    </row>
    <row r="170" spans="3:3" ht="12.75" customHeight="1">
      <c r="C170" s="134"/>
    </row>
    <row r="171" spans="3:3" ht="12.75" customHeight="1">
      <c r="C171" s="134"/>
    </row>
    <row r="172" spans="3:3" ht="12.75" customHeight="1">
      <c r="C172" s="134"/>
    </row>
    <row r="173" spans="3:3" ht="12.75" customHeight="1">
      <c r="C173" s="134"/>
    </row>
    <row r="174" spans="3:3" ht="12.75" customHeight="1">
      <c r="C174" s="134"/>
    </row>
    <row r="175" spans="3:3" ht="12.75" customHeight="1">
      <c r="C175" s="134"/>
    </row>
    <row r="176" spans="3:3" ht="12.75" customHeight="1">
      <c r="C176" s="134"/>
    </row>
    <row r="177" spans="3:3" ht="12.75" customHeight="1">
      <c r="C177" s="134"/>
    </row>
    <row r="178" spans="3:3" ht="12.75" customHeight="1">
      <c r="C178" s="134"/>
    </row>
    <row r="179" spans="3:3" ht="12.75" customHeight="1">
      <c r="C179" s="134"/>
    </row>
    <row r="180" spans="3:3" ht="12.75" customHeight="1">
      <c r="C180" s="134"/>
    </row>
    <row r="181" spans="3:3" ht="12.75" customHeight="1">
      <c r="C181" s="134"/>
    </row>
    <row r="182" spans="3:3" ht="12.75" customHeight="1">
      <c r="C182" s="134"/>
    </row>
    <row r="183" spans="3:3" ht="12.75" customHeight="1">
      <c r="C183" s="134"/>
    </row>
    <row r="184" spans="3:3" ht="12.75" customHeight="1">
      <c r="C184" s="134"/>
    </row>
    <row r="185" spans="3:3" ht="12.75" customHeight="1">
      <c r="C185" s="134"/>
    </row>
    <row r="186" spans="3:3" ht="12.75" customHeight="1">
      <c r="C186" s="134"/>
    </row>
    <row r="187" spans="3:3" ht="12.75" customHeight="1">
      <c r="C187" s="134"/>
    </row>
    <row r="188" spans="3:3" ht="12.75" customHeight="1">
      <c r="C188" s="134"/>
    </row>
    <row r="189" spans="3:3" ht="12.75" customHeight="1">
      <c r="C189" s="134"/>
    </row>
    <row r="190" spans="3:3" ht="12.75" customHeight="1">
      <c r="C190" s="134"/>
    </row>
    <row r="191" spans="3:3" ht="12.75" customHeight="1">
      <c r="C191" s="134"/>
    </row>
    <row r="192" spans="3:3" ht="12.75" customHeight="1">
      <c r="C192" s="134"/>
    </row>
    <row r="193" spans="3:3" ht="12.75" customHeight="1">
      <c r="C193" s="134"/>
    </row>
    <row r="194" spans="3:3" ht="12.75" customHeight="1">
      <c r="C194" s="134"/>
    </row>
    <row r="195" spans="3:3" ht="12.75" customHeight="1">
      <c r="C195" s="134"/>
    </row>
    <row r="196" spans="3:3" ht="12.75" customHeight="1">
      <c r="C196" s="134"/>
    </row>
    <row r="197" spans="3:3" ht="12.75" customHeight="1">
      <c r="C197" s="134"/>
    </row>
    <row r="198" spans="3:3" ht="12.75" customHeight="1">
      <c r="C198" s="134"/>
    </row>
    <row r="199" spans="3:3" ht="12.75" customHeight="1">
      <c r="C199" s="134"/>
    </row>
    <row r="200" spans="3:3" ht="12.75" customHeight="1">
      <c r="C200" s="134"/>
    </row>
    <row r="201" spans="3:3" ht="12.75" customHeight="1">
      <c r="C201" s="134"/>
    </row>
    <row r="202" spans="3:3" ht="12.75" customHeight="1">
      <c r="C202" s="134"/>
    </row>
    <row r="203" spans="3:3" ht="12.75" customHeight="1">
      <c r="C203" s="134"/>
    </row>
    <row r="204" spans="3:3" ht="12.75" customHeight="1">
      <c r="C204" s="134"/>
    </row>
    <row r="205" spans="3:3" ht="12.75" customHeight="1">
      <c r="C205" s="134"/>
    </row>
    <row r="206" spans="3:3" ht="12.75" customHeight="1">
      <c r="C206" s="134"/>
    </row>
    <row r="207" spans="3:3" ht="12.75" customHeight="1">
      <c r="C207" s="134"/>
    </row>
    <row r="208" spans="3:3" ht="12.75" customHeight="1">
      <c r="C208" s="134"/>
    </row>
    <row r="209" spans="3:3" ht="12.75" customHeight="1">
      <c r="C209" s="134"/>
    </row>
    <row r="210" spans="3:3" ht="12.75" customHeight="1">
      <c r="C210" s="134"/>
    </row>
    <row r="211" spans="3:3" ht="12.75" customHeight="1">
      <c r="C211" s="134"/>
    </row>
    <row r="212" spans="3:3" ht="12.75" customHeight="1">
      <c r="C212" s="134"/>
    </row>
    <row r="213" spans="3:3" ht="12.75" customHeight="1">
      <c r="C213" s="134"/>
    </row>
    <row r="214" spans="3:3" ht="12.75" customHeight="1">
      <c r="C214" s="134"/>
    </row>
    <row r="215" spans="3:3" ht="12.75" customHeight="1">
      <c r="C215" s="134"/>
    </row>
    <row r="216" spans="3:3" ht="12.75" customHeight="1">
      <c r="C216" s="134"/>
    </row>
    <row r="217" spans="3:3" ht="12.75" customHeight="1">
      <c r="C217" s="134"/>
    </row>
    <row r="218" spans="3:3" ht="12.75" customHeight="1">
      <c r="C218" s="134"/>
    </row>
    <row r="219" spans="3:3" ht="12.75" customHeight="1">
      <c r="C219" s="134"/>
    </row>
    <row r="220" spans="3:3" ht="12.75" customHeight="1">
      <c r="C220" s="134"/>
    </row>
    <row r="221" spans="3:3" ht="12.75" customHeight="1">
      <c r="C221" s="134"/>
    </row>
    <row r="222" spans="3:3" ht="12.75" customHeight="1">
      <c r="C222" s="134"/>
    </row>
    <row r="223" spans="3:3" ht="12.75" customHeight="1">
      <c r="C223" s="134"/>
    </row>
    <row r="224" spans="3:3" ht="12.75" customHeight="1">
      <c r="C224" s="134"/>
    </row>
    <row r="225" spans="3:3" ht="12.75" customHeight="1">
      <c r="C225" s="134"/>
    </row>
    <row r="226" spans="3:3" ht="12.75" customHeight="1">
      <c r="C226" s="134"/>
    </row>
    <row r="227" spans="3:3" ht="12.75" customHeight="1">
      <c r="C227" s="134"/>
    </row>
    <row r="228" spans="3:3" ht="12.75" customHeight="1">
      <c r="C228" s="134"/>
    </row>
    <row r="229" spans="3:3" ht="12.75" customHeight="1">
      <c r="C229" s="134"/>
    </row>
    <row r="230" spans="3:3" ht="12.75" customHeight="1">
      <c r="C230" s="134"/>
    </row>
    <row r="231" spans="3:3" ht="12.75" customHeight="1">
      <c r="C231" s="134"/>
    </row>
    <row r="232" spans="3:3" ht="12.75" customHeight="1">
      <c r="C232" s="134"/>
    </row>
    <row r="233" spans="3:3" ht="12.75" customHeight="1">
      <c r="C233" s="134"/>
    </row>
    <row r="234" spans="3:3" ht="12.75" customHeight="1">
      <c r="C234" s="134"/>
    </row>
    <row r="235" spans="3:3" ht="12.75" customHeight="1">
      <c r="C235" s="134"/>
    </row>
    <row r="236" spans="3:3" ht="12.75" customHeight="1">
      <c r="C236" s="134"/>
    </row>
    <row r="237" spans="3:3" ht="12.75" customHeight="1">
      <c r="C237" s="134"/>
    </row>
    <row r="238" spans="3:3" ht="12.75" customHeight="1">
      <c r="C238" s="134"/>
    </row>
    <row r="239" spans="3:3" ht="12.75" customHeight="1">
      <c r="C239" s="134"/>
    </row>
    <row r="240" spans="3:3" ht="12.75" customHeight="1">
      <c r="C240" s="134"/>
    </row>
    <row r="241" spans="3:3" ht="12.75" customHeight="1">
      <c r="C241" s="134"/>
    </row>
    <row r="242" spans="3:3" ht="12.75" customHeight="1">
      <c r="C242" s="134"/>
    </row>
    <row r="243" spans="3:3" ht="12.75" customHeight="1">
      <c r="C243" s="134"/>
    </row>
    <row r="244" spans="3:3" ht="12.75" customHeight="1">
      <c r="C244" s="134"/>
    </row>
    <row r="245" spans="3:3" ht="12.75" customHeight="1">
      <c r="C245" s="134"/>
    </row>
    <row r="246" spans="3:3" ht="12.75" customHeight="1">
      <c r="C246" s="134"/>
    </row>
    <row r="247" spans="3:3" ht="12.75" customHeight="1">
      <c r="C247" s="134"/>
    </row>
    <row r="248" spans="3:3" ht="12.75" customHeight="1">
      <c r="C248" s="134"/>
    </row>
    <row r="249" spans="3:3" ht="12.75" customHeight="1">
      <c r="C249" s="134"/>
    </row>
    <row r="250" spans="3:3" ht="12.75" customHeight="1">
      <c r="C250" s="134"/>
    </row>
    <row r="251" spans="3:3" ht="12.75" customHeight="1">
      <c r="C251" s="134"/>
    </row>
    <row r="252" spans="3:3" ht="12.75" customHeight="1">
      <c r="C252" s="134"/>
    </row>
    <row r="253" spans="3:3" ht="12.75" customHeight="1">
      <c r="C253" s="134"/>
    </row>
    <row r="254" spans="3:3" ht="12.75" customHeight="1">
      <c r="C254" s="134"/>
    </row>
    <row r="255" spans="3:3" ht="12.75" customHeight="1">
      <c r="C255" s="134"/>
    </row>
    <row r="256" spans="3:3" ht="12.75" customHeight="1">
      <c r="C256" s="134"/>
    </row>
    <row r="257" spans="3:3" ht="12.75" customHeight="1">
      <c r="C257" s="134"/>
    </row>
    <row r="258" spans="3:3" ht="12.75" customHeight="1">
      <c r="C258" s="134"/>
    </row>
    <row r="259" spans="3:3" ht="12.75" customHeight="1">
      <c r="C259" s="134"/>
    </row>
    <row r="260" spans="3:3" ht="12.75" customHeight="1">
      <c r="C260" s="134"/>
    </row>
    <row r="261" spans="3:3" ht="12.75" customHeight="1">
      <c r="C261" s="134"/>
    </row>
    <row r="262" spans="3:3" ht="12.75" customHeight="1">
      <c r="C262" s="134"/>
    </row>
    <row r="263" spans="3:3" ht="12.75" customHeight="1">
      <c r="C263" s="134"/>
    </row>
    <row r="264" spans="3:3" ht="12.75" customHeight="1">
      <c r="C264" s="134"/>
    </row>
    <row r="265" spans="3:3" ht="12.75" customHeight="1">
      <c r="C265" s="134"/>
    </row>
    <row r="266" spans="3:3" ht="12.75" customHeight="1">
      <c r="C266" s="134"/>
    </row>
    <row r="267" spans="3:3" ht="12.75" customHeight="1">
      <c r="C267" s="134"/>
    </row>
    <row r="268" spans="3:3" ht="12.75" customHeight="1">
      <c r="C268" s="134"/>
    </row>
    <row r="269" spans="3:3" ht="12.75" customHeight="1">
      <c r="C269" s="134"/>
    </row>
    <row r="270" spans="3:3" ht="12.75" customHeight="1">
      <c r="C270" s="134"/>
    </row>
    <row r="271" spans="3:3" ht="12.75" customHeight="1">
      <c r="C271" s="134"/>
    </row>
    <row r="272" spans="3:3" ht="12.75" customHeight="1">
      <c r="C272" s="134"/>
    </row>
    <row r="273" spans="3:3" ht="12.75" customHeight="1">
      <c r="C273" s="134"/>
    </row>
    <row r="274" spans="3:3" ht="12.75" customHeight="1">
      <c r="C274" s="134"/>
    </row>
    <row r="275" spans="3:3" ht="12.75" customHeight="1">
      <c r="C275" s="134"/>
    </row>
    <row r="276" spans="3:3" ht="12.75" customHeight="1">
      <c r="C276" s="134"/>
    </row>
    <row r="277" spans="3:3" ht="12.75" customHeight="1">
      <c r="C277" s="134"/>
    </row>
    <row r="278" spans="3:3" ht="12.75" customHeight="1">
      <c r="C278" s="134"/>
    </row>
    <row r="279" spans="3:3" ht="12.75" customHeight="1">
      <c r="C279" s="134"/>
    </row>
    <row r="280" spans="3:3" ht="12.75" customHeight="1">
      <c r="C280" s="134"/>
    </row>
    <row r="281" spans="3:3" ht="12.75" customHeight="1">
      <c r="C281" s="134"/>
    </row>
    <row r="282" spans="3:3" ht="12.75" customHeight="1">
      <c r="C282" s="134"/>
    </row>
    <row r="283" spans="3:3" ht="12.75" customHeight="1">
      <c r="C283" s="134"/>
    </row>
    <row r="284" spans="3:3" ht="12.75" customHeight="1">
      <c r="C284" s="134"/>
    </row>
    <row r="285" spans="3:3" ht="12.75" customHeight="1">
      <c r="C285" s="134"/>
    </row>
    <row r="286" spans="3:3" ht="12.75" customHeight="1">
      <c r="C286" s="134"/>
    </row>
    <row r="287" spans="3:3" ht="12.75" customHeight="1">
      <c r="C287" s="134"/>
    </row>
    <row r="288" spans="3:3" ht="12.75" customHeight="1">
      <c r="C288" s="134"/>
    </row>
    <row r="289" spans="3:3" ht="12.75" customHeight="1">
      <c r="C289" s="134"/>
    </row>
    <row r="290" spans="3:3" ht="12.75" customHeight="1">
      <c r="C290" s="134"/>
    </row>
    <row r="291" spans="3:3" ht="12.75" customHeight="1">
      <c r="C291" s="134"/>
    </row>
    <row r="292" spans="3:3" ht="12.75" customHeight="1">
      <c r="C292" s="134"/>
    </row>
    <row r="293" spans="3:3" ht="12.75" customHeight="1">
      <c r="C293" s="134"/>
    </row>
    <row r="294" spans="3:3" ht="12.75" customHeight="1">
      <c r="C294" s="134"/>
    </row>
    <row r="295" spans="3:3" ht="12.75" customHeight="1">
      <c r="C295" s="134"/>
    </row>
    <row r="296" spans="3:3" ht="12.75" customHeight="1">
      <c r="C296" s="134"/>
    </row>
    <row r="297" spans="3:3" ht="12.75" customHeight="1">
      <c r="C297" s="134"/>
    </row>
    <row r="298" spans="3:3" ht="12.75" customHeight="1">
      <c r="C298" s="134"/>
    </row>
    <row r="299" spans="3:3" ht="12.75" customHeight="1">
      <c r="C299" s="134"/>
    </row>
    <row r="300" spans="3:3" ht="12.75" customHeight="1">
      <c r="C300" s="134"/>
    </row>
    <row r="301" spans="3:3" ht="12.75" customHeight="1">
      <c r="C301" s="134"/>
    </row>
    <row r="302" spans="3:3" ht="12.75" customHeight="1">
      <c r="C302" s="134"/>
    </row>
    <row r="303" spans="3:3" ht="12.75" customHeight="1">
      <c r="C303" s="134"/>
    </row>
    <row r="304" spans="3:3" ht="12.75" customHeight="1">
      <c r="C304" s="134"/>
    </row>
    <row r="305" spans="3:3" ht="12.75" customHeight="1">
      <c r="C305" s="134"/>
    </row>
    <row r="306" spans="3:3" ht="12.75" customHeight="1">
      <c r="C306" s="134"/>
    </row>
    <row r="307" spans="3:3" ht="12.75" customHeight="1">
      <c r="C307" s="134"/>
    </row>
    <row r="308" spans="3:3" ht="12.75" customHeight="1">
      <c r="C308" s="134"/>
    </row>
    <row r="309" spans="3:3" ht="12.75" customHeight="1">
      <c r="C309" s="134"/>
    </row>
    <row r="310" spans="3:3" ht="12.75" customHeight="1">
      <c r="C310" s="134"/>
    </row>
    <row r="311" spans="3:3" ht="12.75" customHeight="1">
      <c r="C311" s="134"/>
    </row>
    <row r="312" spans="3:3" ht="12.75" customHeight="1">
      <c r="C312" s="134"/>
    </row>
    <row r="313" spans="3:3" ht="12.75" customHeight="1">
      <c r="C313" s="134"/>
    </row>
    <row r="314" spans="3:3" ht="12.75" customHeight="1">
      <c r="C314" s="134"/>
    </row>
    <row r="315" spans="3:3" ht="12.75" customHeight="1">
      <c r="C315" s="134"/>
    </row>
    <row r="316" spans="3:3" ht="12.75" customHeight="1">
      <c r="C316" s="134"/>
    </row>
    <row r="317" spans="3:3" ht="12.75" customHeight="1">
      <c r="C317" s="134"/>
    </row>
    <row r="318" spans="3:3" ht="12.75" customHeight="1">
      <c r="C318" s="134"/>
    </row>
    <row r="319" spans="3:3" ht="12.75" customHeight="1">
      <c r="C319" s="134"/>
    </row>
    <row r="320" spans="3:3" ht="12.75" customHeight="1">
      <c r="C320" s="134"/>
    </row>
    <row r="321" spans="3:3" ht="12.75" customHeight="1">
      <c r="C321" s="134"/>
    </row>
    <row r="322" spans="3:3" ht="12.75" customHeight="1">
      <c r="C322" s="134"/>
    </row>
    <row r="323" spans="3:3" ht="12.75" customHeight="1">
      <c r="C323" s="134"/>
    </row>
    <row r="324" spans="3:3" ht="12.75" customHeight="1">
      <c r="C324" s="134"/>
    </row>
    <row r="325" spans="3:3" ht="12.75" customHeight="1">
      <c r="C325" s="134"/>
    </row>
    <row r="326" spans="3:3" ht="12.75" customHeight="1">
      <c r="C326" s="134"/>
    </row>
    <row r="327" spans="3:3" ht="12.75" customHeight="1">
      <c r="C327" s="134"/>
    </row>
    <row r="328" spans="3:3" ht="12.75" customHeight="1">
      <c r="C328" s="134"/>
    </row>
    <row r="329" spans="3:3" ht="12.75" customHeight="1">
      <c r="C329" s="134"/>
    </row>
    <row r="330" spans="3:3" ht="12.75" customHeight="1">
      <c r="C330" s="134"/>
    </row>
    <row r="331" spans="3:3" ht="12.75" customHeight="1">
      <c r="C331" s="134"/>
    </row>
    <row r="332" spans="3:3" ht="12.75" customHeight="1">
      <c r="C332" s="134"/>
    </row>
    <row r="333" spans="3:3" ht="12.75" customHeight="1">
      <c r="C333" s="134"/>
    </row>
    <row r="334" spans="3:3" ht="12.75" customHeight="1">
      <c r="C334" s="134"/>
    </row>
    <row r="335" spans="3:3" ht="12.75" customHeight="1">
      <c r="C335" s="134"/>
    </row>
    <row r="336" spans="3:3" ht="12.75" customHeight="1">
      <c r="C336" s="134"/>
    </row>
    <row r="337" spans="3:3" ht="12.75" customHeight="1">
      <c r="C337" s="134"/>
    </row>
    <row r="338" spans="3:3" ht="12.75" customHeight="1">
      <c r="C338" s="134"/>
    </row>
    <row r="339" spans="3:3" ht="12.75" customHeight="1">
      <c r="C339" s="134"/>
    </row>
    <row r="340" spans="3:3" ht="12.75" customHeight="1">
      <c r="C340" s="134"/>
    </row>
    <row r="341" spans="3:3" ht="12.75" customHeight="1">
      <c r="C341" s="134"/>
    </row>
    <row r="342" spans="3:3" ht="12.75" customHeight="1">
      <c r="C342" s="134"/>
    </row>
    <row r="343" spans="3:3" ht="12.75" customHeight="1">
      <c r="C343" s="134"/>
    </row>
    <row r="344" spans="3:3" ht="12.75" customHeight="1">
      <c r="C344" s="134"/>
    </row>
    <row r="345" spans="3:3" ht="12.75" customHeight="1">
      <c r="C345" s="134"/>
    </row>
    <row r="346" spans="3:3" ht="12.75" customHeight="1">
      <c r="C346" s="134"/>
    </row>
    <row r="347" spans="3:3" ht="12.75" customHeight="1">
      <c r="C347" s="134"/>
    </row>
    <row r="348" spans="3:3" ht="12.75" customHeight="1">
      <c r="C348" s="134"/>
    </row>
    <row r="349" spans="3:3" ht="12.75" customHeight="1">
      <c r="C349" s="134"/>
    </row>
    <row r="350" spans="3:3" ht="12.75" customHeight="1">
      <c r="C350" s="134"/>
    </row>
    <row r="351" spans="3:3" ht="12.75" customHeight="1">
      <c r="C351" s="134"/>
    </row>
    <row r="352" spans="3:3" ht="12.75" customHeight="1">
      <c r="C352" s="134"/>
    </row>
    <row r="353" spans="3:3" ht="12.75" customHeight="1">
      <c r="C353" s="134"/>
    </row>
    <row r="354" spans="3:3" ht="12.75" customHeight="1">
      <c r="C354" s="134"/>
    </row>
    <row r="355" spans="3:3" ht="12.75" customHeight="1">
      <c r="C355" s="134"/>
    </row>
    <row r="356" spans="3:3" ht="12.75" customHeight="1">
      <c r="C356" s="134"/>
    </row>
    <row r="357" spans="3:3" ht="12.75" customHeight="1">
      <c r="C357" s="134"/>
    </row>
    <row r="358" spans="3:3" ht="12.75" customHeight="1">
      <c r="C358" s="134"/>
    </row>
    <row r="359" spans="3:3" ht="12.75" customHeight="1">
      <c r="C359" s="134"/>
    </row>
    <row r="360" spans="3:3" ht="12.75" customHeight="1">
      <c r="C360" s="134"/>
    </row>
    <row r="361" spans="3:3" ht="12.75" customHeight="1">
      <c r="C361" s="134"/>
    </row>
    <row r="362" spans="3:3" ht="12.75" customHeight="1">
      <c r="C362" s="134"/>
    </row>
    <row r="363" spans="3:3" ht="12.75" customHeight="1">
      <c r="C363" s="134"/>
    </row>
    <row r="364" spans="3:3" ht="12.75" customHeight="1">
      <c r="C364" s="134"/>
    </row>
    <row r="365" spans="3:3" ht="12.75" customHeight="1">
      <c r="C365" s="134"/>
    </row>
    <row r="366" spans="3:3" ht="12.75" customHeight="1">
      <c r="C366" s="134"/>
    </row>
    <row r="367" spans="3:3" ht="12.75" customHeight="1">
      <c r="C367" s="134"/>
    </row>
    <row r="368" spans="3:3" ht="12.75" customHeight="1">
      <c r="C368" s="134"/>
    </row>
    <row r="369" spans="3:3" ht="12.75" customHeight="1">
      <c r="C369" s="134"/>
    </row>
    <row r="370" spans="3:3" ht="12.75" customHeight="1">
      <c r="C370" s="134"/>
    </row>
    <row r="371" spans="3:3" ht="12.75" customHeight="1">
      <c r="C371" s="134"/>
    </row>
    <row r="372" spans="3:3" ht="12.75" customHeight="1">
      <c r="C372" s="134"/>
    </row>
    <row r="373" spans="3:3" ht="12.75" customHeight="1">
      <c r="C373" s="134"/>
    </row>
    <row r="374" spans="3:3" ht="12.75" customHeight="1">
      <c r="C374" s="134"/>
    </row>
    <row r="375" spans="3:3" ht="12.75" customHeight="1">
      <c r="C375" s="134"/>
    </row>
    <row r="376" spans="3:3" ht="12.75" customHeight="1">
      <c r="C376" s="134"/>
    </row>
    <row r="377" spans="3:3" ht="12.75" customHeight="1">
      <c r="C377" s="134"/>
    </row>
    <row r="378" spans="3:3" ht="12.75" customHeight="1">
      <c r="C378" s="134"/>
    </row>
    <row r="379" spans="3:3" ht="12.75" customHeight="1">
      <c r="C379" s="134"/>
    </row>
    <row r="380" spans="3:3" ht="12.75" customHeight="1">
      <c r="C380" s="134"/>
    </row>
    <row r="381" spans="3:3" ht="12.75" customHeight="1">
      <c r="C381" s="134"/>
    </row>
    <row r="382" spans="3:3" ht="12.75" customHeight="1">
      <c r="C382" s="134"/>
    </row>
    <row r="383" spans="3:3" ht="12.75" customHeight="1">
      <c r="C383" s="134"/>
    </row>
    <row r="384" spans="3:3" ht="12.75" customHeight="1">
      <c r="C384" s="134"/>
    </row>
    <row r="385" spans="3:3" ht="12.75" customHeight="1">
      <c r="C385" s="134"/>
    </row>
    <row r="386" spans="3:3" ht="12.75" customHeight="1">
      <c r="C386" s="134"/>
    </row>
    <row r="387" spans="3:3" ht="12.75" customHeight="1">
      <c r="C387" s="134"/>
    </row>
    <row r="388" spans="3:3" ht="12.75" customHeight="1">
      <c r="C388" s="134"/>
    </row>
    <row r="389" spans="3:3" ht="12.75" customHeight="1">
      <c r="C389" s="134"/>
    </row>
    <row r="390" spans="3:3" ht="12.75" customHeight="1">
      <c r="C390" s="134"/>
    </row>
    <row r="391" spans="3:3" ht="12.75" customHeight="1">
      <c r="C391" s="134"/>
    </row>
    <row r="392" spans="3:3" ht="12.75" customHeight="1">
      <c r="C392" s="134"/>
    </row>
    <row r="393" spans="3:3" ht="12.75" customHeight="1">
      <c r="C393" s="134"/>
    </row>
    <row r="394" spans="3:3" ht="12.75" customHeight="1">
      <c r="C394" s="134"/>
    </row>
    <row r="395" spans="3:3" ht="12.75" customHeight="1">
      <c r="C395" s="134"/>
    </row>
    <row r="396" spans="3:3" ht="12.75" customHeight="1">
      <c r="C396" s="134"/>
    </row>
    <row r="397" spans="3:3" ht="12.75" customHeight="1">
      <c r="C397" s="134"/>
    </row>
    <row r="398" spans="3:3" ht="12.75" customHeight="1">
      <c r="C398" s="134"/>
    </row>
    <row r="399" spans="3:3" ht="12.75" customHeight="1">
      <c r="C399" s="134"/>
    </row>
    <row r="400" spans="3:3" ht="12.75" customHeight="1">
      <c r="C400" s="134"/>
    </row>
    <row r="401" spans="3:3" ht="12.75" customHeight="1">
      <c r="C401" s="134"/>
    </row>
    <row r="402" spans="3:3" ht="12.75" customHeight="1">
      <c r="C402" s="134"/>
    </row>
    <row r="403" spans="3:3" ht="12.75" customHeight="1">
      <c r="C403" s="134"/>
    </row>
    <row r="404" spans="3:3" ht="12.75" customHeight="1">
      <c r="C404" s="134"/>
    </row>
    <row r="405" spans="3:3" ht="12.75" customHeight="1">
      <c r="C405" s="134"/>
    </row>
    <row r="406" spans="3:3" ht="12.75" customHeight="1">
      <c r="C406" s="134"/>
    </row>
    <row r="407" spans="3:3" ht="12.75" customHeight="1">
      <c r="C407" s="134"/>
    </row>
    <row r="408" spans="3:3" ht="12.75" customHeight="1">
      <c r="C408" s="134"/>
    </row>
    <row r="409" spans="3:3" ht="12.75" customHeight="1">
      <c r="C409" s="134"/>
    </row>
    <row r="410" spans="3:3" ht="12.75" customHeight="1">
      <c r="C410" s="134"/>
    </row>
    <row r="411" spans="3:3" ht="12.75" customHeight="1">
      <c r="C411" s="134"/>
    </row>
    <row r="412" spans="3:3" ht="12.75" customHeight="1">
      <c r="C412" s="134"/>
    </row>
    <row r="413" spans="3:3" ht="12.75" customHeight="1">
      <c r="C413" s="134"/>
    </row>
    <row r="414" spans="3:3" ht="12.75" customHeight="1">
      <c r="C414" s="134"/>
    </row>
    <row r="415" spans="3:3" ht="12.75" customHeight="1">
      <c r="C415" s="134"/>
    </row>
    <row r="416" spans="3:3" ht="12.75" customHeight="1">
      <c r="C416" s="134"/>
    </row>
    <row r="417" spans="3:3" ht="12.75" customHeight="1">
      <c r="C417" s="134"/>
    </row>
    <row r="418" spans="3:3" ht="12.75" customHeight="1">
      <c r="C418" s="134"/>
    </row>
    <row r="419" spans="3:3" ht="12.75" customHeight="1">
      <c r="C419" s="134"/>
    </row>
    <row r="420" spans="3:3" ht="12.75" customHeight="1">
      <c r="C420" s="134"/>
    </row>
    <row r="421" spans="3:3" ht="12.75" customHeight="1">
      <c r="C421" s="134"/>
    </row>
    <row r="422" spans="3:3" ht="12.75" customHeight="1">
      <c r="C422" s="134"/>
    </row>
    <row r="423" spans="3:3" ht="12.75" customHeight="1">
      <c r="C423" s="134"/>
    </row>
    <row r="424" spans="3:3" ht="12.75" customHeight="1">
      <c r="C424" s="134"/>
    </row>
    <row r="425" spans="3:3" ht="12.75" customHeight="1">
      <c r="C425" s="134"/>
    </row>
    <row r="426" spans="3:3" ht="12.75" customHeight="1">
      <c r="C426" s="134"/>
    </row>
    <row r="427" spans="3:3" ht="12.75" customHeight="1">
      <c r="C427" s="134"/>
    </row>
    <row r="428" spans="3:3" ht="12.75" customHeight="1">
      <c r="C428" s="134"/>
    </row>
    <row r="429" spans="3:3" ht="12.75" customHeight="1">
      <c r="C429" s="134"/>
    </row>
    <row r="430" spans="3:3" ht="12.75" customHeight="1">
      <c r="C430" s="134"/>
    </row>
    <row r="431" spans="3:3" ht="12.75" customHeight="1">
      <c r="C431" s="134"/>
    </row>
    <row r="432" spans="3:3" ht="12.75" customHeight="1">
      <c r="C432" s="134"/>
    </row>
    <row r="433" spans="3:3" ht="12.75" customHeight="1">
      <c r="C433" s="134"/>
    </row>
    <row r="434" spans="3:3" ht="12.75" customHeight="1">
      <c r="C434" s="134"/>
    </row>
    <row r="435" spans="3:3" ht="12.75" customHeight="1">
      <c r="C435" s="134"/>
    </row>
    <row r="436" spans="3:3" ht="12.75" customHeight="1">
      <c r="C436" s="134"/>
    </row>
    <row r="437" spans="3:3" ht="12.75" customHeight="1">
      <c r="C437" s="134"/>
    </row>
    <row r="438" spans="3:3" ht="12.75" customHeight="1">
      <c r="C438" s="134"/>
    </row>
    <row r="439" spans="3:3" ht="12.75" customHeight="1">
      <c r="C439" s="134"/>
    </row>
    <row r="440" spans="3:3" ht="12.75" customHeight="1">
      <c r="C440" s="134"/>
    </row>
    <row r="441" spans="3:3" ht="12.75" customHeight="1">
      <c r="C441" s="134"/>
    </row>
    <row r="442" spans="3:3" ht="12.75" customHeight="1">
      <c r="C442" s="134"/>
    </row>
    <row r="443" spans="3:3" ht="12.75" customHeight="1">
      <c r="C443" s="134"/>
    </row>
    <row r="444" spans="3:3" ht="12.75" customHeight="1">
      <c r="C444" s="134"/>
    </row>
    <row r="445" spans="3:3" ht="12.75" customHeight="1">
      <c r="C445" s="134"/>
    </row>
    <row r="446" spans="3:3" ht="12.75" customHeight="1">
      <c r="C446" s="134"/>
    </row>
    <row r="447" spans="3:3" ht="12.75" customHeight="1">
      <c r="C447" s="134"/>
    </row>
    <row r="448" spans="3:3" ht="12.75" customHeight="1">
      <c r="C448" s="134"/>
    </row>
    <row r="449" spans="3:3" ht="12.75" customHeight="1">
      <c r="C449" s="134"/>
    </row>
    <row r="450" spans="3:3" ht="12.75" customHeight="1">
      <c r="C450" s="134"/>
    </row>
    <row r="451" spans="3:3" ht="12.75" customHeight="1">
      <c r="C451" s="134"/>
    </row>
    <row r="452" spans="3:3" ht="12.75" customHeight="1">
      <c r="C452" s="134"/>
    </row>
    <row r="453" spans="3:3" ht="12.75" customHeight="1">
      <c r="C453" s="134"/>
    </row>
    <row r="454" spans="3:3" ht="12.75" customHeight="1">
      <c r="C454" s="134"/>
    </row>
    <row r="455" spans="3:3" ht="12.75" customHeight="1">
      <c r="C455" s="134"/>
    </row>
    <row r="456" spans="3:3" ht="12.75" customHeight="1">
      <c r="C456" s="134"/>
    </row>
    <row r="457" spans="3:3" ht="12.75" customHeight="1">
      <c r="C457" s="134"/>
    </row>
    <row r="458" spans="3:3" ht="12.75" customHeight="1">
      <c r="C458" s="134"/>
    </row>
    <row r="459" spans="3:3" ht="12.75" customHeight="1">
      <c r="C459" s="134"/>
    </row>
    <row r="460" spans="3:3" ht="12.75" customHeight="1">
      <c r="C460" s="134"/>
    </row>
    <row r="461" spans="3:3" ht="12.75" customHeight="1">
      <c r="C461" s="134"/>
    </row>
    <row r="462" spans="3:3" ht="12.75" customHeight="1">
      <c r="C462" s="134"/>
    </row>
    <row r="463" spans="3:3" ht="12.75" customHeight="1">
      <c r="C463" s="134"/>
    </row>
    <row r="464" spans="3:3" ht="12.75" customHeight="1">
      <c r="C464" s="134"/>
    </row>
    <row r="465" spans="3:3" ht="12.75" customHeight="1">
      <c r="C465" s="134"/>
    </row>
    <row r="466" spans="3:3" ht="12.75" customHeight="1">
      <c r="C466" s="134"/>
    </row>
    <row r="467" spans="3:3" ht="12.75" customHeight="1">
      <c r="C467" s="134"/>
    </row>
    <row r="468" spans="3:3" ht="12.75" customHeight="1">
      <c r="C468" s="134"/>
    </row>
    <row r="469" spans="3:3" ht="12.75" customHeight="1">
      <c r="C469" s="134"/>
    </row>
    <row r="470" spans="3:3" ht="12.75" customHeight="1">
      <c r="C470" s="134"/>
    </row>
    <row r="471" spans="3:3" ht="12.75" customHeight="1">
      <c r="C471" s="134"/>
    </row>
    <row r="472" spans="3:3" ht="12.75" customHeight="1">
      <c r="C472" s="134"/>
    </row>
    <row r="473" spans="3:3" ht="12.75" customHeight="1">
      <c r="C473" s="134"/>
    </row>
    <row r="474" spans="3:3" ht="12.75" customHeight="1">
      <c r="C474" s="134"/>
    </row>
    <row r="475" spans="3:3" ht="12.75" customHeight="1">
      <c r="C475" s="134"/>
    </row>
    <row r="476" spans="3:3" ht="12.75" customHeight="1">
      <c r="C476" s="134"/>
    </row>
    <row r="477" spans="3:3" ht="12.75" customHeight="1">
      <c r="C477" s="134"/>
    </row>
    <row r="478" spans="3:3" ht="12.75" customHeight="1">
      <c r="C478" s="134"/>
    </row>
    <row r="479" spans="3:3" ht="12.75" customHeight="1">
      <c r="C479" s="134"/>
    </row>
    <row r="480" spans="3:3" ht="12.75" customHeight="1">
      <c r="C480" s="134"/>
    </row>
    <row r="481" spans="3:3" ht="12.75" customHeight="1">
      <c r="C481" s="134"/>
    </row>
    <row r="482" spans="3:3" ht="12.75" customHeight="1">
      <c r="C482" s="134"/>
    </row>
    <row r="483" spans="3:3" ht="12.75" customHeight="1">
      <c r="C483" s="134"/>
    </row>
    <row r="484" spans="3:3" ht="12.75" customHeight="1">
      <c r="C484" s="134"/>
    </row>
    <row r="485" spans="3:3" ht="12.75" customHeight="1">
      <c r="C485" s="134"/>
    </row>
    <row r="486" spans="3:3" ht="12.75" customHeight="1">
      <c r="C486" s="134"/>
    </row>
    <row r="487" spans="3:3" ht="12.75" customHeight="1">
      <c r="C487" s="134"/>
    </row>
    <row r="488" spans="3:3" ht="12.75" customHeight="1">
      <c r="C488" s="134"/>
    </row>
    <row r="489" spans="3:3" ht="12.75" customHeight="1">
      <c r="C489" s="134"/>
    </row>
    <row r="490" spans="3:3" ht="12.75" customHeight="1">
      <c r="C490" s="134"/>
    </row>
    <row r="491" spans="3:3" ht="12.75" customHeight="1">
      <c r="C491" s="134"/>
    </row>
    <row r="492" spans="3:3" ht="12.75" customHeight="1">
      <c r="C492" s="134"/>
    </row>
    <row r="493" spans="3:3" ht="12.75" customHeight="1">
      <c r="C493" s="134"/>
    </row>
    <row r="494" spans="3:3" ht="12.75" customHeight="1">
      <c r="C494" s="134"/>
    </row>
    <row r="495" spans="3:3" ht="12.75" customHeight="1">
      <c r="C495" s="134"/>
    </row>
    <row r="496" spans="3:3" ht="12.75" customHeight="1">
      <c r="C496" s="134"/>
    </row>
    <row r="497" spans="3:3" ht="12.75" customHeight="1">
      <c r="C497" s="134"/>
    </row>
    <row r="498" spans="3:3" ht="12.75" customHeight="1">
      <c r="C498" s="134"/>
    </row>
    <row r="499" spans="3:3" ht="12.75" customHeight="1">
      <c r="C499" s="134"/>
    </row>
    <row r="500" spans="3:3" ht="12.75" customHeight="1">
      <c r="C500" s="134"/>
    </row>
    <row r="501" spans="3:3" ht="12.75" customHeight="1">
      <c r="C501" s="134"/>
    </row>
    <row r="502" spans="3:3" ht="12.75" customHeight="1">
      <c r="C502" s="134"/>
    </row>
    <row r="503" spans="3:3" ht="12.75" customHeight="1">
      <c r="C503" s="134"/>
    </row>
    <row r="504" spans="3:3" ht="12.75" customHeight="1">
      <c r="C504" s="134"/>
    </row>
    <row r="505" spans="3:3" ht="12.75" customHeight="1">
      <c r="C505" s="134"/>
    </row>
    <row r="506" spans="3:3" ht="12.75" customHeight="1">
      <c r="C506" s="134"/>
    </row>
    <row r="507" spans="3:3" ht="12.75" customHeight="1">
      <c r="C507" s="134"/>
    </row>
    <row r="508" spans="3:3" ht="12.75" customHeight="1">
      <c r="C508" s="134"/>
    </row>
    <row r="509" spans="3:3" ht="12.75" customHeight="1">
      <c r="C509" s="134"/>
    </row>
    <row r="510" spans="3:3" ht="12.75" customHeight="1">
      <c r="C510" s="134"/>
    </row>
    <row r="511" spans="3:3" ht="12.75" customHeight="1">
      <c r="C511" s="134"/>
    </row>
    <row r="512" spans="3:3" ht="12.75" customHeight="1">
      <c r="C512" s="134"/>
    </row>
    <row r="513" spans="3:3" ht="12.75" customHeight="1">
      <c r="C513" s="134"/>
    </row>
    <row r="514" spans="3:3" ht="12.75" customHeight="1">
      <c r="C514" s="134"/>
    </row>
    <row r="515" spans="3:3" ht="12.75" customHeight="1">
      <c r="C515" s="134"/>
    </row>
    <row r="516" spans="3:3" ht="12.75" customHeight="1">
      <c r="C516" s="134"/>
    </row>
    <row r="517" spans="3:3" ht="12.75" customHeight="1">
      <c r="C517" s="134"/>
    </row>
    <row r="518" spans="3:3" ht="12.75" customHeight="1">
      <c r="C518" s="134"/>
    </row>
    <row r="519" spans="3:3" ht="12.75" customHeight="1">
      <c r="C519" s="134"/>
    </row>
    <row r="520" spans="3:3" ht="12.75" customHeight="1">
      <c r="C520" s="134"/>
    </row>
    <row r="521" spans="3:3" ht="12.75" customHeight="1">
      <c r="C521" s="134"/>
    </row>
    <row r="522" spans="3:3" ht="12.75" customHeight="1">
      <c r="C522" s="134"/>
    </row>
    <row r="523" spans="3:3" ht="12.75" customHeight="1">
      <c r="C523" s="134"/>
    </row>
    <row r="524" spans="3:3" ht="12.75" customHeight="1">
      <c r="C524" s="134"/>
    </row>
    <row r="525" spans="3:3" ht="12.75" customHeight="1">
      <c r="C525" s="134"/>
    </row>
    <row r="526" spans="3:3" ht="12.75" customHeight="1">
      <c r="C526" s="134"/>
    </row>
    <row r="527" spans="3:3" ht="12.75" customHeight="1">
      <c r="C527" s="134"/>
    </row>
    <row r="528" spans="3:3" ht="12.75" customHeight="1">
      <c r="C528" s="134"/>
    </row>
    <row r="529" spans="3:3" ht="12.75" customHeight="1">
      <c r="C529" s="134"/>
    </row>
    <row r="530" spans="3:3" ht="12.75" customHeight="1">
      <c r="C530" s="134"/>
    </row>
    <row r="531" spans="3:3" ht="12.75" customHeight="1">
      <c r="C531" s="134"/>
    </row>
    <row r="532" spans="3:3" ht="12.75" customHeight="1">
      <c r="C532" s="134"/>
    </row>
    <row r="533" spans="3:3" ht="12.75" customHeight="1">
      <c r="C533" s="134"/>
    </row>
    <row r="534" spans="3:3" ht="12.75" customHeight="1">
      <c r="C534" s="134"/>
    </row>
    <row r="535" spans="3:3" ht="12.75" customHeight="1">
      <c r="C535" s="134"/>
    </row>
    <row r="536" spans="3:3" ht="12.75" customHeight="1">
      <c r="C536" s="134"/>
    </row>
    <row r="537" spans="3:3" ht="12.75" customHeight="1">
      <c r="C537" s="134"/>
    </row>
    <row r="538" spans="3:3" ht="12.75" customHeight="1">
      <c r="C538" s="134"/>
    </row>
    <row r="539" spans="3:3" ht="12.75" customHeight="1">
      <c r="C539" s="134"/>
    </row>
    <row r="540" spans="3:3" ht="12.75" customHeight="1">
      <c r="C540" s="134"/>
    </row>
    <row r="541" spans="3:3" ht="12.75" customHeight="1">
      <c r="C541" s="134"/>
    </row>
    <row r="542" spans="3:3" ht="12.75" customHeight="1">
      <c r="C542" s="134"/>
    </row>
    <row r="543" spans="3:3" ht="12.75" customHeight="1">
      <c r="C543" s="134"/>
    </row>
    <row r="544" spans="3:3" ht="12.75" customHeight="1">
      <c r="C544" s="134"/>
    </row>
    <row r="545" spans="3:3" ht="12.75" customHeight="1">
      <c r="C545" s="134"/>
    </row>
    <row r="546" spans="3:3" ht="12.75" customHeight="1">
      <c r="C546" s="134"/>
    </row>
    <row r="547" spans="3:3" ht="12.75" customHeight="1">
      <c r="C547" s="134"/>
    </row>
    <row r="548" spans="3:3" ht="12.75" customHeight="1">
      <c r="C548" s="134"/>
    </row>
    <row r="549" spans="3:3" ht="12.75" customHeight="1">
      <c r="C549" s="134"/>
    </row>
    <row r="550" spans="3:3" ht="12.75" customHeight="1">
      <c r="C550" s="134"/>
    </row>
    <row r="551" spans="3:3" ht="12.75" customHeight="1">
      <c r="C551" s="134"/>
    </row>
    <row r="552" spans="3:3" ht="12.75" customHeight="1">
      <c r="C552" s="134"/>
    </row>
    <row r="553" spans="3:3" ht="12.75" customHeight="1">
      <c r="C553" s="134"/>
    </row>
    <row r="554" spans="3:3" ht="12.75" customHeight="1">
      <c r="C554" s="134"/>
    </row>
    <row r="555" spans="3:3" ht="12.75" customHeight="1">
      <c r="C555" s="134"/>
    </row>
    <row r="556" spans="3:3" ht="12.75" customHeight="1">
      <c r="C556" s="134"/>
    </row>
    <row r="557" spans="3:3" ht="12.75" customHeight="1">
      <c r="C557" s="134"/>
    </row>
    <row r="558" spans="3:3" ht="12.75" customHeight="1">
      <c r="C558" s="134"/>
    </row>
    <row r="559" spans="3:3" ht="12.75" customHeight="1">
      <c r="C559" s="134"/>
    </row>
    <row r="560" spans="3:3" ht="12.75" customHeight="1">
      <c r="C560" s="134"/>
    </row>
    <row r="561" spans="3:3" ht="12.75" customHeight="1">
      <c r="C561" s="134"/>
    </row>
    <row r="562" spans="3:3" ht="12.75" customHeight="1">
      <c r="C562" s="134"/>
    </row>
    <row r="563" spans="3:3" ht="12.75" customHeight="1">
      <c r="C563" s="134"/>
    </row>
    <row r="564" spans="3:3" ht="12.75" customHeight="1">
      <c r="C564" s="134"/>
    </row>
    <row r="565" spans="3:3" ht="12.75" customHeight="1">
      <c r="C565" s="134"/>
    </row>
    <row r="566" spans="3:3" ht="12.75" customHeight="1">
      <c r="C566" s="134"/>
    </row>
    <row r="567" spans="3:3" ht="12.75" customHeight="1">
      <c r="C567" s="134"/>
    </row>
    <row r="568" spans="3:3" ht="12.75" customHeight="1">
      <c r="C568" s="134"/>
    </row>
    <row r="569" spans="3:3" ht="12.75" customHeight="1">
      <c r="C569" s="134"/>
    </row>
    <row r="570" spans="3:3" ht="12.75" customHeight="1">
      <c r="C570" s="134"/>
    </row>
    <row r="571" spans="3:3" ht="12.75" customHeight="1">
      <c r="C571" s="134"/>
    </row>
    <row r="572" spans="3:3" ht="12.75" customHeight="1">
      <c r="C572" s="134"/>
    </row>
    <row r="573" spans="3:3" ht="12.75" customHeight="1">
      <c r="C573" s="134"/>
    </row>
    <row r="574" spans="3:3" ht="12.75" customHeight="1">
      <c r="C574" s="134"/>
    </row>
    <row r="575" spans="3:3" ht="12.75" customHeight="1">
      <c r="C575" s="134"/>
    </row>
    <row r="576" spans="3:3" ht="12.75" customHeight="1">
      <c r="C576" s="134"/>
    </row>
    <row r="577" spans="3:3" ht="12.75" customHeight="1">
      <c r="C577" s="134"/>
    </row>
    <row r="578" spans="3:3" ht="12.75" customHeight="1">
      <c r="C578" s="134"/>
    </row>
    <row r="579" spans="3:3" ht="12.75" customHeight="1">
      <c r="C579" s="134"/>
    </row>
    <row r="580" spans="3:3" ht="12.75" customHeight="1">
      <c r="C580" s="134"/>
    </row>
    <row r="581" spans="3:3" ht="12.75" customHeight="1">
      <c r="C581" s="134"/>
    </row>
    <row r="582" spans="3:3" ht="12.75" customHeight="1">
      <c r="C582" s="134"/>
    </row>
    <row r="583" spans="3:3" ht="12.75" customHeight="1">
      <c r="C583" s="134"/>
    </row>
    <row r="584" spans="3:3" ht="12.75" customHeight="1">
      <c r="C584" s="134"/>
    </row>
    <row r="585" spans="3:3" ht="12.75" customHeight="1">
      <c r="C585" s="134"/>
    </row>
    <row r="586" spans="3:3" ht="12.75" customHeight="1">
      <c r="C586" s="134"/>
    </row>
    <row r="587" spans="3:3" ht="12.75" customHeight="1">
      <c r="C587" s="134"/>
    </row>
    <row r="588" spans="3:3" ht="12.75" customHeight="1">
      <c r="C588" s="134"/>
    </row>
    <row r="589" spans="3:3" ht="12.75" customHeight="1">
      <c r="C589" s="134"/>
    </row>
    <row r="590" spans="3:3" ht="12.75" customHeight="1">
      <c r="C590" s="134"/>
    </row>
    <row r="591" spans="3:3" ht="12.75" customHeight="1">
      <c r="C591" s="134"/>
    </row>
    <row r="592" spans="3:3" ht="12.75" customHeight="1">
      <c r="C592" s="134"/>
    </row>
    <row r="593" spans="3:3" ht="12.75" customHeight="1">
      <c r="C593" s="134"/>
    </row>
    <row r="594" spans="3:3" ht="12.75" customHeight="1">
      <c r="C594" s="134"/>
    </row>
    <row r="595" spans="3:3" ht="12.75" customHeight="1">
      <c r="C595" s="134"/>
    </row>
    <row r="596" spans="3:3" ht="12.75" customHeight="1">
      <c r="C596" s="134"/>
    </row>
    <row r="597" spans="3:3" ht="12.75" customHeight="1">
      <c r="C597" s="134"/>
    </row>
    <row r="598" spans="3:3" ht="12.75" customHeight="1">
      <c r="C598" s="134"/>
    </row>
    <row r="599" spans="3:3" ht="12.75" customHeight="1">
      <c r="C599" s="134"/>
    </row>
    <row r="600" spans="3:3" ht="12.75" customHeight="1">
      <c r="C600" s="134"/>
    </row>
    <row r="601" spans="3:3" ht="12.75" customHeight="1">
      <c r="C601" s="134"/>
    </row>
    <row r="602" spans="3:3" ht="12.75" customHeight="1">
      <c r="C602" s="134"/>
    </row>
    <row r="603" spans="3:3" ht="12.75" customHeight="1">
      <c r="C603" s="134"/>
    </row>
    <row r="604" spans="3:3" ht="12.75" customHeight="1">
      <c r="C604" s="134"/>
    </row>
    <row r="605" spans="3:3" ht="12.75" customHeight="1">
      <c r="C605" s="134"/>
    </row>
    <row r="606" spans="3:3" ht="12.75" customHeight="1">
      <c r="C606" s="134"/>
    </row>
    <row r="607" spans="3:3" ht="12.75" customHeight="1">
      <c r="C607" s="134"/>
    </row>
    <row r="608" spans="3:3" ht="12.75" customHeight="1">
      <c r="C608" s="134"/>
    </row>
    <row r="609" spans="3:3" ht="12.75" customHeight="1">
      <c r="C609" s="134"/>
    </row>
    <row r="610" spans="3:3" ht="12.75" customHeight="1">
      <c r="C610" s="134"/>
    </row>
    <row r="611" spans="3:3" ht="12.75" customHeight="1">
      <c r="C611" s="134"/>
    </row>
    <row r="612" spans="3:3" ht="12.75" customHeight="1">
      <c r="C612" s="134"/>
    </row>
    <row r="613" spans="3:3" ht="12.75" customHeight="1">
      <c r="C613" s="134"/>
    </row>
    <row r="614" spans="3:3" ht="12.75" customHeight="1">
      <c r="C614" s="134"/>
    </row>
    <row r="615" spans="3:3" ht="12.75" customHeight="1">
      <c r="C615" s="134"/>
    </row>
    <row r="616" spans="3:3" ht="12.75" customHeight="1">
      <c r="C616" s="134"/>
    </row>
    <row r="617" spans="3:3" ht="12.75" customHeight="1">
      <c r="C617" s="134"/>
    </row>
    <row r="618" spans="3:3" ht="12.75" customHeight="1">
      <c r="C618" s="134"/>
    </row>
    <row r="619" spans="3:3" ht="12.75" customHeight="1">
      <c r="C619" s="134"/>
    </row>
    <row r="620" spans="3:3" ht="12.75" customHeight="1">
      <c r="C620" s="134"/>
    </row>
    <row r="621" spans="3:3" ht="12.75" customHeight="1">
      <c r="C621" s="134"/>
    </row>
    <row r="622" spans="3:3" ht="12.75" customHeight="1">
      <c r="C622" s="134"/>
    </row>
    <row r="623" spans="3:3" ht="12.75" customHeight="1">
      <c r="C623" s="134"/>
    </row>
    <row r="624" spans="3:3" ht="12.75" customHeight="1">
      <c r="C624" s="134"/>
    </row>
    <row r="625" spans="3:3" ht="12.75" customHeight="1">
      <c r="C625" s="134"/>
    </row>
    <row r="626" spans="3:3" ht="12.75" customHeight="1">
      <c r="C626" s="134"/>
    </row>
    <row r="627" spans="3:3" ht="12.75" customHeight="1">
      <c r="C627" s="134"/>
    </row>
    <row r="628" spans="3:3" ht="12.75" customHeight="1">
      <c r="C628" s="134"/>
    </row>
    <row r="629" spans="3:3" ht="12.75" customHeight="1">
      <c r="C629" s="134"/>
    </row>
    <row r="630" spans="3:3" ht="12.75" customHeight="1">
      <c r="C630" s="134"/>
    </row>
    <row r="631" spans="3:3" ht="12.75" customHeight="1">
      <c r="C631" s="134"/>
    </row>
    <row r="632" spans="3:3" ht="12.75" customHeight="1">
      <c r="C632" s="134"/>
    </row>
    <row r="633" spans="3:3" ht="12.75" customHeight="1">
      <c r="C633" s="134"/>
    </row>
    <row r="634" spans="3:3" ht="12.75" customHeight="1">
      <c r="C634" s="134"/>
    </row>
    <row r="635" spans="3:3" ht="12.75" customHeight="1">
      <c r="C635" s="134"/>
    </row>
    <row r="636" spans="3:3" ht="12.75" customHeight="1">
      <c r="C636" s="134"/>
    </row>
    <row r="637" spans="3:3" ht="12.75" customHeight="1">
      <c r="C637" s="134"/>
    </row>
    <row r="638" spans="3:3" ht="12.75" customHeight="1">
      <c r="C638" s="134"/>
    </row>
    <row r="639" spans="3:3" ht="12.75" customHeight="1">
      <c r="C639" s="134"/>
    </row>
    <row r="640" spans="3:3" ht="12.75" customHeight="1">
      <c r="C640" s="134"/>
    </row>
    <row r="641" spans="3:3" ht="12.75" customHeight="1">
      <c r="C641" s="134"/>
    </row>
    <row r="642" spans="3:3" ht="12.75" customHeight="1">
      <c r="C642" s="134"/>
    </row>
    <row r="643" spans="3:3" ht="12.75" customHeight="1">
      <c r="C643" s="134"/>
    </row>
    <row r="644" spans="3:3" ht="12.75" customHeight="1">
      <c r="C644" s="134"/>
    </row>
    <row r="645" spans="3:3" ht="12.75" customHeight="1">
      <c r="C645" s="134"/>
    </row>
    <row r="646" spans="3:3" ht="12.75" customHeight="1">
      <c r="C646" s="134"/>
    </row>
    <row r="647" spans="3:3" ht="12.75" customHeight="1">
      <c r="C647" s="134"/>
    </row>
    <row r="648" spans="3:3" ht="12.75" customHeight="1">
      <c r="C648" s="134"/>
    </row>
    <row r="649" spans="3:3" ht="12.75" customHeight="1">
      <c r="C649" s="134"/>
    </row>
    <row r="650" spans="3:3" ht="12.75" customHeight="1">
      <c r="C650" s="134"/>
    </row>
    <row r="651" spans="3:3" ht="12.75" customHeight="1">
      <c r="C651" s="134"/>
    </row>
    <row r="652" spans="3:3" ht="12.75" customHeight="1">
      <c r="C652" s="134"/>
    </row>
    <row r="653" spans="3:3" ht="12.75" customHeight="1">
      <c r="C653" s="134"/>
    </row>
    <row r="654" spans="3:3" ht="12.75" customHeight="1">
      <c r="C654" s="134"/>
    </row>
    <row r="655" spans="3:3" ht="12.75" customHeight="1">
      <c r="C655" s="134"/>
    </row>
    <row r="656" spans="3:3" ht="12.75" customHeight="1">
      <c r="C656" s="134"/>
    </row>
    <row r="657" spans="3:3" ht="12.75" customHeight="1">
      <c r="C657" s="134"/>
    </row>
    <row r="658" spans="3:3" ht="12.75" customHeight="1">
      <c r="C658" s="134"/>
    </row>
    <row r="659" spans="3:3" ht="12.75" customHeight="1">
      <c r="C659" s="134"/>
    </row>
    <row r="660" spans="3:3" ht="12.75" customHeight="1">
      <c r="C660" s="134"/>
    </row>
    <row r="661" spans="3:3" ht="12.75" customHeight="1">
      <c r="C661" s="134"/>
    </row>
    <row r="662" spans="3:3" ht="12.75" customHeight="1">
      <c r="C662" s="134"/>
    </row>
    <row r="663" spans="3:3" ht="12.75" customHeight="1">
      <c r="C663" s="134"/>
    </row>
    <row r="664" spans="3:3" ht="12.75" customHeight="1">
      <c r="C664" s="134"/>
    </row>
    <row r="665" spans="3:3" ht="12.75" customHeight="1">
      <c r="C665" s="134"/>
    </row>
    <row r="666" spans="3:3" ht="12.75" customHeight="1">
      <c r="C666" s="134"/>
    </row>
    <row r="667" spans="3:3" ht="12.75" customHeight="1">
      <c r="C667" s="134"/>
    </row>
    <row r="668" spans="3:3" ht="12.75" customHeight="1">
      <c r="C668" s="134"/>
    </row>
    <row r="669" spans="3:3" ht="12.75" customHeight="1">
      <c r="C669" s="134"/>
    </row>
    <row r="670" spans="3:3" ht="12.75" customHeight="1">
      <c r="C670" s="134"/>
    </row>
    <row r="671" spans="3:3" ht="12.75" customHeight="1">
      <c r="C671" s="134"/>
    </row>
    <row r="672" spans="3:3" ht="12.75" customHeight="1">
      <c r="C672" s="134"/>
    </row>
    <row r="673" spans="3:3" ht="12.75" customHeight="1">
      <c r="C673" s="134"/>
    </row>
    <row r="674" spans="3:3" ht="12.75" customHeight="1">
      <c r="C674" s="134"/>
    </row>
    <row r="675" spans="3:3" ht="12.75" customHeight="1">
      <c r="C675" s="134"/>
    </row>
    <row r="676" spans="3:3" ht="12.75" customHeight="1">
      <c r="C676" s="134"/>
    </row>
    <row r="677" spans="3:3" ht="12.75" customHeight="1">
      <c r="C677" s="134"/>
    </row>
    <row r="678" spans="3:3" ht="12.75" customHeight="1">
      <c r="C678" s="134"/>
    </row>
    <row r="679" spans="3:3" ht="12.75" customHeight="1">
      <c r="C679" s="134"/>
    </row>
    <row r="680" spans="3:3" ht="12.75" customHeight="1">
      <c r="C680" s="134"/>
    </row>
    <row r="681" spans="3:3" ht="12.75" customHeight="1">
      <c r="C681" s="134"/>
    </row>
    <row r="682" spans="3:3" ht="12.75" customHeight="1">
      <c r="C682" s="134"/>
    </row>
    <row r="683" spans="3:3" ht="12.75" customHeight="1">
      <c r="C683" s="134"/>
    </row>
    <row r="684" spans="3:3" ht="12.75" customHeight="1">
      <c r="C684" s="134"/>
    </row>
    <row r="685" spans="3:3" ht="12.75" customHeight="1">
      <c r="C685" s="134"/>
    </row>
    <row r="686" spans="3:3" ht="12.75" customHeight="1">
      <c r="C686" s="134"/>
    </row>
    <row r="687" spans="3:3" ht="12.75" customHeight="1">
      <c r="C687" s="134"/>
    </row>
    <row r="688" spans="3:3" ht="12.75" customHeight="1">
      <c r="C688" s="134"/>
    </row>
    <row r="689" spans="3:3" ht="12.75" customHeight="1">
      <c r="C689" s="134"/>
    </row>
    <row r="690" spans="3:3" ht="12.75" customHeight="1">
      <c r="C690" s="134"/>
    </row>
    <row r="691" spans="3:3" ht="12.75" customHeight="1">
      <c r="C691" s="134"/>
    </row>
    <row r="692" spans="3:3" ht="12.75" customHeight="1">
      <c r="C692" s="134"/>
    </row>
    <row r="693" spans="3:3" ht="12.75" customHeight="1">
      <c r="C693" s="134"/>
    </row>
    <row r="694" spans="3:3" ht="12.75" customHeight="1">
      <c r="C694" s="134"/>
    </row>
    <row r="695" spans="3:3" ht="12.75" customHeight="1">
      <c r="C695" s="134"/>
    </row>
    <row r="696" spans="3:3" ht="12.75" customHeight="1">
      <c r="C696" s="134"/>
    </row>
    <row r="697" spans="3:3" ht="12.75" customHeight="1">
      <c r="C697" s="134"/>
    </row>
    <row r="698" spans="3:3" ht="12.75" customHeight="1">
      <c r="C698" s="134"/>
    </row>
    <row r="699" spans="3:3" ht="12.75" customHeight="1">
      <c r="C699" s="134"/>
    </row>
    <row r="700" spans="3:3" ht="12.75" customHeight="1">
      <c r="C700" s="134"/>
    </row>
    <row r="701" spans="3:3" ht="12.75" customHeight="1">
      <c r="C701" s="134"/>
    </row>
    <row r="702" spans="3:3" ht="12.75" customHeight="1">
      <c r="C702" s="134"/>
    </row>
    <row r="703" spans="3:3" ht="12.75" customHeight="1">
      <c r="C703" s="134"/>
    </row>
    <row r="704" spans="3:3" ht="12.75" customHeight="1">
      <c r="C704" s="134"/>
    </row>
    <row r="705" spans="3:3" ht="12.75" customHeight="1">
      <c r="C705" s="134"/>
    </row>
    <row r="706" spans="3:3" ht="12.75" customHeight="1">
      <c r="C706" s="134"/>
    </row>
    <row r="707" spans="3:3" ht="12.75" customHeight="1">
      <c r="C707" s="134"/>
    </row>
    <row r="708" spans="3:3" ht="12.75" customHeight="1">
      <c r="C708" s="134"/>
    </row>
    <row r="709" spans="3:3" ht="12.75" customHeight="1">
      <c r="C709" s="134"/>
    </row>
    <row r="710" spans="3:3" ht="12.75" customHeight="1">
      <c r="C710" s="134"/>
    </row>
    <row r="711" spans="3:3" ht="12.75" customHeight="1">
      <c r="C711" s="134"/>
    </row>
    <row r="712" spans="3:3" ht="12.75" customHeight="1">
      <c r="C712" s="134"/>
    </row>
    <row r="713" spans="3:3" ht="12.75" customHeight="1">
      <c r="C713" s="134"/>
    </row>
    <row r="714" spans="3:3" ht="12.75" customHeight="1">
      <c r="C714" s="134"/>
    </row>
    <row r="715" spans="3:3" ht="12.75" customHeight="1">
      <c r="C715" s="134"/>
    </row>
    <row r="716" spans="3:3" ht="12.75" customHeight="1">
      <c r="C716" s="134"/>
    </row>
    <row r="717" spans="3:3" ht="12.75" customHeight="1">
      <c r="C717" s="134"/>
    </row>
    <row r="718" spans="3:3" ht="12.75" customHeight="1">
      <c r="C718" s="134"/>
    </row>
    <row r="719" spans="3:3" ht="12.75" customHeight="1">
      <c r="C719" s="134"/>
    </row>
    <row r="720" spans="3:3" ht="12.75" customHeight="1">
      <c r="C720" s="134"/>
    </row>
    <row r="721" spans="3:3" ht="12.75" customHeight="1">
      <c r="C721" s="134"/>
    </row>
    <row r="722" spans="3:3" ht="12.75" customHeight="1">
      <c r="C722" s="134"/>
    </row>
    <row r="723" spans="3:3" ht="12.75" customHeight="1">
      <c r="C723" s="134"/>
    </row>
    <row r="724" spans="3:3" ht="12.75" customHeight="1">
      <c r="C724" s="134"/>
    </row>
    <row r="725" spans="3:3" ht="12.75" customHeight="1">
      <c r="C725" s="134"/>
    </row>
    <row r="726" spans="3:3" ht="12.75" customHeight="1">
      <c r="C726" s="134"/>
    </row>
    <row r="727" spans="3:3" ht="12.75" customHeight="1">
      <c r="C727" s="134"/>
    </row>
    <row r="728" spans="3:3" ht="12.75" customHeight="1">
      <c r="C728" s="134"/>
    </row>
    <row r="729" spans="3:3" ht="12.75" customHeight="1">
      <c r="C729" s="134"/>
    </row>
    <row r="730" spans="3:3" ht="12.75" customHeight="1">
      <c r="C730" s="134"/>
    </row>
    <row r="731" spans="3:3" ht="12.75" customHeight="1">
      <c r="C731" s="134"/>
    </row>
    <row r="732" spans="3:3" ht="12.75" customHeight="1">
      <c r="C732" s="134"/>
    </row>
    <row r="733" spans="3:3" ht="12.75" customHeight="1">
      <c r="C733" s="134"/>
    </row>
    <row r="734" spans="3:3" ht="12.75" customHeight="1">
      <c r="C734" s="134"/>
    </row>
    <row r="735" spans="3:3" ht="12.75" customHeight="1">
      <c r="C735" s="134"/>
    </row>
    <row r="736" spans="3:3" ht="12.75" customHeight="1">
      <c r="C736" s="134"/>
    </row>
    <row r="737" spans="3:3" ht="12.75" customHeight="1">
      <c r="C737" s="134"/>
    </row>
    <row r="738" spans="3:3" ht="12.75" customHeight="1">
      <c r="C738" s="134"/>
    </row>
    <row r="739" spans="3:3" ht="12.75" customHeight="1">
      <c r="C739" s="134"/>
    </row>
    <row r="740" spans="3:3" ht="12.75" customHeight="1">
      <c r="C740" s="134"/>
    </row>
    <row r="741" spans="3:3" ht="12.75" customHeight="1">
      <c r="C741" s="134"/>
    </row>
    <row r="742" spans="3:3" ht="12.75" customHeight="1">
      <c r="C742" s="134"/>
    </row>
    <row r="743" spans="3:3" ht="12.75" customHeight="1">
      <c r="C743" s="134"/>
    </row>
    <row r="744" spans="3:3" ht="12.75" customHeight="1">
      <c r="C744" s="134"/>
    </row>
    <row r="745" spans="3:3" ht="12.75" customHeight="1">
      <c r="C745" s="134"/>
    </row>
    <row r="746" spans="3:3" ht="12.75" customHeight="1">
      <c r="C746" s="134"/>
    </row>
    <row r="747" spans="3:3" ht="12.75" customHeight="1">
      <c r="C747" s="134"/>
    </row>
    <row r="748" spans="3:3" ht="12.75" customHeight="1">
      <c r="C748" s="134"/>
    </row>
    <row r="749" spans="3:3" ht="12.75" customHeight="1">
      <c r="C749" s="134"/>
    </row>
    <row r="750" spans="3:3" ht="12.75" customHeight="1">
      <c r="C750" s="134"/>
    </row>
    <row r="751" spans="3:3" ht="12.75" customHeight="1">
      <c r="C751" s="134"/>
    </row>
    <row r="752" spans="3:3" ht="12.75" customHeight="1">
      <c r="C752" s="134"/>
    </row>
    <row r="753" spans="3:3" ht="12.75" customHeight="1">
      <c r="C753" s="134"/>
    </row>
    <row r="754" spans="3:3" ht="12.75" customHeight="1">
      <c r="C754" s="134"/>
    </row>
    <row r="755" spans="3:3" ht="12.75" customHeight="1">
      <c r="C755" s="134"/>
    </row>
    <row r="756" spans="3:3" ht="12.75" customHeight="1">
      <c r="C756" s="134"/>
    </row>
    <row r="757" spans="3:3" ht="12.75" customHeight="1">
      <c r="C757" s="134"/>
    </row>
    <row r="758" spans="3:3" ht="12.75" customHeight="1">
      <c r="C758" s="134"/>
    </row>
    <row r="759" spans="3:3" ht="12.75" customHeight="1">
      <c r="C759" s="134"/>
    </row>
    <row r="760" spans="3:3" ht="12.75" customHeight="1">
      <c r="C760" s="134"/>
    </row>
    <row r="761" spans="3:3" ht="12.75" customHeight="1">
      <c r="C761" s="134"/>
    </row>
    <row r="762" spans="3:3" ht="12.75" customHeight="1">
      <c r="C762" s="134"/>
    </row>
    <row r="763" spans="3:3" ht="12.75" customHeight="1">
      <c r="C763" s="134"/>
    </row>
    <row r="764" spans="3:3" ht="12.75" customHeight="1">
      <c r="C764" s="134"/>
    </row>
    <row r="765" spans="3:3" ht="12.75" customHeight="1">
      <c r="C765" s="134"/>
    </row>
    <row r="766" spans="3:3" ht="12.75" customHeight="1">
      <c r="C766" s="134"/>
    </row>
    <row r="767" spans="3:3" ht="12.75" customHeight="1">
      <c r="C767" s="134"/>
    </row>
    <row r="768" spans="3:3" ht="12.75" customHeight="1">
      <c r="C768" s="134"/>
    </row>
    <row r="769" spans="3:3" ht="12.75" customHeight="1">
      <c r="C769" s="134"/>
    </row>
    <row r="770" spans="3:3" ht="12.75" customHeight="1">
      <c r="C770" s="134"/>
    </row>
    <row r="771" spans="3:3" ht="12.75" customHeight="1">
      <c r="C771" s="134"/>
    </row>
    <row r="772" spans="3:3" ht="12.75" customHeight="1">
      <c r="C772" s="134"/>
    </row>
    <row r="773" spans="3:3" ht="12.75" customHeight="1">
      <c r="C773" s="134"/>
    </row>
    <row r="774" spans="3:3" ht="12.75" customHeight="1">
      <c r="C774" s="134"/>
    </row>
    <row r="775" spans="3:3" ht="12.75" customHeight="1">
      <c r="C775" s="134"/>
    </row>
    <row r="776" spans="3:3" ht="12.75" customHeight="1">
      <c r="C776" s="134"/>
    </row>
    <row r="777" spans="3:3" ht="12.75" customHeight="1">
      <c r="C777" s="134"/>
    </row>
    <row r="778" spans="3:3" ht="12.75" customHeight="1">
      <c r="C778" s="134"/>
    </row>
    <row r="779" spans="3:3" ht="12.75" customHeight="1">
      <c r="C779" s="134"/>
    </row>
    <row r="780" spans="3:3" ht="12.75" customHeight="1">
      <c r="C780" s="134"/>
    </row>
    <row r="781" spans="3:3" ht="12.75" customHeight="1">
      <c r="C781" s="134"/>
    </row>
    <row r="782" spans="3:3" ht="12.75" customHeight="1">
      <c r="C782" s="134"/>
    </row>
    <row r="783" spans="3:3" ht="12.75" customHeight="1">
      <c r="C783" s="134"/>
    </row>
    <row r="784" spans="3:3" ht="12.75" customHeight="1">
      <c r="C784" s="134"/>
    </row>
    <row r="785" spans="3:3" ht="12.75" customHeight="1">
      <c r="C785" s="134"/>
    </row>
    <row r="786" spans="3:3" ht="12.75" customHeight="1">
      <c r="C786" s="134"/>
    </row>
    <row r="787" spans="3:3" ht="12.75" customHeight="1">
      <c r="C787" s="134"/>
    </row>
    <row r="788" spans="3:3" ht="12.75" customHeight="1">
      <c r="C788" s="134"/>
    </row>
    <row r="789" spans="3:3" ht="12.75" customHeight="1">
      <c r="C789" s="134"/>
    </row>
    <row r="790" spans="3:3" ht="12.75" customHeight="1">
      <c r="C790" s="134"/>
    </row>
    <row r="791" spans="3:3" ht="12.75" customHeight="1">
      <c r="C791" s="134"/>
    </row>
    <row r="792" spans="3:3" ht="12.75" customHeight="1">
      <c r="C792" s="134"/>
    </row>
    <row r="793" spans="3:3" ht="12.75" customHeight="1">
      <c r="C793" s="134"/>
    </row>
    <row r="794" spans="3:3" ht="12.75" customHeight="1">
      <c r="C794" s="134"/>
    </row>
    <row r="795" spans="3:3" ht="12.75" customHeight="1">
      <c r="C795" s="134"/>
    </row>
    <row r="796" spans="3:3" ht="12.75" customHeight="1">
      <c r="C796" s="134"/>
    </row>
    <row r="797" spans="3:3" ht="12.75" customHeight="1">
      <c r="C797" s="134"/>
    </row>
    <row r="798" spans="3:3" ht="12.75" customHeight="1">
      <c r="C798" s="134"/>
    </row>
    <row r="799" spans="3:3" ht="12.75" customHeight="1">
      <c r="C799" s="134"/>
    </row>
    <row r="800" spans="3:3" ht="12.75" customHeight="1">
      <c r="C800" s="134"/>
    </row>
    <row r="801" spans="3:3" ht="12.75" customHeight="1">
      <c r="C801" s="134"/>
    </row>
    <row r="802" spans="3:3" ht="12.75" customHeight="1">
      <c r="C802" s="134"/>
    </row>
    <row r="803" spans="3:3" ht="12.75" customHeight="1">
      <c r="C803" s="134"/>
    </row>
    <row r="804" spans="3:3" ht="12.75" customHeight="1">
      <c r="C804" s="134"/>
    </row>
    <row r="805" spans="3:3" ht="12.75" customHeight="1">
      <c r="C805" s="134"/>
    </row>
    <row r="806" spans="3:3" ht="12.75" customHeight="1">
      <c r="C806" s="134"/>
    </row>
    <row r="807" spans="3:3" ht="12.75" customHeight="1">
      <c r="C807" s="134"/>
    </row>
    <row r="808" spans="3:3" ht="12.75" customHeight="1">
      <c r="C808" s="134"/>
    </row>
    <row r="809" spans="3:3" ht="12.75" customHeight="1">
      <c r="C809" s="134"/>
    </row>
    <row r="810" spans="3:3" ht="12.75" customHeight="1">
      <c r="C810" s="134"/>
    </row>
    <row r="811" spans="3:3" ht="12.75" customHeight="1">
      <c r="C811" s="134"/>
    </row>
    <row r="812" spans="3:3" ht="12.75" customHeight="1">
      <c r="C812" s="134"/>
    </row>
    <row r="813" spans="3:3" ht="12.75" customHeight="1">
      <c r="C813" s="134"/>
    </row>
    <row r="814" spans="3:3" ht="12.75" customHeight="1">
      <c r="C814" s="134"/>
    </row>
    <row r="815" spans="3:3" ht="12.75" customHeight="1">
      <c r="C815" s="134"/>
    </row>
    <row r="816" spans="3:3" ht="12.75" customHeight="1">
      <c r="C816" s="134"/>
    </row>
    <row r="817" spans="3:3" ht="12.75" customHeight="1">
      <c r="C817" s="134"/>
    </row>
    <row r="818" spans="3:3" ht="12.75" customHeight="1">
      <c r="C818" s="134"/>
    </row>
    <row r="819" spans="3:3" ht="12.75" customHeight="1">
      <c r="C819" s="134"/>
    </row>
    <row r="820" spans="3:3" ht="12.75" customHeight="1">
      <c r="C820" s="134"/>
    </row>
    <row r="821" spans="3:3" ht="12.75" customHeight="1">
      <c r="C821" s="134"/>
    </row>
    <row r="822" spans="3:3" ht="12.75" customHeight="1">
      <c r="C822" s="134"/>
    </row>
    <row r="823" spans="3:3" ht="12.75" customHeight="1">
      <c r="C823" s="134"/>
    </row>
    <row r="824" spans="3:3" ht="12.75" customHeight="1">
      <c r="C824" s="134"/>
    </row>
    <row r="825" spans="3:3" ht="12.75" customHeight="1">
      <c r="C825" s="134"/>
    </row>
    <row r="826" spans="3:3" ht="12.75" customHeight="1">
      <c r="C826" s="134"/>
    </row>
    <row r="827" spans="3:3" ht="12.75" customHeight="1">
      <c r="C827" s="134"/>
    </row>
    <row r="828" spans="3:3" ht="12.75" customHeight="1">
      <c r="C828" s="134"/>
    </row>
    <row r="829" spans="3:3" ht="12.75" customHeight="1">
      <c r="C829" s="134"/>
    </row>
    <row r="830" spans="3:3" ht="12.75" customHeight="1">
      <c r="C830" s="134"/>
    </row>
    <row r="831" spans="3:3" ht="12.75" customHeight="1">
      <c r="C831" s="134"/>
    </row>
    <row r="832" spans="3:3" ht="12.75" customHeight="1">
      <c r="C832" s="134"/>
    </row>
    <row r="833" spans="3:3" ht="12.75" customHeight="1">
      <c r="C833" s="134"/>
    </row>
    <row r="834" spans="3:3" ht="12.75" customHeight="1">
      <c r="C834" s="134"/>
    </row>
    <row r="835" spans="3:3" ht="12.75" customHeight="1">
      <c r="C835" s="134"/>
    </row>
    <row r="836" spans="3:3" ht="12.75" customHeight="1">
      <c r="C836" s="134"/>
    </row>
    <row r="837" spans="3:3" ht="12.75" customHeight="1">
      <c r="C837" s="134"/>
    </row>
    <row r="838" spans="3:3" ht="12.75" customHeight="1">
      <c r="C838" s="134"/>
    </row>
    <row r="839" spans="3:3" ht="12.75" customHeight="1">
      <c r="C839" s="134"/>
    </row>
    <row r="840" spans="3:3" ht="12.75" customHeight="1">
      <c r="C840" s="134"/>
    </row>
    <row r="841" spans="3:3" ht="12.75" customHeight="1">
      <c r="C841" s="134"/>
    </row>
    <row r="842" spans="3:3" ht="12.75" customHeight="1">
      <c r="C842" s="134"/>
    </row>
    <row r="843" spans="3:3" ht="12.75" customHeight="1">
      <c r="C843" s="134"/>
    </row>
    <row r="844" spans="3:3" ht="12.75" customHeight="1">
      <c r="C844" s="134"/>
    </row>
    <row r="845" spans="3:3" ht="12.75" customHeight="1">
      <c r="C845" s="134"/>
    </row>
    <row r="846" spans="3:3" ht="12.75" customHeight="1">
      <c r="C846" s="134"/>
    </row>
    <row r="847" spans="3:3" ht="12.75" customHeight="1">
      <c r="C847" s="134"/>
    </row>
    <row r="848" spans="3:3" ht="12.75" customHeight="1">
      <c r="C848" s="134"/>
    </row>
    <row r="849" spans="3:3" ht="12.75" customHeight="1">
      <c r="C849" s="134"/>
    </row>
    <row r="850" spans="3:3" ht="12.75" customHeight="1">
      <c r="C850" s="134"/>
    </row>
    <row r="851" spans="3:3" ht="12.75" customHeight="1">
      <c r="C851" s="134"/>
    </row>
    <row r="852" spans="3:3" ht="12.75" customHeight="1">
      <c r="C852" s="134"/>
    </row>
    <row r="853" spans="3:3" ht="12.75" customHeight="1">
      <c r="C853" s="134"/>
    </row>
    <row r="854" spans="3:3" ht="12.75" customHeight="1">
      <c r="C854" s="134"/>
    </row>
    <row r="855" spans="3:3" ht="12.75" customHeight="1">
      <c r="C855" s="134"/>
    </row>
    <row r="856" spans="3:3" ht="12.75" customHeight="1">
      <c r="C856" s="134"/>
    </row>
    <row r="857" spans="3:3" ht="12.75" customHeight="1">
      <c r="C857" s="134"/>
    </row>
    <row r="858" spans="3:3" ht="12.75" customHeight="1">
      <c r="C858" s="134"/>
    </row>
    <row r="859" spans="3:3" ht="12.75" customHeight="1">
      <c r="C859" s="134"/>
    </row>
    <row r="860" spans="3:3" ht="12.75" customHeight="1">
      <c r="C860" s="134"/>
    </row>
    <row r="861" spans="3:3" ht="12.75" customHeight="1">
      <c r="C861" s="134"/>
    </row>
    <row r="862" spans="3:3" ht="12.75" customHeight="1">
      <c r="C862" s="134"/>
    </row>
    <row r="863" spans="3:3" ht="12.75" customHeight="1">
      <c r="C863" s="134"/>
    </row>
    <row r="864" spans="3:3" ht="12.75" customHeight="1">
      <c r="C864" s="134"/>
    </row>
    <row r="865" spans="3:3" ht="12.75" customHeight="1">
      <c r="C865" s="134"/>
    </row>
    <row r="866" spans="3:3" ht="12.75" customHeight="1">
      <c r="C866" s="134"/>
    </row>
    <row r="867" spans="3:3" ht="12.75" customHeight="1">
      <c r="C867" s="134"/>
    </row>
    <row r="868" spans="3:3" ht="12.75" customHeight="1">
      <c r="C868" s="134"/>
    </row>
    <row r="869" spans="3:3" ht="12.75" customHeight="1">
      <c r="C869" s="134"/>
    </row>
    <row r="870" spans="3:3" ht="12.75" customHeight="1">
      <c r="C870" s="134"/>
    </row>
    <row r="871" spans="3:3" ht="12.75" customHeight="1">
      <c r="C871" s="134"/>
    </row>
    <row r="872" spans="3:3" ht="12.75" customHeight="1">
      <c r="C872" s="134"/>
    </row>
    <row r="873" spans="3:3" ht="12.75" customHeight="1">
      <c r="C873" s="134"/>
    </row>
    <row r="874" spans="3:3" ht="12.75" customHeight="1">
      <c r="C874" s="134"/>
    </row>
    <row r="875" spans="3:3" ht="12.75" customHeight="1">
      <c r="C875" s="134"/>
    </row>
    <row r="876" spans="3:3" ht="12.75" customHeight="1">
      <c r="C876" s="134"/>
    </row>
    <row r="877" spans="3:3" ht="12.75" customHeight="1">
      <c r="C877" s="134"/>
    </row>
    <row r="878" spans="3:3" ht="12.75" customHeight="1">
      <c r="C878" s="134"/>
    </row>
    <row r="879" spans="3:3" ht="12.75" customHeight="1">
      <c r="C879" s="134"/>
    </row>
    <row r="880" spans="3:3" ht="12.75" customHeight="1">
      <c r="C880" s="134"/>
    </row>
    <row r="881" spans="3:3" ht="12.75" customHeight="1">
      <c r="C881" s="134"/>
    </row>
    <row r="882" spans="3:3" ht="12.75" customHeight="1">
      <c r="C882" s="134"/>
    </row>
    <row r="883" spans="3:3" ht="12.75" customHeight="1">
      <c r="C883" s="134"/>
    </row>
    <row r="884" spans="3:3" ht="12.75" customHeight="1">
      <c r="C884" s="134"/>
    </row>
    <row r="885" spans="3:3" ht="12.75" customHeight="1">
      <c r="C885" s="134"/>
    </row>
    <row r="886" spans="3:3" ht="12.75" customHeight="1">
      <c r="C886" s="134"/>
    </row>
    <row r="887" spans="3:3" ht="12.75" customHeight="1">
      <c r="C887" s="134"/>
    </row>
    <row r="888" spans="3:3" ht="12.75" customHeight="1">
      <c r="C888" s="134"/>
    </row>
    <row r="889" spans="3:3" ht="12.75" customHeight="1">
      <c r="C889" s="134"/>
    </row>
    <row r="890" spans="3:3" ht="12.75" customHeight="1">
      <c r="C890" s="134"/>
    </row>
    <row r="891" spans="3:3" ht="12.75" customHeight="1">
      <c r="C891" s="134"/>
    </row>
    <row r="892" spans="3:3" ht="12.75" customHeight="1">
      <c r="C892" s="134"/>
    </row>
    <row r="893" spans="3:3" ht="12.75" customHeight="1">
      <c r="C893" s="134"/>
    </row>
    <row r="894" spans="3:3" ht="12.75" customHeight="1">
      <c r="C894" s="134"/>
    </row>
    <row r="895" spans="3:3" ht="12.75" customHeight="1">
      <c r="C895" s="134"/>
    </row>
    <row r="896" spans="3:3" ht="12.75" customHeight="1">
      <c r="C896" s="134"/>
    </row>
    <row r="897" spans="3:3" ht="12.75" customHeight="1">
      <c r="C897" s="134"/>
    </row>
    <row r="898" spans="3:3" ht="12.75" customHeight="1">
      <c r="C898" s="134"/>
    </row>
    <row r="899" spans="3:3" ht="12.75" customHeight="1">
      <c r="C899" s="134"/>
    </row>
    <row r="900" spans="3:3" ht="12.75" customHeight="1">
      <c r="C900" s="134"/>
    </row>
    <row r="901" spans="3:3" ht="12.75" customHeight="1">
      <c r="C901" s="134"/>
    </row>
    <row r="902" spans="3:3" ht="12.75" customHeight="1">
      <c r="C902" s="134"/>
    </row>
    <row r="903" spans="3:3" ht="12.75" customHeight="1">
      <c r="C903" s="134"/>
    </row>
    <row r="904" spans="3:3" ht="12.75" customHeight="1">
      <c r="C904" s="134"/>
    </row>
    <row r="905" spans="3:3" ht="12.75" customHeight="1">
      <c r="C905" s="134"/>
    </row>
    <row r="906" spans="3:3" ht="12.75" customHeight="1">
      <c r="C906" s="134"/>
    </row>
    <row r="907" spans="3:3" ht="12.75" customHeight="1">
      <c r="C907" s="134"/>
    </row>
    <row r="908" spans="3:3" ht="12.75" customHeight="1">
      <c r="C908" s="134"/>
    </row>
    <row r="909" spans="3:3" ht="12.75" customHeight="1">
      <c r="C909" s="134"/>
    </row>
    <row r="910" spans="3:3" ht="12.75" customHeight="1">
      <c r="C910" s="134"/>
    </row>
    <row r="911" spans="3:3" ht="12.75" customHeight="1">
      <c r="C911" s="134"/>
    </row>
    <row r="912" spans="3:3" ht="12.75" customHeight="1">
      <c r="C912" s="134"/>
    </row>
    <row r="913" spans="3:3" ht="12.75" customHeight="1">
      <c r="C913" s="134"/>
    </row>
    <row r="914" spans="3:3" ht="12.75" customHeight="1">
      <c r="C914" s="134"/>
    </row>
    <row r="915" spans="3:3" ht="12.75" customHeight="1">
      <c r="C915" s="134"/>
    </row>
    <row r="916" spans="3:3" ht="12.75" customHeight="1">
      <c r="C916" s="134"/>
    </row>
    <row r="917" spans="3:3" ht="12.75" customHeight="1">
      <c r="C917" s="134"/>
    </row>
    <row r="918" spans="3:3" ht="12.75" customHeight="1">
      <c r="C918" s="134"/>
    </row>
    <row r="919" spans="3:3" ht="12.75" customHeight="1">
      <c r="C919" s="134"/>
    </row>
    <row r="920" spans="3:3" ht="12.75" customHeight="1">
      <c r="C920" s="134"/>
    </row>
    <row r="921" spans="3:3" ht="12.75" customHeight="1">
      <c r="C921" s="134"/>
    </row>
    <row r="922" spans="3:3" ht="12.75" customHeight="1">
      <c r="C922" s="134"/>
    </row>
    <row r="923" spans="3:3" ht="12.75" customHeight="1">
      <c r="C923" s="134"/>
    </row>
    <row r="924" spans="3:3" ht="12.75" customHeight="1">
      <c r="C924" s="134"/>
    </row>
    <row r="925" spans="3:3" ht="12.75" customHeight="1">
      <c r="C925" s="134"/>
    </row>
    <row r="926" spans="3:3" ht="12.75" customHeight="1">
      <c r="C926" s="134"/>
    </row>
    <row r="927" spans="3:3" ht="12.75" customHeight="1">
      <c r="C927" s="134"/>
    </row>
    <row r="928" spans="3:3" ht="12.75" customHeight="1">
      <c r="C928" s="134"/>
    </row>
    <row r="929" spans="3:3" ht="12.75" customHeight="1">
      <c r="C929" s="134"/>
    </row>
    <row r="930" spans="3:3" ht="12.75" customHeight="1">
      <c r="C930" s="134"/>
    </row>
    <row r="931" spans="3:3" ht="12.75" customHeight="1">
      <c r="C931" s="134"/>
    </row>
    <row r="932" spans="3:3" ht="12.75" customHeight="1">
      <c r="C932" s="134"/>
    </row>
    <row r="933" spans="3:3" ht="12.75" customHeight="1">
      <c r="C933" s="134"/>
    </row>
    <row r="934" spans="3:3" ht="12.75" customHeight="1">
      <c r="C934" s="134"/>
    </row>
    <row r="935" spans="3:3" ht="12.75" customHeight="1">
      <c r="C935" s="134"/>
    </row>
    <row r="936" spans="3:3" ht="12.75" customHeight="1">
      <c r="C936" s="134"/>
    </row>
    <row r="937" spans="3:3" ht="12.75" customHeight="1">
      <c r="C937" s="134"/>
    </row>
    <row r="938" spans="3:3" ht="12.75" customHeight="1">
      <c r="C938" s="134"/>
    </row>
    <row r="939" spans="3:3" ht="12.75" customHeight="1">
      <c r="C939" s="134"/>
    </row>
    <row r="940" spans="3:3" ht="12.75" customHeight="1">
      <c r="C940" s="134"/>
    </row>
    <row r="941" spans="3:3" ht="12.75" customHeight="1">
      <c r="C941" s="134"/>
    </row>
    <row r="942" spans="3:3" ht="12.75" customHeight="1">
      <c r="C942" s="134"/>
    </row>
    <row r="943" spans="3:3" ht="12.75" customHeight="1">
      <c r="C943" s="134"/>
    </row>
    <row r="944" spans="3:3" ht="12.75" customHeight="1">
      <c r="C944" s="134"/>
    </row>
    <row r="945" spans="3:3" ht="12.75" customHeight="1">
      <c r="C945" s="134"/>
    </row>
    <row r="946" spans="3:3" ht="12.75" customHeight="1">
      <c r="C946" s="134"/>
    </row>
    <row r="947" spans="3:3" ht="12.75" customHeight="1">
      <c r="C947" s="134"/>
    </row>
    <row r="948" spans="3:3" ht="12.75" customHeight="1">
      <c r="C948" s="134"/>
    </row>
    <row r="949" spans="3:3" ht="12.75" customHeight="1">
      <c r="C949" s="134"/>
    </row>
    <row r="950" spans="3:3" ht="12.75" customHeight="1">
      <c r="C950" s="134"/>
    </row>
    <row r="951" spans="3:3" ht="12.75" customHeight="1">
      <c r="C951" s="134"/>
    </row>
    <row r="952" spans="3:3" ht="12.75" customHeight="1">
      <c r="C952" s="134"/>
    </row>
    <row r="953" spans="3:3" ht="12.75" customHeight="1">
      <c r="C953" s="134"/>
    </row>
    <row r="954" spans="3:3" ht="12.75" customHeight="1">
      <c r="C954" s="134"/>
    </row>
    <row r="955" spans="3:3" ht="12.75" customHeight="1">
      <c r="C955" s="134"/>
    </row>
    <row r="956" spans="3:3" ht="12.75" customHeight="1">
      <c r="C956" s="134"/>
    </row>
    <row r="957" spans="3:3" ht="12.75" customHeight="1">
      <c r="C957" s="134"/>
    </row>
    <row r="958" spans="3:3" ht="12.75" customHeight="1">
      <c r="C958" s="134"/>
    </row>
    <row r="959" spans="3:3" ht="12.75" customHeight="1">
      <c r="C959" s="134"/>
    </row>
    <row r="960" spans="3:3" ht="12.75" customHeight="1">
      <c r="C960" s="134"/>
    </row>
    <row r="961" spans="3:3" ht="12.75" customHeight="1">
      <c r="C961" s="134"/>
    </row>
    <row r="962" spans="3:3" ht="12.75" customHeight="1">
      <c r="C962" s="134"/>
    </row>
    <row r="963" spans="3:3" ht="12.75" customHeight="1">
      <c r="C963" s="134"/>
    </row>
    <row r="964" spans="3:3" ht="12.75" customHeight="1">
      <c r="C964" s="134"/>
    </row>
    <row r="965" spans="3:3" ht="12.75" customHeight="1">
      <c r="C965" s="134"/>
    </row>
    <row r="966" spans="3:3" ht="12.75" customHeight="1">
      <c r="C966" s="134"/>
    </row>
    <row r="967" spans="3:3" ht="12.75" customHeight="1">
      <c r="C967" s="134"/>
    </row>
    <row r="968" spans="3:3" ht="12.75" customHeight="1">
      <c r="C968" s="134"/>
    </row>
    <row r="969" spans="3:3" ht="12.75" customHeight="1">
      <c r="C969" s="134"/>
    </row>
    <row r="970" spans="3:3" ht="12.75" customHeight="1">
      <c r="C970" s="134"/>
    </row>
    <row r="971" spans="3:3" ht="12.75" customHeight="1">
      <c r="C971" s="134"/>
    </row>
    <row r="972" spans="3:3" ht="12.75" customHeight="1">
      <c r="C972" s="134"/>
    </row>
    <row r="973" spans="3:3" ht="12.75" customHeight="1">
      <c r="C973" s="134"/>
    </row>
    <row r="974" spans="3:3" ht="12.75" customHeight="1">
      <c r="C974" s="134"/>
    </row>
    <row r="975" spans="3:3" ht="12.75" customHeight="1">
      <c r="C975" s="134"/>
    </row>
    <row r="976" spans="3:3" ht="12.75" customHeight="1">
      <c r="C976" s="134"/>
    </row>
    <row r="977" spans="3:3" ht="12.75" customHeight="1">
      <c r="C977" s="134"/>
    </row>
    <row r="978" spans="3:3" ht="12.75" customHeight="1">
      <c r="C978" s="134"/>
    </row>
    <row r="979" spans="3:3" ht="12.75" customHeight="1">
      <c r="C979" s="134"/>
    </row>
    <row r="980" spans="3:3" ht="12.75" customHeight="1">
      <c r="C980" s="134"/>
    </row>
    <row r="981" spans="3:3" ht="12.75" customHeight="1">
      <c r="C981" s="134"/>
    </row>
    <row r="982" spans="3:3" ht="12.75" customHeight="1">
      <c r="C982" s="134"/>
    </row>
    <row r="983" spans="3:3" ht="12.75" customHeight="1">
      <c r="C983" s="134"/>
    </row>
    <row r="984" spans="3:3" ht="12.75" customHeight="1">
      <c r="C984" s="134"/>
    </row>
    <row r="985" spans="3:3" ht="12.75" customHeight="1">
      <c r="C985" s="134"/>
    </row>
    <row r="986" spans="3:3" ht="12.75" customHeight="1">
      <c r="C986" s="134"/>
    </row>
    <row r="987" spans="3:3" ht="12.75" customHeight="1">
      <c r="C987" s="134"/>
    </row>
    <row r="988" spans="3:3" ht="12.75" customHeight="1">
      <c r="C988" s="134"/>
    </row>
    <row r="989" spans="3:3" ht="12.75" customHeight="1">
      <c r="C989" s="134"/>
    </row>
    <row r="990" spans="3:3" ht="12.75" customHeight="1">
      <c r="C990" s="134"/>
    </row>
    <row r="991" spans="3:3" ht="12.75" customHeight="1">
      <c r="C991" s="134"/>
    </row>
    <row r="992" spans="3:3" ht="12.75" customHeight="1">
      <c r="C992" s="134"/>
    </row>
    <row r="993" spans="3:3" ht="12.75" customHeight="1">
      <c r="C993" s="134"/>
    </row>
    <row r="994" spans="3:3" ht="12.75" customHeight="1">
      <c r="C994" s="134"/>
    </row>
    <row r="995" spans="3:3" ht="12.75" customHeight="1">
      <c r="C995" s="134"/>
    </row>
    <row r="996" spans="3:3" ht="12.75" customHeight="1">
      <c r="C996" s="134"/>
    </row>
    <row r="997" spans="3:3" ht="12.75" customHeight="1">
      <c r="C997" s="134"/>
    </row>
    <row r="998" spans="3:3" ht="12.75" customHeight="1">
      <c r="C998" s="134"/>
    </row>
    <row r="999" spans="3:3" ht="12.75" customHeight="1">
      <c r="C999" s="134"/>
    </row>
    <row r="1000" spans="3:3" ht="12.75" customHeight="1">
      <c r="C1000" s="1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A844-7635-406B-A40E-08DDD2B08198}">
  <dimension ref="A1:Y36"/>
  <sheetViews>
    <sheetView tabSelected="1" workbookViewId="0">
      <selection activeCell="K10" sqref="K10"/>
    </sheetView>
    <sheetView workbookViewId="1"/>
  </sheetViews>
  <sheetFormatPr defaultRowHeight="13.2"/>
  <cols>
    <col min="1" max="1" width="18.44140625" bestFit="1" customWidth="1"/>
    <col min="2" max="2" width="22.33203125" bestFit="1" customWidth="1"/>
    <col min="3" max="3" width="10.44140625" bestFit="1" customWidth="1"/>
    <col min="4" max="4" width="16.109375" bestFit="1" customWidth="1"/>
    <col min="5" max="5" width="10.5546875" bestFit="1" customWidth="1"/>
    <col min="6" max="6" width="11.6640625" bestFit="1" customWidth="1"/>
    <col min="7" max="7" width="14.33203125" bestFit="1" customWidth="1"/>
    <col min="8" max="8" width="15.5546875" bestFit="1" customWidth="1"/>
    <col min="9" max="9" width="9.88671875" bestFit="1" customWidth="1"/>
    <col min="10" max="10" width="12.6640625" bestFit="1" customWidth="1"/>
    <col min="11" max="11" width="13" bestFit="1" customWidth="1"/>
    <col min="12" max="12" width="15.6640625" bestFit="1" customWidth="1"/>
    <col min="13" max="13" width="16.88671875" bestFit="1" customWidth="1"/>
    <col min="14" max="14" width="13.33203125" bestFit="1" customWidth="1"/>
    <col min="15" max="15" width="7.44140625" bestFit="1" customWidth="1"/>
    <col min="16" max="16" width="10.33203125" bestFit="1" customWidth="1"/>
    <col min="17" max="17" width="10.5546875" bestFit="1" customWidth="1"/>
    <col min="18" max="18" width="19.88671875" bestFit="1" customWidth="1"/>
    <col min="19" max="19" width="14.6640625" bestFit="1" customWidth="1"/>
    <col min="20" max="20" width="17.33203125" bestFit="1" customWidth="1"/>
    <col min="21" max="21" width="9.5546875" bestFit="1" customWidth="1"/>
    <col min="23" max="23" width="8.33203125" bestFit="1" customWidth="1"/>
    <col min="24" max="24" width="5.6640625" bestFit="1" customWidth="1"/>
    <col min="25" max="25" width="16.109375" bestFit="1" customWidth="1"/>
  </cols>
  <sheetData>
    <row r="1" spans="1:25" ht="19.5" customHeight="1" thickBot="1">
      <c r="A1" s="135" t="s">
        <v>459</v>
      </c>
      <c r="B1" s="136" t="s">
        <v>460</v>
      </c>
      <c r="C1" s="136" t="s">
        <v>461</v>
      </c>
      <c r="D1" s="136" t="s">
        <v>462</v>
      </c>
      <c r="E1" s="136" t="s">
        <v>463</v>
      </c>
      <c r="F1" s="136" t="s">
        <v>464</v>
      </c>
      <c r="G1" s="136" t="s">
        <v>465</v>
      </c>
      <c r="H1" s="136" t="s">
        <v>466</v>
      </c>
      <c r="I1" s="136" t="s">
        <v>467</v>
      </c>
      <c r="J1" s="136" t="s">
        <v>468</v>
      </c>
      <c r="K1" s="136" t="s">
        <v>469</v>
      </c>
      <c r="L1" s="136" t="s">
        <v>470</v>
      </c>
      <c r="M1" s="136" t="s">
        <v>471</v>
      </c>
      <c r="N1" s="136" t="s">
        <v>472</v>
      </c>
      <c r="O1" s="136" t="s">
        <v>473</v>
      </c>
      <c r="P1" s="136" t="s">
        <v>474</v>
      </c>
      <c r="Q1" s="136" t="s">
        <v>475</v>
      </c>
      <c r="R1" s="136" t="s">
        <v>476</v>
      </c>
      <c r="S1" s="136" t="s">
        <v>477</v>
      </c>
      <c r="T1" s="136" t="s">
        <v>478</v>
      </c>
      <c r="U1" s="136" t="s">
        <v>479</v>
      </c>
      <c r="V1" s="136" t="s">
        <v>480</v>
      </c>
      <c r="W1" s="136" t="s">
        <v>481</v>
      </c>
      <c r="X1" s="136" t="s">
        <v>482</v>
      </c>
      <c r="Y1" s="137" t="s">
        <v>483</v>
      </c>
    </row>
    <row r="2" spans="1:25">
      <c r="A2" t="s">
        <v>449</v>
      </c>
      <c r="B2" t="s">
        <v>417</v>
      </c>
      <c r="C2">
        <v>497242.83146198641</v>
      </c>
      <c r="D2">
        <v>512247</v>
      </c>
      <c r="E2">
        <v>140042</v>
      </c>
      <c r="F2">
        <v>377</v>
      </c>
      <c r="G2">
        <v>59</v>
      </c>
      <c r="H2">
        <v>995</v>
      </c>
      <c r="I2">
        <v>201</v>
      </c>
      <c r="N2">
        <v>335533</v>
      </c>
      <c r="O2">
        <v>136263</v>
      </c>
      <c r="P2">
        <v>136263</v>
      </c>
      <c r="U2" s="138" t="s">
        <v>121</v>
      </c>
      <c r="V2" t="s">
        <v>66</v>
      </c>
      <c r="W2" t="s">
        <v>66</v>
      </c>
    </row>
    <row r="3" spans="1:25">
      <c r="A3" t="s">
        <v>450</v>
      </c>
      <c r="B3" t="s">
        <v>418</v>
      </c>
      <c r="C3">
        <v>1370151</v>
      </c>
      <c r="D3">
        <v>1455912</v>
      </c>
      <c r="E3">
        <v>226498</v>
      </c>
      <c r="F3">
        <v>240</v>
      </c>
      <c r="G3">
        <v>4</v>
      </c>
      <c r="H3">
        <v>13628</v>
      </c>
      <c r="I3">
        <v>1291</v>
      </c>
      <c r="N3">
        <v>628604</v>
      </c>
      <c r="O3">
        <v>220925</v>
      </c>
      <c r="P3">
        <v>220925</v>
      </c>
      <c r="U3" s="138" t="s">
        <v>121</v>
      </c>
      <c r="V3" t="s">
        <v>66</v>
      </c>
      <c r="W3" t="s">
        <v>84</v>
      </c>
    </row>
    <row r="4" spans="1:25">
      <c r="A4" t="s">
        <v>450</v>
      </c>
      <c r="B4" t="s">
        <v>419</v>
      </c>
      <c r="C4">
        <v>623305.47832968738</v>
      </c>
      <c r="D4">
        <v>615340</v>
      </c>
      <c r="E4">
        <v>102293</v>
      </c>
      <c r="F4">
        <v>409</v>
      </c>
      <c r="G4">
        <v>29</v>
      </c>
      <c r="H4">
        <v>2729</v>
      </c>
      <c r="I4">
        <v>2729</v>
      </c>
      <c r="N4">
        <v>294760</v>
      </c>
      <c r="O4">
        <v>99551</v>
      </c>
      <c r="P4">
        <v>99551</v>
      </c>
      <c r="U4" s="138" t="s">
        <v>121</v>
      </c>
      <c r="V4" t="s">
        <v>66</v>
      </c>
      <c r="W4" t="s">
        <v>84</v>
      </c>
    </row>
    <row r="5" spans="1:25">
      <c r="A5" t="s">
        <v>450</v>
      </c>
      <c r="B5" t="s">
        <v>420</v>
      </c>
      <c r="C5">
        <v>387810.08073290688</v>
      </c>
      <c r="D5">
        <v>289963</v>
      </c>
      <c r="E5">
        <v>14364</v>
      </c>
      <c r="F5">
        <v>405</v>
      </c>
      <c r="G5">
        <v>18</v>
      </c>
      <c r="H5">
        <v>1211</v>
      </c>
      <c r="I5">
        <v>773</v>
      </c>
      <c r="N5">
        <v>80530</v>
      </c>
      <c r="O5">
        <v>13760</v>
      </c>
      <c r="P5">
        <v>13760</v>
      </c>
      <c r="U5" s="138" t="s">
        <v>121</v>
      </c>
      <c r="V5" t="s">
        <v>66</v>
      </c>
      <c r="W5" t="s">
        <v>84</v>
      </c>
    </row>
    <row r="6" spans="1:25">
      <c r="A6" t="s">
        <v>448</v>
      </c>
      <c r="B6" t="s">
        <v>421</v>
      </c>
      <c r="C6">
        <v>262364.69347730611</v>
      </c>
      <c r="D6">
        <v>300802</v>
      </c>
      <c r="E6">
        <v>43900</v>
      </c>
      <c r="F6">
        <v>289</v>
      </c>
      <c r="G6">
        <v>1</v>
      </c>
      <c r="H6">
        <v>2878</v>
      </c>
      <c r="I6">
        <v>439</v>
      </c>
      <c r="N6">
        <v>160743</v>
      </c>
      <c r="O6">
        <v>43484</v>
      </c>
      <c r="P6">
        <v>43484</v>
      </c>
      <c r="U6" s="138" t="s">
        <v>121</v>
      </c>
      <c r="V6" t="s">
        <v>66</v>
      </c>
      <c r="W6" t="s">
        <v>84</v>
      </c>
    </row>
    <row r="7" spans="1:25">
      <c r="A7" t="s">
        <v>447</v>
      </c>
      <c r="B7" t="s">
        <v>422</v>
      </c>
      <c r="C7">
        <v>927509.50852487993</v>
      </c>
      <c r="D7">
        <v>825444</v>
      </c>
      <c r="E7">
        <v>219707</v>
      </c>
      <c r="F7">
        <v>643</v>
      </c>
      <c r="G7">
        <v>164</v>
      </c>
      <c r="H7">
        <v>6425</v>
      </c>
      <c r="I7">
        <v>4213</v>
      </c>
      <c r="N7">
        <v>465267</v>
      </c>
      <c r="O7">
        <v>216803</v>
      </c>
      <c r="P7">
        <v>216803</v>
      </c>
      <c r="U7" s="138" t="s">
        <v>121</v>
      </c>
      <c r="V7" t="s">
        <v>66</v>
      </c>
      <c r="W7" t="s">
        <v>84</v>
      </c>
    </row>
    <row r="8" spans="1:25">
      <c r="A8" t="s">
        <v>446</v>
      </c>
      <c r="B8" t="s">
        <v>423</v>
      </c>
      <c r="C8">
        <v>872914.96475001145</v>
      </c>
      <c r="D8">
        <v>862660</v>
      </c>
      <c r="E8">
        <v>119477</v>
      </c>
      <c r="F8">
        <v>506</v>
      </c>
      <c r="G8">
        <v>33</v>
      </c>
      <c r="H8">
        <v>9130</v>
      </c>
      <c r="I8">
        <v>1746</v>
      </c>
      <c r="N8">
        <v>401849</v>
      </c>
      <c r="O8">
        <v>118353</v>
      </c>
      <c r="P8">
        <v>118353</v>
      </c>
      <c r="U8" s="138" t="s">
        <v>121</v>
      </c>
      <c r="V8" t="s">
        <v>66</v>
      </c>
      <c r="W8" t="s">
        <v>84</v>
      </c>
    </row>
    <row r="9" spans="1:25">
      <c r="A9" t="s">
        <v>448</v>
      </c>
      <c r="B9" t="s">
        <v>424</v>
      </c>
      <c r="C9">
        <v>414042.54374161619</v>
      </c>
      <c r="D9">
        <v>303346</v>
      </c>
      <c r="E9">
        <v>72623</v>
      </c>
      <c r="F9">
        <v>560</v>
      </c>
      <c r="G9">
        <v>22</v>
      </c>
      <c r="H9">
        <v>3371</v>
      </c>
      <c r="I9">
        <v>1124</v>
      </c>
      <c r="N9">
        <v>236383</v>
      </c>
      <c r="O9">
        <v>72323</v>
      </c>
      <c r="P9">
        <v>72323</v>
      </c>
      <c r="U9" s="138" t="s">
        <v>121</v>
      </c>
      <c r="V9" t="s">
        <v>66</v>
      </c>
      <c r="W9" t="s">
        <v>84</v>
      </c>
    </row>
    <row r="10" spans="1:25">
      <c r="A10" t="s">
        <v>446</v>
      </c>
      <c r="B10" t="s">
        <v>425</v>
      </c>
      <c r="C10">
        <v>945071.92016550899</v>
      </c>
      <c r="D10">
        <v>645502</v>
      </c>
      <c r="E10">
        <v>149655</v>
      </c>
      <c r="F10">
        <v>550</v>
      </c>
      <c r="G10">
        <v>99</v>
      </c>
      <c r="H10">
        <v>4016</v>
      </c>
      <c r="I10">
        <v>920</v>
      </c>
      <c r="N10">
        <v>402422</v>
      </c>
      <c r="O10">
        <v>149050</v>
      </c>
      <c r="P10">
        <v>149050</v>
      </c>
      <c r="U10" s="138" t="s">
        <v>121</v>
      </c>
      <c r="V10" t="s">
        <v>66</v>
      </c>
      <c r="W10" t="s">
        <v>84</v>
      </c>
    </row>
    <row r="11" spans="1:25">
      <c r="A11" t="s">
        <v>448</v>
      </c>
      <c r="B11" t="s">
        <v>426</v>
      </c>
      <c r="C11">
        <v>16350.266482869998</v>
      </c>
      <c r="D11">
        <v>66789</v>
      </c>
      <c r="E11">
        <v>4228</v>
      </c>
      <c r="F11">
        <v>48</v>
      </c>
      <c r="G11">
        <v>6</v>
      </c>
      <c r="H11">
        <v>140</v>
      </c>
      <c r="I11">
        <v>56</v>
      </c>
      <c r="N11">
        <v>16467</v>
      </c>
      <c r="O11">
        <v>4176</v>
      </c>
      <c r="P11">
        <v>4176</v>
      </c>
      <c r="U11" s="138" t="s">
        <v>121</v>
      </c>
      <c r="V11" t="s">
        <v>66</v>
      </c>
      <c r="W11" t="s">
        <v>84</v>
      </c>
    </row>
    <row r="12" spans="1:25">
      <c r="A12" t="s">
        <v>447</v>
      </c>
      <c r="B12" t="s">
        <v>427</v>
      </c>
      <c r="C12">
        <v>2977325</v>
      </c>
      <c r="D12">
        <v>1629828</v>
      </c>
      <c r="E12">
        <v>372946</v>
      </c>
      <c r="F12">
        <v>1231</v>
      </c>
      <c r="G12">
        <v>201</v>
      </c>
      <c r="H12">
        <v>34780</v>
      </c>
      <c r="I12">
        <v>6034</v>
      </c>
      <c r="N12">
        <v>1179965</v>
      </c>
      <c r="O12">
        <v>364719</v>
      </c>
      <c r="P12">
        <v>364719</v>
      </c>
      <c r="U12" s="138" t="s">
        <v>121</v>
      </c>
      <c r="V12" t="s">
        <v>66</v>
      </c>
      <c r="W12" t="s">
        <v>84</v>
      </c>
    </row>
    <row r="13" spans="1:25">
      <c r="A13" t="s">
        <v>449</v>
      </c>
      <c r="B13" t="s">
        <v>428</v>
      </c>
      <c r="C13">
        <v>857054.13836731017</v>
      </c>
      <c r="D13">
        <v>662525</v>
      </c>
      <c r="E13">
        <v>292760</v>
      </c>
      <c r="F13">
        <v>534</v>
      </c>
      <c r="G13">
        <v>118</v>
      </c>
      <c r="H13">
        <v>6127</v>
      </c>
      <c r="I13">
        <v>4112</v>
      </c>
      <c r="N13">
        <v>585405</v>
      </c>
      <c r="O13">
        <v>292657</v>
      </c>
      <c r="P13">
        <v>292657</v>
      </c>
      <c r="U13" s="138" t="s">
        <v>121</v>
      </c>
      <c r="V13" t="s">
        <v>66</v>
      </c>
      <c r="W13" t="s">
        <v>84</v>
      </c>
    </row>
    <row r="14" spans="1:25">
      <c r="A14" t="s">
        <v>449</v>
      </c>
      <c r="B14" t="s">
        <v>429</v>
      </c>
      <c r="C14">
        <v>1328274.9938078725</v>
      </c>
      <c r="D14">
        <v>1032509</v>
      </c>
      <c r="E14">
        <v>314615</v>
      </c>
      <c r="F14">
        <v>1116</v>
      </c>
      <c r="G14">
        <v>259</v>
      </c>
      <c r="H14">
        <v>8234</v>
      </c>
      <c r="I14">
        <v>6845</v>
      </c>
      <c r="N14">
        <v>742276</v>
      </c>
      <c r="O14">
        <v>306123</v>
      </c>
      <c r="P14">
        <v>306123</v>
      </c>
      <c r="U14" s="138" t="s">
        <v>121</v>
      </c>
      <c r="V14" t="s">
        <v>66</v>
      </c>
      <c r="W14" t="s">
        <v>66</v>
      </c>
    </row>
    <row r="15" spans="1:25">
      <c r="A15" t="s">
        <v>447</v>
      </c>
      <c r="B15" t="s">
        <v>430</v>
      </c>
      <c r="C15">
        <v>670036.16283683153</v>
      </c>
      <c r="D15">
        <v>473045</v>
      </c>
      <c r="E15">
        <v>111091</v>
      </c>
      <c r="F15">
        <v>650</v>
      </c>
      <c r="G15">
        <v>64</v>
      </c>
      <c r="H15">
        <v>11035</v>
      </c>
      <c r="I15">
        <v>3013</v>
      </c>
      <c r="N15">
        <v>356230</v>
      </c>
      <c r="O15">
        <v>109999</v>
      </c>
      <c r="P15">
        <v>109999</v>
      </c>
      <c r="U15" s="138" t="s">
        <v>121</v>
      </c>
      <c r="V15" t="s">
        <v>66</v>
      </c>
      <c r="W15" t="s">
        <v>84</v>
      </c>
    </row>
    <row r="16" spans="1:25">
      <c r="A16" t="s">
        <v>449</v>
      </c>
      <c r="B16" t="s">
        <v>431</v>
      </c>
      <c r="C16">
        <v>758077.27407100843</v>
      </c>
      <c r="D16">
        <v>632607</v>
      </c>
      <c r="E16">
        <v>150238</v>
      </c>
      <c r="F16">
        <v>502</v>
      </c>
      <c r="G16">
        <v>39</v>
      </c>
      <c r="H16">
        <v>3326</v>
      </c>
      <c r="I16">
        <v>753</v>
      </c>
      <c r="N16">
        <v>374945</v>
      </c>
      <c r="O16">
        <v>149137</v>
      </c>
      <c r="P16">
        <v>149137</v>
      </c>
      <c r="U16" s="138" t="s">
        <v>121</v>
      </c>
      <c r="V16" t="s">
        <v>66</v>
      </c>
      <c r="W16" t="s">
        <v>84</v>
      </c>
    </row>
    <row r="17" spans="1:23">
      <c r="A17" t="s">
        <v>450</v>
      </c>
      <c r="B17" t="s">
        <v>432</v>
      </c>
      <c r="C17">
        <v>149687.08853384687</v>
      </c>
      <c r="D17">
        <v>128948</v>
      </c>
      <c r="E17">
        <v>54388</v>
      </c>
      <c r="F17">
        <v>265</v>
      </c>
      <c r="G17">
        <v>35</v>
      </c>
      <c r="H17">
        <v>1076</v>
      </c>
      <c r="I17">
        <v>123</v>
      </c>
      <c r="N17">
        <v>143930</v>
      </c>
      <c r="O17">
        <v>54349</v>
      </c>
      <c r="P17">
        <v>54349</v>
      </c>
      <c r="U17" s="138" t="s">
        <v>121</v>
      </c>
      <c r="V17" t="s">
        <v>66</v>
      </c>
      <c r="W17" t="s">
        <v>84</v>
      </c>
    </row>
    <row r="18" spans="1:23">
      <c r="A18" t="s">
        <v>448</v>
      </c>
      <c r="B18" t="s">
        <v>433</v>
      </c>
      <c r="C18">
        <v>600632</v>
      </c>
      <c r="D18">
        <v>504792</v>
      </c>
      <c r="E18">
        <v>81631</v>
      </c>
      <c r="F18">
        <v>80</v>
      </c>
      <c r="G18">
        <v>5</v>
      </c>
      <c r="H18">
        <v>5862</v>
      </c>
      <c r="I18">
        <v>3331</v>
      </c>
      <c r="N18">
        <v>284040</v>
      </c>
      <c r="O18">
        <v>78369</v>
      </c>
      <c r="P18">
        <v>78369</v>
      </c>
      <c r="U18" s="138" t="s">
        <v>121</v>
      </c>
      <c r="V18" t="s">
        <v>66</v>
      </c>
      <c r="W18" t="s">
        <v>84</v>
      </c>
    </row>
    <row r="19" spans="1:23">
      <c r="A19" t="s">
        <v>448</v>
      </c>
      <c r="B19" t="s">
        <v>434</v>
      </c>
      <c r="C19">
        <v>714290.75323780277</v>
      </c>
      <c r="D19">
        <v>419865</v>
      </c>
      <c r="E19">
        <v>135319</v>
      </c>
      <c r="F19">
        <v>280</v>
      </c>
      <c r="G19">
        <v>41</v>
      </c>
      <c r="H19">
        <v>7066</v>
      </c>
      <c r="I19">
        <v>1657</v>
      </c>
      <c r="N19">
        <v>343064</v>
      </c>
      <c r="O19">
        <v>134700</v>
      </c>
      <c r="P19">
        <v>134700</v>
      </c>
      <c r="U19" s="138" t="s">
        <v>121</v>
      </c>
      <c r="V19" t="s">
        <v>66</v>
      </c>
      <c r="W19" t="s">
        <v>84</v>
      </c>
    </row>
    <row r="20" spans="1:23">
      <c r="A20" t="s">
        <v>450</v>
      </c>
      <c r="B20" t="s">
        <v>435</v>
      </c>
      <c r="C20">
        <v>152052.56251677082</v>
      </c>
      <c r="D20">
        <v>335813</v>
      </c>
      <c r="E20">
        <v>64345</v>
      </c>
      <c r="F20">
        <v>187</v>
      </c>
      <c r="G20">
        <v>13</v>
      </c>
      <c r="H20">
        <v>2360</v>
      </c>
      <c r="I20">
        <v>876</v>
      </c>
      <c r="N20">
        <v>208839</v>
      </c>
      <c r="O20">
        <v>64089</v>
      </c>
      <c r="P20">
        <v>64089</v>
      </c>
      <c r="U20" s="138" t="s">
        <v>121</v>
      </c>
      <c r="V20" t="s">
        <v>66</v>
      </c>
      <c r="W20" t="s">
        <v>84</v>
      </c>
    </row>
    <row r="21" spans="1:23">
      <c r="A21" t="s">
        <v>448</v>
      </c>
      <c r="B21" t="s">
        <v>436</v>
      </c>
      <c r="C21">
        <v>317929.58367413271</v>
      </c>
      <c r="D21">
        <v>613833</v>
      </c>
      <c r="E21">
        <v>271607</v>
      </c>
      <c r="F21">
        <v>299</v>
      </c>
      <c r="G21">
        <v>45</v>
      </c>
      <c r="H21">
        <v>5465</v>
      </c>
      <c r="I21">
        <v>1148</v>
      </c>
      <c r="N21">
        <v>505803</v>
      </c>
      <c r="O21">
        <v>270995</v>
      </c>
      <c r="P21">
        <v>270995</v>
      </c>
      <c r="U21" s="138" t="s">
        <v>121</v>
      </c>
      <c r="V21" t="s">
        <v>66</v>
      </c>
      <c r="W21" t="s">
        <v>66</v>
      </c>
    </row>
    <row r="22" spans="1:23">
      <c r="A22" t="s">
        <v>446</v>
      </c>
      <c r="B22" t="s">
        <v>437</v>
      </c>
      <c r="C22">
        <v>437279.79143359803</v>
      </c>
      <c r="D22">
        <v>784712</v>
      </c>
      <c r="E22">
        <v>318229</v>
      </c>
      <c r="F22">
        <v>535</v>
      </c>
      <c r="G22">
        <v>154</v>
      </c>
      <c r="H22">
        <v>3702</v>
      </c>
      <c r="I22">
        <v>804</v>
      </c>
      <c r="N22">
        <v>595711</v>
      </c>
      <c r="O22">
        <v>316847</v>
      </c>
      <c r="P22">
        <v>316847</v>
      </c>
      <c r="U22" s="138" t="s">
        <v>121</v>
      </c>
      <c r="V22" t="s">
        <v>66</v>
      </c>
      <c r="W22" t="s">
        <v>66</v>
      </c>
    </row>
    <row r="23" spans="1:23">
      <c r="A23" t="s">
        <v>450</v>
      </c>
      <c r="B23" t="s">
        <v>438</v>
      </c>
      <c r="C23">
        <v>325100.85108988377</v>
      </c>
      <c r="D23">
        <v>428391</v>
      </c>
      <c r="E23">
        <v>118131</v>
      </c>
      <c r="F23">
        <v>480</v>
      </c>
      <c r="G23">
        <v>64</v>
      </c>
      <c r="H23">
        <v>2459</v>
      </c>
      <c r="I23">
        <v>915</v>
      </c>
      <c r="N23">
        <v>232300</v>
      </c>
      <c r="O23">
        <v>116522</v>
      </c>
      <c r="P23">
        <v>116522</v>
      </c>
      <c r="U23" s="138" t="s">
        <v>121</v>
      </c>
      <c r="V23" t="s">
        <v>66</v>
      </c>
      <c r="W23" t="s">
        <v>84</v>
      </c>
    </row>
    <row r="24" spans="1:23">
      <c r="A24" t="s">
        <v>447</v>
      </c>
      <c r="B24" t="s">
        <v>439</v>
      </c>
      <c r="C24">
        <v>751081.73424576293</v>
      </c>
      <c r="D24">
        <v>698381</v>
      </c>
      <c r="E24">
        <v>194950</v>
      </c>
      <c r="F24">
        <v>406</v>
      </c>
      <c r="G24">
        <v>93</v>
      </c>
      <c r="H24">
        <v>4368</v>
      </c>
      <c r="I24">
        <v>1463</v>
      </c>
      <c r="N24">
        <v>434451</v>
      </c>
      <c r="O24">
        <v>194816</v>
      </c>
      <c r="P24">
        <v>194816</v>
      </c>
      <c r="U24" s="138" t="s">
        <v>121</v>
      </c>
      <c r="V24" t="s">
        <v>66</v>
      </c>
      <c r="W24" t="s">
        <v>84</v>
      </c>
    </row>
    <row r="25" spans="1:23">
      <c r="A25" t="s">
        <v>446</v>
      </c>
      <c r="B25" t="s">
        <v>440</v>
      </c>
      <c r="C25">
        <v>363843.97028516815</v>
      </c>
      <c r="D25">
        <v>454533</v>
      </c>
      <c r="E25">
        <v>118080</v>
      </c>
      <c r="F25">
        <v>296</v>
      </c>
      <c r="G25">
        <v>27</v>
      </c>
      <c r="H25">
        <v>1692</v>
      </c>
      <c r="I25">
        <v>886</v>
      </c>
      <c r="N25">
        <v>278632</v>
      </c>
      <c r="O25">
        <v>117930</v>
      </c>
      <c r="P25">
        <v>117930</v>
      </c>
      <c r="U25" s="138" t="s">
        <v>121</v>
      </c>
      <c r="V25" t="s">
        <v>66</v>
      </c>
      <c r="W25" t="s">
        <v>84</v>
      </c>
    </row>
    <row r="26" spans="1:23">
      <c r="A26" t="s">
        <v>449</v>
      </c>
      <c r="B26" t="s">
        <v>441</v>
      </c>
      <c r="C26">
        <v>483349.7584545</v>
      </c>
      <c r="D26">
        <v>442298</v>
      </c>
      <c r="E26">
        <v>59961</v>
      </c>
      <c r="F26">
        <v>323</v>
      </c>
      <c r="G26">
        <v>9</v>
      </c>
      <c r="H26">
        <v>2092</v>
      </c>
      <c r="I26">
        <v>475</v>
      </c>
      <c r="N26">
        <v>167997</v>
      </c>
      <c r="O26">
        <v>59619</v>
      </c>
      <c r="P26">
        <v>59619</v>
      </c>
      <c r="U26" s="138" t="s">
        <v>121</v>
      </c>
      <c r="V26" t="s">
        <v>66</v>
      </c>
      <c r="W26" t="s">
        <v>84</v>
      </c>
    </row>
    <row r="27" spans="1:23">
      <c r="A27" t="s">
        <v>448</v>
      </c>
      <c r="B27" t="s">
        <v>442</v>
      </c>
      <c r="C27">
        <v>258925.82570239989</v>
      </c>
      <c r="D27">
        <v>396826</v>
      </c>
      <c r="E27">
        <v>29457</v>
      </c>
      <c r="F27">
        <v>351</v>
      </c>
      <c r="G27">
        <v>33</v>
      </c>
      <c r="H27">
        <v>1481</v>
      </c>
      <c r="I27">
        <v>573</v>
      </c>
      <c r="N27">
        <v>138734</v>
      </c>
      <c r="O27">
        <v>29342</v>
      </c>
      <c r="P27">
        <v>29342</v>
      </c>
      <c r="U27" s="138" t="s">
        <v>121</v>
      </c>
      <c r="V27" t="s">
        <v>66</v>
      </c>
      <c r="W27" t="s">
        <v>84</v>
      </c>
    </row>
    <row r="28" spans="1:23">
      <c r="A28" t="s">
        <v>446</v>
      </c>
      <c r="B28" t="s">
        <v>443</v>
      </c>
      <c r="C28">
        <v>546794.70673171629</v>
      </c>
      <c r="D28">
        <v>744760</v>
      </c>
      <c r="E28">
        <v>239340</v>
      </c>
      <c r="F28">
        <v>539</v>
      </c>
      <c r="G28">
        <v>138</v>
      </c>
      <c r="H28">
        <v>2583</v>
      </c>
      <c r="I28">
        <v>2583</v>
      </c>
      <c r="N28">
        <v>514249</v>
      </c>
      <c r="O28">
        <v>239083</v>
      </c>
      <c r="P28">
        <v>239083</v>
      </c>
      <c r="U28" s="138" t="s">
        <v>121</v>
      </c>
      <c r="V28" t="s">
        <v>66</v>
      </c>
      <c r="W28" t="s">
        <v>84</v>
      </c>
    </row>
    <row r="29" spans="1:23">
      <c r="A29" t="s">
        <v>450</v>
      </c>
      <c r="B29" t="s">
        <v>444</v>
      </c>
      <c r="C29">
        <v>780927.17642495991</v>
      </c>
      <c r="D29">
        <v>667167</v>
      </c>
      <c r="E29">
        <v>74275</v>
      </c>
      <c r="F29">
        <v>804</v>
      </c>
      <c r="G29">
        <v>18</v>
      </c>
      <c r="H29">
        <v>6020</v>
      </c>
      <c r="I29">
        <v>613</v>
      </c>
      <c r="N29">
        <v>197882</v>
      </c>
      <c r="O29">
        <v>74074</v>
      </c>
      <c r="P29">
        <v>74074</v>
      </c>
      <c r="U29" s="138" t="s">
        <v>121</v>
      </c>
      <c r="V29" t="s">
        <v>66</v>
      </c>
      <c r="W29" t="s">
        <v>84</v>
      </c>
    </row>
    <row r="30" spans="1:23">
      <c r="A30" t="s">
        <v>449</v>
      </c>
      <c r="B30" t="s">
        <v>445</v>
      </c>
      <c r="C30">
        <v>940158</v>
      </c>
      <c r="D30">
        <v>989180</v>
      </c>
      <c r="E30">
        <v>127647</v>
      </c>
      <c r="F30">
        <v>161</v>
      </c>
      <c r="G30">
        <v>38</v>
      </c>
      <c r="H30">
        <v>4134</v>
      </c>
      <c r="I30">
        <v>2477</v>
      </c>
      <c r="N30">
        <v>413656</v>
      </c>
      <c r="O30">
        <v>125930</v>
      </c>
      <c r="P30">
        <v>125930</v>
      </c>
      <c r="U30" s="138" t="s">
        <v>121</v>
      </c>
      <c r="V30" t="s">
        <v>66</v>
      </c>
      <c r="W30" t="s">
        <v>84</v>
      </c>
    </row>
    <row r="31" spans="1:23">
      <c r="U31" s="138"/>
    </row>
    <row r="32" spans="1:23">
      <c r="U32" s="138"/>
    </row>
    <row r="33" spans="21:21">
      <c r="U33" s="138"/>
    </row>
    <row r="34" spans="21:21">
      <c r="U34" s="138"/>
    </row>
    <row r="35" spans="21:21">
      <c r="U35" s="138"/>
    </row>
    <row r="36" spans="21:21">
      <c r="U36" s="1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70" zoomScaleNormal="70" zoomScaleSheetLayoutView="100" workbookViewId="0">
      <pane ySplit="4" topLeftCell="A5" activePane="bottomLeft" state="frozen"/>
      <selection activeCell="A303" sqref="A303:E303"/>
      <selection pane="bottomLeft" activeCell="B15" sqref="B15"/>
    </sheetView>
    <sheetView tabSelected="1" topLeftCell="AA16" workbookViewId="1">
      <selection activeCell="AM5" sqref="AM5:AM33"/>
    </sheetView>
  </sheetViews>
  <sheetFormatPr defaultColWidth="11.44140625" defaultRowHeight="13.2"/>
  <cols>
    <col min="1" max="1" width="22.6640625" style="52" bestFit="1" customWidth="1"/>
    <col min="2" max="2" width="21.33203125" style="51" customWidth="1"/>
    <col min="3" max="3" width="21.33203125" style="36" customWidth="1"/>
    <col min="4" max="5" width="14.109375" style="36" customWidth="1"/>
    <col min="6" max="6" width="12.6640625" style="36" bestFit="1" customWidth="1"/>
    <col min="7" max="8" width="18.88671875" style="36" customWidth="1"/>
    <col min="9" max="9" width="10.44140625" style="36" customWidth="1"/>
    <col min="10" max="10" width="14.44140625" style="36" customWidth="1"/>
    <col min="11" max="11" width="11.88671875" style="36" customWidth="1"/>
    <col min="12" max="12" width="13.88671875" style="36" customWidth="1"/>
    <col min="13" max="18" width="10.44140625" style="36" customWidth="1"/>
    <col min="19" max="19" width="11.44140625" style="36" customWidth="1"/>
    <col min="20" max="25" width="10.44140625" style="36" customWidth="1"/>
    <col min="26" max="26" width="12.109375" style="36" customWidth="1"/>
    <col min="27" max="35" width="10.44140625" style="36" customWidth="1"/>
    <col min="36" max="40" width="14.109375" style="36" customWidth="1"/>
    <col min="41" max="41" width="11.44140625" style="36" customWidth="1"/>
  </cols>
  <sheetData>
    <row r="1" spans="1:41" ht="70.5" customHeight="1">
      <c r="G1" s="63"/>
      <c r="H1" s="63"/>
      <c r="I1" s="62"/>
      <c r="J1" s="62"/>
      <c r="K1" s="63"/>
      <c r="L1" s="89" t="s">
        <v>0</v>
      </c>
      <c r="M1" s="89"/>
    </row>
    <row r="2" spans="1:41" ht="51" customHeight="1">
      <c r="A2" s="44" t="s">
        <v>1</v>
      </c>
      <c r="B2" s="45" t="s">
        <v>2</v>
      </c>
      <c r="C2" s="92" t="s">
        <v>3</v>
      </c>
      <c r="D2" s="93"/>
      <c r="E2" s="94"/>
      <c r="F2" s="101" t="s">
        <v>4</v>
      </c>
      <c r="G2" s="102" t="s">
        <v>5</v>
      </c>
      <c r="H2" s="103"/>
      <c r="I2" s="91" t="s">
        <v>6</v>
      </c>
      <c r="J2" s="91"/>
      <c r="K2" s="98" t="s">
        <v>7</v>
      </c>
      <c r="L2" s="99"/>
      <c r="M2" s="99"/>
      <c r="N2" s="99"/>
      <c r="O2" s="99"/>
      <c r="P2" s="99"/>
      <c r="Q2" s="99"/>
      <c r="R2" s="99"/>
      <c r="S2" s="99"/>
      <c r="T2" s="100"/>
      <c r="U2" s="83" t="s">
        <v>8</v>
      </c>
      <c r="V2" s="84"/>
      <c r="W2" s="84"/>
      <c r="X2" s="84"/>
      <c r="Y2" s="84"/>
      <c r="Z2" s="84"/>
      <c r="AA2" s="85"/>
      <c r="AB2" s="80" t="s">
        <v>9</v>
      </c>
      <c r="AC2" s="81"/>
      <c r="AD2" s="81"/>
      <c r="AE2" s="81"/>
      <c r="AF2" s="81"/>
      <c r="AG2" s="82"/>
      <c r="AH2" s="72" t="s">
        <v>10</v>
      </c>
      <c r="AI2" s="75" t="s">
        <v>11</v>
      </c>
      <c r="AJ2" s="76" t="s">
        <v>12</v>
      </c>
      <c r="AK2" s="53"/>
      <c r="AL2" s="54"/>
      <c r="AM2" s="68"/>
      <c r="AN2" s="68"/>
      <c r="AO2" s="55"/>
    </row>
    <row r="3" spans="1:41" ht="30.9" customHeight="1">
      <c r="A3" s="44"/>
      <c r="B3" s="45"/>
      <c r="C3" s="95"/>
      <c r="D3" s="96"/>
      <c r="E3" s="97"/>
      <c r="F3" s="101"/>
      <c r="G3" s="90" t="str">
        <f>"(Includes cases from the " &amp; $L$1 &amp;" )"</f>
        <v>(Includes cases from the Public/Private/Community )</v>
      </c>
      <c r="H3" s="90"/>
      <c r="I3" s="91"/>
      <c r="J3" s="91"/>
      <c r="K3" s="104" t="str">
        <f>"(Includes cases from the " &amp; $L$1 &amp;" )"</f>
        <v>(Includes cases from the Public/Private/Community )</v>
      </c>
      <c r="L3" s="105"/>
      <c r="M3" s="105"/>
      <c r="N3" s="105"/>
      <c r="O3" s="105"/>
      <c r="P3" s="105"/>
      <c r="Q3" s="105"/>
      <c r="R3" s="105"/>
      <c r="S3" s="105"/>
      <c r="T3" s="106"/>
      <c r="U3" s="86" t="str">
        <f>"(Includes cases from the " &amp; $L$1 &amp;" )"</f>
        <v>(Includes cases from the Public/Private/Community )</v>
      </c>
      <c r="V3" s="87"/>
      <c r="W3" s="87"/>
      <c r="X3" s="87"/>
      <c r="Y3" s="87"/>
      <c r="Z3" s="87"/>
      <c r="AA3" s="88"/>
      <c r="AB3" s="77" t="str">
        <f>"(Includes cases from the " &amp; $L$1 &amp;" )"</f>
        <v>(Includes cases from the Public/Private/Community )</v>
      </c>
      <c r="AC3" s="78"/>
      <c r="AD3" s="78"/>
      <c r="AE3" s="78"/>
      <c r="AF3" s="78"/>
      <c r="AG3" s="79"/>
      <c r="AH3" s="73"/>
      <c r="AI3" s="73"/>
      <c r="AJ3" s="76"/>
      <c r="AK3" s="53"/>
      <c r="AL3" s="54"/>
      <c r="AM3" s="68"/>
      <c r="AN3" s="68"/>
      <c r="AO3" s="55"/>
    </row>
    <row r="4" spans="1:41" s="43" customFormat="1" ht="90.75" customHeight="1">
      <c r="A4" s="46" t="s">
        <v>13</v>
      </c>
      <c r="B4" s="47" t="s">
        <v>14</v>
      </c>
      <c r="C4" s="37" t="s">
        <v>15</v>
      </c>
      <c r="D4" s="37" t="s">
        <v>16</v>
      </c>
      <c r="E4" s="37" t="s">
        <v>17</v>
      </c>
      <c r="F4" s="101"/>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74"/>
      <c r="AI4" s="74"/>
      <c r="AJ4" s="76"/>
      <c r="AK4" s="53" t="s">
        <v>36</v>
      </c>
      <c r="AL4" s="53" t="s">
        <v>37</v>
      </c>
      <c r="AM4" s="68" t="s">
        <v>38</v>
      </c>
      <c r="AN4" s="68" t="s">
        <v>39</v>
      </c>
      <c r="AO4" s="55" t="s">
        <v>40</v>
      </c>
    </row>
    <row r="5" spans="1:41" ht="13.8">
      <c r="A5" s="48" t="s">
        <v>449</v>
      </c>
      <c r="B5" s="49" t="s">
        <v>417</v>
      </c>
      <c r="C5" s="21"/>
      <c r="D5" s="21"/>
      <c r="E5" s="21"/>
      <c r="F5" s="22">
        <v>497242.83146198641</v>
      </c>
      <c r="G5" s="23">
        <v>512247</v>
      </c>
      <c r="H5" s="22">
        <v>140042</v>
      </c>
      <c r="I5" s="23">
        <v>377</v>
      </c>
      <c r="J5" s="23">
        <v>59</v>
      </c>
      <c r="K5" s="23">
        <v>995</v>
      </c>
      <c r="L5" s="23">
        <v>201</v>
      </c>
      <c r="M5" s="23"/>
      <c r="N5" s="23"/>
      <c r="O5" s="23"/>
      <c r="P5" s="23"/>
      <c r="Q5" s="23"/>
      <c r="R5" s="23"/>
      <c r="S5" s="23"/>
      <c r="T5" s="23"/>
      <c r="U5" s="23">
        <v>335533</v>
      </c>
      <c r="V5" s="23">
        <v>136263</v>
      </c>
      <c r="W5" s="24">
        <v>136263</v>
      </c>
      <c r="X5" s="24"/>
      <c r="Y5" s="24"/>
      <c r="Z5" s="24"/>
      <c r="AA5" s="24"/>
      <c r="AB5" s="24"/>
      <c r="AC5" s="24"/>
      <c r="AD5" s="24"/>
      <c r="AE5" s="24"/>
      <c r="AF5" s="24"/>
      <c r="AG5" s="24"/>
      <c r="AH5" s="24"/>
      <c r="AI5" s="24"/>
      <c r="AJ5" s="24" t="s">
        <v>121</v>
      </c>
      <c r="AK5" s="24" t="s">
        <v>66</v>
      </c>
      <c r="AL5" s="24">
        <v>32022</v>
      </c>
      <c r="AM5" s="24" t="s">
        <v>66</v>
      </c>
      <c r="AN5" s="24">
        <v>425398</v>
      </c>
      <c r="AO5" s="25"/>
    </row>
    <row r="6" spans="1:41" ht="15.6">
      <c r="A6" s="50" t="s">
        <v>450</v>
      </c>
      <c r="B6" s="50" t="s">
        <v>418</v>
      </c>
      <c r="C6" s="26"/>
      <c r="D6" s="26"/>
      <c r="E6" s="26"/>
      <c r="F6" s="27">
        <v>1370151</v>
      </c>
      <c r="G6" s="28">
        <v>1455912</v>
      </c>
      <c r="H6" s="27">
        <v>226498</v>
      </c>
      <c r="I6" s="28">
        <v>240</v>
      </c>
      <c r="J6" s="28">
        <v>4</v>
      </c>
      <c r="K6" s="28">
        <v>13628</v>
      </c>
      <c r="L6" s="28">
        <v>1291</v>
      </c>
      <c r="M6" s="28"/>
      <c r="N6" s="28"/>
      <c r="O6" s="28"/>
      <c r="P6" s="28"/>
      <c r="Q6" s="28"/>
      <c r="R6" s="28"/>
      <c r="S6" s="28"/>
      <c r="T6" s="28"/>
      <c r="U6" s="28">
        <v>628604</v>
      </c>
      <c r="V6" s="28">
        <v>220925</v>
      </c>
      <c r="W6" s="29">
        <v>220925</v>
      </c>
      <c r="X6" s="29"/>
      <c r="Y6" s="29"/>
      <c r="Z6" s="29"/>
      <c r="AA6" s="29"/>
      <c r="AB6" s="29"/>
      <c r="AC6" s="29"/>
      <c r="AD6" s="29"/>
      <c r="AE6" s="29"/>
      <c r="AF6" s="29"/>
      <c r="AG6" s="29"/>
      <c r="AH6" s="29"/>
      <c r="AI6" s="29"/>
      <c r="AJ6" s="29" t="s">
        <v>121</v>
      </c>
      <c r="AK6" s="29" t="s">
        <v>66</v>
      </c>
      <c r="AL6" s="29">
        <v>62987</v>
      </c>
      <c r="AM6" s="29" t="s">
        <v>84</v>
      </c>
      <c r="AN6" s="29"/>
      <c r="AO6" s="30"/>
    </row>
    <row r="7" spans="1:41" ht="13.8">
      <c r="A7" s="69" t="s">
        <v>450</v>
      </c>
      <c r="B7" s="70" t="s">
        <v>419</v>
      </c>
      <c r="C7" s="31"/>
      <c r="D7" s="31"/>
      <c r="E7" s="31"/>
      <c r="F7" s="32">
        <v>623305.47832968738</v>
      </c>
      <c r="G7" s="33">
        <v>615340</v>
      </c>
      <c r="H7" s="32">
        <v>102293</v>
      </c>
      <c r="I7" s="33">
        <v>409</v>
      </c>
      <c r="J7" s="33">
        <v>29</v>
      </c>
      <c r="K7" s="71">
        <v>1410</v>
      </c>
      <c r="L7" s="71">
        <v>2729</v>
      </c>
      <c r="M7" s="33"/>
      <c r="N7" s="33"/>
      <c r="O7" s="33"/>
      <c r="P7" s="33"/>
      <c r="Q7" s="33"/>
      <c r="R7" s="33"/>
      <c r="S7" s="33"/>
      <c r="T7" s="33"/>
      <c r="U7" s="33">
        <v>294760</v>
      </c>
      <c r="V7" s="33">
        <v>99551</v>
      </c>
      <c r="W7" s="34">
        <v>99551</v>
      </c>
      <c r="X7" s="34"/>
      <c r="Y7" s="34"/>
      <c r="Z7" s="34"/>
      <c r="AA7" s="34"/>
      <c r="AB7" s="34"/>
      <c r="AC7" s="34"/>
      <c r="AD7" s="34"/>
      <c r="AE7" s="34"/>
      <c r="AF7" s="34"/>
      <c r="AG7" s="34"/>
      <c r="AH7" s="34"/>
      <c r="AI7" s="34"/>
      <c r="AJ7" s="34" t="s">
        <v>121</v>
      </c>
      <c r="AK7" s="34" t="s">
        <v>66</v>
      </c>
      <c r="AL7" s="34">
        <v>43537</v>
      </c>
      <c r="AM7" s="34" t="s">
        <v>84</v>
      </c>
      <c r="AN7" s="34"/>
      <c r="AO7" s="35"/>
    </row>
    <row r="8" spans="1:41" ht="15.6">
      <c r="A8" s="50" t="s">
        <v>450</v>
      </c>
      <c r="B8" s="50" t="s">
        <v>420</v>
      </c>
      <c r="C8" s="26"/>
      <c r="D8" s="26"/>
      <c r="E8" s="26"/>
      <c r="F8" s="27">
        <v>387810.08073290688</v>
      </c>
      <c r="G8" s="28">
        <v>289963</v>
      </c>
      <c r="H8" s="27">
        <v>14364</v>
      </c>
      <c r="I8" s="28">
        <v>405</v>
      </c>
      <c r="J8" s="28">
        <v>18</v>
      </c>
      <c r="K8" s="28">
        <v>1211</v>
      </c>
      <c r="L8" s="28">
        <v>773</v>
      </c>
      <c r="M8" s="28"/>
      <c r="N8" s="28"/>
      <c r="O8" s="28"/>
      <c r="P8" s="28"/>
      <c r="Q8" s="28"/>
      <c r="R8" s="28"/>
      <c r="S8" s="28"/>
      <c r="T8" s="28"/>
      <c r="U8" s="28">
        <v>80530</v>
      </c>
      <c r="V8" s="28">
        <v>13760</v>
      </c>
      <c r="W8" s="29">
        <v>13760</v>
      </c>
      <c r="X8" s="29"/>
      <c r="Y8" s="29"/>
      <c r="Z8" s="29"/>
      <c r="AA8" s="29"/>
      <c r="AB8" s="29"/>
      <c r="AC8" s="29"/>
      <c r="AD8" s="29"/>
      <c r="AE8" s="29"/>
      <c r="AF8" s="29"/>
      <c r="AG8" s="29"/>
      <c r="AH8" s="29"/>
      <c r="AI8" s="29"/>
      <c r="AJ8" s="29" t="s">
        <v>121</v>
      </c>
      <c r="AK8" s="29" t="s">
        <v>66</v>
      </c>
      <c r="AL8" s="29">
        <v>46100</v>
      </c>
      <c r="AM8" s="29" t="s">
        <v>84</v>
      </c>
      <c r="AN8" s="29"/>
      <c r="AO8" s="30"/>
    </row>
    <row r="9" spans="1:41" ht="13.8">
      <c r="A9" s="48" t="s">
        <v>448</v>
      </c>
      <c r="B9" s="49" t="s">
        <v>421</v>
      </c>
      <c r="C9" s="31"/>
      <c r="D9" s="31"/>
      <c r="E9" s="31"/>
      <c r="F9" s="32">
        <v>262364.69347730611</v>
      </c>
      <c r="G9" s="33">
        <v>300802</v>
      </c>
      <c r="H9" s="32">
        <v>43900</v>
      </c>
      <c r="I9" s="33">
        <v>289</v>
      </c>
      <c r="J9" s="33">
        <v>1</v>
      </c>
      <c r="K9" s="33">
        <v>2878</v>
      </c>
      <c r="L9" s="33">
        <v>439</v>
      </c>
      <c r="M9" s="33"/>
      <c r="N9" s="33"/>
      <c r="O9" s="33"/>
      <c r="P9" s="33"/>
      <c r="Q9" s="33"/>
      <c r="R9" s="33"/>
      <c r="S9" s="33"/>
      <c r="T9" s="33"/>
      <c r="U9" s="33">
        <v>160743</v>
      </c>
      <c r="V9" s="33">
        <v>43484</v>
      </c>
      <c r="W9" s="34">
        <v>43484</v>
      </c>
      <c r="X9" s="34"/>
      <c r="Y9" s="34"/>
      <c r="Z9" s="34"/>
      <c r="AA9" s="34"/>
      <c r="AB9" s="34"/>
      <c r="AC9" s="34"/>
      <c r="AD9" s="34"/>
      <c r="AE9" s="34"/>
      <c r="AF9" s="34"/>
      <c r="AG9" s="34"/>
      <c r="AH9" s="34"/>
      <c r="AI9" s="34"/>
      <c r="AJ9" s="34" t="s">
        <v>121</v>
      </c>
      <c r="AK9" s="34" t="s">
        <v>66</v>
      </c>
      <c r="AL9" s="34">
        <v>17002</v>
      </c>
      <c r="AM9" s="34" t="s">
        <v>84</v>
      </c>
      <c r="AN9" s="34"/>
      <c r="AO9" s="35"/>
    </row>
    <row r="10" spans="1:41" ht="15.6">
      <c r="A10" s="50" t="s">
        <v>447</v>
      </c>
      <c r="B10" s="50" t="s">
        <v>422</v>
      </c>
      <c r="C10" s="26"/>
      <c r="D10" s="26"/>
      <c r="E10" s="26"/>
      <c r="F10" s="27">
        <v>927509.50852487993</v>
      </c>
      <c r="G10" s="28">
        <v>825444</v>
      </c>
      <c r="H10" s="27">
        <v>219707</v>
      </c>
      <c r="I10" s="28">
        <v>643</v>
      </c>
      <c r="J10" s="28">
        <v>164</v>
      </c>
      <c r="K10" s="28">
        <v>6425</v>
      </c>
      <c r="L10" s="28">
        <v>4213</v>
      </c>
      <c r="M10" s="28"/>
      <c r="N10" s="28"/>
      <c r="O10" s="28"/>
      <c r="P10" s="28"/>
      <c r="Q10" s="28"/>
      <c r="R10" s="28"/>
      <c r="S10" s="28"/>
      <c r="T10" s="28"/>
      <c r="U10" s="28">
        <v>465267</v>
      </c>
      <c r="V10" s="28">
        <v>216803</v>
      </c>
      <c r="W10" s="29">
        <v>216803</v>
      </c>
      <c r="X10" s="29"/>
      <c r="Y10" s="29"/>
      <c r="Z10" s="29"/>
      <c r="AA10" s="29"/>
      <c r="AB10" s="29"/>
      <c r="AC10" s="29"/>
      <c r="AD10" s="29"/>
      <c r="AE10" s="29"/>
      <c r="AF10" s="29"/>
      <c r="AG10" s="29"/>
      <c r="AH10" s="29"/>
      <c r="AI10" s="29"/>
      <c r="AJ10" s="29" t="s">
        <v>121</v>
      </c>
      <c r="AK10" s="29" t="s">
        <v>66</v>
      </c>
      <c r="AL10" s="29">
        <v>45350</v>
      </c>
      <c r="AM10" s="29" t="s">
        <v>84</v>
      </c>
      <c r="AN10" s="29"/>
      <c r="AO10" s="30"/>
    </row>
    <row r="11" spans="1:41" ht="13.8">
      <c r="A11" s="48" t="s">
        <v>446</v>
      </c>
      <c r="B11" s="49" t="s">
        <v>423</v>
      </c>
      <c r="C11" s="31"/>
      <c r="D11" s="31"/>
      <c r="E11" s="31"/>
      <c r="F11" s="32">
        <v>872914.96475001145</v>
      </c>
      <c r="G11" s="33">
        <v>862660</v>
      </c>
      <c r="H11" s="32">
        <v>119477</v>
      </c>
      <c r="I11" s="33">
        <v>506</v>
      </c>
      <c r="J11" s="33">
        <v>33</v>
      </c>
      <c r="K11" s="33">
        <v>9130</v>
      </c>
      <c r="L11" s="33">
        <v>1746</v>
      </c>
      <c r="M11" s="33"/>
      <c r="N11" s="33"/>
      <c r="O11" s="33"/>
      <c r="P11" s="33"/>
      <c r="Q11" s="33"/>
      <c r="R11" s="33"/>
      <c r="S11" s="33"/>
      <c r="T11" s="33"/>
      <c r="U11" s="33">
        <v>401849</v>
      </c>
      <c r="V11" s="33">
        <v>118353</v>
      </c>
      <c r="W11" s="34">
        <v>118353</v>
      </c>
      <c r="X11" s="34"/>
      <c r="Y11" s="34"/>
      <c r="Z11" s="34"/>
      <c r="AA11" s="34"/>
      <c r="AB11" s="34"/>
      <c r="AC11" s="34"/>
      <c r="AD11" s="34"/>
      <c r="AE11" s="34"/>
      <c r="AF11" s="34"/>
      <c r="AG11" s="34"/>
      <c r="AH11" s="34"/>
      <c r="AI11" s="34"/>
      <c r="AJ11" s="34" t="s">
        <v>121</v>
      </c>
      <c r="AK11" s="34" t="s">
        <v>66</v>
      </c>
      <c r="AL11" s="34">
        <v>38923</v>
      </c>
      <c r="AM11" s="34" t="s">
        <v>84</v>
      </c>
      <c r="AN11" s="34"/>
      <c r="AO11" s="35"/>
    </row>
    <row r="12" spans="1:41" ht="15.6">
      <c r="A12" s="50" t="s">
        <v>448</v>
      </c>
      <c r="B12" s="50" t="s">
        <v>424</v>
      </c>
      <c r="C12" s="26"/>
      <c r="D12" s="26"/>
      <c r="E12" s="26"/>
      <c r="F12" s="27">
        <v>414042.54374161619</v>
      </c>
      <c r="G12" s="28">
        <v>303346</v>
      </c>
      <c r="H12" s="27">
        <v>72623</v>
      </c>
      <c r="I12" s="28">
        <v>560</v>
      </c>
      <c r="J12" s="28">
        <v>22</v>
      </c>
      <c r="K12" s="28">
        <v>3371</v>
      </c>
      <c r="L12" s="28">
        <v>1124</v>
      </c>
      <c r="M12" s="28"/>
      <c r="N12" s="28"/>
      <c r="O12" s="28"/>
      <c r="P12" s="28"/>
      <c r="Q12" s="28"/>
      <c r="R12" s="28"/>
      <c r="S12" s="28"/>
      <c r="T12" s="28"/>
      <c r="U12" s="28">
        <v>236383</v>
      </c>
      <c r="V12" s="28">
        <v>72323</v>
      </c>
      <c r="W12" s="29">
        <v>72323</v>
      </c>
      <c r="X12" s="29"/>
      <c r="Y12" s="29"/>
      <c r="Z12" s="29"/>
      <c r="AA12" s="29"/>
      <c r="AB12" s="29"/>
      <c r="AC12" s="29"/>
      <c r="AD12" s="29"/>
      <c r="AE12" s="29"/>
      <c r="AF12" s="29"/>
      <c r="AG12" s="29"/>
      <c r="AH12" s="29"/>
      <c r="AI12" s="29"/>
      <c r="AJ12" s="29" t="s">
        <v>121</v>
      </c>
      <c r="AK12" s="29" t="s">
        <v>66</v>
      </c>
      <c r="AL12" s="29">
        <v>22543</v>
      </c>
      <c r="AM12" s="29" t="s">
        <v>84</v>
      </c>
      <c r="AN12" s="29"/>
      <c r="AO12" s="30"/>
    </row>
    <row r="13" spans="1:41" ht="13.8">
      <c r="A13" s="48" t="s">
        <v>446</v>
      </c>
      <c r="B13" s="49" t="s">
        <v>425</v>
      </c>
      <c r="C13" s="31"/>
      <c r="D13" s="31"/>
      <c r="E13" s="31"/>
      <c r="F13" s="32">
        <v>945071.92016550899</v>
      </c>
      <c r="G13" s="33">
        <v>645502</v>
      </c>
      <c r="H13" s="32">
        <v>149655</v>
      </c>
      <c r="I13" s="33">
        <v>550</v>
      </c>
      <c r="J13" s="33">
        <v>99</v>
      </c>
      <c r="K13" s="33">
        <v>4016</v>
      </c>
      <c r="L13" s="33">
        <v>920</v>
      </c>
      <c r="M13" s="33"/>
      <c r="N13" s="33"/>
      <c r="O13" s="33"/>
      <c r="P13" s="33"/>
      <c r="Q13" s="33"/>
      <c r="R13" s="33"/>
      <c r="S13" s="33"/>
      <c r="T13" s="33"/>
      <c r="U13" s="33">
        <v>402422</v>
      </c>
      <c r="V13" s="33">
        <v>149050</v>
      </c>
      <c r="W13" s="34">
        <v>149050</v>
      </c>
      <c r="X13" s="34"/>
      <c r="Y13" s="34"/>
      <c r="Z13" s="34"/>
      <c r="AA13" s="34"/>
      <c r="AB13" s="34"/>
      <c r="AC13" s="34"/>
      <c r="AD13" s="34"/>
      <c r="AE13" s="34"/>
      <c r="AF13" s="34"/>
      <c r="AG13" s="34"/>
      <c r="AH13" s="34"/>
      <c r="AI13" s="34"/>
      <c r="AJ13" s="34" t="s">
        <v>121</v>
      </c>
      <c r="AK13" s="34" t="s">
        <v>66</v>
      </c>
      <c r="AL13" s="34">
        <v>54879</v>
      </c>
      <c r="AM13" s="34" t="s">
        <v>84</v>
      </c>
      <c r="AN13" s="34"/>
      <c r="AO13" s="35"/>
    </row>
    <row r="14" spans="1:41" ht="15.6">
      <c r="A14" s="50" t="s">
        <v>448</v>
      </c>
      <c r="B14" s="50" t="s">
        <v>426</v>
      </c>
      <c r="C14" s="26"/>
      <c r="D14" s="26"/>
      <c r="E14" s="26"/>
      <c r="F14" s="27">
        <v>16350.266482869998</v>
      </c>
      <c r="G14" s="28">
        <v>66789</v>
      </c>
      <c r="H14" s="27">
        <v>4228</v>
      </c>
      <c r="I14" s="28">
        <v>48</v>
      </c>
      <c r="J14" s="28">
        <v>6</v>
      </c>
      <c r="K14" s="28">
        <v>140</v>
      </c>
      <c r="L14" s="28">
        <v>56</v>
      </c>
      <c r="M14" s="28"/>
      <c r="N14" s="28"/>
      <c r="O14" s="28"/>
      <c r="P14" s="28"/>
      <c r="Q14" s="28"/>
      <c r="R14" s="28"/>
      <c r="S14" s="28"/>
      <c r="T14" s="28"/>
      <c r="U14" s="28">
        <v>16467</v>
      </c>
      <c r="V14" s="28">
        <v>4176</v>
      </c>
      <c r="W14" s="29">
        <v>4176</v>
      </c>
      <c r="X14" s="29"/>
      <c r="Y14" s="29"/>
      <c r="Z14" s="29"/>
      <c r="AA14" s="29"/>
      <c r="AB14" s="29"/>
      <c r="AC14" s="29"/>
      <c r="AD14" s="29"/>
      <c r="AE14" s="29"/>
      <c r="AF14" s="29"/>
      <c r="AG14" s="29"/>
      <c r="AH14" s="29"/>
      <c r="AI14" s="29"/>
      <c r="AJ14" s="29" t="s">
        <v>121</v>
      </c>
      <c r="AK14" s="29" t="s">
        <v>66</v>
      </c>
      <c r="AL14" s="29">
        <v>709</v>
      </c>
      <c r="AM14" s="29" t="s">
        <v>84</v>
      </c>
      <c r="AN14" s="29"/>
      <c r="AO14" s="30"/>
    </row>
    <row r="15" spans="1:41" ht="13.8">
      <c r="A15" s="48" t="s">
        <v>447</v>
      </c>
      <c r="B15" s="49" t="s">
        <v>427</v>
      </c>
      <c r="C15" s="31"/>
      <c r="D15" s="31"/>
      <c r="E15" s="31"/>
      <c r="F15" s="32">
        <v>2977325</v>
      </c>
      <c r="G15" s="33">
        <v>1629828</v>
      </c>
      <c r="H15" s="32">
        <v>372946</v>
      </c>
      <c r="I15" s="33">
        <v>1231</v>
      </c>
      <c r="J15" s="33">
        <v>201</v>
      </c>
      <c r="K15" s="33">
        <v>34780</v>
      </c>
      <c r="L15" s="33">
        <v>6034</v>
      </c>
      <c r="M15" s="33"/>
      <c r="N15" s="33"/>
      <c r="O15" s="33"/>
      <c r="P15" s="33"/>
      <c r="Q15" s="33"/>
      <c r="R15" s="33"/>
      <c r="S15" s="33"/>
      <c r="T15" s="33"/>
      <c r="U15" s="33">
        <v>1179965</v>
      </c>
      <c r="V15" s="33">
        <v>364719</v>
      </c>
      <c r="W15" s="34">
        <v>364719</v>
      </c>
      <c r="X15" s="34"/>
      <c r="Y15" s="34"/>
      <c r="Z15" s="34"/>
      <c r="AA15" s="34"/>
      <c r="AB15" s="34"/>
      <c r="AC15" s="34"/>
      <c r="AD15" s="34"/>
      <c r="AE15" s="34"/>
      <c r="AF15" s="34"/>
      <c r="AG15" s="34"/>
      <c r="AH15" s="34"/>
      <c r="AI15" s="34"/>
      <c r="AJ15" s="34" t="s">
        <v>121</v>
      </c>
      <c r="AK15" s="34" t="s">
        <v>66</v>
      </c>
      <c r="AL15" s="34">
        <v>161555</v>
      </c>
      <c r="AM15" s="34" t="s">
        <v>84</v>
      </c>
      <c r="AN15" s="34"/>
      <c r="AO15" s="35"/>
    </row>
    <row r="16" spans="1:41" ht="15.6">
      <c r="A16" s="50" t="s">
        <v>449</v>
      </c>
      <c r="B16" s="50" t="s">
        <v>428</v>
      </c>
      <c r="C16" s="26"/>
      <c r="D16" s="26"/>
      <c r="E16" s="26"/>
      <c r="F16" s="27">
        <v>857054.13836731017</v>
      </c>
      <c r="G16" s="28">
        <v>662525</v>
      </c>
      <c r="H16" s="27">
        <v>292760</v>
      </c>
      <c r="I16" s="28">
        <v>534</v>
      </c>
      <c r="J16" s="28">
        <v>118</v>
      </c>
      <c r="K16" s="28">
        <v>6127</v>
      </c>
      <c r="L16" s="28">
        <v>4112</v>
      </c>
      <c r="M16" s="28"/>
      <c r="N16" s="28"/>
      <c r="O16" s="28"/>
      <c r="P16" s="28"/>
      <c r="Q16" s="28"/>
      <c r="R16" s="28"/>
      <c r="S16" s="28"/>
      <c r="T16" s="28"/>
      <c r="U16" s="28">
        <v>585405</v>
      </c>
      <c r="V16" s="28">
        <v>292657</v>
      </c>
      <c r="W16" s="29">
        <v>292657</v>
      </c>
      <c r="X16" s="29"/>
      <c r="Y16" s="29"/>
      <c r="Z16" s="29"/>
      <c r="AA16" s="29"/>
      <c r="AB16" s="29"/>
      <c r="AC16" s="29"/>
      <c r="AD16" s="29"/>
      <c r="AE16" s="29"/>
      <c r="AF16" s="29"/>
      <c r="AG16" s="29"/>
      <c r="AH16" s="29"/>
      <c r="AI16" s="29"/>
      <c r="AJ16" s="29" t="s">
        <v>121</v>
      </c>
      <c r="AK16" s="29" t="s">
        <v>66</v>
      </c>
      <c r="AL16" s="29">
        <v>56473</v>
      </c>
      <c r="AM16" s="29" t="s">
        <v>84</v>
      </c>
      <c r="AN16" s="29"/>
      <c r="AO16" s="30"/>
    </row>
    <row r="17" spans="1:41" ht="13.8">
      <c r="A17" s="48" t="s">
        <v>449</v>
      </c>
      <c r="B17" s="49" t="s">
        <v>429</v>
      </c>
      <c r="C17" s="31"/>
      <c r="D17" s="31"/>
      <c r="E17" s="31"/>
      <c r="F17" s="32">
        <v>1328274.9938078725</v>
      </c>
      <c r="G17" s="33">
        <v>1032509</v>
      </c>
      <c r="H17" s="32">
        <v>314615</v>
      </c>
      <c r="I17" s="33">
        <v>1116</v>
      </c>
      <c r="J17" s="33">
        <v>259</v>
      </c>
      <c r="K17" s="33">
        <v>8234</v>
      </c>
      <c r="L17" s="33">
        <v>6845</v>
      </c>
      <c r="M17" s="33"/>
      <c r="N17" s="33"/>
      <c r="O17" s="33"/>
      <c r="P17" s="33"/>
      <c r="Q17" s="33"/>
      <c r="R17" s="33"/>
      <c r="S17" s="33"/>
      <c r="T17" s="33"/>
      <c r="U17" s="33">
        <v>742276</v>
      </c>
      <c r="V17" s="33">
        <v>306123</v>
      </c>
      <c r="W17" s="34">
        <v>306123</v>
      </c>
      <c r="X17" s="34"/>
      <c r="Y17" s="34"/>
      <c r="Z17" s="34"/>
      <c r="AA17" s="34"/>
      <c r="AB17" s="34"/>
      <c r="AC17" s="34"/>
      <c r="AD17" s="34"/>
      <c r="AE17" s="34"/>
      <c r="AF17" s="34"/>
      <c r="AG17" s="34"/>
      <c r="AH17" s="34"/>
      <c r="AI17" s="34"/>
      <c r="AJ17" s="34" t="s">
        <v>121</v>
      </c>
      <c r="AK17" s="34" t="s">
        <v>66</v>
      </c>
      <c r="AL17" s="34">
        <v>98180</v>
      </c>
      <c r="AM17" s="34" t="s">
        <v>66</v>
      </c>
      <c r="AN17" s="34">
        <v>1196831</v>
      </c>
      <c r="AO17" s="35"/>
    </row>
    <row r="18" spans="1:41" ht="15.6">
      <c r="A18" s="50" t="s">
        <v>447</v>
      </c>
      <c r="B18" s="50" t="s">
        <v>430</v>
      </c>
      <c r="C18" s="26"/>
      <c r="D18" s="26"/>
      <c r="E18" s="26"/>
      <c r="F18" s="27">
        <v>670036.16283683153</v>
      </c>
      <c r="G18" s="28">
        <v>473045</v>
      </c>
      <c r="H18" s="27">
        <v>111091</v>
      </c>
      <c r="I18" s="28">
        <v>650</v>
      </c>
      <c r="J18" s="28">
        <v>64</v>
      </c>
      <c r="K18" s="28">
        <v>11035</v>
      </c>
      <c r="L18" s="28">
        <v>3013</v>
      </c>
      <c r="M18" s="28"/>
      <c r="N18" s="28"/>
      <c r="O18" s="28"/>
      <c r="P18" s="28"/>
      <c r="Q18" s="28"/>
      <c r="R18" s="28"/>
      <c r="S18" s="28"/>
      <c r="T18" s="28"/>
      <c r="U18" s="28">
        <v>356230</v>
      </c>
      <c r="V18" s="28">
        <v>109999</v>
      </c>
      <c r="W18" s="29">
        <v>109999</v>
      </c>
      <c r="X18" s="29"/>
      <c r="Y18" s="29"/>
      <c r="Z18" s="29"/>
      <c r="AA18" s="29"/>
      <c r="AB18" s="29"/>
      <c r="AC18" s="29"/>
      <c r="AD18" s="29"/>
      <c r="AE18" s="29"/>
      <c r="AF18" s="29"/>
      <c r="AG18" s="29"/>
      <c r="AH18" s="29"/>
      <c r="AI18" s="29"/>
      <c r="AJ18" s="29" t="s">
        <v>121</v>
      </c>
      <c r="AK18" s="29" t="s">
        <v>66</v>
      </c>
      <c r="AL18" s="29">
        <v>39675</v>
      </c>
      <c r="AM18" s="29" t="s">
        <v>84</v>
      </c>
      <c r="AN18" s="29"/>
      <c r="AO18" s="30"/>
    </row>
    <row r="19" spans="1:41" ht="13.8">
      <c r="A19" s="48" t="s">
        <v>449</v>
      </c>
      <c r="B19" s="49" t="s">
        <v>431</v>
      </c>
      <c r="C19" s="31"/>
      <c r="D19" s="31"/>
      <c r="E19" s="31"/>
      <c r="F19" s="32">
        <v>758077.27407100843</v>
      </c>
      <c r="G19" s="33">
        <v>632607</v>
      </c>
      <c r="H19" s="32">
        <v>150238</v>
      </c>
      <c r="I19" s="33">
        <v>502</v>
      </c>
      <c r="J19" s="33">
        <v>39</v>
      </c>
      <c r="K19" s="33">
        <v>3326</v>
      </c>
      <c r="L19" s="33">
        <v>753</v>
      </c>
      <c r="M19" s="33"/>
      <c r="N19" s="33"/>
      <c r="O19" s="33"/>
      <c r="P19" s="33"/>
      <c r="Q19" s="33"/>
      <c r="R19" s="33"/>
      <c r="S19" s="33"/>
      <c r="T19" s="33"/>
      <c r="U19" s="33">
        <v>374945</v>
      </c>
      <c r="V19" s="33">
        <v>149137</v>
      </c>
      <c r="W19" s="34">
        <v>149137</v>
      </c>
      <c r="X19" s="34"/>
      <c r="Y19" s="34"/>
      <c r="Z19" s="34"/>
      <c r="AA19" s="34"/>
      <c r="AB19" s="34"/>
      <c r="AC19" s="34"/>
      <c r="AD19" s="34"/>
      <c r="AE19" s="34"/>
      <c r="AF19" s="34"/>
      <c r="AG19" s="34"/>
      <c r="AH19" s="34"/>
      <c r="AI19" s="34"/>
      <c r="AJ19" s="34" t="s">
        <v>121</v>
      </c>
      <c r="AK19" s="34" t="s">
        <v>66</v>
      </c>
      <c r="AL19" s="34">
        <v>52462</v>
      </c>
      <c r="AM19" s="34" t="s">
        <v>84</v>
      </c>
      <c r="AN19" s="34"/>
      <c r="AO19" s="35"/>
    </row>
    <row r="20" spans="1:41" ht="15.6">
      <c r="A20" s="50" t="s">
        <v>450</v>
      </c>
      <c r="B20" s="50" t="s">
        <v>432</v>
      </c>
      <c r="C20" s="26"/>
      <c r="D20" s="26"/>
      <c r="E20" s="26"/>
      <c r="F20" s="27">
        <v>149687.08853384687</v>
      </c>
      <c r="G20" s="28">
        <v>128948</v>
      </c>
      <c r="H20" s="27">
        <v>54388</v>
      </c>
      <c r="I20" s="28">
        <v>265</v>
      </c>
      <c r="J20" s="28">
        <v>35</v>
      </c>
      <c r="K20" s="28">
        <v>1076</v>
      </c>
      <c r="L20" s="28">
        <v>123</v>
      </c>
      <c r="M20" s="28"/>
      <c r="N20" s="28"/>
      <c r="O20" s="28"/>
      <c r="P20" s="28"/>
      <c r="Q20" s="28"/>
      <c r="R20" s="28"/>
      <c r="S20" s="28"/>
      <c r="T20" s="28"/>
      <c r="U20" s="28">
        <v>143930</v>
      </c>
      <c r="V20" s="28">
        <v>54349</v>
      </c>
      <c r="W20" s="29">
        <v>54349</v>
      </c>
      <c r="X20" s="29"/>
      <c r="Y20" s="29"/>
      <c r="Z20" s="29"/>
      <c r="AA20" s="29"/>
      <c r="AB20" s="29"/>
      <c r="AC20" s="29"/>
      <c r="AD20" s="29"/>
      <c r="AE20" s="29"/>
      <c r="AF20" s="29"/>
      <c r="AG20" s="29"/>
      <c r="AH20" s="29"/>
      <c r="AI20" s="29"/>
      <c r="AJ20" s="29" t="s">
        <v>121</v>
      </c>
      <c r="AK20" s="29" t="s">
        <v>66</v>
      </c>
      <c r="AL20" s="29">
        <v>12121</v>
      </c>
      <c r="AM20" s="29" t="s">
        <v>84</v>
      </c>
      <c r="AN20" s="29"/>
      <c r="AO20" s="30"/>
    </row>
    <row r="21" spans="1:41" ht="13.8">
      <c r="A21" s="48" t="s">
        <v>448</v>
      </c>
      <c r="B21" s="49" t="s">
        <v>433</v>
      </c>
      <c r="C21" s="31"/>
      <c r="D21" s="31"/>
      <c r="E21" s="31"/>
      <c r="F21" s="32">
        <v>600632</v>
      </c>
      <c r="G21" s="33">
        <v>504792</v>
      </c>
      <c r="H21" s="32">
        <v>81631</v>
      </c>
      <c r="I21" s="33">
        <v>80</v>
      </c>
      <c r="J21" s="33">
        <v>5</v>
      </c>
      <c r="K21" s="33">
        <v>5862</v>
      </c>
      <c r="L21" s="33">
        <v>3331</v>
      </c>
      <c r="M21" s="33"/>
      <c r="N21" s="33"/>
      <c r="O21" s="33"/>
      <c r="P21" s="33"/>
      <c r="Q21" s="33"/>
      <c r="R21" s="33"/>
      <c r="S21" s="33"/>
      <c r="T21" s="33"/>
      <c r="U21" s="33">
        <v>284040</v>
      </c>
      <c r="V21" s="33">
        <v>78369</v>
      </c>
      <c r="W21" s="34">
        <v>78369</v>
      </c>
      <c r="X21" s="34"/>
      <c r="Y21" s="34"/>
      <c r="Z21" s="34"/>
      <c r="AA21" s="34"/>
      <c r="AB21" s="34"/>
      <c r="AC21" s="34"/>
      <c r="AD21" s="34"/>
      <c r="AE21" s="34"/>
      <c r="AF21" s="34"/>
      <c r="AG21" s="34"/>
      <c r="AH21" s="34"/>
      <c r="AI21" s="34"/>
      <c r="AJ21" s="34" t="s">
        <v>121</v>
      </c>
      <c r="AK21" s="34" t="s">
        <v>66</v>
      </c>
      <c r="AL21" s="34">
        <v>27560</v>
      </c>
      <c r="AM21" s="34" t="s">
        <v>84</v>
      </c>
      <c r="AN21" s="34"/>
      <c r="AO21" s="35"/>
    </row>
    <row r="22" spans="1:41" ht="15.6">
      <c r="A22" s="50" t="s">
        <v>448</v>
      </c>
      <c r="B22" s="50" t="s">
        <v>434</v>
      </c>
      <c r="C22" s="26"/>
      <c r="D22" s="26"/>
      <c r="E22" s="26"/>
      <c r="F22" s="27">
        <v>714290.75323780277</v>
      </c>
      <c r="G22" s="28">
        <v>419865</v>
      </c>
      <c r="H22" s="27">
        <v>135319</v>
      </c>
      <c r="I22" s="28">
        <v>280</v>
      </c>
      <c r="J22" s="28">
        <v>41</v>
      </c>
      <c r="K22" s="28">
        <v>7066</v>
      </c>
      <c r="L22" s="28">
        <v>1657</v>
      </c>
      <c r="M22" s="28"/>
      <c r="N22" s="28"/>
      <c r="O22" s="28"/>
      <c r="P22" s="28"/>
      <c r="Q22" s="28"/>
      <c r="R22" s="28"/>
      <c r="S22" s="28"/>
      <c r="T22" s="28"/>
      <c r="U22" s="28">
        <v>343064</v>
      </c>
      <c r="V22" s="28">
        <v>134700</v>
      </c>
      <c r="W22" s="29">
        <v>134700</v>
      </c>
      <c r="X22" s="29"/>
      <c r="Y22" s="29"/>
      <c r="Z22" s="29"/>
      <c r="AA22" s="29"/>
      <c r="AB22" s="29"/>
      <c r="AC22" s="29"/>
      <c r="AD22" s="29"/>
      <c r="AE22" s="29"/>
      <c r="AF22" s="29"/>
      <c r="AG22" s="29"/>
      <c r="AH22" s="29"/>
      <c r="AI22" s="29"/>
      <c r="AJ22" s="29" t="s">
        <v>121</v>
      </c>
      <c r="AK22" s="29" t="s">
        <v>66</v>
      </c>
      <c r="AL22" s="29">
        <v>33561</v>
      </c>
      <c r="AM22" s="29" t="s">
        <v>84</v>
      </c>
      <c r="AN22" s="29"/>
      <c r="AO22" s="30"/>
    </row>
    <row r="23" spans="1:41" ht="13.8">
      <c r="A23" s="48" t="s">
        <v>450</v>
      </c>
      <c r="B23" s="49" t="s">
        <v>435</v>
      </c>
      <c r="C23" s="31"/>
      <c r="D23" s="31"/>
      <c r="E23" s="31"/>
      <c r="F23" s="32">
        <v>152052.56251677082</v>
      </c>
      <c r="G23" s="33">
        <v>335813</v>
      </c>
      <c r="H23" s="32">
        <v>64345</v>
      </c>
      <c r="I23" s="33">
        <v>187</v>
      </c>
      <c r="J23" s="33">
        <v>13</v>
      </c>
      <c r="K23" s="33">
        <v>2360</v>
      </c>
      <c r="L23" s="33">
        <v>876</v>
      </c>
      <c r="M23" s="33"/>
      <c r="N23" s="33"/>
      <c r="O23" s="33"/>
      <c r="P23" s="33"/>
      <c r="Q23" s="33"/>
      <c r="R23" s="33"/>
      <c r="S23" s="33"/>
      <c r="T23" s="33"/>
      <c r="U23" s="33">
        <v>208839</v>
      </c>
      <c r="V23" s="33">
        <v>64089</v>
      </c>
      <c r="W23" s="34">
        <v>64089</v>
      </c>
      <c r="X23" s="34"/>
      <c r="Y23" s="34"/>
      <c r="Z23" s="34"/>
      <c r="AA23" s="34"/>
      <c r="AB23" s="34"/>
      <c r="AC23" s="34"/>
      <c r="AD23" s="34"/>
      <c r="AE23" s="34"/>
      <c r="AF23" s="34"/>
      <c r="AG23" s="34"/>
      <c r="AH23" s="34"/>
      <c r="AI23" s="34"/>
      <c r="AJ23" s="34" t="s">
        <v>121</v>
      </c>
      <c r="AK23" s="34" t="s">
        <v>66</v>
      </c>
      <c r="AL23" s="34">
        <v>13808</v>
      </c>
      <c r="AM23" s="34" t="s">
        <v>84</v>
      </c>
      <c r="AN23" s="34"/>
      <c r="AO23" s="35"/>
    </row>
    <row r="24" spans="1:41" ht="15.6">
      <c r="A24" s="50" t="s">
        <v>448</v>
      </c>
      <c r="B24" s="50" t="s">
        <v>436</v>
      </c>
      <c r="C24" s="26"/>
      <c r="D24" s="26"/>
      <c r="E24" s="26"/>
      <c r="F24" s="27">
        <v>317929.58367413271</v>
      </c>
      <c r="G24" s="28">
        <v>613833</v>
      </c>
      <c r="H24" s="27">
        <v>271607</v>
      </c>
      <c r="I24" s="28">
        <v>299</v>
      </c>
      <c r="J24" s="28">
        <v>45</v>
      </c>
      <c r="K24" s="28">
        <v>5465</v>
      </c>
      <c r="L24" s="28">
        <v>1148</v>
      </c>
      <c r="M24" s="28"/>
      <c r="N24" s="28"/>
      <c r="O24" s="28"/>
      <c r="P24" s="28"/>
      <c r="Q24" s="28"/>
      <c r="R24" s="28"/>
      <c r="S24" s="28"/>
      <c r="T24" s="28"/>
      <c r="U24" s="28">
        <v>505803</v>
      </c>
      <c r="V24" s="28">
        <v>270995</v>
      </c>
      <c r="W24" s="29">
        <v>270995</v>
      </c>
      <c r="X24" s="29"/>
      <c r="Y24" s="29"/>
      <c r="Z24" s="29"/>
      <c r="AA24" s="29"/>
      <c r="AB24" s="29"/>
      <c r="AC24" s="29"/>
      <c r="AD24" s="29"/>
      <c r="AE24" s="29"/>
      <c r="AF24" s="29"/>
      <c r="AG24" s="29"/>
      <c r="AH24" s="29"/>
      <c r="AI24" s="29"/>
      <c r="AJ24" s="29" t="s">
        <v>121</v>
      </c>
      <c r="AK24" s="29" t="s">
        <v>66</v>
      </c>
      <c r="AL24" s="29">
        <v>18237</v>
      </c>
      <c r="AM24" s="29" t="s">
        <v>66</v>
      </c>
      <c r="AN24" s="29">
        <v>393729</v>
      </c>
      <c r="AO24" s="30"/>
    </row>
    <row r="25" spans="1:41" ht="13.8">
      <c r="A25" s="48" t="s">
        <v>446</v>
      </c>
      <c r="B25" s="49" t="s">
        <v>437</v>
      </c>
      <c r="C25" s="31"/>
      <c r="D25" s="31"/>
      <c r="E25" s="31"/>
      <c r="F25" s="32">
        <v>437279.79143359803</v>
      </c>
      <c r="G25" s="33">
        <v>784712</v>
      </c>
      <c r="H25" s="32">
        <v>318229</v>
      </c>
      <c r="I25" s="33">
        <v>535</v>
      </c>
      <c r="J25" s="33">
        <v>154</v>
      </c>
      <c r="K25" s="33">
        <v>3702</v>
      </c>
      <c r="L25" s="33">
        <v>804</v>
      </c>
      <c r="M25" s="33"/>
      <c r="N25" s="33"/>
      <c r="O25" s="33"/>
      <c r="P25" s="33"/>
      <c r="Q25" s="33"/>
      <c r="R25" s="33"/>
      <c r="S25" s="33"/>
      <c r="T25" s="33"/>
      <c r="U25" s="33">
        <v>595711</v>
      </c>
      <c r="V25" s="33">
        <v>316847</v>
      </c>
      <c r="W25" s="34">
        <v>316847</v>
      </c>
      <c r="X25" s="34"/>
      <c r="Y25" s="34"/>
      <c r="Z25" s="34"/>
      <c r="AA25" s="34"/>
      <c r="AB25" s="34"/>
      <c r="AC25" s="34"/>
      <c r="AD25" s="34"/>
      <c r="AE25" s="34"/>
      <c r="AF25" s="34"/>
      <c r="AG25" s="34"/>
      <c r="AH25" s="34"/>
      <c r="AI25" s="34"/>
      <c r="AJ25" s="34" t="s">
        <v>121</v>
      </c>
      <c r="AK25" s="34" t="s">
        <v>66</v>
      </c>
      <c r="AL25" s="34">
        <v>33971</v>
      </c>
      <c r="AM25" s="34" t="s">
        <v>66</v>
      </c>
      <c r="AN25" s="34">
        <v>347188</v>
      </c>
      <c r="AO25" s="35"/>
    </row>
    <row r="26" spans="1:41" ht="15.6">
      <c r="A26" s="50" t="s">
        <v>450</v>
      </c>
      <c r="B26" s="50" t="s">
        <v>438</v>
      </c>
      <c r="C26" s="26"/>
      <c r="D26" s="26"/>
      <c r="E26" s="26"/>
      <c r="F26" s="27">
        <v>325100.85108988377</v>
      </c>
      <c r="G26" s="28">
        <v>428391</v>
      </c>
      <c r="H26" s="27">
        <v>118131</v>
      </c>
      <c r="I26" s="28">
        <v>480</v>
      </c>
      <c r="J26" s="28">
        <v>64</v>
      </c>
      <c r="K26" s="28">
        <v>2459</v>
      </c>
      <c r="L26" s="28">
        <v>915</v>
      </c>
      <c r="M26" s="28"/>
      <c r="N26" s="28"/>
      <c r="O26" s="28"/>
      <c r="P26" s="28"/>
      <c r="Q26" s="28"/>
      <c r="R26" s="28"/>
      <c r="S26" s="28"/>
      <c r="T26" s="28"/>
      <c r="U26" s="28">
        <v>232300</v>
      </c>
      <c r="V26" s="28">
        <v>116522</v>
      </c>
      <c r="W26" s="29">
        <v>116522</v>
      </c>
      <c r="X26" s="29"/>
      <c r="Y26" s="29"/>
      <c r="Z26" s="29"/>
      <c r="AA26" s="29"/>
      <c r="AB26" s="29"/>
      <c r="AC26" s="29"/>
      <c r="AD26" s="29"/>
      <c r="AE26" s="29"/>
      <c r="AF26" s="29"/>
      <c r="AG26" s="29"/>
      <c r="AH26" s="29"/>
      <c r="AI26" s="29"/>
      <c r="AJ26" s="29" t="s">
        <v>121</v>
      </c>
      <c r="AK26" s="29" t="s">
        <v>66</v>
      </c>
      <c r="AL26" s="29">
        <v>30302</v>
      </c>
      <c r="AM26" s="29" t="s">
        <v>84</v>
      </c>
      <c r="AN26" s="29"/>
      <c r="AO26" s="30"/>
    </row>
    <row r="27" spans="1:41" ht="13.8">
      <c r="A27" s="48" t="s">
        <v>447</v>
      </c>
      <c r="B27" s="49" t="s">
        <v>439</v>
      </c>
      <c r="C27" s="31"/>
      <c r="D27" s="31"/>
      <c r="E27" s="31"/>
      <c r="F27" s="32">
        <v>751081.73424576293</v>
      </c>
      <c r="G27" s="33">
        <v>698381</v>
      </c>
      <c r="H27" s="32">
        <v>194950</v>
      </c>
      <c r="I27" s="33">
        <v>406</v>
      </c>
      <c r="J27" s="33">
        <v>93</v>
      </c>
      <c r="K27" s="33">
        <v>4368</v>
      </c>
      <c r="L27" s="33">
        <v>1463</v>
      </c>
      <c r="M27" s="33"/>
      <c r="N27" s="33"/>
      <c r="O27" s="33"/>
      <c r="P27" s="33"/>
      <c r="Q27" s="33"/>
      <c r="R27" s="33"/>
      <c r="S27" s="33"/>
      <c r="T27" s="33"/>
      <c r="U27" s="33">
        <v>434451</v>
      </c>
      <c r="V27" s="33">
        <v>194816</v>
      </c>
      <c r="W27" s="34">
        <v>194816</v>
      </c>
      <c r="X27" s="34"/>
      <c r="Y27" s="34"/>
      <c r="Z27" s="34"/>
      <c r="AA27" s="34"/>
      <c r="AB27" s="34"/>
      <c r="AC27" s="34"/>
      <c r="AD27" s="34"/>
      <c r="AE27" s="34"/>
      <c r="AF27" s="34"/>
      <c r="AG27" s="34"/>
      <c r="AH27" s="34"/>
      <c r="AI27" s="34"/>
      <c r="AJ27" s="34" t="s">
        <v>121</v>
      </c>
      <c r="AK27" s="34" t="s">
        <v>66</v>
      </c>
      <c r="AL27" s="34">
        <v>43542</v>
      </c>
      <c r="AM27" s="34" t="s">
        <v>84</v>
      </c>
      <c r="AN27" s="34"/>
      <c r="AO27" s="35"/>
    </row>
    <row r="28" spans="1:41" ht="15.6">
      <c r="A28" s="50" t="s">
        <v>446</v>
      </c>
      <c r="B28" s="50" t="s">
        <v>440</v>
      </c>
      <c r="C28" s="26"/>
      <c r="D28" s="26"/>
      <c r="E28" s="26"/>
      <c r="F28" s="27">
        <v>363843.97028516815</v>
      </c>
      <c r="G28" s="28">
        <v>454533</v>
      </c>
      <c r="H28" s="27">
        <v>118080</v>
      </c>
      <c r="I28" s="28">
        <v>296</v>
      </c>
      <c r="J28" s="28">
        <v>27</v>
      </c>
      <c r="K28" s="28">
        <v>1692</v>
      </c>
      <c r="L28" s="28">
        <v>886</v>
      </c>
      <c r="M28" s="28"/>
      <c r="N28" s="28"/>
      <c r="O28" s="28"/>
      <c r="P28" s="28"/>
      <c r="Q28" s="28"/>
      <c r="R28" s="28"/>
      <c r="S28" s="28"/>
      <c r="T28" s="28"/>
      <c r="U28" s="28">
        <v>278632</v>
      </c>
      <c r="V28" s="28">
        <v>117930</v>
      </c>
      <c r="W28" s="29">
        <v>117930</v>
      </c>
      <c r="X28" s="29"/>
      <c r="Y28" s="29"/>
      <c r="Z28" s="29"/>
      <c r="AA28" s="29"/>
      <c r="AB28" s="29"/>
      <c r="AC28" s="29"/>
      <c r="AD28" s="29"/>
      <c r="AE28" s="29"/>
      <c r="AF28" s="29"/>
      <c r="AG28" s="29"/>
      <c r="AH28" s="29"/>
      <c r="AI28" s="29"/>
      <c r="AJ28" s="29" t="s">
        <v>121</v>
      </c>
      <c r="AK28" s="29" t="s">
        <v>66</v>
      </c>
      <c r="AL28" s="29">
        <v>18409</v>
      </c>
      <c r="AM28" s="29" t="s">
        <v>84</v>
      </c>
      <c r="AN28" s="29"/>
      <c r="AO28" s="30"/>
    </row>
    <row r="29" spans="1:41" ht="13.8">
      <c r="A29" s="48" t="s">
        <v>449</v>
      </c>
      <c r="B29" s="49" t="s">
        <v>441</v>
      </c>
      <c r="C29" s="31"/>
      <c r="D29" s="31"/>
      <c r="E29" s="31"/>
      <c r="F29" s="32">
        <v>483349.7584545</v>
      </c>
      <c r="G29" s="33">
        <v>442298</v>
      </c>
      <c r="H29" s="32">
        <v>59961</v>
      </c>
      <c r="I29" s="33">
        <v>323</v>
      </c>
      <c r="J29" s="33">
        <v>9</v>
      </c>
      <c r="K29" s="33">
        <v>2092</v>
      </c>
      <c r="L29" s="33">
        <v>475</v>
      </c>
      <c r="M29" s="33"/>
      <c r="N29" s="33"/>
      <c r="O29" s="33"/>
      <c r="P29" s="33"/>
      <c r="Q29" s="33"/>
      <c r="R29" s="33"/>
      <c r="S29" s="33"/>
      <c r="T29" s="33"/>
      <c r="U29" s="33">
        <v>167997</v>
      </c>
      <c r="V29" s="33">
        <v>59619</v>
      </c>
      <c r="W29" s="34">
        <v>59619</v>
      </c>
      <c r="X29" s="34"/>
      <c r="Y29" s="34"/>
      <c r="Z29" s="34"/>
      <c r="AA29" s="34"/>
      <c r="AB29" s="34"/>
      <c r="AC29" s="34"/>
      <c r="AD29" s="34"/>
      <c r="AE29" s="34"/>
      <c r="AF29" s="34"/>
      <c r="AG29" s="34"/>
      <c r="AH29" s="34"/>
      <c r="AI29" s="34"/>
      <c r="AJ29" s="34" t="s">
        <v>121</v>
      </c>
      <c r="AK29" s="34" t="s">
        <v>66</v>
      </c>
      <c r="AL29" s="34">
        <v>35515</v>
      </c>
      <c r="AM29" s="34" t="s">
        <v>84</v>
      </c>
      <c r="AN29" s="34"/>
      <c r="AO29" s="35"/>
    </row>
    <row r="30" spans="1:41" ht="15.6">
      <c r="A30" s="50" t="s">
        <v>448</v>
      </c>
      <c r="B30" s="50" t="s">
        <v>442</v>
      </c>
      <c r="C30" s="26"/>
      <c r="D30" s="26"/>
      <c r="E30" s="26"/>
      <c r="F30" s="27">
        <v>258925.82570239989</v>
      </c>
      <c r="G30" s="28">
        <v>396826</v>
      </c>
      <c r="H30" s="27">
        <v>29457</v>
      </c>
      <c r="I30" s="28">
        <v>351</v>
      </c>
      <c r="J30" s="28">
        <v>33</v>
      </c>
      <c r="K30" s="28">
        <v>1481</v>
      </c>
      <c r="L30" s="28">
        <v>573</v>
      </c>
      <c r="M30" s="28"/>
      <c r="N30" s="28"/>
      <c r="O30" s="28"/>
      <c r="P30" s="28"/>
      <c r="Q30" s="28"/>
      <c r="R30" s="28"/>
      <c r="S30" s="28"/>
      <c r="T30" s="28"/>
      <c r="U30" s="28">
        <v>138734</v>
      </c>
      <c r="V30" s="28">
        <v>29342</v>
      </c>
      <c r="W30" s="29">
        <v>29342</v>
      </c>
      <c r="X30" s="29"/>
      <c r="Y30" s="29"/>
      <c r="Z30" s="29"/>
      <c r="AA30" s="29"/>
      <c r="AB30" s="29"/>
      <c r="AC30" s="29"/>
      <c r="AD30" s="29"/>
      <c r="AE30" s="29"/>
      <c r="AF30" s="29"/>
      <c r="AG30" s="29"/>
      <c r="AH30" s="29"/>
      <c r="AI30" s="29"/>
      <c r="AJ30" s="29" t="s">
        <v>121</v>
      </c>
      <c r="AK30" s="29" t="s">
        <v>66</v>
      </c>
      <c r="AL30" s="29">
        <v>14381</v>
      </c>
      <c r="AM30" s="29" t="s">
        <v>84</v>
      </c>
      <c r="AN30" s="29"/>
      <c r="AO30" s="30"/>
    </row>
    <row r="31" spans="1:41" ht="13.8">
      <c r="A31" s="69" t="s">
        <v>446</v>
      </c>
      <c r="B31" s="70" t="s">
        <v>443</v>
      </c>
      <c r="C31" s="31"/>
      <c r="D31" s="31"/>
      <c r="E31" s="31"/>
      <c r="F31" s="32">
        <v>546794.70673171629</v>
      </c>
      <c r="G31" s="33">
        <v>744760</v>
      </c>
      <c r="H31" s="32">
        <v>239340</v>
      </c>
      <c r="I31" s="33">
        <v>539</v>
      </c>
      <c r="J31" s="33">
        <v>138</v>
      </c>
      <c r="K31" s="71">
        <v>2442</v>
      </c>
      <c r="L31" s="71">
        <v>2583</v>
      </c>
      <c r="M31" s="33"/>
      <c r="N31" s="33"/>
      <c r="O31" s="33"/>
      <c r="P31" s="33"/>
      <c r="Q31" s="33"/>
      <c r="R31" s="33"/>
      <c r="S31" s="33"/>
      <c r="T31" s="33"/>
      <c r="U31" s="33">
        <v>514249</v>
      </c>
      <c r="V31" s="33">
        <v>239083</v>
      </c>
      <c r="W31" s="34">
        <v>239083</v>
      </c>
      <c r="X31" s="34"/>
      <c r="Y31" s="34"/>
      <c r="Z31" s="34"/>
      <c r="AA31" s="34"/>
      <c r="AB31" s="34"/>
      <c r="AC31" s="34"/>
      <c r="AD31" s="34"/>
      <c r="AE31" s="34"/>
      <c r="AF31" s="34"/>
      <c r="AG31" s="34"/>
      <c r="AH31" s="34"/>
      <c r="AI31" s="34"/>
      <c r="AJ31" s="34" t="s">
        <v>121</v>
      </c>
      <c r="AK31" s="34" t="s">
        <v>66</v>
      </c>
      <c r="AL31" s="34">
        <v>49787</v>
      </c>
      <c r="AM31" s="34" t="s">
        <v>84</v>
      </c>
      <c r="AN31" s="34"/>
      <c r="AO31" s="35"/>
    </row>
    <row r="32" spans="1:41" ht="15.6">
      <c r="A32" s="50" t="s">
        <v>450</v>
      </c>
      <c r="B32" s="50" t="s">
        <v>444</v>
      </c>
      <c r="C32" s="26"/>
      <c r="D32" s="26"/>
      <c r="E32" s="26"/>
      <c r="F32" s="27">
        <v>780927.17642495991</v>
      </c>
      <c r="G32" s="28">
        <v>667167</v>
      </c>
      <c r="H32" s="27">
        <v>74275</v>
      </c>
      <c r="I32" s="28">
        <v>804</v>
      </c>
      <c r="J32" s="28">
        <v>18</v>
      </c>
      <c r="K32" s="28">
        <v>6020</v>
      </c>
      <c r="L32" s="28">
        <v>613</v>
      </c>
      <c r="M32" s="28"/>
      <c r="N32" s="28"/>
      <c r="O32" s="28"/>
      <c r="P32" s="28"/>
      <c r="Q32" s="28"/>
      <c r="R32" s="28"/>
      <c r="S32" s="28"/>
      <c r="T32" s="28"/>
      <c r="U32" s="28">
        <v>197882</v>
      </c>
      <c r="V32" s="28">
        <v>74074</v>
      </c>
      <c r="W32" s="29">
        <v>74074</v>
      </c>
      <c r="X32" s="29"/>
      <c r="Y32" s="29"/>
      <c r="Z32" s="29"/>
      <c r="AA32" s="29"/>
      <c r="AB32" s="29"/>
      <c r="AC32" s="29"/>
      <c r="AD32" s="29"/>
      <c r="AE32" s="29"/>
      <c r="AF32" s="29"/>
      <c r="AG32" s="29"/>
      <c r="AH32" s="29"/>
      <c r="AI32" s="29"/>
      <c r="AJ32" s="29" t="s">
        <v>121</v>
      </c>
      <c r="AK32" s="29" t="s">
        <v>66</v>
      </c>
      <c r="AL32" s="29">
        <v>37319</v>
      </c>
      <c r="AM32" s="29" t="s">
        <v>84</v>
      </c>
      <c r="AN32" s="29"/>
      <c r="AO32" s="30"/>
    </row>
    <row r="33" spans="1:41" ht="13.8">
      <c r="A33" s="48" t="s">
        <v>449</v>
      </c>
      <c r="B33" s="49" t="s">
        <v>445</v>
      </c>
      <c r="C33" s="31"/>
      <c r="D33" s="31"/>
      <c r="E33" s="31"/>
      <c r="F33" s="32">
        <v>940158</v>
      </c>
      <c r="G33" s="33">
        <v>989180</v>
      </c>
      <c r="H33" s="32">
        <v>127647</v>
      </c>
      <c r="I33" s="33">
        <v>161</v>
      </c>
      <c r="J33" s="33">
        <v>38</v>
      </c>
      <c r="K33" s="33">
        <v>4134</v>
      </c>
      <c r="L33" s="33">
        <v>2477</v>
      </c>
      <c r="M33" s="33"/>
      <c r="N33" s="33"/>
      <c r="O33" s="33"/>
      <c r="P33" s="33"/>
      <c r="Q33" s="33"/>
      <c r="R33" s="33"/>
      <c r="S33" s="33"/>
      <c r="T33" s="33"/>
      <c r="U33" s="33">
        <v>413656</v>
      </c>
      <c r="V33" s="33">
        <v>125930</v>
      </c>
      <c r="W33" s="34">
        <v>125930</v>
      </c>
      <c r="X33" s="34"/>
      <c r="Y33" s="34"/>
      <c r="Z33" s="34"/>
      <c r="AA33" s="34"/>
      <c r="AB33" s="34"/>
      <c r="AC33" s="34"/>
      <c r="AD33" s="34"/>
      <c r="AE33" s="34"/>
      <c r="AF33" s="34"/>
      <c r="AG33" s="34"/>
      <c r="AH33" s="34"/>
      <c r="AI33" s="34"/>
      <c r="AJ33" s="34" t="s">
        <v>121</v>
      </c>
      <c r="AK33" s="34" t="s">
        <v>66</v>
      </c>
      <c r="AL33" s="34">
        <v>51479</v>
      </c>
      <c r="AM33" s="34" t="s">
        <v>84</v>
      </c>
      <c r="AN33" s="34"/>
      <c r="AO33" s="35"/>
    </row>
    <row r="34" spans="1:41" ht="15.6">
      <c r="A34" s="50"/>
      <c r="B34" s="50"/>
      <c r="C34" s="26"/>
      <c r="D34" s="26"/>
      <c r="E34" s="26"/>
      <c r="F34" s="27"/>
      <c r="G34" s="28"/>
      <c r="H34" s="27"/>
      <c r="I34" s="28"/>
      <c r="J34" s="28"/>
      <c r="K34" s="28"/>
      <c r="L34" s="28"/>
      <c r="M34" s="28"/>
      <c r="N34" s="28"/>
      <c r="O34" s="28"/>
      <c r="P34" s="28"/>
      <c r="Q34" s="28"/>
      <c r="R34" s="28"/>
      <c r="S34" s="28"/>
      <c r="T34" s="28"/>
      <c r="U34" s="28"/>
      <c r="V34" s="28"/>
      <c r="W34" s="29"/>
      <c r="X34" s="29"/>
      <c r="Y34" s="29"/>
      <c r="Z34" s="29"/>
      <c r="AA34" s="29"/>
      <c r="AB34" s="29"/>
      <c r="AC34" s="29"/>
      <c r="AD34" s="29"/>
      <c r="AE34" s="29"/>
      <c r="AF34" s="29"/>
      <c r="AG34" s="29"/>
      <c r="AH34" s="29"/>
      <c r="AI34" s="29"/>
      <c r="AJ34" s="29"/>
      <c r="AK34" s="29"/>
      <c r="AL34" s="29"/>
      <c r="AM34" s="29"/>
      <c r="AN34" s="29"/>
      <c r="AO34" s="30"/>
    </row>
    <row r="35" spans="1:41" ht="13.8">
      <c r="A35" s="48"/>
      <c r="B35" s="49"/>
      <c r="C35" s="31"/>
      <c r="D35" s="31"/>
      <c r="E35" s="31"/>
      <c r="F35" s="32"/>
      <c r="G35" s="33"/>
      <c r="H35" s="32"/>
      <c r="I35" s="33"/>
      <c r="J35" s="33"/>
      <c r="K35" s="33"/>
      <c r="L35" s="33"/>
      <c r="M35" s="33"/>
      <c r="N35" s="33"/>
      <c r="O35" s="33"/>
      <c r="P35" s="33"/>
      <c r="Q35" s="33"/>
      <c r="R35" s="33"/>
      <c r="S35" s="33"/>
      <c r="T35" s="33"/>
      <c r="U35" s="33"/>
      <c r="V35" s="33"/>
      <c r="W35" s="34"/>
      <c r="X35" s="34"/>
      <c r="Y35" s="34"/>
      <c r="Z35" s="34"/>
      <c r="AA35" s="34"/>
      <c r="AB35" s="34"/>
      <c r="AC35" s="34"/>
      <c r="AD35" s="34"/>
      <c r="AE35" s="34"/>
      <c r="AF35" s="34"/>
      <c r="AG35" s="34"/>
      <c r="AH35" s="34"/>
      <c r="AI35" s="34"/>
      <c r="AJ35" s="34"/>
      <c r="AK35" s="34"/>
      <c r="AL35" s="34"/>
      <c r="AM35" s="34"/>
      <c r="AN35" s="34"/>
      <c r="AO35" s="35"/>
    </row>
    <row r="36" spans="1:41" ht="15.6">
      <c r="A36" s="50"/>
      <c r="B36" s="50"/>
      <c r="C36" s="26"/>
      <c r="D36" s="26"/>
      <c r="E36" s="26"/>
      <c r="F36" s="27"/>
      <c r="G36" s="28"/>
      <c r="H36" s="27"/>
      <c r="I36" s="28"/>
      <c r="J36" s="28"/>
      <c r="K36" s="28"/>
      <c r="L36" s="28"/>
      <c r="M36" s="28"/>
      <c r="N36" s="28"/>
      <c r="O36" s="28"/>
      <c r="P36" s="28"/>
      <c r="Q36" s="28"/>
      <c r="R36" s="28"/>
      <c r="S36" s="28"/>
      <c r="T36" s="28"/>
      <c r="U36" s="28"/>
      <c r="V36" s="28"/>
      <c r="W36" s="29"/>
      <c r="X36" s="29"/>
      <c r="Y36" s="29"/>
      <c r="Z36" s="29"/>
      <c r="AA36" s="29"/>
      <c r="AB36" s="29"/>
      <c r="AC36" s="29"/>
      <c r="AD36" s="29"/>
      <c r="AE36" s="29"/>
      <c r="AF36" s="29"/>
      <c r="AG36" s="29"/>
      <c r="AH36" s="29"/>
      <c r="AI36" s="29"/>
      <c r="AJ36" s="29"/>
      <c r="AK36" s="29"/>
      <c r="AL36" s="29"/>
      <c r="AM36" s="29"/>
      <c r="AN36" s="29"/>
      <c r="AO36" s="30"/>
    </row>
    <row r="37" spans="1:41" ht="13.8">
      <c r="A37" s="48"/>
      <c r="B37" s="49"/>
      <c r="C37" s="31"/>
      <c r="D37" s="31"/>
      <c r="E37" s="31"/>
      <c r="F37" s="32"/>
      <c r="G37" s="33"/>
      <c r="H37" s="32"/>
      <c r="I37" s="33"/>
      <c r="J37" s="33"/>
      <c r="K37" s="33"/>
      <c r="L37" s="33"/>
      <c r="M37" s="33"/>
      <c r="N37" s="33"/>
      <c r="O37" s="33"/>
      <c r="P37" s="33"/>
      <c r="Q37" s="33"/>
      <c r="R37" s="33"/>
      <c r="S37" s="33"/>
      <c r="T37" s="33"/>
      <c r="U37" s="33"/>
      <c r="V37" s="33"/>
      <c r="W37" s="34"/>
      <c r="X37" s="34"/>
      <c r="Y37" s="34"/>
      <c r="Z37" s="34"/>
      <c r="AA37" s="34"/>
      <c r="AB37" s="34"/>
      <c r="AC37" s="34"/>
      <c r="AD37" s="34"/>
      <c r="AE37" s="34"/>
      <c r="AF37" s="34"/>
      <c r="AG37" s="34"/>
      <c r="AH37" s="34"/>
      <c r="AI37" s="34"/>
      <c r="AJ37" s="34"/>
      <c r="AK37" s="34"/>
      <c r="AL37" s="34"/>
      <c r="AM37" s="34"/>
      <c r="AN37" s="34"/>
      <c r="AO37" s="35"/>
    </row>
    <row r="38" spans="1:41" ht="15.6">
      <c r="A38" s="50"/>
      <c r="B38" s="50"/>
      <c r="C38" s="26"/>
      <c r="D38" s="26"/>
      <c r="E38" s="26"/>
      <c r="F38" s="27"/>
      <c r="G38" s="28"/>
      <c r="H38" s="27"/>
      <c r="I38" s="28"/>
      <c r="J38" s="28"/>
      <c r="K38" s="28"/>
      <c r="L38" s="28"/>
      <c r="M38" s="28"/>
      <c r="N38" s="28"/>
      <c r="O38" s="28"/>
      <c r="P38" s="28"/>
      <c r="Q38" s="28"/>
      <c r="R38" s="28"/>
      <c r="S38" s="28"/>
      <c r="T38" s="28"/>
      <c r="U38" s="28"/>
      <c r="V38" s="28"/>
      <c r="W38" s="29"/>
      <c r="X38" s="29"/>
      <c r="Y38" s="29"/>
      <c r="Z38" s="29"/>
      <c r="AA38" s="29"/>
      <c r="AB38" s="29"/>
      <c r="AC38" s="29"/>
      <c r="AD38" s="29"/>
      <c r="AE38" s="29"/>
      <c r="AF38" s="29"/>
      <c r="AG38" s="29"/>
      <c r="AH38" s="29"/>
      <c r="AI38" s="29"/>
      <c r="AJ38" s="29"/>
      <c r="AK38" s="29"/>
      <c r="AL38" s="29"/>
      <c r="AM38" s="29"/>
      <c r="AN38" s="29"/>
      <c r="AO38" s="30"/>
    </row>
    <row r="39" spans="1:41" ht="13.8">
      <c r="A39" s="48"/>
      <c r="B39" s="49"/>
      <c r="C39" s="31"/>
      <c r="D39" s="31"/>
      <c r="E39" s="31"/>
      <c r="F39" s="32"/>
      <c r="G39" s="33"/>
      <c r="H39" s="32"/>
      <c r="I39" s="33"/>
      <c r="J39" s="33"/>
      <c r="K39" s="33"/>
      <c r="L39" s="33"/>
      <c r="M39" s="33"/>
      <c r="N39" s="33"/>
      <c r="O39" s="33"/>
      <c r="P39" s="33"/>
      <c r="Q39" s="33"/>
      <c r="R39" s="33"/>
      <c r="S39" s="33"/>
      <c r="T39" s="33"/>
      <c r="U39" s="33"/>
      <c r="V39" s="33"/>
      <c r="W39" s="34"/>
      <c r="X39" s="34"/>
      <c r="Y39" s="34"/>
      <c r="Z39" s="34"/>
      <c r="AA39" s="34"/>
      <c r="AB39" s="34"/>
      <c r="AC39" s="34"/>
      <c r="AD39" s="34"/>
      <c r="AE39" s="34"/>
      <c r="AF39" s="34"/>
      <c r="AG39" s="34"/>
      <c r="AH39" s="34"/>
      <c r="AI39" s="34"/>
      <c r="AJ39" s="34"/>
      <c r="AK39" s="34"/>
      <c r="AL39" s="34"/>
      <c r="AM39" s="34"/>
      <c r="AN39" s="34"/>
      <c r="AO39" s="35"/>
    </row>
    <row r="40" spans="1:41" ht="15.6">
      <c r="A40" s="50"/>
      <c r="B40" s="50"/>
      <c r="C40" s="26"/>
      <c r="D40" s="26"/>
      <c r="E40" s="26"/>
      <c r="F40" s="27"/>
      <c r="G40" s="28"/>
      <c r="H40" s="27"/>
      <c r="I40" s="28"/>
      <c r="J40" s="28"/>
      <c r="K40" s="28"/>
      <c r="L40" s="28"/>
      <c r="M40" s="28"/>
      <c r="N40" s="28"/>
      <c r="O40" s="28"/>
      <c r="P40" s="28"/>
      <c r="Q40" s="28"/>
      <c r="R40" s="28"/>
      <c r="S40" s="28"/>
      <c r="T40" s="28"/>
      <c r="U40" s="28"/>
      <c r="V40" s="28"/>
      <c r="W40" s="29"/>
      <c r="X40" s="29"/>
      <c r="Y40" s="29"/>
      <c r="Z40" s="29"/>
      <c r="AA40" s="29"/>
      <c r="AB40" s="29"/>
      <c r="AC40" s="29"/>
      <c r="AD40" s="29"/>
      <c r="AE40" s="29"/>
      <c r="AF40" s="29"/>
      <c r="AG40" s="29"/>
      <c r="AH40" s="29"/>
      <c r="AI40" s="29"/>
      <c r="AJ40" s="29"/>
      <c r="AK40" s="29"/>
      <c r="AL40" s="29"/>
      <c r="AM40" s="29"/>
      <c r="AN40" s="29"/>
      <c r="AO40" s="30"/>
    </row>
    <row r="41" spans="1:41" ht="13.8">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5.6">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3.8">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5.6">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3.8">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5.6">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3.8">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5.6">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3.8">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5.6">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3.8">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5.6">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3.8">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5.6">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3.8">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5.6">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3.8">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5.6">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3.8">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5.6">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3.8">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5.6">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3.8">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5.6">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3.8">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5.6">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3.8">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5.6">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3.8">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5.6">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3.8">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5.6">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3.8">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5.6">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3.8">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5.6">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3.8">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5.6">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3.8">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5.6">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3.8">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5.6">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3.8">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5.6">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3.8">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5.6">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3.8">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5.6">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3.8">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5.6">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3.8">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5.6">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3.8">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5.6">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3.8">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5.6">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3.8">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5.6">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3.8">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5.6">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3.8">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5.6">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3.8">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5.6">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3.8">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5.6">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3.8">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5.6">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3.8">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5.6">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3.8">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5.6">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3.8">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5.6">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3.8">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5.6">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3.8">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5.6">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3.8">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5.6">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3.8">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5.6">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3.8">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5.6">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3.8">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5.6">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3.8">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5.6">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3.8">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5.6">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3.8">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5.6">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3.8">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5.6">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3.8">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5.6">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3.8">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5.6">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3.8">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5.6">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3.8">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5.6">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3.8">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5.6">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3.8">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5.6">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3.8">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5.6">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3.8">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5.6">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3.8">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5.6">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3.8">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5.6">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3.8">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5.6">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3.8">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5.6">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3.8">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5.6">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3.8">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5.6">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3.8">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5.6">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3.8">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5.6">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3.8">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5.6">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3.8">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5.6">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3.8">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5.6">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3.8">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5.6">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3.8">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5.6">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3.8">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5.6">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3.8">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5.6">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3.8">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5.6">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3.8">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5.6">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3.8">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5.6">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3.8">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5.6">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3.8">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5.6">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3.8">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5.6">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3.8">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5.6">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3.8">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5.6">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3.8">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5.6">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3.8">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5.6">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3.8">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5.6">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3.8">
      <c r="A203" s="57"/>
      <c r="B203" s="58"/>
    </row>
    <row r="204" spans="1:41" ht="15.6">
      <c r="A204" s="56"/>
      <c r="B204" s="56"/>
    </row>
    <row r="205" spans="1:41" ht="13.8">
      <c r="A205" s="57"/>
      <c r="B205" s="58"/>
    </row>
    <row r="206" spans="1:41" ht="15.6">
      <c r="A206" s="56"/>
      <c r="B206" s="56"/>
    </row>
    <row r="207" spans="1:41" ht="13.8">
      <c r="A207" s="57"/>
      <c r="B207" s="58"/>
    </row>
    <row r="208" spans="1:41"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0BE59VwgUeB0UL/TTpfes74bRbLOyXDp3VMLUVHbyoA1GakcSScqcHlNra/vVRlcdwp3cw2cMkVyf7gWi/YHhw==" saltValue="LKjPi5mzxEMARjaGm2+BJg==" spinCount="100000" sheet="1" autoFilter="0" pivotTables="0"/>
  <mergeCells count="15">
    <mergeCell ref="C2:E3"/>
    <mergeCell ref="K2:T2"/>
    <mergeCell ref="F2:F4"/>
    <mergeCell ref="G2:H2"/>
    <mergeCell ref="K3:T3"/>
    <mergeCell ref="U2:AA2"/>
    <mergeCell ref="U3:AA3"/>
    <mergeCell ref="L1:M1"/>
    <mergeCell ref="G3:H3"/>
    <mergeCell ref="I2:J3"/>
    <mergeCell ref="AH2:AH4"/>
    <mergeCell ref="AI2:AI4"/>
    <mergeCell ref="AJ2:AJ4"/>
    <mergeCell ref="AB3:AG3"/>
    <mergeCell ref="AB2:AG2"/>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A4" zoomScale="85" zoomScaleNormal="85" workbookViewId="0">
      <selection activeCell="A7" sqref="A7:B7"/>
    </sheetView>
    <sheetView workbookViewId="1">
      <selection sqref="A1:B1"/>
    </sheetView>
  </sheetViews>
  <sheetFormatPr defaultColWidth="8.88671875" defaultRowHeight="13.2"/>
  <cols>
    <col min="1" max="1" width="29.44140625" style="52" customWidth="1"/>
    <col min="2" max="2" width="29.44140625" style="51" customWidth="1"/>
    <col min="3" max="13" width="24.6640625" customWidth="1"/>
  </cols>
  <sheetData>
    <row r="1" spans="1:13" ht="123" customHeight="1" thickBot="1">
      <c r="A1" s="107" t="str">
        <f>"(Includes cases from the " &amp; Raw_Data!$L$1 &amp;" )"</f>
        <v>(Includes cases from the Public/Private/Community )</v>
      </c>
      <c r="B1" s="108"/>
      <c r="C1" s="114" t="s">
        <v>41</v>
      </c>
      <c r="D1" s="115"/>
      <c r="E1" s="111" t="s">
        <v>42</v>
      </c>
      <c r="F1" s="112"/>
      <c r="G1" s="113"/>
      <c r="H1" s="111" t="s">
        <v>43</v>
      </c>
      <c r="I1" s="112"/>
      <c r="J1" s="113"/>
      <c r="K1" s="111" t="s">
        <v>44</v>
      </c>
      <c r="L1" s="112"/>
      <c r="M1" s="113"/>
    </row>
    <row r="2" spans="1:13" ht="12.75" customHeight="1">
      <c r="A2" s="44" t="s">
        <v>1</v>
      </c>
      <c r="B2" s="45" t="s">
        <v>2</v>
      </c>
      <c r="C2" s="116" t="s">
        <v>45</v>
      </c>
      <c r="D2" s="119" t="s">
        <v>5</v>
      </c>
      <c r="E2" s="120"/>
      <c r="F2" s="109" t="s">
        <v>6</v>
      </c>
      <c r="G2" s="123" t="s">
        <v>7</v>
      </c>
      <c r="H2" s="124"/>
      <c r="I2" s="127" t="s">
        <v>8</v>
      </c>
      <c r="J2" s="128"/>
      <c r="K2" s="117" t="s">
        <v>9</v>
      </c>
      <c r="L2" s="73" t="s">
        <v>11</v>
      </c>
      <c r="M2" s="76" t="s">
        <v>12</v>
      </c>
    </row>
    <row r="3" spans="1:13">
      <c r="A3" s="44"/>
      <c r="B3" s="45"/>
      <c r="C3" s="101"/>
      <c r="D3" s="121"/>
      <c r="E3" s="122"/>
      <c r="F3" s="110"/>
      <c r="G3" s="125"/>
      <c r="H3" s="126"/>
      <c r="I3" s="129"/>
      <c r="J3" s="130"/>
      <c r="K3" s="118"/>
      <c r="L3" s="73"/>
      <c r="M3" s="76"/>
    </row>
    <row r="4" spans="1:13" ht="79.2">
      <c r="A4" s="46" t="s">
        <v>13</v>
      </c>
      <c r="B4" s="47" t="s">
        <v>14</v>
      </c>
      <c r="C4" s="101" t="s">
        <v>46</v>
      </c>
      <c r="D4" s="19" t="s">
        <v>47</v>
      </c>
      <c r="E4" s="19" t="s">
        <v>48</v>
      </c>
      <c r="F4" s="20" t="s">
        <v>49</v>
      </c>
      <c r="G4" s="38" t="s">
        <v>50</v>
      </c>
      <c r="H4" s="38" t="s">
        <v>51</v>
      </c>
      <c r="I4" s="41" t="s">
        <v>52</v>
      </c>
      <c r="J4" s="41" t="s">
        <v>53</v>
      </c>
      <c r="K4" s="42" t="s">
        <v>54</v>
      </c>
      <c r="L4" s="74"/>
      <c r="M4" s="76"/>
    </row>
    <row r="5" spans="1:13" ht="13.8">
      <c r="A5" s="48" t="str">
        <f>IF(Raw_Data!A5="","",Raw_Data!A5)</f>
        <v>South East Zone</v>
      </c>
      <c r="B5" s="48" t="str">
        <f>IF(Raw_Data!B5="","",Raw_Data!B5)</f>
        <v>Balaka</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Missing</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Missing</v>
      </c>
      <c r="M5" s="67" t="str">
        <f>IF(AND(OR(Raw_Data!$AJ5="",Raw_Data!$AJ5=0),SUM(Raw_Data!$F5:$AH5)&lt;&gt;0),"Missing","Valid")</f>
        <v>Valid</v>
      </c>
    </row>
    <row r="6" spans="1:13" ht="15.6">
      <c r="A6" s="50" t="str">
        <f>IF(Raw_Data!A6="","",Raw_Data!A6)</f>
        <v>South West Zone</v>
      </c>
      <c r="B6" s="50" t="str">
        <f>IF(Raw_Data!B6="","",Raw_Data!B6)</f>
        <v>Blantyre</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Missing</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Missing</v>
      </c>
      <c r="M6" s="67" t="str">
        <f>IF(AND(OR(Raw_Data!$AJ6="",Raw_Data!$AJ6=0),SUM(Raw_Data!$F6:$AH6)&lt;&gt;0),"Missing","Valid")</f>
        <v>Valid</v>
      </c>
    </row>
    <row r="7" spans="1:13" ht="13.8">
      <c r="A7" s="48" t="str">
        <f>IF(Raw_Data!A7="","",Raw_Data!A7)</f>
        <v>South West Zone</v>
      </c>
      <c r="B7" s="66" t="str">
        <f>IF(Raw_Data!B7="","",Raw_Data!B7)</f>
        <v>Chikwawa</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Invalid</v>
      </c>
      <c r="H7" s="67" t="str">
        <f>IF(SUM(Raw_Data!$F7:$AH7)=0,"Valid",IF(AND(ISBLANK(Raw_Data!$L7),SUM(Raw_Data!$M7:$T7)=0),"Missing",IF(AND(ISBLANK(Raw_Data!$L7),SUM(Raw_Data!$M7:$T7)&lt;&gt;0),"Missing",IF(AND(Raw_Data!$L7&lt;&gt;0,SUM(Raw_Data!$M7:$T7)=0),"Missing",IF(Raw_Data!$L7&gt;=SUM(Raw_Data!$M7:$T7),"Valid","Invalid")))))</f>
        <v>Missing</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Missing</v>
      </c>
      <c r="M7" s="67" t="str">
        <f>IF(AND(OR(Raw_Data!$AJ7="",Raw_Data!$AJ7=0),SUM(Raw_Data!$F7:$AH7)&lt;&gt;0),"Missing","Valid")</f>
        <v>Valid</v>
      </c>
    </row>
    <row r="8" spans="1:13" ht="15.6">
      <c r="A8" s="50" t="str">
        <f>IF(Raw_Data!A8="","",Raw_Data!A8)</f>
        <v>South West Zone</v>
      </c>
      <c r="B8" s="50" t="str">
        <f>IF(Raw_Data!B8="","",Raw_Data!B8)</f>
        <v>Chiradzulu</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Invalid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Missing</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Missing</v>
      </c>
      <c r="M8" s="67" t="str">
        <f>IF(AND(OR(Raw_Data!$AJ8="",Raw_Data!$AJ8=0),SUM(Raw_Data!$F8:$AH8)&lt;&gt;0),"Missing","Valid")</f>
        <v>Valid</v>
      </c>
    </row>
    <row r="9" spans="1:13" ht="13.8">
      <c r="A9" s="48" t="str">
        <f>IF(Raw_Data!A9="","",Raw_Data!A9)</f>
        <v>North Zone</v>
      </c>
      <c r="B9" s="66" t="str">
        <f>IF(Raw_Data!B9="","",Raw_Data!B9)</f>
        <v>Chitipa</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Invalid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Missing</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Missing</v>
      </c>
      <c r="M9" s="67" t="str">
        <f>IF(AND(OR(Raw_Data!$AJ9="",Raw_Data!$AJ9=0),SUM(Raw_Data!$F9:$AH9)&lt;&gt;0),"Missing","Valid")</f>
        <v>Valid</v>
      </c>
    </row>
    <row r="10" spans="1:13" ht="15.6">
      <c r="A10" s="50" t="str">
        <f>IF(Raw_Data!A10="","",Raw_Data!A10)</f>
        <v>Central West Zone</v>
      </c>
      <c r="B10" s="50" t="str">
        <f>IF(Raw_Data!B10="","",Raw_Data!B10)</f>
        <v>Dedza</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Invalid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Missing</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Missing</v>
      </c>
      <c r="M10" s="67" t="str">
        <f>IF(AND(OR(Raw_Data!$AJ10="",Raw_Data!$AJ10=0),SUM(Raw_Data!$F10:$AH10)&lt;&gt;0),"Missing","Valid")</f>
        <v>Valid</v>
      </c>
    </row>
    <row r="11" spans="1:13" ht="13.8">
      <c r="A11" s="48" t="str">
        <f>IF(Raw_Data!A11="","",Raw_Data!A11)</f>
        <v>Central East Zone</v>
      </c>
      <c r="B11" s="66" t="str">
        <f>IF(Raw_Data!B11="","",Raw_Data!B11)</f>
        <v>Dowa</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Invalid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Missing</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Missing</v>
      </c>
      <c r="M11" s="67" t="str">
        <f>IF(AND(OR(Raw_Data!$AJ11="",Raw_Data!$AJ11=0),SUM(Raw_Data!$F11:$AH11)&lt;&gt;0),"Missing","Valid")</f>
        <v>Valid</v>
      </c>
    </row>
    <row r="12" spans="1:13" ht="15.6">
      <c r="A12" s="50" t="str">
        <f>IF(Raw_Data!A12="","",Raw_Data!A12)</f>
        <v>North Zone</v>
      </c>
      <c r="B12" s="50" t="str">
        <f>IF(Raw_Data!B12="","",Raw_Data!B12)</f>
        <v>Karonga</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Invalid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Missing</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Missing</v>
      </c>
      <c r="M12" s="67" t="str">
        <f>IF(AND(OR(Raw_Data!$AJ12="",Raw_Data!$AJ12=0),SUM(Raw_Data!$F12:$AH12)&lt;&gt;0),"Missing","Valid")</f>
        <v>Valid</v>
      </c>
    </row>
    <row r="13" spans="1:13" ht="13.8">
      <c r="A13" s="48" t="str">
        <f>IF(Raw_Data!A13="","",Raw_Data!A13)</f>
        <v>Central East Zone</v>
      </c>
      <c r="B13" s="66" t="str">
        <f>IF(Raw_Data!B13="","",Raw_Data!B13)</f>
        <v>Kasungu</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Invalid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Missing</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Missing</v>
      </c>
      <c r="M13" s="67" t="str">
        <f>IF(AND(OR(Raw_Data!$AJ13="",Raw_Data!$AJ13=0),SUM(Raw_Data!$F13:$AH13)&lt;&gt;0),"Missing","Valid")</f>
        <v>Valid</v>
      </c>
    </row>
    <row r="14" spans="1:13" ht="15.6">
      <c r="A14" s="50" t="str">
        <f>IF(Raw_Data!A14="","",Raw_Data!A14)</f>
        <v>North Zone</v>
      </c>
      <c r="B14" s="50" t="str">
        <f>IF(Raw_Data!B14="","",Raw_Data!B14)</f>
        <v>Likoma</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Invalid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Missing</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Missing</v>
      </c>
      <c r="M14" s="67" t="str">
        <f>IF(AND(OR(Raw_Data!$AJ14="",Raw_Data!$AJ14=0),SUM(Raw_Data!$F14:$AH14)&lt;&gt;0),"Missing","Valid")</f>
        <v>Valid</v>
      </c>
    </row>
    <row r="15" spans="1:13" ht="13.8">
      <c r="A15" s="48" t="str">
        <f>IF(Raw_Data!A15="","",Raw_Data!A15)</f>
        <v>Central West Zone</v>
      </c>
      <c r="B15" s="66" t="str">
        <f>IF(Raw_Data!B15="","",Raw_Data!B15)</f>
        <v>Lilongwe</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Missing</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Missing</v>
      </c>
      <c r="M15" s="67" t="str">
        <f>IF(AND(OR(Raw_Data!$AJ15="",Raw_Data!$AJ15=0),SUM(Raw_Data!$F15:$AH15)&lt;&gt;0),"Missing","Valid")</f>
        <v>Valid</v>
      </c>
    </row>
    <row r="16" spans="1:13" ht="15.6">
      <c r="A16" s="50" t="str">
        <f>IF(Raw_Data!A16="","",Raw_Data!A16)</f>
        <v>South East Zone</v>
      </c>
      <c r="B16" s="50" t="str">
        <f>IF(Raw_Data!B16="","",Raw_Data!B16)</f>
        <v>Machinga</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Invalid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Missing</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Missing</v>
      </c>
      <c r="M16" s="67" t="str">
        <f>IF(AND(OR(Raw_Data!$AJ16="",Raw_Data!$AJ16=0),SUM(Raw_Data!$F16:$AH16)&lt;&gt;0),"Missing","Valid")</f>
        <v>Valid</v>
      </c>
    </row>
    <row r="17" spans="1:13" ht="13.8">
      <c r="A17" s="48" t="str">
        <f>IF(Raw_Data!A17="","",Raw_Data!A17)</f>
        <v>South East Zone</v>
      </c>
      <c r="B17" s="66" t="str">
        <f>IF(Raw_Data!B17="","",Raw_Data!B17)</f>
        <v>Mangochi</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Missing</v>
      </c>
      <c r="M17" s="67" t="str">
        <f>IF(AND(OR(Raw_Data!$AJ17="",Raw_Data!$AJ17=0),SUM(Raw_Data!$F17:$AH17)&lt;&gt;0),"Missing","Valid")</f>
        <v>Valid</v>
      </c>
    </row>
    <row r="18" spans="1:13" ht="15.6">
      <c r="A18" s="50" t="str">
        <f>IF(Raw_Data!A18="","",Raw_Data!A18)</f>
        <v>Central West Zone</v>
      </c>
      <c r="B18" s="50" t="str">
        <f>IF(Raw_Data!B18="","",Raw_Data!B18)</f>
        <v>Mchinji</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Invalid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Missing</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Missing</v>
      </c>
      <c r="M18" s="67" t="str">
        <f>IF(AND(OR(Raw_Data!$AJ18="",Raw_Data!$AJ18=0),SUM(Raw_Data!$F18:$AH18)&lt;&gt;0),"Missing","Valid")</f>
        <v>Valid</v>
      </c>
    </row>
    <row r="19" spans="1:13" ht="13.8">
      <c r="A19" s="48" t="str">
        <f>IF(Raw_Data!A19="","",Raw_Data!A19)</f>
        <v>South East Zone</v>
      </c>
      <c r="B19" s="66" t="str">
        <f>IF(Raw_Data!B19="","",Raw_Data!B19)</f>
        <v>Mulanje</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Missing</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Missing</v>
      </c>
      <c r="M19" s="67" t="str">
        <f>IF(AND(OR(Raw_Data!$AJ19="",Raw_Data!$AJ19=0),SUM(Raw_Data!$F19:$AH19)&lt;&gt;0),"Missing","Valid")</f>
        <v>Valid</v>
      </c>
    </row>
    <row r="20" spans="1:13" ht="15.6">
      <c r="A20" s="50" t="str">
        <f>IF(Raw_Data!A20="","",Raw_Data!A20)</f>
        <v>South West Zone</v>
      </c>
      <c r="B20" s="50" t="str">
        <f>IF(Raw_Data!B20="","",Raw_Data!B20)</f>
        <v>Mwanza</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Invalid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Missing</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Missing</v>
      </c>
      <c r="M20" s="67" t="str">
        <f>IF(AND(OR(Raw_Data!$AJ20="",Raw_Data!$AJ20=0),SUM(Raw_Data!$F20:$AH20)&lt;&gt;0),"Missing","Valid")</f>
        <v>Valid</v>
      </c>
    </row>
    <row r="21" spans="1:13" ht="13.8">
      <c r="A21" s="48" t="str">
        <f>IF(Raw_Data!A21="","",Raw_Data!A21)</f>
        <v>North Zone</v>
      </c>
      <c r="B21" s="66" t="str">
        <f>IF(Raw_Data!B21="","",Raw_Data!B21)</f>
        <v>Mzimba-North</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Invalid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Missing</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Missing</v>
      </c>
      <c r="M21" s="67" t="str">
        <f>IF(AND(OR(Raw_Data!$AJ21="",Raw_Data!$AJ21=0),SUM(Raw_Data!$F21:$AH21)&lt;&gt;0),"Missing","Valid")</f>
        <v>Valid</v>
      </c>
    </row>
    <row r="22" spans="1:13" ht="15.6">
      <c r="A22" s="50" t="str">
        <f>IF(Raw_Data!A22="","",Raw_Data!A22)</f>
        <v>North Zone</v>
      </c>
      <c r="B22" s="50" t="str">
        <f>IF(Raw_Data!B22="","",Raw_Data!B22)</f>
        <v>Mzimba-South</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Invalid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Missing</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Missing</v>
      </c>
      <c r="M22" s="67" t="str">
        <f>IF(AND(OR(Raw_Data!$AJ22="",Raw_Data!$AJ22=0),SUM(Raw_Data!$F22:$AH22)&lt;&gt;0),"Missing","Valid")</f>
        <v>Valid</v>
      </c>
    </row>
    <row r="23" spans="1:13" ht="13.8">
      <c r="A23" s="48" t="str">
        <f>IF(Raw_Data!A23="","",Raw_Data!A23)</f>
        <v>South West Zone</v>
      </c>
      <c r="B23" s="66" t="str">
        <f>IF(Raw_Data!B23="","",Raw_Data!B23)</f>
        <v>Neno</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Invalid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Missing</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Missing</v>
      </c>
      <c r="M23" s="67" t="str">
        <f>IF(AND(OR(Raw_Data!$AJ23="",Raw_Data!$AJ23=0),SUM(Raw_Data!$F23:$AH23)&lt;&gt;0),"Missing","Valid")</f>
        <v>Valid</v>
      </c>
    </row>
    <row r="24" spans="1:13" ht="15.6">
      <c r="A24" s="50" t="str">
        <f>IF(Raw_Data!A24="","",Raw_Data!A24)</f>
        <v>North Zone</v>
      </c>
      <c r="B24" s="50" t="str">
        <f>IF(Raw_Data!B24="","",Raw_Data!B24)</f>
        <v>Nkhata-Bay</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Invalid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Missing</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Missing</v>
      </c>
      <c r="M24" s="67" t="str">
        <f>IF(AND(OR(Raw_Data!$AJ24="",Raw_Data!$AJ24=0),SUM(Raw_Data!$F24:$AH24)&lt;&gt;0),"Missing","Valid")</f>
        <v>Valid</v>
      </c>
    </row>
    <row r="25" spans="1:13" ht="13.8">
      <c r="A25" s="48" t="str">
        <f>IF(Raw_Data!A25="","",Raw_Data!A25)</f>
        <v>Central East Zone</v>
      </c>
      <c r="B25" s="66" t="str">
        <f>IF(Raw_Data!B25="","",Raw_Data!B25)</f>
        <v>Nkhotakota</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Missing</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Missing</v>
      </c>
      <c r="M25" s="67" t="str">
        <f>IF(AND(OR(Raw_Data!$AJ25="",Raw_Data!$AJ25=0),SUM(Raw_Data!$F25:$AH25)&lt;&gt;0),"Missing","Valid")</f>
        <v>Valid</v>
      </c>
    </row>
    <row r="26" spans="1:13" ht="15.6">
      <c r="A26" s="50" t="str">
        <f>IF(Raw_Data!A26="","",Raw_Data!A26)</f>
        <v>South West Zone</v>
      </c>
      <c r="B26" s="50" t="str">
        <f>IF(Raw_Data!B26="","",Raw_Data!B26)</f>
        <v>Nsanje</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Missing</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Missing</v>
      </c>
      <c r="M26" s="67" t="str">
        <f>IF(AND(OR(Raw_Data!$AJ26="",Raw_Data!$AJ26=0),SUM(Raw_Data!$F26:$AH26)&lt;&gt;0),"Missing","Valid")</f>
        <v>Valid</v>
      </c>
    </row>
    <row r="27" spans="1:13" ht="13.8">
      <c r="A27" s="48" t="str">
        <f>IF(Raw_Data!A27="","",Raw_Data!A27)</f>
        <v>Central West Zone</v>
      </c>
      <c r="B27" s="66" t="str">
        <f>IF(Raw_Data!B27="","",Raw_Data!B27)</f>
        <v>Ntcheu</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Invalid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Missing</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Missing</v>
      </c>
      <c r="M27" s="67" t="str">
        <f>IF(AND(OR(Raw_Data!$AJ27="",Raw_Data!$AJ27=0),SUM(Raw_Data!$F27:$AH27)&lt;&gt;0),"Missing","Valid")</f>
        <v>Valid</v>
      </c>
    </row>
    <row r="28" spans="1:13" ht="15.6">
      <c r="A28" s="50" t="str">
        <f>IF(Raw_Data!A28="","",Raw_Data!A28)</f>
        <v>Central East Zone</v>
      </c>
      <c r="B28" s="50" t="str">
        <f>IF(Raw_Data!B28="","",Raw_Data!B28)</f>
        <v>Ntchisi</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Invalid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Missing</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Missing</v>
      </c>
      <c r="M28" s="67" t="str">
        <f>IF(AND(OR(Raw_Data!$AJ28="",Raw_Data!$AJ28=0),SUM(Raw_Data!$F28:$AH28)&lt;&gt;0),"Missing","Valid")</f>
        <v>Valid</v>
      </c>
    </row>
    <row r="29" spans="1:13" ht="13.8">
      <c r="A29" s="48" t="str">
        <f>IF(Raw_Data!A29="","",Raw_Data!A29)</f>
        <v>South East Zone</v>
      </c>
      <c r="B29" s="66" t="str">
        <f>IF(Raw_Data!B29="","",Raw_Data!B29)</f>
        <v>Phalombe</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Invalid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Missing</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Missing</v>
      </c>
      <c r="M29" s="67" t="str">
        <f>IF(AND(OR(Raw_Data!$AJ29="",Raw_Data!$AJ29=0),SUM(Raw_Data!$F29:$AH29)&lt;&gt;0),"Missing","Valid")</f>
        <v>Valid</v>
      </c>
    </row>
    <row r="30" spans="1:13" ht="15.6">
      <c r="A30" s="50" t="str">
        <f>IF(Raw_Data!A30="","",Raw_Data!A30)</f>
        <v>North Zone</v>
      </c>
      <c r="B30" s="50" t="str">
        <f>IF(Raw_Data!B30="","",Raw_Data!B30)</f>
        <v>Rumphi</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Invalid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Missing</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Missing</v>
      </c>
      <c r="M30" s="67" t="str">
        <f>IF(AND(OR(Raw_Data!$AJ30="",Raw_Data!$AJ30=0),SUM(Raw_Data!$F30:$AH30)&lt;&gt;0),"Missing","Valid")</f>
        <v>Valid</v>
      </c>
    </row>
    <row r="31" spans="1:13" ht="13.8">
      <c r="A31" s="48" t="str">
        <f>IF(Raw_Data!A31="","",Raw_Data!A31)</f>
        <v>Central East Zone</v>
      </c>
      <c r="B31" s="66" t="str">
        <f>IF(Raw_Data!B31="","",Raw_Data!B31)</f>
        <v>Salima</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Invalid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Invalid</v>
      </c>
      <c r="H31" s="67" t="str">
        <f>IF(SUM(Raw_Data!$F31:$AH31)=0,"Valid",IF(AND(ISBLANK(Raw_Data!$L31),SUM(Raw_Data!$M31:$T31)=0),"Missing",IF(AND(ISBLANK(Raw_Data!$L31),SUM(Raw_Data!$M31:$T31)&lt;&gt;0),"Missing",IF(AND(Raw_Data!$L31&lt;&gt;0,SUM(Raw_Data!$M31:$T31)=0),"Missing",IF(Raw_Data!$L31&gt;=SUM(Raw_Data!$M31:$T31),"Valid","Invalid")))))</f>
        <v>Missing</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Missing</v>
      </c>
      <c r="M31" s="67" t="str">
        <f>IF(AND(OR(Raw_Data!$AJ31="",Raw_Data!$AJ31=0),SUM(Raw_Data!$F31:$AH31)&lt;&gt;0),"Missing","Valid")</f>
        <v>Valid</v>
      </c>
    </row>
    <row r="32" spans="1:13" ht="15.6">
      <c r="A32" s="50" t="str">
        <f>IF(Raw_Data!A32="","",Raw_Data!A32)</f>
        <v>South West Zone</v>
      </c>
      <c r="B32" s="50" t="str">
        <f>IF(Raw_Data!B32="","",Raw_Data!B32)</f>
        <v>Thyolo</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Invalid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Missing</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Missing</v>
      </c>
      <c r="M32" s="67" t="str">
        <f>IF(AND(OR(Raw_Data!$AJ32="",Raw_Data!$AJ32=0),SUM(Raw_Data!$F32:$AH32)&lt;&gt;0),"Missing","Valid")</f>
        <v>Valid</v>
      </c>
    </row>
    <row r="33" spans="1:13" ht="13.8">
      <c r="A33" s="48" t="str">
        <f>IF(Raw_Data!A33="","",Raw_Data!A33)</f>
        <v>South East Zone</v>
      </c>
      <c r="B33" s="66" t="str">
        <f>IF(Raw_Data!B33="","",Raw_Data!B33)</f>
        <v>Zomba</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Invalid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Missing</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Missing</v>
      </c>
      <c r="M33" s="67" t="str">
        <f>IF(AND(OR(Raw_Data!$AJ33="",Raw_Data!$AJ33=0),SUM(Raw_Data!$F33:$AH33)&lt;&gt;0),"Missing","Valid")</f>
        <v>Valid</v>
      </c>
    </row>
    <row r="34" spans="1:13" ht="15.6">
      <c r="A34" s="50" t="str">
        <f>IF(Raw_Data!A34="","",Raw_Data!A34)</f>
        <v/>
      </c>
      <c r="B34" s="50" t="str">
        <f>IF(Raw_Data!B34="","",Raw_Data!B34)</f>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Valid</v>
      </c>
      <c r="L34" s="67" t="str">
        <f>IF(AND(OR(Raw_Data!$AI34="Valid",Raw_Data!$AI34=0),SUM(Raw_Data!$F34:$AH34)&lt;&gt;0),"Missing","Valid")</f>
        <v>Valid</v>
      </c>
      <c r="M34" s="67" t="str">
        <f>IF(AND(OR(Raw_Data!$AJ34="",Raw_Data!$AJ34=0),SUM(Raw_Data!$F34:$AH34)&lt;&gt;0),"Missing","Valid")</f>
        <v>Valid</v>
      </c>
    </row>
    <row r="35" spans="1:13" ht="13.8">
      <c r="A35" s="48" t="str">
        <f>IF(Raw_Data!A35="","",Raw_Data!A35)</f>
        <v/>
      </c>
      <c r="B35" s="66" t="str">
        <f>IF(Raw_Data!B35="","",Raw_Data!B35)</f>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Valid</v>
      </c>
      <c r="L35" s="67" t="str">
        <f>IF(AND(OR(Raw_Data!$AI35="Valid",Raw_Data!$AI35=0),SUM(Raw_Data!$F35:$AH35)&lt;&gt;0),"Missing","Valid")</f>
        <v>Valid</v>
      </c>
      <c r="M35" s="67" t="str">
        <f>IF(AND(OR(Raw_Data!$AJ35="",Raw_Data!$AJ35=0),SUM(Raw_Data!$F35:$AH35)&lt;&gt;0),"Missing","Valid")</f>
        <v>Valid</v>
      </c>
    </row>
    <row r="36" spans="1:13" ht="15.6">
      <c r="A36" s="50" t="str">
        <f>IF(Raw_Data!A36="","",Raw_Data!A36)</f>
        <v/>
      </c>
      <c r="B36" s="50" t="str">
        <f>IF(Raw_Data!B36="","",Raw_Data!B36)</f>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Valid</v>
      </c>
      <c r="L36" s="67" t="str">
        <f>IF(AND(OR(Raw_Data!$AI36="Valid",Raw_Data!$AI36=0),SUM(Raw_Data!$F36:$AH36)&lt;&gt;0),"Missing","Valid")</f>
        <v>Valid</v>
      </c>
      <c r="M36" s="67" t="str">
        <f>IF(AND(OR(Raw_Data!$AJ36="",Raw_Data!$AJ36=0),SUM(Raw_Data!$F36:$AH36)&lt;&gt;0),"Missing","Valid")</f>
        <v>Valid</v>
      </c>
    </row>
    <row r="37" spans="1:13" ht="13.8">
      <c r="A37" s="48" t="str">
        <f>IF(Raw_Data!A37="","",Raw_Data!A37)</f>
        <v/>
      </c>
      <c r="B37" s="66" t="str">
        <f>IF(Raw_Data!B37="","",Raw_Data!B37)</f>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Valid</v>
      </c>
      <c r="L37" s="67" t="str">
        <f>IF(AND(OR(Raw_Data!$AI37="Valid",Raw_Data!$AI37=0),SUM(Raw_Data!$F37:$AH37)&lt;&gt;0),"Missing","Valid")</f>
        <v>Valid</v>
      </c>
      <c r="M37" s="67" t="str">
        <f>IF(AND(OR(Raw_Data!$AJ37="",Raw_Data!$AJ37=0),SUM(Raw_Data!$F37:$AH37)&lt;&gt;0),"Missing","Valid")</f>
        <v>Valid</v>
      </c>
    </row>
    <row r="38" spans="1:13" ht="15.6">
      <c r="A38" s="50" t="str">
        <f>IF(Raw_Data!A38="","",Raw_Data!A38)</f>
        <v/>
      </c>
      <c r="B38" s="50" t="str">
        <f>IF(Raw_Data!B38="","",Raw_Data!B38)</f>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3.8">
      <c r="A39" s="48" t="str">
        <f>IF(Raw_Data!A39="","",Raw_Data!A39)</f>
        <v/>
      </c>
      <c r="B39" s="66" t="str">
        <f>IF(Raw_Data!B39="","",Raw_Data!B39)</f>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Valid</v>
      </c>
      <c r="L39" s="67" t="str">
        <f>IF(AND(OR(Raw_Data!$AI39="Valid",Raw_Data!$AI39=0),SUM(Raw_Data!$F39:$AH39)&lt;&gt;0),"Missing","Valid")</f>
        <v>Valid</v>
      </c>
      <c r="M39" s="67" t="str">
        <f>IF(AND(OR(Raw_Data!$AJ39="",Raw_Data!$AJ39=0),SUM(Raw_Data!$F39:$AH39)&lt;&gt;0),"Missing","Valid")</f>
        <v>Valid</v>
      </c>
    </row>
    <row r="40" spans="1:13" ht="15.6">
      <c r="A40" s="50" t="str">
        <f>IF(Raw_Data!A40="","",Raw_Data!A40)</f>
        <v/>
      </c>
      <c r="B40" s="50" t="str">
        <f>IF(Raw_Data!B40="","",Raw_Data!B40)</f>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Valid</v>
      </c>
      <c r="L40" s="67" t="str">
        <f>IF(AND(OR(Raw_Data!$AI40="Valid",Raw_Data!$AI40=0),SUM(Raw_Data!$F40:$AH40)&lt;&gt;0),"Missing","Valid")</f>
        <v>Valid</v>
      </c>
      <c r="M40" s="67" t="str">
        <f>IF(AND(OR(Raw_Data!$AJ40="",Raw_Data!$AJ40=0),SUM(Raw_Data!$F40:$AH40)&lt;&gt;0),"Missing","Valid")</f>
        <v>Valid</v>
      </c>
    </row>
    <row r="41" spans="1:13" ht="13.8">
      <c r="A41" s="48" t="str">
        <f>IF(Raw_Data!A41="","",Raw_Data!A41)</f>
        <v/>
      </c>
      <c r="B41" s="66"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5.6">
      <c r="A42" s="50" t="str">
        <f>IF(Raw_Data!A42="","",Raw_Data!A42)</f>
        <v/>
      </c>
      <c r="B42" s="50"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3.8">
      <c r="A43" s="48" t="str">
        <f>IF(Raw_Data!A43="","",Raw_Data!A43)</f>
        <v/>
      </c>
      <c r="B43" s="66"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5.6">
      <c r="A44" s="50" t="str">
        <f>IF(Raw_Data!A44="","",Raw_Data!A44)</f>
        <v/>
      </c>
      <c r="B44" s="50"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3.8">
      <c r="A45" s="48" t="str">
        <f>IF(Raw_Data!A45="","",Raw_Data!A45)</f>
        <v/>
      </c>
      <c r="B45" s="66"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5.6">
      <c r="A46" s="50" t="str">
        <f>IF(Raw_Data!A46="","",Raw_Data!A46)</f>
        <v/>
      </c>
      <c r="B46" s="50"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3.8">
      <c r="A47" s="48" t="str">
        <f>IF(Raw_Data!A47="","",Raw_Data!A47)</f>
        <v/>
      </c>
      <c r="B47" s="66"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5.6">
      <c r="A48" s="50" t="str">
        <f>IF(Raw_Data!A48="","",Raw_Data!A48)</f>
        <v/>
      </c>
      <c r="B48" s="50"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3.8">
      <c r="A49" s="48" t="str">
        <f>IF(Raw_Data!A49="","",Raw_Data!A49)</f>
        <v/>
      </c>
      <c r="B49" s="66"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5.6">
      <c r="A50" s="50" t="str">
        <f>IF(Raw_Data!A50="","",Raw_Data!A50)</f>
        <v/>
      </c>
      <c r="B50" s="50"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3.8">
      <c r="A51" s="48" t="str">
        <f>IF(Raw_Data!A51="","",Raw_Data!A51)</f>
        <v/>
      </c>
      <c r="B51" s="66"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5.6">
      <c r="A52" s="50" t="str">
        <f>IF(Raw_Data!A52="","",Raw_Data!A52)</f>
        <v/>
      </c>
      <c r="B52" s="50"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3.8">
      <c r="A53" s="48" t="str">
        <f>IF(Raw_Data!A53="","",Raw_Data!A53)</f>
        <v/>
      </c>
      <c r="B53" s="66"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5.6">
      <c r="A54" s="50" t="str">
        <f>IF(Raw_Data!A54="","",Raw_Data!A54)</f>
        <v/>
      </c>
      <c r="B54" s="50"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3.8">
      <c r="A55" s="48" t="str">
        <f>IF(Raw_Data!A55="","",Raw_Data!A55)</f>
        <v/>
      </c>
      <c r="B55" s="66"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5.6">
      <c r="A56" s="50" t="str">
        <f>IF(Raw_Data!A56="","",Raw_Data!A56)</f>
        <v/>
      </c>
      <c r="B56" s="50"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3.8">
      <c r="A57" s="48" t="str">
        <f>IF(Raw_Data!A57="","",Raw_Data!A57)</f>
        <v/>
      </c>
      <c r="B57" s="66"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5.6">
      <c r="A58" s="50" t="str">
        <f>IF(Raw_Data!A58="","",Raw_Data!A58)</f>
        <v/>
      </c>
      <c r="B58" s="50"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3.8">
      <c r="A59" s="48" t="str">
        <f>IF(Raw_Data!A59="","",Raw_Data!A59)</f>
        <v/>
      </c>
      <c r="B59" s="66"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5.6">
      <c r="A60" s="50" t="str">
        <f>IF(Raw_Data!A60="","",Raw_Data!A60)</f>
        <v/>
      </c>
      <c r="B60" s="50"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3.8">
      <c r="A61" s="48" t="str">
        <f>IF(Raw_Data!A61="","",Raw_Data!A61)</f>
        <v/>
      </c>
      <c r="B61" s="66"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5.6">
      <c r="A62" s="50" t="str">
        <f>IF(Raw_Data!A62="","",Raw_Data!A62)</f>
        <v/>
      </c>
      <c r="B62" s="50"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3.8">
      <c r="A63" s="48" t="str">
        <f>IF(Raw_Data!A63="","",Raw_Data!A63)</f>
        <v/>
      </c>
      <c r="B63" s="66"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5.6">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3.8">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5.6">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3.8">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5.6">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3.8">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6">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3.8">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6">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3.8">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6">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3.8">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6">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3.8">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6">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3.8">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6">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3.8">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6">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3.8">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6">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3.8">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6">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3.8">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6">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3.8">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6">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3.8">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6">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3.8">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6">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3.8">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6">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3.8">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6">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3.8">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6">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3.8">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6">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3.8">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6">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3.8">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6">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3.8">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6">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3.8">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6">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3.8">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6">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3.8">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6">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3.8">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6">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3.8">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6">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3.8">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6">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3.8">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6">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3.8">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6">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3.8">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6">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3.8">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6">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3.8">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6">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3.8">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6">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3.8">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6">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3.8">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6">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3.8">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6">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3.8">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6">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3.8">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6">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3.8">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6">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3.8">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6">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3.8">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6">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3.8">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6">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3.8">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6">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3.8">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6">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3.8">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6">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3.8">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6">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3.8">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6">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3.8">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6">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3.8">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6">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3.8">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6">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3.8">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6">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3.8">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6">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3.8">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6">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3.8">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6">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3.8">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6">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3.8">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6">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3.8">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6">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3.8">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6">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3.8">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6">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3.8">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6">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3.8">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6">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3.8">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6">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3.8">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6">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3.8">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6">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3.8">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6">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3.8">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6">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3.8">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6">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3.8">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6">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3.8">
      <c r="A203" s="57"/>
      <c r="B203" s="58"/>
    </row>
    <row r="204" spans="1:13" ht="15.6">
      <c r="A204" s="56"/>
      <c r="B204" s="56"/>
    </row>
    <row r="205" spans="1:13" ht="13.8">
      <c r="A205" s="57"/>
      <c r="B205" s="58"/>
    </row>
    <row r="206" spans="1:13" ht="15.6">
      <c r="A206" s="56"/>
      <c r="B206" s="56"/>
    </row>
    <row r="207" spans="1:13" ht="13.8">
      <c r="A207" s="57"/>
      <c r="B207" s="58"/>
    </row>
    <row r="208" spans="1:13"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1E67A-BCBC-43D9-A1BA-2F413E1E35B4}">
  <dimension ref="A1:C2"/>
  <sheetViews>
    <sheetView workbookViewId="0">
      <selection activeCell="C2" sqref="C2"/>
    </sheetView>
    <sheetView workbookViewId="1"/>
  </sheetViews>
  <sheetFormatPr defaultRowHeight="13.2"/>
  <cols>
    <col min="2" max="2" width="48" bestFit="1" customWidth="1"/>
    <col min="3" max="3" width="68.44140625" customWidth="1"/>
  </cols>
  <sheetData>
    <row r="1" spans="1:3">
      <c r="A1" t="s">
        <v>451</v>
      </c>
      <c r="B1" t="s">
        <v>452</v>
      </c>
      <c r="C1" t="s">
        <v>453</v>
      </c>
    </row>
    <row r="2" spans="1:3" ht="26.4">
      <c r="A2">
        <v>1</v>
      </c>
      <c r="B2" t="s">
        <v>454</v>
      </c>
      <c r="C2" s="43"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8671875" defaultRowHeight="13.2"/>
  <cols>
    <col min="1" max="1" width="29.88671875" style="18" customWidth="1"/>
    <col min="2" max="2" width="9.109375" style="18" customWidth="1"/>
    <col min="3" max="3" width="8.88671875" customWidth="1"/>
    <col min="4" max="4" width="14.109375" customWidth="1"/>
    <col min="5" max="5" width="37" customWidth="1"/>
    <col min="6" max="6" width="8.88671875" customWidth="1"/>
    <col min="7" max="7" width="20.33203125" customWidth="1"/>
    <col min="8" max="8" width="9.109375" customWidth="1"/>
    <col min="9" max="9" width="12" customWidth="1"/>
    <col min="10" max="10" width="8.88671875" customWidth="1"/>
    <col min="11" max="11" width="21.44140625" style="14" customWidth="1"/>
    <col min="12" max="13" width="8.88671875" customWidth="1"/>
    <col min="14" max="14" width="18" customWidth="1"/>
    <col min="15" max="18" width="8.88671875" customWidth="1"/>
    <col min="19" max="19" width="13.33203125" customWidth="1"/>
    <col min="20" max="20" width="8.88671875" customWidth="1"/>
    <col min="21" max="21" width="37.44140625" customWidth="1"/>
    <col min="22" max="22" width="8.88671875" customWidth="1"/>
    <col min="23" max="23" width="20" customWidth="1"/>
    <col min="24" max="24" width="25.33203125" customWidth="1"/>
    <col min="25" max="25" width="13.6640625" customWidth="1"/>
    <col min="26" max="26" width="26.6640625" customWidth="1"/>
    <col min="27" max="27" width="18.44140625" customWidth="1"/>
    <col min="28" max="28" width="11.6640625" customWidth="1"/>
    <col min="29" max="29" width="19.441406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2577CE-5C5F-483E-8D2C-AEEF68CF1F8E}">
  <ds:schemaRefs>
    <ds:schemaRef ds:uri="http://schemas.microsoft.com/sharepoint/v3/contenttype/forms"/>
  </ds:schemaRefs>
</ds:datastoreItem>
</file>

<file path=customXml/itemProps2.xml><?xml version="1.0" encoding="utf-8"?>
<ds:datastoreItem xmlns:ds="http://schemas.openxmlformats.org/officeDocument/2006/customXml" ds:itemID="{B15161A1-1CCC-473A-BC78-E34460DA2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2023-09-04T08:30:08Z</dcterms:modified>
  <cp:category/>
  <cp:contentStatus/>
</cp:coreProperties>
</file>