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DB0387F4-AEC3-4657-B610-EE52E64EBE19}" xr6:coauthVersionLast="47" xr6:coauthVersionMax="47" xr10:uidLastSave="{00000000-0000-0000-0000-000000000000}"/>
  <bookViews>
    <workbookView xWindow="-120" yWindow="-120" windowWidth="29040" windowHeight="17640" activeTab="1" xr2:uid="{00000000-000D-0000-FFFF-FFFF00000000}"/>
    <workbookView xWindow="-120" yWindow="-120" windowWidth="29040" windowHeight="17640" activeTab="2" xr2:uid="{933FC2BD-E49F-465E-AF04-D6514C8348FF}"/>
  </bookViews>
  <sheets>
    <sheet name="MAP_Issue_Log" sheetId="6" r:id="rId1"/>
    <sheet name="Subnational_Data" sheetId="7" r:id="rId2"/>
    <sheet name="Raw_Data" sheetId="2" r:id="rId3"/>
    <sheet name="Validation" sheetId="4" r:id="rId4"/>
    <sheet name="Inquiry" sheetId="5" r:id="rId5"/>
    <sheet name="Lists" sheetId="1" state="hidden" r:id="rId6"/>
  </sheets>
  <externalReferences>
    <externalReference r:id="rId7"/>
  </externalReferences>
  <definedNames>
    <definedName name="_xlnm._FilterDatabase" localSheetId="2" hidden="1">Raw_Data!$A$4:$AQ$202</definedName>
    <definedName name="_xlnm._FilterDatabase" localSheetId="1" hidden="1">Subnational_Data!$A$1:$Y$64</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4" l="1"/>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<sst xmlns="http://schemas.openxmlformats.org/spreadsheetml/2006/main" count="1293" uniqueCount="521">
  <si>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</si>
  <si>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</si>
  <si>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</si>
  <si>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</si>
  <si>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</si>
  <si>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</si>
  <si>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</si>
  <si>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</si>
  <si>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</si>
  <si>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</si>
  <si>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</si>
  <si>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</si>
  <si>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</si>
  <si>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</si>
  <si>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</si>
  <si>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</si>
  <si>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</si>
  <si>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</si>
  <si>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</si>
  <si>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</si>
  <si>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</si>
  <si>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</si>
  <si>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</si>
  <si>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</si>
  <si>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</si>
  <si>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</si>
  <si>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</si>
  <si>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</si>
  <si>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</si>
  <si>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</si>
  <si>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</si>
  <si>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</si>
  <si>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</si>
  <si>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</si>
  <si>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</si>
  <si>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</si>
  <si>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</si>
  <si>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</si>
  <si>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</si>
  <si>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</si>
  <si>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</si>
  <si>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</si>
  <si>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</si>
  <si>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</si>
  <si>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</si>
  <si>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</si>
  <si>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</si>
  <si>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</si>
  <si>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</si>
  <si>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</si>
  <si>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</si>
  <si>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</si>
  <si>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</si>
  <si>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</si>
  <si>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</si>
  <si>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</si>
  <si>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</si>
  <si>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</si>
  <si>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</si>
  <si>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</si>
  <si>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</si>
  <si>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</si>
  <si>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</si>
  <si>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</si>
  <si>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</si>
  <si>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</si>
  <si>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</si>
  <si>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</si>
  <si>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</si>
  <si>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</si>
  <si>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</si>
  <si>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</si>
  <si>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</si>
  <si>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</si>
  <si>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</si>
  <si>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</si>
  <si>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</si>
  <si>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</si>
  <si>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</si>
  <si>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</si>
  <si>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</si>
  <si>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</si>
  <si>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</si>
  <si>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</si>
  <si>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</si>
  <si>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</si>
  <si>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</si>
  <si>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</si>
  <si>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</si>
  <si>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</si>
  <si>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</si>
  <si>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</si>
  <si>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</si>
  <si>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</si>
  <si>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</si>
  <si>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</si>
  <si>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</si>
  <si>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</si>
  <si>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</si>
  <si>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</si>
  <si>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</si>
  <si>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</si>
  <si>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</si>
  <si>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</si>
  <si>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</si>
  <si>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</si>
  <si>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</si>
  <si>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</si>
  <si>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</si>
  <si>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</si>
  <si>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</si>
  <si>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</si>
  <si>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</si>
  <si>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</si>
  <si>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</si>
  <si>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</si>
  <si>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</si>
  <si>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</si>
  <si>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</si>
  <si>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</si>
  <si>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</si>
  <si>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</si>
  <si>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</si>
  <si>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</si>
  <si>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</si>
  <si>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</si>
  <si>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</si>
  <si>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</si>
  <si>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</si>
  <si>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</si>
  <si>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</si>
  <si>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</si>
  <si>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</si>
  <si>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</si>
  <si>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</si>
  <si>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</si>
  <si>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</si>
  <si>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</si>
  <si>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</si>
  <si>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</si>
  <si>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</si>
  <si>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</si>
  <si>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</si>
  <si>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</si>
  <si>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</si>
  <si>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</si>
  <si>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</si>
  <si>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</si>
  <si>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</si>
  <si>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</si>
  <si>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</si>
  <si>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</si>
  <si>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</si>
  <si>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</si>
  <si>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</si>
  <si>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</si>
  <si>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</si>
  <si>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</si>
  <si>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</si>
  <si>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</si>
  <si>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</si>
  <si>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</si>
  <si>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</si>
  <si>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</si>
  <si>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</si>
  <si>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</si>
  <si>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</si>
  <si>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</si>
  <si>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</si>
  <si>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</si>
  <si>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</si>
  <si>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</si>
  <si>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</si>
  <si>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</si>
  <si>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</si>
  <si>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</si>
  <si>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</si>
  <si>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</si>
  <si>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</si>
  <si>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</si>
  <si>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</si>
  <si>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</si>
  <si>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</si>
  <si>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</si>
  <si>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</si>
  <si>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</si>
  <si>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</si>
  <si>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</si>
  <si>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</si>
  <si>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</si>
  <si>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</si>
  <si>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</si>
  <si>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</si>
  <si>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</si>
  <si>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</si>
  <si>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</si>
  <si>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</si>
  <si>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</si>
  <si>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</si>
  <si>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</si>
  <si>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</si>
  <si>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</si>
  <si>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</si>
  <si>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</si>
  <si>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</si>
  <si>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</si>
  <si>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</si>
  <si>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</si>
  <si>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</si>
  <si>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</si>
  <si>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</si>
  <si>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</si>
  <si>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</si>
  <si>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</si>
  <si>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</si>
  <si>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</si>
  <si>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</si>
  <si>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</si>
  <si>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</si>
  <si>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</si>
  <si>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</si>
  <si>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</si>
  <si>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</si>
  <si>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</si>
  <si>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</si>
  <si>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</si>
  <si>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</si>
  <si>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</si>
  <si>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</si>
  <si>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</si>
  <si>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</si>
  <si>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</si>
  <si>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</si>
  <si>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</si>
  <si>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</si>
  <si>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</si>
  <si>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</si>
  <si>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</si>
  <si>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</si>
  <si>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</si>
  <si>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</si>
  <si>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</si>
  <si>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</si>
  <si>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</si>
  <si>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</si>
  <si>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</si>
  <si>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</si>
  <si>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</si>
  <si>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</si>
  <si>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</si>
  <si>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</si>
  <si>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</si>
  <si>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</si>
  <si>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</si>
  <si>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</si>
  <si>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</si>
  <si>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</si>
  <si>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</si>
  <si>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</si>
  <si>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</si>
  <si>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</si>
  <si>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</si>
  <si>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</si>
  <si>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</si>
  <si>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</si>
  <si>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</si>
  <si>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</si>
  <si>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</si>
  <si>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</si>
  <si>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</si>
  <si>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</si>
  <si>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</si>
  <si>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</si>
  <si>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</si>
  <si>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</si>
  <si>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</si>
  <si>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</si>
  <si>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</si>
  <si>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</si>
  <si>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</si>
  <si>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</si>
  <si>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</si>
  <si>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</si>
  <si>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</si>
  <si>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</si>
  <si>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</si>
  <si>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</si>
  <si>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</si>
  <si>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</si>
  <si>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</si>
  <si>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</si>
  <si>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</si>
  <si>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</si>
  <si>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</si>
  <si>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</si>
  <si>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</si>
  <si>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</si>
  <si>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</si>
  <si>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</si>
  <si>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</si>
  <si>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</si>
  <si>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</si>
  <si>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</si>
  <si>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</si>
  <si>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</si>
  <si>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</si>
  <si>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</si>
  <si>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</si>
  <si>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</si>
  <si>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</si>
  <si>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</si>
  <si>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</si>
  <si>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</si>
  <si>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</si>
  <si>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</si>
  <si>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</si>
  <si>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</si>
  <si>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</si>
  <si>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</si>
  <si>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</si>
  <si>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</si>
  <si>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</si>
  <si>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</si>
  <si>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</si>
  <si>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</si>
  <si>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</si>
  <si>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</si>
  <si>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</si>
  <si>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</si>
  <si>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</si>
  <si>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</si>
  <si>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</si>
  <si>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</si>
  <si>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</si>
  <si>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</si>
  <si>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</si>
  <si>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</si>
  <si>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</si>
  <si>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</si>
  <si>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</si>
  <si>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</si>
  <si>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</si>
  <si>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</si>
  <si>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</si>
  <si>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</si>
  <si>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</si>
  <si>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</si>
  <si>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</si>
  <si>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</si>
  <si>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</si>
  <si>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</si>
  <si>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</si>
  <si>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</si>
  <si>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</si>
  <si>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</si>
  <si>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</si>
  <si>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</si>
  <si>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</si>
  <si>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</si>
  <si>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</si>
  <si>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</si>
  <si>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</si>
  <si>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</si>
  <si>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</si>
  <si>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</si>
  <si>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</si>
  <si>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</si>
  <si>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</si>
  <si>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</si>
  <si>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</si>
  <si>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</si>
  <si>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</si>
  <si>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</si>
  <si>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</si>
  <si>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</si>
  <si>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</si>
  <si>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</si>
  <si>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</si>
  <si>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</si>
  <si>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</si>
  <si>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</si>
  <si>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</si>
  <si>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</si>
  <si>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</si>
  <si>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</si>
  <si>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</si>
  <si>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</si>
  <si>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</si>
  <si>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</si>
  <si>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</si>
  <si>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</si>
  <si>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</si>
  <si>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</si>
  <si>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</si>
  <si>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</si>
  <si>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</si>
  <si>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</si>
  <si>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</si>
  <si>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</si>
  <si>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</si>
  <si>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</si>
  <si>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</si>
  <si>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</si>
  <si>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</si>
  <si>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</si>
  <si>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</si>
  <si>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</si>
  <si>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</si>
  <si>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</si>
  <si>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</si>
  <si>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</si>
  <si>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</si>
  <si>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</si>
  <si>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</si>
  <si>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</si>
  <si>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</si>
  <si>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</si>
  <si>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Bulawayo</t>
  </si>
  <si>
    <t>Harare</t>
  </si>
  <si>
    <t>Manicaland</t>
  </si>
  <si>
    <t xml:space="preserve"> Buhera </t>
  </si>
  <si>
    <t xml:space="preserve"> Chimanimani</t>
  </si>
  <si>
    <t xml:space="preserve"> Chipinge </t>
  </si>
  <si>
    <t xml:space="preserve"> Makoni </t>
  </si>
  <si>
    <t xml:space="preserve"> Mutare City</t>
  </si>
  <si>
    <t xml:space="preserve"> Mutare </t>
  </si>
  <si>
    <t xml:space="preserve"> Mutasa </t>
  </si>
  <si>
    <t xml:space="preserve"> Nyanga </t>
  </si>
  <si>
    <t>Mashonaland Central</t>
  </si>
  <si>
    <t xml:space="preserve"> Bindura </t>
  </si>
  <si>
    <t xml:space="preserve"> Centenary </t>
  </si>
  <si>
    <t xml:space="preserve"> Guruve </t>
  </si>
  <si>
    <t xml:space="preserve"> Mazowe </t>
  </si>
  <si>
    <t xml:space="preserve"> Mbire </t>
  </si>
  <si>
    <t xml:space="preserve"> Mount Darwin </t>
  </si>
  <si>
    <t xml:space="preserve"> Rushinga </t>
  </si>
  <si>
    <t xml:space="preserve"> Shamva </t>
  </si>
  <si>
    <t>Mashonaland East</t>
  </si>
  <si>
    <t xml:space="preserve"> Chikomba </t>
  </si>
  <si>
    <t xml:space="preserve"> Goromonzi </t>
  </si>
  <si>
    <t xml:space="preserve"> Hwedza </t>
  </si>
  <si>
    <t xml:space="preserve"> Marondera </t>
  </si>
  <si>
    <t xml:space="preserve"> Mudzi </t>
  </si>
  <si>
    <t xml:space="preserve"> Murewa </t>
  </si>
  <si>
    <t xml:space="preserve"> Mutoko </t>
  </si>
  <si>
    <t xml:space="preserve"> Seke </t>
  </si>
  <si>
    <t xml:space="preserve"> Uzumba Maramba Pfungwe </t>
  </si>
  <si>
    <t>Midlands</t>
  </si>
  <si>
    <t xml:space="preserve"> Chirumhanzu </t>
  </si>
  <si>
    <t xml:space="preserve"> Gokwe North </t>
  </si>
  <si>
    <t xml:space="preserve"> Gokwe South </t>
  </si>
  <si>
    <t xml:space="preserve"> Gweru </t>
  </si>
  <si>
    <t xml:space="preserve"> Kwekwe </t>
  </si>
  <si>
    <t xml:space="preserve"> Mberengwa </t>
  </si>
  <si>
    <t xml:space="preserve"> Shurugwi </t>
  </si>
  <si>
    <t xml:space="preserve"> Zvishavane </t>
  </si>
  <si>
    <t>Matabeleland North</t>
  </si>
  <si>
    <t xml:space="preserve"> Binga </t>
  </si>
  <si>
    <t xml:space="preserve"> Bubi </t>
  </si>
  <si>
    <t xml:space="preserve"> Hwange </t>
  </si>
  <si>
    <t xml:space="preserve"> Lupane </t>
  </si>
  <si>
    <t xml:space="preserve"> Nkayi </t>
  </si>
  <si>
    <t xml:space="preserve"> Tsholotsho </t>
  </si>
  <si>
    <t xml:space="preserve"> Umguza </t>
  </si>
  <si>
    <t>Matabeleland South</t>
  </si>
  <si>
    <t xml:space="preserve"> Beitbridge </t>
  </si>
  <si>
    <t xml:space="preserve"> Bulilima </t>
  </si>
  <si>
    <t xml:space="preserve"> Gwanda </t>
  </si>
  <si>
    <t xml:space="preserve"> Insiza </t>
  </si>
  <si>
    <t xml:space="preserve"> Mangwe </t>
  </si>
  <si>
    <t xml:space="preserve"> Matobo </t>
  </si>
  <si>
    <t xml:space="preserve"> Umzingwane </t>
  </si>
  <si>
    <t>Masvingo</t>
  </si>
  <si>
    <t xml:space="preserve"> Bikita </t>
  </si>
  <si>
    <t xml:space="preserve"> Chiredzi </t>
  </si>
  <si>
    <t xml:space="preserve"> Chivi </t>
  </si>
  <si>
    <t xml:space="preserve"> Gutu </t>
  </si>
  <si>
    <t xml:space="preserve"> Masvingo </t>
  </si>
  <si>
    <t xml:space="preserve"> Mwenezi </t>
  </si>
  <si>
    <t xml:space="preserve"> Zaka </t>
  </si>
  <si>
    <t>Mashonaland West</t>
  </si>
  <si>
    <t xml:space="preserve"> Chegutu </t>
  </si>
  <si>
    <t xml:space="preserve"> Hurungwe </t>
  </si>
  <si>
    <t xml:space="preserve"> Kariba </t>
  </si>
  <si>
    <t xml:space="preserve"> Makonde </t>
  </si>
  <si>
    <t xml:space="preserve"> Mhondoro </t>
  </si>
  <si>
    <t xml:space="preserve"> Sanyati </t>
  </si>
  <si>
    <t xml:space="preserve"> Zvimba </t>
  </si>
  <si>
    <t>Missing species in RDT</t>
  </si>
  <si>
    <t>log</t>
  </si>
  <si>
    <t>issue</t>
  </si>
  <si>
    <t>resolution</t>
  </si>
  <si>
    <t>Corrected with Pf as the RDT type used is Pf only [fc]</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</si>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</sst>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amily val="2"/>
    </font>
    <font>
      <sz val="11"/>
      <color theme="1"/>
      <name val="Calibri"/>
      <family val="2"/>
    </font>
    <font>
      <sz val="10"/>
      <color theme="1"/>
      <name val="Calibri"/>
      <family val="2"/>
    </font>
    <font>
      <b/>
      <sz val="11"/>
      <color theme="1"/>
      <name val="Calibri"/>
      <family val="2"/>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45">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3" fontId="11" fillId="16" borderId="6" xfId="0" applyNumberFormat="1" applyFont="1" applyFill="1" applyBorder="1" applyProtection="1">
      <protection locked="0"/>
    </xf>
    <xf numFmtId="3" fontId="11" fillId="16" borderId="11" xfId="0" applyNumberFormat="1" applyFont="1" applyFill="1" applyBorder="1" applyProtection="1">
      <protection locked="0"/>
    </xf>
    <xf numFmtId="3" fontId="11" fillId="16" borderId="4" xfId="0" applyNumberFormat="1" applyFont="1" applyFill="1" applyBorder="1" applyProtection="1">
      <protection locked="0"/>
    </xf>
    <xf numFmtId="3" fontId="11" fillId="16" borderId="9" xfId="0" applyNumberFormat="1" applyFont="1" applyFill="1" applyBorder="1" applyProtection="1">
      <protection locked="0"/>
    </xf>
    <xf numFmtId="3" fontId="15" fillId="16" borderId="14" xfId="11" applyNumberFormat="1" applyFont="1" applyFill="1" applyBorder="1" applyAlignment="1" applyProtection="1">
      <alignment wrapText="1"/>
      <protection locked="0"/>
    </xf>
    <xf numFmtId="3" fontId="11" fillId="16" borderId="8" xfId="11" applyNumberFormat="1" applyFont="1" applyFill="1" applyBorder="1" applyAlignment="1" applyProtection="1">
      <alignment wrapText="1"/>
      <protection locked="0"/>
    </xf>
    <xf numFmtId="3" fontId="11" fillId="16" borderId="9" xfId="11" applyNumberFormat="1" applyFont="1" applyFill="1" applyBorder="1" applyProtection="1">
      <protection locked="0"/>
    </xf>
    <xf numFmtId="0" fontId="3" fillId="0" borderId="2" xfId="0" applyFont="1" applyBorder="1"/>
    <xf numFmtId="0" fontId="0" fillId="0" borderId="2" xfId="0" applyBorder="1"/>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11" applyFont="1" applyFill="1" applyBorder="1"/>
    <xf numFmtId="0" fontId="23" fillId="18" borderId="31" xfId="11" applyFont="1" applyFill="1" applyBorder="1" applyAlignment="1">
      <alignment wrapText="1"/>
    </xf>
    <xf numFmtId="0" fontId="24" fillId="0" borderId="31" xfId="11" applyFont="1" applyBorder="1" applyAlignment="1">
      <alignment wrapText="1"/>
    </xf>
    <xf numFmtId="0" fontId="25" fillId="0" borderId="0" xfId="11" applyFont="1" applyAlignment="1">
      <alignment wrapText="1"/>
    </xf>
    <xf numFmtId="0" fontId="26" fillId="18" borderId="32" xfId="11" applyFont="1" applyFill="1" applyBorder="1" applyAlignment="1">
      <alignment horizontal="center" wrapText="1"/>
    </xf>
    <xf numFmtId="0" fontId="26" fillId="18" borderId="33" xfId="11" applyFont="1" applyFill="1" applyBorder="1" applyAlignment="1">
      <alignment horizontal="center" wrapText="1"/>
    </xf>
    <xf numFmtId="0" fontId="26" fillId="18" borderId="34" xfId="11" applyFont="1" applyFill="1" applyBorder="1" applyAlignment="1">
      <alignment horizontal="center" wrapText="1"/>
    </xf>
    <xf numFmtId="49" fontId="3" fillId="0" borderId="0" xfId="11" applyNumberFormat="1"/>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B81A-DF4C-4961-9091-CE4F88891517}">
  <dimension ref="A1:C1000"/>
  <sheetViews>
    <sheetView workbookViewId="0">
      <selection activeCell="Y19" sqref="Y19"/>
    </sheetView>
    <sheetView workbookViewId="1"/>
  </sheetViews>
  <sheetFormatPr defaultColWidth="14.42578125" defaultRowHeight="12.75"/>
  <cols>
    <col min="1" max="1" width="8" style="52" customWidth="1"/>
    <col min="2" max="2" width="36.85546875" style="52" customWidth="1"/>
    <col min="3" max="3" width="48.85546875" style="52" customWidth="1"/>
    <col min="4" max="26" width="8" style="52" customWidth="1"/>
    <col min="27" max="16384" width="14.42578125" style="52"/>
  </cols>
  <sheetData>
    <row r="1" spans="1:3" ht="12.75" customHeight="1">
      <c r="A1" s="137" t="s">
        <v>493</v>
      </c>
      <c r="B1" s="137" t="s">
        <v>494</v>
      </c>
      <c r="C1" s="138" t="s">
        <v>495</v>
      </c>
    </row>
    <row r="2" spans="1:3" ht="15">
      <c r="A2" s="139">
        <v>1</v>
      </c>
      <c r="B2" s="139"/>
      <c r="C2" s="139"/>
    </row>
    <row r="3" spans="1:3" ht="15" customHeight="1">
      <c r="A3" s="139">
        <v>2</v>
      </c>
      <c r="B3" s="139"/>
      <c r="C3" s="139"/>
    </row>
    <row r="4" spans="1:3" ht="15" customHeight="1">
      <c r="A4" s="139">
        <v>3</v>
      </c>
      <c r="B4" s="139"/>
      <c r="C4" s="139"/>
    </row>
    <row r="5" spans="1:3" ht="15" customHeight="1">
      <c r="A5" s="139">
        <v>4</v>
      </c>
      <c r="B5" s="139"/>
      <c r="C5" s="139"/>
    </row>
    <row r="6" spans="1:3" ht="12.75" customHeight="1">
      <c r="C6" s="140"/>
    </row>
    <row r="7" spans="1:3" ht="12.75" customHeight="1">
      <c r="C7" s="140"/>
    </row>
    <row r="8" spans="1:3" ht="12.75" customHeight="1">
      <c r="C8" s="140"/>
    </row>
    <row r="9" spans="1:3" ht="12.75" customHeight="1">
      <c r="C9" s="140"/>
    </row>
    <row r="10" spans="1:3" ht="12.75" customHeight="1">
      <c r="C10" s="140"/>
    </row>
    <row r="11" spans="1:3" ht="12.75" customHeight="1">
      <c r="C11" s="140"/>
    </row>
    <row r="12" spans="1:3" ht="12.75" customHeight="1">
      <c r="C12" s="140"/>
    </row>
    <row r="13" spans="1:3" ht="12.75" customHeight="1">
      <c r="C13" s="140"/>
    </row>
    <row r="14" spans="1:3" ht="12.75" customHeight="1">
      <c r="C14" s="140"/>
    </row>
    <row r="15" spans="1:3" ht="12.75" customHeight="1">
      <c r="C15" s="140"/>
    </row>
    <row r="16" spans="1:3" ht="12.75" customHeight="1">
      <c r="C16" s="140"/>
    </row>
    <row r="17" spans="3:3" ht="12.75" customHeight="1">
      <c r="C17" s="140"/>
    </row>
    <row r="18" spans="3:3" ht="12.75" customHeight="1">
      <c r="C18" s="140"/>
    </row>
    <row r="19" spans="3:3" ht="12.75" customHeight="1">
      <c r="C19" s="140"/>
    </row>
    <row r="20" spans="3:3" ht="12.75" customHeight="1">
      <c r="C20" s="140"/>
    </row>
    <row r="21" spans="3:3" ht="12.75" customHeight="1">
      <c r="C21" s="140"/>
    </row>
    <row r="22" spans="3:3" ht="12.75" customHeight="1">
      <c r="C22" s="140"/>
    </row>
    <row r="23" spans="3:3" ht="12.75" customHeight="1">
      <c r="C23" s="140"/>
    </row>
    <row r="24" spans="3:3" ht="12.75" customHeight="1">
      <c r="C24" s="140"/>
    </row>
    <row r="25" spans="3:3" ht="12.75" customHeight="1">
      <c r="C25" s="140"/>
    </row>
    <row r="26" spans="3:3" ht="12.75" customHeight="1">
      <c r="C26" s="140"/>
    </row>
    <row r="27" spans="3:3" ht="12.75" customHeight="1">
      <c r="C27" s="140"/>
    </row>
    <row r="28" spans="3:3" ht="12.75" customHeight="1">
      <c r="C28" s="140"/>
    </row>
    <row r="29" spans="3:3" ht="12.75" customHeight="1">
      <c r="C29" s="140"/>
    </row>
    <row r="30" spans="3:3" ht="12.75" customHeight="1">
      <c r="C30" s="140"/>
    </row>
    <row r="31" spans="3:3" ht="12.75" customHeight="1">
      <c r="C31" s="140"/>
    </row>
    <row r="32" spans="3:3" ht="12.75" customHeight="1">
      <c r="C32" s="140"/>
    </row>
    <row r="33" spans="3:3" ht="12.75" customHeight="1">
      <c r="C33" s="140"/>
    </row>
    <row r="34" spans="3:3" ht="12.75" customHeight="1">
      <c r="C34" s="140"/>
    </row>
    <row r="35" spans="3:3" ht="12.75" customHeight="1">
      <c r="C35" s="140"/>
    </row>
    <row r="36" spans="3:3" ht="12.75" customHeight="1">
      <c r="C36" s="140"/>
    </row>
    <row r="37" spans="3:3" ht="12.75" customHeight="1">
      <c r="C37" s="140"/>
    </row>
    <row r="38" spans="3:3" ht="12.75" customHeight="1">
      <c r="C38" s="140"/>
    </row>
    <row r="39" spans="3:3" ht="12.75" customHeight="1">
      <c r="C39" s="140"/>
    </row>
    <row r="40" spans="3:3" ht="12.75" customHeight="1">
      <c r="C40" s="140"/>
    </row>
    <row r="41" spans="3:3" ht="12.75" customHeight="1">
      <c r="C41" s="140"/>
    </row>
    <row r="42" spans="3:3" ht="12.75" customHeight="1">
      <c r="C42" s="140"/>
    </row>
    <row r="43" spans="3:3" ht="12.75" customHeight="1">
      <c r="C43" s="140"/>
    </row>
    <row r="44" spans="3:3" ht="12.75" customHeight="1">
      <c r="C44" s="140"/>
    </row>
    <row r="45" spans="3:3" ht="12.75" customHeight="1">
      <c r="C45" s="140"/>
    </row>
    <row r="46" spans="3:3" ht="12.75" customHeight="1">
      <c r="C46" s="140"/>
    </row>
    <row r="47" spans="3:3" ht="12.75" customHeight="1">
      <c r="C47" s="140"/>
    </row>
    <row r="48" spans="3:3" ht="12.75" customHeight="1">
      <c r="C48" s="140"/>
    </row>
    <row r="49" spans="3:3" ht="12.75" customHeight="1">
      <c r="C49" s="140"/>
    </row>
    <row r="50" spans="3:3" ht="12.75" customHeight="1">
      <c r="C50" s="140"/>
    </row>
    <row r="51" spans="3:3" ht="12.75" customHeight="1">
      <c r="C51" s="140"/>
    </row>
    <row r="52" spans="3:3" ht="12.75" customHeight="1">
      <c r="C52" s="140"/>
    </row>
    <row r="53" spans="3:3" ht="12.75" customHeight="1">
      <c r="C53" s="140"/>
    </row>
    <row r="54" spans="3:3" ht="12.75" customHeight="1">
      <c r="C54" s="140"/>
    </row>
    <row r="55" spans="3:3" ht="12.75" customHeight="1">
      <c r="C55" s="140"/>
    </row>
    <row r="56" spans="3:3" ht="12.75" customHeight="1">
      <c r="C56" s="140"/>
    </row>
    <row r="57" spans="3:3" ht="12.75" customHeight="1">
      <c r="C57" s="140"/>
    </row>
    <row r="58" spans="3:3" ht="12.75" customHeight="1">
      <c r="C58" s="140"/>
    </row>
    <row r="59" spans="3:3" ht="12.75" customHeight="1">
      <c r="C59" s="140"/>
    </row>
    <row r="60" spans="3:3" ht="12.75" customHeight="1">
      <c r="C60" s="140"/>
    </row>
    <row r="61" spans="3:3" ht="12.75" customHeight="1">
      <c r="C61" s="140"/>
    </row>
    <row r="62" spans="3:3" ht="12.75" customHeight="1">
      <c r="C62" s="140"/>
    </row>
    <row r="63" spans="3:3" ht="12.75" customHeight="1">
      <c r="C63" s="140"/>
    </row>
    <row r="64" spans="3:3" ht="12.75" customHeight="1">
      <c r="C64" s="140"/>
    </row>
    <row r="65" spans="3:3" ht="12.75" customHeight="1">
      <c r="C65" s="140"/>
    </row>
    <row r="66" spans="3:3" ht="12.75" customHeight="1">
      <c r="C66" s="140"/>
    </row>
    <row r="67" spans="3:3" ht="12.75" customHeight="1">
      <c r="C67" s="140"/>
    </row>
    <row r="68" spans="3:3" ht="12.75" customHeight="1">
      <c r="C68" s="140"/>
    </row>
    <row r="69" spans="3:3" ht="12.75" customHeight="1">
      <c r="C69" s="140"/>
    </row>
    <row r="70" spans="3:3" ht="12.75" customHeight="1">
      <c r="C70" s="140"/>
    </row>
    <row r="71" spans="3:3" ht="12.75" customHeight="1">
      <c r="C71" s="140"/>
    </row>
    <row r="72" spans="3:3" ht="12.75" customHeight="1">
      <c r="C72" s="140"/>
    </row>
    <row r="73" spans="3:3" ht="12.75" customHeight="1">
      <c r="C73" s="140"/>
    </row>
    <row r="74" spans="3:3" ht="12.75" customHeight="1">
      <c r="C74" s="140"/>
    </row>
    <row r="75" spans="3:3" ht="12.75" customHeight="1">
      <c r="C75" s="140"/>
    </row>
    <row r="76" spans="3:3" ht="12.75" customHeight="1">
      <c r="C76" s="140"/>
    </row>
    <row r="77" spans="3:3" ht="12.75" customHeight="1">
      <c r="C77" s="140"/>
    </row>
    <row r="78" spans="3:3" ht="12.75" customHeight="1">
      <c r="C78" s="140"/>
    </row>
    <row r="79" spans="3:3" ht="12.75" customHeight="1">
      <c r="C79" s="140"/>
    </row>
    <row r="80" spans="3:3" ht="12.75" customHeight="1">
      <c r="C80" s="140"/>
    </row>
    <row r="81" spans="3:3" ht="12.75" customHeight="1">
      <c r="C81" s="140"/>
    </row>
    <row r="82" spans="3:3" ht="12.75" customHeight="1">
      <c r="C82" s="140"/>
    </row>
    <row r="83" spans="3:3" ht="12.75" customHeight="1">
      <c r="C83" s="140"/>
    </row>
    <row r="84" spans="3:3" ht="12.75" customHeight="1">
      <c r="C84" s="140"/>
    </row>
    <row r="85" spans="3:3" ht="12.75" customHeight="1">
      <c r="C85" s="140"/>
    </row>
    <row r="86" spans="3:3" ht="12.75" customHeight="1">
      <c r="C86" s="140"/>
    </row>
    <row r="87" spans="3:3" ht="12.75" customHeight="1">
      <c r="C87" s="140"/>
    </row>
    <row r="88" spans="3:3" ht="12.75" customHeight="1">
      <c r="C88" s="140"/>
    </row>
    <row r="89" spans="3:3" ht="12.75" customHeight="1">
      <c r="C89" s="140"/>
    </row>
    <row r="90" spans="3:3" ht="12.75" customHeight="1">
      <c r="C90" s="140"/>
    </row>
    <row r="91" spans="3:3" ht="12.75" customHeight="1">
      <c r="C91" s="140"/>
    </row>
    <row r="92" spans="3:3" ht="12.75" customHeight="1">
      <c r="C92" s="140"/>
    </row>
    <row r="93" spans="3:3" ht="12.75" customHeight="1">
      <c r="C93" s="140"/>
    </row>
    <row r="94" spans="3:3" ht="12.75" customHeight="1">
      <c r="C94" s="140"/>
    </row>
    <row r="95" spans="3:3" ht="12.75" customHeight="1">
      <c r="C95" s="140"/>
    </row>
    <row r="96" spans="3:3" ht="12.75" customHeight="1">
      <c r="C96" s="140"/>
    </row>
    <row r="97" spans="3:3" ht="12.75" customHeight="1">
      <c r="C97" s="140"/>
    </row>
    <row r="98" spans="3:3" ht="12.75" customHeight="1">
      <c r="C98" s="140"/>
    </row>
    <row r="99" spans="3:3" ht="12.75" customHeight="1">
      <c r="C99" s="140"/>
    </row>
    <row r="100" spans="3:3" ht="12.75" customHeight="1">
      <c r="C100" s="140"/>
    </row>
    <row r="101" spans="3:3" ht="12.75" customHeight="1">
      <c r="C101" s="140"/>
    </row>
    <row r="102" spans="3:3" ht="12.75" customHeight="1">
      <c r="C102" s="140"/>
    </row>
    <row r="103" spans="3:3" ht="12.75" customHeight="1">
      <c r="C103" s="140"/>
    </row>
    <row r="104" spans="3:3" ht="12.75" customHeight="1">
      <c r="C104" s="140"/>
    </row>
    <row r="105" spans="3:3" ht="12.75" customHeight="1">
      <c r="C105" s="140"/>
    </row>
    <row r="106" spans="3:3" ht="12.75" customHeight="1">
      <c r="C106" s="140"/>
    </row>
    <row r="107" spans="3:3" ht="12.75" customHeight="1">
      <c r="C107" s="140"/>
    </row>
    <row r="108" spans="3:3" ht="12.75" customHeight="1">
      <c r="C108" s="140"/>
    </row>
    <row r="109" spans="3:3" ht="12.75" customHeight="1">
      <c r="C109" s="140"/>
    </row>
    <row r="110" spans="3:3" ht="12.75" customHeight="1">
      <c r="C110" s="140"/>
    </row>
    <row r="111" spans="3:3" ht="12.75" customHeight="1">
      <c r="C111" s="140"/>
    </row>
    <row r="112" spans="3:3" ht="12.75" customHeight="1">
      <c r="C112" s="140"/>
    </row>
    <row r="113" spans="3:3" ht="12.75" customHeight="1">
      <c r="C113" s="140"/>
    </row>
    <row r="114" spans="3:3" ht="12.75" customHeight="1">
      <c r="C114" s="140"/>
    </row>
    <row r="115" spans="3:3" ht="12.75" customHeight="1">
      <c r="C115" s="140"/>
    </row>
    <row r="116" spans="3:3" ht="12.75" customHeight="1">
      <c r="C116" s="140"/>
    </row>
    <row r="117" spans="3:3" ht="12.75" customHeight="1">
      <c r="C117" s="140"/>
    </row>
    <row r="118" spans="3:3" ht="12.75" customHeight="1">
      <c r="C118" s="140"/>
    </row>
    <row r="119" spans="3:3" ht="12.75" customHeight="1">
      <c r="C119" s="140"/>
    </row>
    <row r="120" spans="3:3" ht="12.75" customHeight="1">
      <c r="C120" s="140"/>
    </row>
    <row r="121" spans="3:3" ht="12.75" customHeight="1">
      <c r="C121" s="140"/>
    </row>
    <row r="122" spans="3:3" ht="12.75" customHeight="1">
      <c r="C122" s="140"/>
    </row>
    <row r="123" spans="3:3" ht="12.75" customHeight="1">
      <c r="C123" s="140"/>
    </row>
    <row r="124" spans="3:3" ht="12.75" customHeight="1">
      <c r="C124" s="140"/>
    </row>
    <row r="125" spans="3:3" ht="12.75" customHeight="1">
      <c r="C125" s="140"/>
    </row>
    <row r="126" spans="3:3" ht="12.75" customHeight="1">
      <c r="C126" s="140"/>
    </row>
    <row r="127" spans="3:3" ht="12.75" customHeight="1">
      <c r="C127" s="140"/>
    </row>
    <row r="128" spans="3:3" ht="12.75" customHeight="1">
      <c r="C128" s="140"/>
    </row>
    <row r="129" spans="3:3" ht="12.75" customHeight="1">
      <c r="C129" s="140"/>
    </row>
    <row r="130" spans="3:3" ht="12.75" customHeight="1">
      <c r="C130" s="140"/>
    </row>
    <row r="131" spans="3:3" ht="12.75" customHeight="1">
      <c r="C131" s="140"/>
    </row>
    <row r="132" spans="3:3" ht="12.75" customHeight="1">
      <c r="C132" s="140"/>
    </row>
    <row r="133" spans="3:3" ht="12.75" customHeight="1">
      <c r="C133" s="140"/>
    </row>
    <row r="134" spans="3:3" ht="12.75" customHeight="1">
      <c r="C134" s="140"/>
    </row>
    <row r="135" spans="3:3" ht="12.75" customHeight="1">
      <c r="C135" s="140"/>
    </row>
    <row r="136" spans="3:3" ht="12.75" customHeight="1">
      <c r="C136" s="140"/>
    </row>
    <row r="137" spans="3:3" ht="12.75" customHeight="1">
      <c r="C137" s="140"/>
    </row>
    <row r="138" spans="3:3" ht="12.75" customHeight="1">
      <c r="C138" s="140"/>
    </row>
    <row r="139" spans="3:3" ht="12.75" customHeight="1">
      <c r="C139" s="140"/>
    </row>
    <row r="140" spans="3:3" ht="12.75" customHeight="1">
      <c r="C140" s="140"/>
    </row>
    <row r="141" spans="3:3" ht="12.75" customHeight="1">
      <c r="C141" s="140"/>
    </row>
    <row r="142" spans="3:3" ht="12.75" customHeight="1">
      <c r="C142" s="140"/>
    </row>
    <row r="143" spans="3:3" ht="12.75" customHeight="1">
      <c r="C143" s="140"/>
    </row>
    <row r="144" spans="3:3" ht="12.75" customHeight="1">
      <c r="C144" s="140"/>
    </row>
    <row r="145" spans="3:3" ht="12.75" customHeight="1">
      <c r="C145" s="140"/>
    </row>
    <row r="146" spans="3:3" ht="12.75" customHeight="1">
      <c r="C146" s="140"/>
    </row>
    <row r="147" spans="3:3" ht="12.75" customHeight="1">
      <c r="C147" s="140"/>
    </row>
    <row r="148" spans="3:3" ht="12.75" customHeight="1">
      <c r="C148" s="140"/>
    </row>
    <row r="149" spans="3:3" ht="12.75" customHeight="1">
      <c r="C149" s="140"/>
    </row>
    <row r="150" spans="3:3" ht="12.75" customHeight="1">
      <c r="C150" s="140"/>
    </row>
    <row r="151" spans="3:3" ht="12.75" customHeight="1">
      <c r="C151" s="140"/>
    </row>
    <row r="152" spans="3:3" ht="12.75" customHeight="1">
      <c r="C152" s="140"/>
    </row>
    <row r="153" spans="3:3" ht="12.75" customHeight="1">
      <c r="C153" s="140"/>
    </row>
    <row r="154" spans="3:3" ht="12.75" customHeight="1">
      <c r="C154" s="140"/>
    </row>
    <row r="155" spans="3:3" ht="12.75" customHeight="1">
      <c r="C155" s="140"/>
    </row>
    <row r="156" spans="3:3" ht="12.75" customHeight="1">
      <c r="C156" s="140"/>
    </row>
    <row r="157" spans="3:3" ht="12.75" customHeight="1">
      <c r="C157" s="140"/>
    </row>
    <row r="158" spans="3:3" ht="12.75" customHeight="1">
      <c r="C158" s="140"/>
    </row>
    <row r="159" spans="3:3" ht="12.75" customHeight="1">
      <c r="C159" s="140"/>
    </row>
    <row r="160" spans="3:3" ht="12.75" customHeight="1">
      <c r="C160" s="140"/>
    </row>
    <row r="161" spans="3:3" ht="12.75" customHeight="1">
      <c r="C161" s="140"/>
    </row>
    <row r="162" spans="3:3" ht="12.75" customHeight="1">
      <c r="C162" s="140"/>
    </row>
    <row r="163" spans="3:3" ht="12.75" customHeight="1">
      <c r="C163" s="140"/>
    </row>
    <row r="164" spans="3:3" ht="12.75" customHeight="1">
      <c r="C164" s="140"/>
    </row>
    <row r="165" spans="3:3" ht="12.75" customHeight="1">
      <c r="C165" s="140"/>
    </row>
    <row r="166" spans="3:3" ht="12.75" customHeight="1">
      <c r="C166" s="140"/>
    </row>
    <row r="167" spans="3:3" ht="12.75" customHeight="1">
      <c r="C167" s="140"/>
    </row>
    <row r="168" spans="3:3" ht="12.75" customHeight="1">
      <c r="C168" s="140"/>
    </row>
    <row r="169" spans="3:3" ht="12.75" customHeight="1">
      <c r="C169" s="140"/>
    </row>
    <row r="170" spans="3:3" ht="12.75" customHeight="1">
      <c r="C170" s="140"/>
    </row>
    <row r="171" spans="3:3" ht="12.75" customHeight="1">
      <c r="C171" s="140"/>
    </row>
    <row r="172" spans="3:3" ht="12.75" customHeight="1">
      <c r="C172" s="140"/>
    </row>
    <row r="173" spans="3:3" ht="12.75" customHeight="1">
      <c r="C173" s="140"/>
    </row>
    <row r="174" spans="3:3" ht="12.75" customHeight="1">
      <c r="C174" s="140"/>
    </row>
    <row r="175" spans="3:3" ht="12.75" customHeight="1">
      <c r="C175" s="140"/>
    </row>
    <row r="176" spans="3:3" ht="12.75" customHeight="1">
      <c r="C176" s="140"/>
    </row>
    <row r="177" spans="3:3" ht="12.75" customHeight="1">
      <c r="C177" s="140"/>
    </row>
    <row r="178" spans="3:3" ht="12.75" customHeight="1">
      <c r="C178" s="140"/>
    </row>
    <row r="179" spans="3:3" ht="12.75" customHeight="1">
      <c r="C179" s="140"/>
    </row>
    <row r="180" spans="3:3" ht="12.75" customHeight="1">
      <c r="C180" s="140"/>
    </row>
    <row r="181" spans="3:3" ht="12.75" customHeight="1">
      <c r="C181" s="140"/>
    </row>
    <row r="182" spans="3:3" ht="12.75" customHeight="1">
      <c r="C182" s="140"/>
    </row>
    <row r="183" spans="3:3" ht="12.75" customHeight="1">
      <c r="C183" s="140"/>
    </row>
    <row r="184" spans="3:3" ht="12.75" customHeight="1">
      <c r="C184" s="140"/>
    </row>
    <row r="185" spans="3:3" ht="12.75" customHeight="1">
      <c r="C185" s="140"/>
    </row>
    <row r="186" spans="3:3" ht="12.75" customHeight="1">
      <c r="C186" s="140"/>
    </row>
    <row r="187" spans="3:3" ht="12.75" customHeight="1">
      <c r="C187" s="140"/>
    </row>
    <row r="188" spans="3:3" ht="12.75" customHeight="1">
      <c r="C188" s="140"/>
    </row>
    <row r="189" spans="3:3" ht="12.75" customHeight="1">
      <c r="C189" s="140"/>
    </row>
    <row r="190" spans="3:3" ht="12.75" customHeight="1">
      <c r="C190" s="140"/>
    </row>
    <row r="191" spans="3:3" ht="12.75" customHeight="1">
      <c r="C191" s="140"/>
    </row>
    <row r="192" spans="3:3" ht="12.75" customHeight="1">
      <c r="C192" s="140"/>
    </row>
    <row r="193" spans="3:3" ht="12.75" customHeight="1">
      <c r="C193" s="140"/>
    </row>
    <row r="194" spans="3:3" ht="12.75" customHeight="1">
      <c r="C194" s="140"/>
    </row>
    <row r="195" spans="3:3" ht="12.75" customHeight="1">
      <c r="C195" s="140"/>
    </row>
    <row r="196" spans="3:3" ht="12.75" customHeight="1">
      <c r="C196" s="140"/>
    </row>
    <row r="197" spans="3:3" ht="12.75" customHeight="1">
      <c r="C197" s="140"/>
    </row>
    <row r="198" spans="3:3" ht="12.75" customHeight="1">
      <c r="C198" s="140"/>
    </row>
    <row r="199" spans="3:3" ht="12.75" customHeight="1">
      <c r="C199" s="140"/>
    </row>
    <row r="200" spans="3:3" ht="12.75" customHeight="1">
      <c r="C200" s="140"/>
    </row>
    <row r="201" spans="3:3" ht="12.75" customHeight="1">
      <c r="C201" s="140"/>
    </row>
    <row r="202" spans="3:3" ht="12.75" customHeight="1">
      <c r="C202" s="140"/>
    </row>
    <row r="203" spans="3:3" ht="12.75" customHeight="1">
      <c r="C203" s="140"/>
    </row>
    <row r="204" spans="3:3" ht="12.75" customHeight="1">
      <c r="C204" s="140"/>
    </row>
    <row r="205" spans="3:3" ht="12.75" customHeight="1">
      <c r="C205" s="140"/>
    </row>
    <row r="206" spans="3:3" ht="12.75" customHeight="1">
      <c r="C206" s="140"/>
    </row>
    <row r="207" spans="3:3" ht="12.75" customHeight="1">
      <c r="C207" s="140"/>
    </row>
    <row r="208" spans="3:3" ht="12.75" customHeight="1">
      <c r="C208" s="140"/>
    </row>
    <row r="209" spans="3:3" ht="12.75" customHeight="1">
      <c r="C209" s="140"/>
    </row>
    <row r="210" spans="3:3" ht="12.75" customHeight="1">
      <c r="C210" s="140"/>
    </row>
    <row r="211" spans="3:3" ht="12.75" customHeight="1">
      <c r="C211" s="140"/>
    </row>
    <row r="212" spans="3:3" ht="12.75" customHeight="1">
      <c r="C212" s="140"/>
    </row>
    <row r="213" spans="3:3" ht="12.75" customHeight="1">
      <c r="C213" s="140"/>
    </row>
    <row r="214" spans="3:3" ht="12.75" customHeight="1">
      <c r="C214" s="140"/>
    </row>
    <row r="215" spans="3:3" ht="12.75" customHeight="1">
      <c r="C215" s="140"/>
    </row>
    <row r="216" spans="3:3" ht="12.75" customHeight="1">
      <c r="C216" s="140"/>
    </row>
    <row r="217" spans="3:3" ht="12.75" customHeight="1">
      <c r="C217" s="140"/>
    </row>
    <row r="218" spans="3:3" ht="12.75" customHeight="1">
      <c r="C218" s="140"/>
    </row>
    <row r="219" spans="3:3" ht="12.75" customHeight="1">
      <c r="C219" s="140"/>
    </row>
    <row r="220" spans="3:3" ht="12.75" customHeight="1">
      <c r="C220" s="140"/>
    </row>
    <row r="221" spans="3:3" ht="12.75" customHeight="1">
      <c r="C221" s="140"/>
    </row>
    <row r="222" spans="3:3" ht="12.75" customHeight="1">
      <c r="C222" s="140"/>
    </row>
    <row r="223" spans="3:3" ht="12.75" customHeight="1">
      <c r="C223" s="140"/>
    </row>
    <row r="224" spans="3:3" ht="12.75" customHeight="1">
      <c r="C224" s="140"/>
    </row>
    <row r="225" spans="3:3" ht="12.75" customHeight="1">
      <c r="C225" s="140"/>
    </row>
    <row r="226" spans="3:3" ht="12.75" customHeight="1">
      <c r="C226" s="140"/>
    </row>
    <row r="227" spans="3:3" ht="12.75" customHeight="1">
      <c r="C227" s="140"/>
    </row>
    <row r="228" spans="3:3" ht="12.75" customHeight="1">
      <c r="C228" s="140"/>
    </row>
    <row r="229" spans="3:3" ht="12.75" customHeight="1">
      <c r="C229" s="140"/>
    </row>
    <row r="230" spans="3:3" ht="12.75" customHeight="1">
      <c r="C230" s="140"/>
    </row>
    <row r="231" spans="3:3" ht="12.75" customHeight="1">
      <c r="C231" s="140"/>
    </row>
    <row r="232" spans="3:3" ht="12.75" customHeight="1">
      <c r="C232" s="140"/>
    </row>
    <row r="233" spans="3:3" ht="12.75" customHeight="1">
      <c r="C233" s="140"/>
    </row>
    <row r="234" spans="3:3" ht="12.75" customHeight="1">
      <c r="C234" s="140"/>
    </row>
    <row r="235" spans="3:3" ht="12.75" customHeight="1">
      <c r="C235" s="140"/>
    </row>
    <row r="236" spans="3:3" ht="12.75" customHeight="1">
      <c r="C236" s="140"/>
    </row>
    <row r="237" spans="3:3" ht="12.75" customHeight="1">
      <c r="C237" s="140"/>
    </row>
    <row r="238" spans="3:3" ht="12.75" customHeight="1">
      <c r="C238" s="140"/>
    </row>
    <row r="239" spans="3:3" ht="12.75" customHeight="1">
      <c r="C239" s="140"/>
    </row>
    <row r="240" spans="3:3" ht="12.75" customHeight="1">
      <c r="C240" s="140"/>
    </row>
    <row r="241" spans="3:3" ht="12.75" customHeight="1">
      <c r="C241" s="140"/>
    </row>
    <row r="242" spans="3:3" ht="12.75" customHeight="1">
      <c r="C242" s="140"/>
    </row>
    <row r="243" spans="3:3" ht="12.75" customHeight="1">
      <c r="C243" s="140"/>
    </row>
    <row r="244" spans="3:3" ht="12.75" customHeight="1">
      <c r="C244" s="140"/>
    </row>
    <row r="245" spans="3:3" ht="12.75" customHeight="1">
      <c r="C245" s="140"/>
    </row>
    <row r="246" spans="3:3" ht="12.75" customHeight="1">
      <c r="C246" s="140"/>
    </row>
    <row r="247" spans="3:3" ht="12.75" customHeight="1">
      <c r="C247" s="140"/>
    </row>
    <row r="248" spans="3:3" ht="12.75" customHeight="1">
      <c r="C248" s="140"/>
    </row>
    <row r="249" spans="3:3" ht="12.75" customHeight="1">
      <c r="C249" s="140"/>
    </row>
    <row r="250" spans="3:3" ht="12.75" customHeight="1">
      <c r="C250" s="140"/>
    </row>
    <row r="251" spans="3:3" ht="12.75" customHeight="1">
      <c r="C251" s="140"/>
    </row>
    <row r="252" spans="3:3" ht="12.75" customHeight="1">
      <c r="C252" s="140"/>
    </row>
    <row r="253" spans="3:3" ht="12.75" customHeight="1">
      <c r="C253" s="140"/>
    </row>
    <row r="254" spans="3:3" ht="12.75" customHeight="1">
      <c r="C254" s="140"/>
    </row>
    <row r="255" spans="3:3" ht="12.75" customHeight="1">
      <c r="C255" s="140"/>
    </row>
    <row r="256" spans="3:3" ht="12.75" customHeight="1">
      <c r="C256" s="140"/>
    </row>
    <row r="257" spans="3:3" ht="12.75" customHeight="1">
      <c r="C257" s="140"/>
    </row>
    <row r="258" spans="3:3" ht="12.75" customHeight="1">
      <c r="C258" s="140"/>
    </row>
    <row r="259" spans="3:3" ht="12.75" customHeight="1">
      <c r="C259" s="140"/>
    </row>
    <row r="260" spans="3:3" ht="12.75" customHeight="1">
      <c r="C260" s="140"/>
    </row>
    <row r="261" spans="3:3" ht="12.75" customHeight="1">
      <c r="C261" s="140"/>
    </row>
    <row r="262" spans="3:3" ht="12.75" customHeight="1">
      <c r="C262" s="140"/>
    </row>
    <row r="263" spans="3:3" ht="12.75" customHeight="1">
      <c r="C263" s="140"/>
    </row>
    <row r="264" spans="3:3" ht="12.75" customHeight="1">
      <c r="C264" s="140"/>
    </row>
    <row r="265" spans="3:3" ht="12.75" customHeight="1">
      <c r="C265" s="140"/>
    </row>
    <row r="266" spans="3:3" ht="12.75" customHeight="1">
      <c r="C266" s="140"/>
    </row>
    <row r="267" spans="3:3" ht="12.75" customHeight="1">
      <c r="C267" s="140"/>
    </row>
    <row r="268" spans="3:3" ht="12.75" customHeight="1">
      <c r="C268" s="140"/>
    </row>
    <row r="269" spans="3:3" ht="12.75" customHeight="1">
      <c r="C269" s="140"/>
    </row>
    <row r="270" spans="3:3" ht="12.75" customHeight="1">
      <c r="C270" s="140"/>
    </row>
    <row r="271" spans="3:3" ht="12.75" customHeight="1">
      <c r="C271" s="140"/>
    </row>
    <row r="272" spans="3:3" ht="12.75" customHeight="1">
      <c r="C272" s="140"/>
    </row>
    <row r="273" spans="3:3" ht="12.75" customHeight="1">
      <c r="C273" s="140"/>
    </row>
    <row r="274" spans="3:3" ht="12.75" customHeight="1">
      <c r="C274" s="140"/>
    </row>
    <row r="275" spans="3:3" ht="12.75" customHeight="1">
      <c r="C275" s="140"/>
    </row>
    <row r="276" spans="3:3" ht="12.75" customHeight="1">
      <c r="C276" s="140"/>
    </row>
    <row r="277" spans="3:3" ht="12.75" customHeight="1">
      <c r="C277" s="140"/>
    </row>
    <row r="278" spans="3:3" ht="12.75" customHeight="1">
      <c r="C278" s="140"/>
    </row>
    <row r="279" spans="3:3" ht="12.75" customHeight="1">
      <c r="C279" s="140"/>
    </row>
    <row r="280" spans="3:3" ht="12.75" customHeight="1">
      <c r="C280" s="140"/>
    </row>
    <row r="281" spans="3:3" ht="12.75" customHeight="1">
      <c r="C281" s="140"/>
    </row>
    <row r="282" spans="3:3" ht="12.75" customHeight="1">
      <c r="C282" s="140"/>
    </row>
    <row r="283" spans="3:3" ht="12.75" customHeight="1">
      <c r="C283" s="140"/>
    </row>
    <row r="284" spans="3:3" ht="12.75" customHeight="1">
      <c r="C284" s="140"/>
    </row>
    <row r="285" spans="3:3" ht="12.75" customHeight="1">
      <c r="C285" s="140"/>
    </row>
    <row r="286" spans="3:3" ht="12.75" customHeight="1">
      <c r="C286" s="140"/>
    </row>
    <row r="287" spans="3:3" ht="12.75" customHeight="1">
      <c r="C287" s="140"/>
    </row>
    <row r="288" spans="3:3" ht="12.75" customHeight="1">
      <c r="C288" s="140"/>
    </row>
    <row r="289" spans="3:3" ht="12.75" customHeight="1">
      <c r="C289" s="140"/>
    </row>
    <row r="290" spans="3:3" ht="12.75" customHeight="1">
      <c r="C290" s="140"/>
    </row>
    <row r="291" spans="3:3" ht="12.75" customHeight="1">
      <c r="C291" s="140"/>
    </row>
    <row r="292" spans="3:3" ht="12.75" customHeight="1">
      <c r="C292" s="140"/>
    </row>
    <row r="293" spans="3:3" ht="12.75" customHeight="1">
      <c r="C293" s="140"/>
    </row>
    <row r="294" spans="3:3" ht="12.75" customHeight="1">
      <c r="C294" s="140"/>
    </row>
    <row r="295" spans="3:3" ht="12.75" customHeight="1">
      <c r="C295" s="140"/>
    </row>
    <row r="296" spans="3:3" ht="12.75" customHeight="1">
      <c r="C296" s="140"/>
    </row>
    <row r="297" spans="3:3" ht="12.75" customHeight="1">
      <c r="C297" s="140"/>
    </row>
    <row r="298" spans="3:3" ht="12.75" customHeight="1">
      <c r="C298" s="140"/>
    </row>
    <row r="299" spans="3:3" ht="12.75" customHeight="1">
      <c r="C299" s="140"/>
    </row>
    <row r="300" spans="3:3" ht="12.75" customHeight="1">
      <c r="C300" s="140"/>
    </row>
    <row r="301" spans="3:3" ht="12.75" customHeight="1">
      <c r="C301" s="140"/>
    </row>
    <row r="302" spans="3:3" ht="12.75" customHeight="1">
      <c r="C302" s="140"/>
    </row>
    <row r="303" spans="3:3" ht="12.75" customHeight="1">
      <c r="C303" s="140"/>
    </row>
    <row r="304" spans="3:3" ht="12.75" customHeight="1">
      <c r="C304" s="140"/>
    </row>
    <row r="305" spans="3:3" ht="12.75" customHeight="1">
      <c r="C305" s="140"/>
    </row>
    <row r="306" spans="3:3" ht="12.75" customHeight="1">
      <c r="C306" s="140"/>
    </row>
    <row r="307" spans="3:3" ht="12.75" customHeight="1">
      <c r="C307" s="140"/>
    </row>
    <row r="308" spans="3:3" ht="12.75" customHeight="1">
      <c r="C308" s="140"/>
    </row>
    <row r="309" spans="3:3" ht="12.75" customHeight="1">
      <c r="C309" s="140"/>
    </row>
    <row r="310" spans="3:3" ht="12.75" customHeight="1">
      <c r="C310" s="140"/>
    </row>
    <row r="311" spans="3:3" ht="12.75" customHeight="1">
      <c r="C311" s="140"/>
    </row>
    <row r="312" spans="3:3" ht="12.75" customHeight="1">
      <c r="C312" s="140"/>
    </row>
    <row r="313" spans="3:3" ht="12.75" customHeight="1">
      <c r="C313" s="140"/>
    </row>
    <row r="314" spans="3:3" ht="12.75" customHeight="1">
      <c r="C314" s="140"/>
    </row>
    <row r="315" spans="3:3" ht="12.75" customHeight="1">
      <c r="C315" s="140"/>
    </row>
    <row r="316" spans="3:3" ht="12.75" customHeight="1">
      <c r="C316" s="140"/>
    </row>
    <row r="317" spans="3:3" ht="12.75" customHeight="1">
      <c r="C317" s="140"/>
    </row>
    <row r="318" spans="3:3" ht="12.75" customHeight="1">
      <c r="C318" s="140"/>
    </row>
    <row r="319" spans="3:3" ht="12.75" customHeight="1">
      <c r="C319" s="140"/>
    </row>
    <row r="320" spans="3:3" ht="12.75" customHeight="1">
      <c r="C320" s="140"/>
    </row>
    <row r="321" spans="3:3" ht="12.75" customHeight="1">
      <c r="C321" s="140"/>
    </row>
    <row r="322" spans="3:3" ht="12.75" customHeight="1">
      <c r="C322" s="140"/>
    </row>
    <row r="323" spans="3:3" ht="12.75" customHeight="1">
      <c r="C323" s="140"/>
    </row>
    <row r="324" spans="3:3" ht="12.75" customHeight="1">
      <c r="C324" s="140"/>
    </row>
    <row r="325" spans="3:3" ht="12.75" customHeight="1">
      <c r="C325" s="140"/>
    </row>
    <row r="326" spans="3:3" ht="12.75" customHeight="1">
      <c r="C326" s="140"/>
    </row>
    <row r="327" spans="3:3" ht="12.75" customHeight="1">
      <c r="C327" s="140"/>
    </row>
    <row r="328" spans="3:3" ht="12.75" customHeight="1">
      <c r="C328" s="140"/>
    </row>
    <row r="329" spans="3:3" ht="12.75" customHeight="1">
      <c r="C329" s="140"/>
    </row>
    <row r="330" spans="3:3" ht="12.75" customHeight="1">
      <c r="C330" s="140"/>
    </row>
    <row r="331" spans="3:3" ht="12.75" customHeight="1">
      <c r="C331" s="140"/>
    </row>
    <row r="332" spans="3:3" ht="12.75" customHeight="1">
      <c r="C332" s="140"/>
    </row>
    <row r="333" spans="3:3" ht="12.75" customHeight="1">
      <c r="C333" s="140"/>
    </row>
    <row r="334" spans="3:3" ht="12.75" customHeight="1">
      <c r="C334" s="140"/>
    </row>
    <row r="335" spans="3:3" ht="12.75" customHeight="1">
      <c r="C335" s="140"/>
    </row>
    <row r="336" spans="3:3" ht="12.75" customHeight="1">
      <c r="C336" s="140"/>
    </row>
    <row r="337" spans="3:3" ht="12.75" customHeight="1">
      <c r="C337" s="140"/>
    </row>
    <row r="338" spans="3:3" ht="12.75" customHeight="1">
      <c r="C338" s="140"/>
    </row>
    <row r="339" spans="3:3" ht="12.75" customHeight="1">
      <c r="C339" s="140"/>
    </row>
    <row r="340" spans="3:3" ht="12.75" customHeight="1">
      <c r="C340" s="140"/>
    </row>
    <row r="341" spans="3:3" ht="12.75" customHeight="1">
      <c r="C341" s="140"/>
    </row>
    <row r="342" spans="3:3" ht="12.75" customHeight="1">
      <c r="C342" s="140"/>
    </row>
    <row r="343" spans="3:3" ht="12.75" customHeight="1">
      <c r="C343" s="140"/>
    </row>
    <row r="344" spans="3:3" ht="12.75" customHeight="1">
      <c r="C344" s="140"/>
    </row>
    <row r="345" spans="3:3" ht="12.75" customHeight="1">
      <c r="C345" s="140"/>
    </row>
    <row r="346" spans="3:3" ht="12.75" customHeight="1">
      <c r="C346" s="140"/>
    </row>
    <row r="347" spans="3:3" ht="12.75" customHeight="1">
      <c r="C347" s="140"/>
    </row>
    <row r="348" spans="3:3" ht="12.75" customHeight="1">
      <c r="C348" s="140"/>
    </row>
    <row r="349" spans="3:3" ht="12.75" customHeight="1">
      <c r="C349" s="140"/>
    </row>
    <row r="350" spans="3:3" ht="12.75" customHeight="1">
      <c r="C350" s="140"/>
    </row>
    <row r="351" spans="3:3" ht="12.75" customHeight="1">
      <c r="C351" s="140"/>
    </row>
    <row r="352" spans="3:3" ht="12.75" customHeight="1">
      <c r="C352" s="140"/>
    </row>
    <row r="353" spans="3:3" ht="12.75" customHeight="1">
      <c r="C353" s="140"/>
    </row>
    <row r="354" spans="3:3" ht="12.75" customHeight="1">
      <c r="C354" s="140"/>
    </row>
    <row r="355" spans="3:3" ht="12.75" customHeight="1">
      <c r="C355" s="140"/>
    </row>
    <row r="356" spans="3:3" ht="12.75" customHeight="1">
      <c r="C356" s="140"/>
    </row>
    <row r="357" spans="3:3" ht="12.75" customHeight="1">
      <c r="C357" s="140"/>
    </row>
    <row r="358" spans="3:3" ht="12.75" customHeight="1">
      <c r="C358" s="140"/>
    </row>
    <row r="359" spans="3:3" ht="12.75" customHeight="1">
      <c r="C359" s="140"/>
    </row>
    <row r="360" spans="3:3" ht="12.75" customHeight="1">
      <c r="C360" s="140"/>
    </row>
    <row r="361" spans="3:3" ht="12.75" customHeight="1">
      <c r="C361" s="140"/>
    </row>
    <row r="362" spans="3:3" ht="12.75" customHeight="1">
      <c r="C362" s="140"/>
    </row>
    <row r="363" spans="3:3" ht="12.75" customHeight="1">
      <c r="C363" s="140"/>
    </row>
    <row r="364" spans="3:3" ht="12.75" customHeight="1">
      <c r="C364" s="140"/>
    </row>
    <row r="365" spans="3:3" ht="12.75" customHeight="1">
      <c r="C365" s="140"/>
    </row>
    <row r="366" spans="3:3" ht="12.75" customHeight="1">
      <c r="C366" s="140"/>
    </row>
    <row r="367" spans="3:3" ht="12.75" customHeight="1">
      <c r="C367" s="140"/>
    </row>
    <row r="368" spans="3:3" ht="12.75" customHeight="1">
      <c r="C368" s="140"/>
    </row>
    <row r="369" spans="3:3" ht="12.75" customHeight="1">
      <c r="C369" s="140"/>
    </row>
    <row r="370" spans="3:3" ht="12.75" customHeight="1">
      <c r="C370" s="140"/>
    </row>
    <row r="371" spans="3:3" ht="12.75" customHeight="1">
      <c r="C371" s="140"/>
    </row>
    <row r="372" spans="3:3" ht="12.75" customHeight="1">
      <c r="C372" s="140"/>
    </row>
    <row r="373" spans="3:3" ht="12.75" customHeight="1">
      <c r="C373" s="140"/>
    </row>
    <row r="374" spans="3:3" ht="12.75" customHeight="1">
      <c r="C374" s="140"/>
    </row>
    <row r="375" spans="3:3" ht="12.75" customHeight="1">
      <c r="C375" s="140"/>
    </row>
    <row r="376" spans="3:3" ht="12.75" customHeight="1">
      <c r="C376" s="140"/>
    </row>
    <row r="377" spans="3:3" ht="12.75" customHeight="1">
      <c r="C377" s="140"/>
    </row>
    <row r="378" spans="3:3" ht="12.75" customHeight="1">
      <c r="C378" s="140"/>
    </row>
    <row r="379" spans="3:3" ht="12.75" customHeight="1">
      <c r="C379" s="140"/>
    </row>
    <row r="380" spans="3:3" ht="12.75" customHeight="1">
      <c r="C380" s="140"/>
    </row>
    <row r="381" spans="3:3" ht="12.75" customHeight="1">
      <c r="C381" s="140"/>
    </row>
    <row r="382" spans="3:3" ht="12.75" customHeight="1">
      <c r="C382" s="140"/>
    </row>
    <row r="383" spans="3:3" ht="12.75" customHeight="1">
      <c r="C383" s="140"/>
    </row>
    <row r="384" spans="3:3" ht="12.75" customHeight="1">
      <c r="C384" s="140"/>
    </row>
    <row r="385" spans="3:3" ht="12.75" customHeight="1">
      <c r="C385" s="140"/>
    </row>
    <row r="386" spans="3:3" ht="12.75" customHeight="1">
      <c r="C386" s="140"/>
    </row>
    <row r="387" spans="3:3" ht="12.75" customHeight="1">
      <c r="C387" s="140"/>
    </row>
    <row r="388" spans="3:3" ht="12.75" customHeight="1">
      <c r="C388" s="140"/>
    </row>
    <row r="389" spans="3:3" ht="12.75" customHeight="1">
      <c r="C389" s="140"/>
    </row>
    <row r="390" spans="3:3" ht="12.75" customHeight="1">
      <c r="C390" s="140"/>
    </row>
    <row r="391" spans="3:3" ht="12.75" customHeight="1">
      <c r="C391" s="140"/>
    </row>
    <row r="392" spans="3:3" ht="12.75" customHeight="1">
      <c r="C392" s="140"/>
    </row>
    <row r="393" spans="3:3" ht="12.75" customHeight="1">
      <c r="C393" s="140"/>
    </row>
    <row r="394" spans="3:3" ht="12.75" customHeight="1">
      <c r="C394" s="140"/>
    </row>
    <row r="395" spans="3:3" ht="12.75" customHeight="1">
      <c r="C395" s="140"/>
    </row>
    <row r="396" spans="3:3" ht="12.75" customHeight="1">
      <c r="C396" s="140"/>
    </row>
    <row r="397" spans="3:3" ht="12.75" customHeight="1">
      <c r="C397" s="140"/>
    </row>
    <row r="398" spans="3:3" ht="12.75" customHeight="1">
      <c r="C398" s="140"/>
    </row>
    <row r="399" spans="3:3" ht="12.75" customHeight="1">
      <c r="C399" s="140"/>
    </row>
    <row r="400" spans="3:3" ht="12.75" customHeight="1">
      <c r="C400" s="140"/>
    </row>
    <row r="401" spans="3:3" ht="12.75" customHeight="1">
      <c r="C401" s="140"/>
    </row>
    <row r="402" spans="3:3" ht="12.75" customHeight="1">
      <c r="C402" s="140"/>
    </row>
    <row r="403" spans="3:3" ht="12.75" customHeight="1">
      <c r="C403" s="140"/>
    </row>
    <row r="404" spans="3:3" ht="12.75" customHeight="1">
      <c r="C404" s="140"/>
    </row>
    <row r="405" spans="3:3" ht="12.75" customHeight="1">
      <c r="C405" s="140"/>
    </row>
    <row r="406" spans="3:3" ht="12.75" customHeight="1">
      <c r="C406" s="140"/>
    </row>
    <row r="407" spans="3:3" ht="12.75" customHeight="1">
      <c r="C407" s="140"/>
    </row>
    <row r="408" spans="3:3" ht="12.75" customHeight="1">
      <c r="C408" s="140"/>
    </row>
    <row r="409" spans="3:3" ht="12.75" customHeight="1">
      <c r="C409" s="140"/>
    </row>
    <row r="410" spans="3:3" ht="12.75" customHeight="1">
      <c r="C410" s="140"/>
    </row>
    <row r="411" spans="3:3" ht="12.75" customHeight="1">
      <c r="C411" s="140"/>
    </row>
    <row r="412" spans="3:3" ht="12.75" customHeight="1">
      <c r="C412" s="140"/>
    </row>
    <row r="413" spans="3:3" ht="12.75" customHeight="1">
      <c r="C413" s="140"/>
    </row>
    <row r="414" spans="3:3" ht="12.75" customHeight="1">
      <c r="C414" s="140"/>
    </row>
    <row r="415" spans="3:3" ht="12.75" customHeight="1">
      <c r="C415" s="140"/>
    </row>
    <row r="416" spans="3:3" ht="12.75" customHeight="1">
      <c r="C416" s="140"/>
    </row>
    <row r="417" spans="3:3" ht="12.75" customHeight="1">
      <c r="C417" s="140"/>
    </row>
    <row r="418" spans="3:3" ht="12.75" customHeight="1">
      <c r="C418" s="140"/>
    </row>
    <row r="419" spans="3:3" ht="12.75" customHeight="1">
      <c r="C419" s="140"/>
    </row>
    <row r="420" spans="3:3" ht="12.75" customHeight="1">
      <c r="C420" s="140"/>
    </row>
    <row r="421" spans="3:3" ht="12.75" customHeight="1">
      <c r="C421" s="140"/>
    </row>
    <row r="422" spans="3:3" ht="12.75" customHeight="1">
      <c r="C422" s="140"/>
    </row>
    <row r="423" spans="3:3" ht="12.75" customHeight="1">
      <c r="C423" s="140"/>
    </row>
    <row r="424" spans="3:3" ht="12.75" customHeight="1">
      <c r="C424" s="140"/>
    </row>
    <row r="425" spans="3:3" ht="12.75" customHeight="1">
      <c r="C425" s="140"/>
    </row>
    <row r="426" spans="3:3" ht="12.75" customHeight="1">
      <c r="C426" s="140"/>
    </row>
    <row r="427" spans="3:3" ht="12.75" customHeight="1">
      <c r="C427" s="140"/>
    </row>
    <row r="428" spans="3:3" ht="12.75" customHeight="1">
      <c r="C428" s="140"/>
    </row>
    <row r="429" spans="3:3" ht="12.75" customHeight="1">
      <c r="C429" s="140"/>
    </row>
    <row r="430" spans="3:3" ht="12.75" customHeight="1">
      <c r="C430" s="140"/>
    </row>
    <row r="431" spans="3:3" ht="12.75" customHeight="1">
      <c r="C431" s="140"/>
    </row>
    <row r="432" spans="3:3" ht="12.75" customHeight="1">
      <c r="C432" s="140"/>
    </row>
    <row r="433" spans="3:3" ht="12.75" customHeight="1">
      <c r="C433" s="140"/>
    </row>
    <row r="434" spans="3:3" ht="12.75" customHeight="1">
      <c r="C434" s="140"/>
    </row>
    <row r="435" spans="3:3" ht="12.75" customHeight="1">
      <c r="C435" s="140"/>
    </row>
    <row r="436" spans="3:3" ht="12.75" customHeight="1">
      <c r="C436" s="140"/>
    </row>
    <row r="437" spans="3:3" ht="12.75" customHeight="1">
      <c r="C437" s="140"/>
    </row>
    <row r="438" spans="3:3" ht="12.75" customHeight="1">
      <c r="C438" s="140"/>
    </row>
    <row r="439" spans="3:3" ht="12.75" customHeight="1">
      <c r="C439" s="140"/>
    </row>
    <row r="440" spans="3:3" ht="12.75" customHeight="1">
      <c r="C440" s="140"/>
    </row>
    <row r="441" spans="3:3" ht="12.75" customHeight="1">
      <c r="C441" s="140"/>
    </row>
    <row r="442" spans="3:3" ht="12.75" customHeight="1">
      <c r="C442" s="140"/>
    </row>
    <row r="443" spans="3:3" ht="12.75" customHeight="1">
      <c r="C443" s="140"/>
    </row>
    <row r="444" spans="3:3" ht="12.75" customHeight="1">
      <c r="C444" s="140"/>
    </row>
    <row r="445" spans="3:3" ht="12.75" customHeight="1">
      <c r="C445" s="140"/>
    </row>
    <row r="446" spans="3:3" ht="12.75" customHeight="1">
      <c r="C446" s="140"/>
    </row>
    <row r="447" spans="3:3" ht="12.75" customHeight="1">
      <c r="C447" s="140"/>
    </row>
    <row r="448" spans="3:3" ht="12.75" customHeight="1">
      <c r="C448" s="140"/>
    </row>
    <row r="449" spans="3:3" ht="12.75" customHeight="1">
      <c r="C449" s="140"/>
    </row>
    <row r="450" spans="3:3" ht="12.75" customHeight="1">
      <c r="C450" s="140"/>
    </row>
    <row r="451" spans="3:3" ht="12.75" customHeight="1">
      <c r="C451" s="140"/>
    </row>
    <row r="452" spans="3:3" ht="12.75" customHeight="1">
      <c r="C452" s="140"/>
    </row>
    <row r="453" spans="3:3" ht="12.75" customHeight="1">
      <c r="C453" s="140"/>
    </row>
    <row r="454" spans="3:3" ht="12.75" customHeight="1">
      <c r="C454" s="140"/>
    </row>
    <row r="455" spans="3:3" ht="12.75" customHeight="1">
      <c r="C455" s="140"/>
    </row>
    <row r="456" spans="3:3" ht="12.75" customHeight="1">
      <c r="C456" s="140"/>
    </row>
    <row r="457" spans="3:3" ht="12.75" customHeight="1">
      <c r="C457" s="140"/>
    </row>
    <row r="458" spans="3:3" ht="12.75" customHeight="1">
      <c r="C458" s="140"/>
    </row>
    <row r="459" spans="3:3" ht="12.75" customHeight="1">
      <c r="C459" s="140"/>
    </row>
    <row r="460" spans="3:3" ht="12.75" customHeight="1">
      <c r="C460" s="140"/>
    </row>
    <row r="461" spans="3:3" ht="12.75" customHeight="1">
      <c r="C461" s="140"/>
    </row>
    <row r="462" spans="3:3" ht="12.75" customHeight="1">
      <c r="C462" s="140"/>
    </row>
    <row r="463" spans="3:3" ht="12.75" customHeight="1">
      <c r="C463" s="140"/>
    </row>
    <row r="464" spans="3:3" ht="12.75" customHeight="1">
      <c r="C464" s="140"/>
    </row>
    <row r="465" spans="3:3" ht="12.75" customHeight="1">
      <c r="C465" s="140"/>
    </row>
    <row r="466" spans="3:3" ht="12.75" customHeight="1">
      <c r="C466" s="140"/>
    </row>
    <row r="467" spans="3:3" ht="12.75" customHeight="1">
      <c r="C467" s="140"/>
    </row>
    <row r="468" spans="3:3" ht="12.75" customHeight="1">
      <c r="C468" s="140"/>
    </row>
    <row r="469" spans="3:3" ht="12.75" customHeight="1">
      <c r="C469" s="140"/>
    </row>
    <row r="470" spans="3:3" ht="12.75" customHeight="1">
      <c r="C470" s="140"/>
    </row>
    <row r="471" spans="3:3" ht="12.75" customHeight="1">
      <c r="C471" s="140"/>
    </row>
    <row r="472" spans="3:3" ht="12.75" customHeight="1">
      <c r="C472" s="140"/>
    </row>
    <row r="473" spans="3:3" ht="12.75" customHeight="1">
      <c r="C473" s="140"/>
    </row>
    <row r="474" spans="3:3" ht="12.75" customHeight="1">
      <c r="C474" s="140"/>
    </row>
    <row r="475" spans="3:3" ht="12.75" customHeight="1">
      <c r="C475" s="140"/>
    </row>
    <row r="476" spans="3:3" ht="12.75" customHeight="1">
      <c r="C476" s="140"/>
    </row>
    <row r="477" spans="3:3" ht="12.75" customHeight="1">
      <c r="C477" s="140"/>
    </row>
    <row r="478" spans="3:3" ht="12.75" customHeight="1">
      <c r="C478" s="140"/>
    </row>
    <row r="479" spans="3:3" ht="12.75" customHeight="1">
      <c r="C479" s="140"/>
    </row>
    <row r="480" spans="3:3" ht="12.75" customHeight="1">
      <c r="C480" s="140"/>
    </row>
    <row r="481" spans="3:3" ht="12.75" customHeight="1">
      <c r="C481" s="140"/>
    </row>
    <row r="482" spans="3:3" ht="12.75" customHeight="1">
      <c r="C482" s="140"/>
    </row>
    <row r="483" spans="3:3" ht="12.75" customHeight="1">
      <c r="C483" s="140"/>
    </row>
    <row r="484" spans="3:3" ht="12.75" customHeight="1">
      <c r="C484" s="140"/>
    </row>
    <row r="485" spans="3:3" ht="12.75" customHeight="1">
      <c r="C485" s="140"/>
    </row>
    <row r="486" spans="3:3" ht="12.75" customHeight="1">
      <c r="C486" s="140"/>
    </row>
    <row r="487" spans="3:3" ht="12.75" customHeight="1">
      <c r="C487" s="140"/>
    </row>
    <row r="488" spans="3:3" ht="12.75" customHeight="1">
      <c r="C488" s="140"/>
    </row>
    <row r="489" spans="3:3" ht="12.75" customHeight="1">
      <c r="C489" s="140"/>
    </row>
    <row r="490" spans="3:3" ht="12.75" customHeight="1">
      <c r="C490" s="140"/>
    </row>
    <row r="491" spans="3:3" ht="12.75" customHeight="1">
      <c r="C491" s="140"/>
    </row>
    <row r="492" spans="3:3" ht="12.75" customHeight="1">
      <c r="C492" s="140"/>
    </row>
    <row r="493" spans="3:3" ht="12.75" customHeight="1">
      <c r="C493" s="140"/>
    </row>
    <row r="494" spans="3:3" ht="12.75" customHeight="1">
      <c r="C494" s="140"/>
    </row>
    <row r="495" spans="3:3" ht="12.75" customHeight="1">
      <c r="C495" s="140"/>
    </row>
    <row r="496" spans="3:3" ht="12.75" customHeight="1">
      <c r="C496" s="140"/>
    </row>
    <row r="497" spans="3:3" ht="12.75" customHeight="1">
      <c r="C497" s="140"/>
    </row>
    <row r="498" spans="3:3" ht="12.75" customHeight="1">
      <c r="C498" s="140"/>
    </row>
    <row r="499" spans="3:3" ht="12.75" customHeight="1">
      <c r="C499" s="140"/>
    </row>
    <row r="500" spans="3:3" ht="12.75" customHeight="1">
      <c r="C500" s="140"/>
    </row>
    <row r="501" spans="3:3" ht="12.75" customHeight="1">
      <c r="C501" s="140"/>
    </row>
    <row r="502" spans="3:3" ht="12.75" customHeight="1">
      <c r="C502" s="140"/>
    </row>
    <row r="503" spans="3:3" ht="12.75" customHeight="1">
      <c r="C503" s="140"/>
    </row>
    <row r="504" spans="3:3" ht="12.75" customHeight="1">
      <c r="C504" s="140"/>
    </row>
    <row r="505" spans="3:3" ht="12.75" customHeight="1">
      <c r="C505" s="140"/>
    </row>
    <row r="506" spans="3:3" ht="12.75" customHeight="1">
      <c r="C506" s="140"/>
    </row>
    <row r="507" spans="3:3" ht="12.75" customHeight="1">
      <c r="C507" s="140"/>
    </row>
    <row r="508" spans="3:3" ht="12.75" customHeight="1">
      <c r="C508" s="140"/>
    </row>
    <row r="509" spans="3:3" ht="12.75" customHeight="1">
      <c r="C509" s="140"/>
    </row>
    <row r="510" spans="3:3" ht="12.75" customHeight="1">
      <c r="C510" s="140"/>
    </row>
    <row r="511" spans="3:3" ht="12.75" customHeight="1">
      <c r="C511" s="140"/>
    </row>
    <row r="512" spans="3:3" ht="12.75" customHeight="1">
      <c r="C512" s="140"/>
    </row>
    <row r="513" spans="3:3" ht="12.75" customHeight="1">
      <c r="C513" s="140"/>
    </row>
    <row r="514" spans="3:3" ht="12.75" customHeight="1">
      <c r="C514" s="140"/>
    </row>
    <row r="515" spans="3:3" ht="12.75" customHeight="1">
      <c r="C515" s="140"/>
    </row>
    <row r="516" spans="3:3" ht="12.75" customHeight="1">
      <c r="C516" s="140"/>
    </row>
    <row r="517" spans="3:3" ht="12.75" customHeight="1">
      <c r="C517" s="140"/>
    </row>
    <row r="518" spans="3:3" ht="12.75" customHeight="1">
      <c r="C518" s="140"/>
    </row>
    <row r="519" spans="3:3" ht="12.75" customHeight="1">
      <c r="C519" s="140"/>
    </row>
    <row r="520" spans="3:3" ht="12.75" customHeight="1">
      <c r="C520" s="140"/>
    </row>
    <row r="521" spans="3:3" ht="12.75" customHeight="1">
      <c r="C521" s="140"/>
    </row>
    <row r="522" spans="3:3" ht="12.75" customHeight="1">
      <c r="C522" s="140"/>
    </row>
    <row r="523" spans="3:3" ht="12.75" customHeight="1">
      <c r="C523" s="140"/>
    </row>
    <row r="524" spans="3:3" ht="12.75" customHeight="1">
      <c r="C524" s="140"/>
    </row>
    <row r="525" spans="3:3" ht="12.75" customHeight="1">
      <c r="C525" s="140"/>
    </row>
    <row r="526" spans="3:3" ht="12.75" customHeight="1">
      <c r="C526" s="140"/>
    </row>
    <row r="527" spans="3:3" ht="12.75" customHeight="1">
      <c r="C527" s="140"/>
    </row>
    <row r="528" spans="3:3" ht="12.75" customHeight="1">
      <c r="C528" s="140"/>
    </row>
    <row r="529" spans="3:3" ht="12.75" customHeight="1">
      <c r="C529" s="140"/>
    </row>
    <row r="530" spans="3:3" ht="12.75" customHeight="1">
      <c r="C530" s="140"/>
    </row>
    <row r="531" spans="3:3" ht="12.75" customHeight="1">
      <c r="C531" s="140"/>
    </row>
    <row r="532" spans="3:3" ht="12.75" customHeight="1">
      <c r="C532" s="140"/>
    </row>
    <row r="533" spans="3:3" ht="12.75" customHeight="1">
      <c r="C533" s="140"/>
    </row>
    <row r="534" spans="3:3" ht="12.75" customHeight="1">
      <c r="C534" s="140"/>
    </row>
    <row r="535" spans="3:3" ht="12.75" customHeight="1">
      <c r="C535" s="140"/>
    </row>
    <row r="536" spans="3:3" ht="12.75" customHeight="1">
      <c r="C536" s="140"/>
    </row>
    <row r="537" spans="3:3" ht="12.75" customHeight="1">
      <c r="C537" s="140"/>
    </row>
    <row r="538" spans="3:3" ht="12.75" customHeight="1">
      <c r="C538" s="140"/>
    </row>
    <row r="539" spans="3:3" ht="12.75" customHeight="1">
      <c r="C539" s="140"/>
    </row>
    <row r="540" spans="3:3" ht="12.75" customHeight="1">
      <c r="C540" s="140"/>
    </row>
    <row r="541" spans="3:3" ht="12.75" customHeight="1">
      <c r="C541" s="140"/>
    </row>
    <row r="542" spans="3:3" ht="12.75" customHeight="1">
      <c r="C542" s="140"/>
    </row>
    <row r="543" spans="3:3" ht="12.75" customHeight="1">
      <c r="C543" s="140"/>
    </row>
    <row r="544" spans="3:3" ht="12.75" customHeight="1">
      <c r="C544" s="140"/>
    </row>
    <row r="545" spans="3:3" ht="12.75" customHeight="1">
      <c r="C545" s="140"/>
    </row>
    <row r="546" spans="3:3" ht="12.75" customHeight="1">
      <c r="C546" s="140"/>
    </row>
    <row r="547" spans="3:3" ht="12.75" customHeight="1">
      <c r="C547" s="140"/>
    </row>
    <row r="548" spans="3:3" ht="12.75" customHeight="1">
      <c r="C548" s="140"/>
    </row>
    <row r="549" spans="3:3" ht="12.75" customHeight="1">
      <c r="C549" s="140"/>
    </row>
    <row r="550" spans="3:3" ht="12.75" customHeight="1">
      <c r="C550" s="140"/>
    </row>
    <row r="551" spans="3:3" ht="12.75" customHeight="1">
      <c r="C551" s="140"/>
    </row>
    <row r="552" spans="3:3" ht="12.75" customHeight="1">
      <c r="C552" s="140"/>
    </row>
    <row r="553" spans="3:3" ht="12.75" customHeight="1">
      <c r="C553" s="140"/>
    </row>
    <row r="554" spans="3:3" ht="12.75" customHeight="1">
      <c r="C554" s="140"/>
    </row>
    <row r="555" spans="3:3" ht="12.75" customHeight="1">
      <c r="C555" s="140"/>
    </row>
    <row r="556" spans="3:3" ht="12.75" customHeight="1">
      <c r="C556" s="140"/>
    </row>
    <row r="557" spans="3:3" ht="12.75" customHeight="1">
      <c r="C557" s="140"/>
    </row>
    <row r="558" spans="3:3" ht="12.75" customHeight="1">
      <c r="C558" s="140"/>
    </row>
    <row r="559" spans="3:3" ht="12.75" customHeight="1">
      <c r="C559" s="140"/>
    </row>
    <row r="560" spans="3:3" ht="12.75" customHeight="1">
      <c r="C560" s="140"/>
    </row>
    <row r="561" spans="3:3" ht="12.75" customHeight="1">
      <c r="C561" s="140"/>
    </row>
    <row r="562" spans="3:3" ht="12.75" customHeight="1">
      <c r="C562" s="140"/>
    </row>
    <row r="563" spans="3:3" ht="12.75" customHeight="1">
      <c r="C563" s="140"/>
    </row>
    <row r="564" spans="3:3" ht="12.75" customHeight="1">
      <c r="C564" s="140"/>
    </row>
    <row r="565" spans="3:3" ht="12.75" customHeight="1">
      <c r="C565" s="140"/>
    </row>
    <row r="566" spans="3:3" ht="12.75" customHeight="1">
      <c r="C566" s="140"/>
    </row>
    <row r="567" spans="3:3" ht="12.75" customHeight="1">
      <c r="C567" s="140"/>
    </row>
    <row r="568" spans="3:3" ht="12.75" customHeight="1">
      <c r="C568" s="140"/>
    </row>
    <row r="569" spans="3:3" ht="12.75" customHeight="1">
      <c r="C569" s="140"/>
    </row>
    <row r="570" spans="3:3" ht="12.75" customHeight="1">
      <c r="C570" s="140"/>
    </row>
    <row r="571" spans="3:3" ht="12.75" customHeight="1">
      <c r="C571" s="140"/>
    </row>
    <row r="572" spans="3:3" ht="12.75" customHeight="1">
      <c r="C572" s="140"/>
    </row>
    <row r="573" spans="3:3" ht="12.75" customHeight="1">
      <c r="C573" s="140"/>
    </row>
    <row r="574" spans="3:3" ht="12.75" customHeight="1">
      <c r="C574" s="140"/>
    </row>
    <row r="575" spans="3:3" ht="12.75" customHeight="1">
      <c r="C575" s="140"/>
    </row>
    <row r="576" spans="3:3" ht="12.75" customHeight="1">
      <c r="C576" s="140"/>
    </row>
    <row r="577" spans="3:3" ht="12.75" customHeight="1">
      <c r="C577" s="140"/>
    </row>
    <row r="578" spans="3:3" ht="12.75" customHeight="1">
      <c r="C578" s="140"/>
    </row>
    <row r="579" spans="3:3" ht="12.75" customHeight="1">
      <c r="C579" s="140"/>
    </row>
    <row r="580" spans="3:3" ht="12.75" customHeight="1">
      <c r="C580" s="140"/>
    </row>
    <row r="581" spans="3:3" ht="12.75" customHeight="1">
      <c r="C581" s="140"/>
    </row>
    <row r="582" spans="3:3" ht="12.75" customHeight="1">
      <c r="C582" s="140"/>
    </row>
    <row r="583" spans="3:3" ht="12.75" customHeight="1">
      <c r="C583" s="140"/>
    </row>
    <row r="584" spans="3:3" ht="12.75" customHeight="1">
      <c r="C584" s="140"/>
    </row>
    <row r="585" spans="3:3" ht="12.75" customHeight="1">
      <c r="C585" s="140"/>
    </row>
    <row r="586" spans="3:3" ht="12.75" customHeight="1">
      <c r="C586" s="140"/>
    </row>
    <row r="587" spans="3:3" ht="12.75" customHeight="1">
      <c r="C587" s="140"/>
    </row>
    <row r="588" spans="3:3" ht="12.75" customHeight="1">
      <c r="C588" s="140"/>
    </row>
    <row r="589" spans="3:3" ht="12.75" customHeight="1">
      <c r="C589" s="140"/>
    </row>
    <row r="590" spans="3:3" ht="12.75" customHeight="1">
      <c r="C590" s="140"/>
    </row>
    <row r="591" spans="3:3" ht="12.75" customHeight="1">
      <c r="C591" s="140"/>
    </row>
    <row r="592" spans="3:3" ht="12.75" customHeight="1">
      <c r="C592" s="140"/>
    </row>
    <row r="593" spans="3:3" ht="12.75" customHeight="1">
      <c r="C593" s="140"/>
    </row>
    <row r="594" spans="3:3" ht="12.75" customHeight="1">
      <c r="C594" s="140"/>
    </row>
    <row r="595" spans="3:3" ht="12.75" customHeight="1">
      <c r="C595" s="140"/>
    </row>
    <row r="596" spans="3:3" ht="12.75" customHeight="1">
      <c r="C596" s="140"/>
    </row>
    <row r="597" spans="3:3" ht="12.75" customHeight="1">
      <c r="C597" s="140"/>
    </row>
    <row r="598" spans="3:3" ht="12.75" customHeight="1">
      <c r="C598" s="140"/>
    </row>
    <row r="599" spans="3:3" ht="12.75" customHeight="1">
      <c r="C599" s="140"/>
    </row>
    <row r="600" spans="3:3" ht="12.75" customHeight="1">
      <c r="C600" s="140"/>
    </row>
    <row r="601" spans="3:3" ht="12.75" customHeight="1">
      <c r="C601" s="140"/>
    </row>
    <row r="602" spans="3:3" ht="12.75" customHeight="1">
      <c r="C602" s="140"/>
    </row>
    <row r="603" spans="3:3" ht="12.75" customHeight="1">
      <c r="C603" s="140"/>
    </row>
    <row r="604" spans="3:3" ht="12.75" customHeight="1">
      <c r="C604" s="140"/>
    </row>
    <row r="605" spans="3:3" ht="12.75" customHeight="1">
      <c r="C605" s="140"/>
    </row>
    <row r="606" spans="3:3" ht="12.75" customHeight="1">
      <c r="C606" s="140"/>
    </row>
    <row r="607" spans="3:3" ht="12.75" customHeight="1">
      <c r="C607" s="140"/>
    </row>
    <row r="608" spans="3:3" ht="12.75" customHeight="1">
      <c r="C608" s="140"/>
    </row>
    <row r="609" spans="3:3" ht="12.75" customHeight="1">
      <c r="C609" s="140"/>
    </row>
    <row r="610" spans="3:3" ht="12.75" customHeight="1">
      <c r="C610" s="140"/>
    </row>
    <row r="611" spans="3:3" ht="12.75" customHeight="1">
      <c r="C611" s="140"/>
    </row>
    <row r="612" spans="3:3" ht="12.75" customHeight="1">
      <c r="C612" s="140"/>
    </row>
    <row r="613" spans="3:3" ht="12.75" customHeight="1">
      <c r="C613" s="140"/>
    </row>
    <row r="614" spans="3:3" ht="12.75" customHeight="1">
      <c r="C614" s="140"/>
    </row>
    <row r="615" spans="3:3" ht="12.75" customHeight="1">
      <c r="C615" s="140"/>
    </row>
    <row r="616" spans="3:3" ht="12.75" customHeight="1">
      <c r="C616" s="140"/>
    </row>
    <row r="617" spans="3:3" ht="12.75" customHeight="1">
      <c r="C617" s="140"/>
    </row>
    <row r="618" spans="3:3" ht="12.75" customHeight="1">
      <c r="C618" s="140"/>
    </row>
    <row r="619" spans="3:3" ht="12.75" customHeight="1">
      <c r="C619" s="140"/>
    </row>
    <row r="620" spans="3:3" ht="12.75" customHeight="1">
      <c r="C620" s="140"/>
    </row>
    <row r="621" spans="3:3" ht="12.75" customHeight="1">
      <c r="C621" s="140"/>
    </row>
    <row r="622" spans="3:3" ht="12.75" customHeight="1">
      <c r="C622" s="140"/>
    </row>
    <row r="623" spans="3:3" ht="12.75" customHeight="1">
      <c r="C623" s="140"/>
    </row>
    <row r="624" spans="3:3" ht="12.75" customHeight="1">
      <c r="C624" s="140"/>
    </row>
    <row r="625" spans="3:3" ht="12.75" customHeight="1">
      <c r="C625" s="140"/>
    </row>
    <row r="626" spans="3:3" ht="12.75" customHeight="1">
      <c r="C626" s="140"/>
    </row>
    <row r="627" spans="3:3" ht="12.75" customHeight="1">
      <c r="C627" s="140"/>
    </row>
    <row r="628" spans="3:3" ht="12.75" customHeight="1">
      <c r="C628" s="140"/>
    </row>
    <row r="629" spans="3:3" ht="12.75" customHeight="1">
      <c r="C629" s="140"/>
    </row>
    <row r="630" spans="3:3" ht="12.75" customHeight="1">
      <c r="C630" s="140"/>
    </row>
    <row r="631" spans="3:3" ht="12.75" customHeight="1">
      <c r="C631" s="140"/>
    </row>
    <row r="632" spans="3:3" ht="12.75" customHeight="1">
      <c r="C632" s="140"/>
    </row>
    <row r="633" spans="3:3" ht="12.75" customHeight="1">
      <c r="C633" s="140"/>
    </row>
    <row r="634" spans="3:3" ht="12.75" customHeight="1">
      <c r="C634" s="140"/>
    </row>
    <row r="635" spans="3:3" ht="12.75" customHeight="1">
      <c r="C635" s="140"/>
    </row>
    <row r="636" spans="3:3" ht="12.75" customHeight="1">
      <c r="C636" s="140"/>
    </row>
    <row r="637" spans="3:3" ht="12.75" customHeight="1">
      <c r="C637" s="140"/>
    </row>
    <row r="638" spans="3:3" ht="12.75" customHeight="1">
      <c r="C638" s="140"/>
    </row>
    <row r="639" spans="3:3" ht="12.75" customHeight="1">
      <c r="C639" s="140"/>
    </row>
    <row r="640" spans="3:3" ht="12.75" customHeight="1">
      <c r="C640" s="140"/>
    </row>
    <row r="641" spans="3:3" ht="12.75" customHeight="1">
      <c r="C641" s="140"/>
    </row>
    <row r="642" spans="3:3" ht="12.75" customHeight="1">
      <c r="C642" s="140"/>
    </row>
    <row r="643" spans="3:3" ht="12.75" customHeight="1">
      <c r="C643" s="140"/>
    </row>
    <row r="644" spans="3:3" ht="12.75" customHeight="1">
      <c r="C644" s="140"/>
    </row>
    <row r="645" spans="3:3" ht="12.75" customHeight="1">
      <c r="C645" s="140"/>
    </row>
    <row r="646" spans="3:3" ht="12.75" customHeight="1">
      <c r="C646" s="140"/>
    </row>
    <row r="647" spans="3:3" ht="12.75" customHeight="1">
      <c r="C647" s="140"/>
    </row>
    <row r="648" spans="3:3" ht="12.75" customHeight="1">
      <c r="C648" s="140"/>
    </row>
    <row r="649" spans="3:3" ht="12.75" customHeight="1">
      <c r="C649" s="140"/>
    </row>
    <row r="650" spans="3:3" ht="12.75" customHeight="1">
      <c r="C650" s="140"/>
    </row>
    <row r="651" spans="3:3" ht="12.75" customHeight="1">
      <c r="C651" s="140"/>
    </row>
    <row r="652" spans="3:3" ht="12.75" customHeight="1">
      <c r="C652" s="140"/>
    </row>
    <row r="653" spans="3:3" ht="12.75" customHeight="1">
      <c r="C653" s="140"/>
    </row>
    <row r="654" spans="3:3" ht="12.75" customHeight="1">
      <c r="C654" s="140"/>
    </row>
    <row r="655" spans="3:3" ht="12.75" customHeight="1">
      <c r="C655" s="140"/>
    </row>
    <row r="656" spans="3:3" ht="12.75" customHeight="1">
      <c r="C656" s="140"/>
    </row>
    <row r="657" spans="3:3" ht="12.75" customHeight="1">
      <c r="C657" s="140"/>
    </row>
    <row r="658" spans="3:3" ht="12.75" customHeight="1">
      <c r="C658" s="140"/>
    </row>
    <row r="659" spans="3:3" ht="12.75" customHeight="1">
      <c r="C659" s="140"/>
    </row>
    <row r="660" spans="3:3" ht="12.75" customHeight="1">
      <c r="C660" s="140"/>
    </row>
    <row r="661" spans="3:3" ht="12.75" customHeight="1">
      <c r="C661" s="140"/>
    </row>
    <row r="662" spans="3:3" ht="12.75" customHeight="1">
      <c r="C662" s="140"/>
    </row>
    <row r="663" spans="3:3" ht="12.75" customHeight="1">
      <c r="C663" s="140"/>
    </row>
    <row r="664" spans="3:3" ht="12.75" customHeight="1">
      <c r="C664" s="140"/>
    </row>
    <row r="665" spans="3:3" ht="12.75" customHeight="1">
      <c r="C665" s="140"/>
    </row>
    <row r="666" spans="3:3" ht="12.75" customHeight="1">
      <c r="C666" s="140"/>
    </row>
    <row r="667" spans="3:3" ht="12.75" customHeight="1">
      <c r="C667" s="140"/>
    </row>
    <row r="668" spans="3:3" ht="12.75" customHeight="1">
      <c r="C668" s="140"/>
    </row>
    <row r="669" spans="3:3" ht="12.75" customHeight="1">
      <c r="C669" s="140"/>
    </row>
    <row r="670" spans="3:3" ht="12.75" customHeight="1">
      <c r="C670" s="140"/>
    </row>
    <row r="671" spans="3:3" ht="12.75" customHeight="1">
      <c r="C671" s="140"/>
    </row>
    <row r="672" spans="3:3" ht="12.75" customHeight="1">
      <c r="C672" s="140"/>
    </row>
    <row r="673" spans="3:3" ht="12.75" customHeight="1">
      <c r="C673" s="140"/>
    </row>
    <row r="674" spans="3:3" ht="12.75" customHeight="1">
      <c r="C674" s="140"/>
    </row>
    <row r="675" spans="3:3" ht="12.75" customHeight="1">
      <c r="C675" s="140"/>
    </row>
    <row r="676" spans="3:3" ht="12.75" customHeight="1">
      <c r="C676" s="140"/>
    </row>
    <row r="677" spans="3:3" ht="12.75" customHeight="1">
      <c r="C677" s="140"/>
    </row>
    <row r="678" spans="3:3" ht="12.75" customHeight="1">
      <c r="C678" s="140"/>
    </row>
    <row r="679" spans="3:3" ht="12.75" customHeight="1">
      <c r="C679" s="140"/>
    </row>
    <row r="680" spans="3:3" ht="12.75" customHeight="1">
      <c r="C680" s="140"/>
    </row>
    <row r="681" spans="3:3" ht="12.75" customHeight="1">
      <c r="C681" s="140"/>
    </row>
    <row r="682" spans="3:3" ht="12.75" customHeight="1">
      <c r="C682" s="140"/>
    </row>
    <row r="683" spans="3:3" ht="12.75" customHeight="1">
      <c r="C683" s="140"/>
    </row>
    <row r="684" spans="3:3" ht="12.75" customHeight="1">
      <c r="C684" s="140"/>
    </row>
    <row r="685" spans="3:3" ht="12.75" customHeight="1">
      <c r="C685" s="140"/>
    </row>
    <row r="686" spans="3:3" ht="12.75" customHeight="1">
      <c r="C686" s="140"/>
    </row>
    <row r="687" spans="3:3" ht="12.75" customHeight="1">
      <c r="C687" s="140"/>
    </row>
    <row r="688" spans="3:3" ht="12.75" customHeight="1">
      <c r="C688" s="140"/>
    </row>
    <row r="689" spans="3:3" ht="12.75" customHeight="1">
      <c r="C689" s="140"/>
    </row>
    <row r="690" spans="3:3" ht="12.75" customHeight="1">
      <c r="C690" s="140"/>
    </row>
    <row r="691" spans="3:3" ht="12.75" customHeight="1">
      <c r="C691" s="140"/>
    </row>
    <row r="692" spans="3:3" ht="12.75" customHeight="1">
      <c r="C692" s="140"/>
    </row>
    <row r="693" spans="3:3" ht="12.75" customHeight="1">
      <c r="C693" s="140"/>
    </row>
    <row r="694" spans="3:3" ht="12.75" customHeight="1">
      <c r="C694" s="140"/>
    </row>
    <row r="695" spans="3:3" ht="12.75" customHeight="1">
      <c r="C695" s="140"/>
    </row>
    <row r="696" spans="3:3" ht="12.75" customHeight="1">
      <c r="C696" s="140"/>
    </row>
    <row r="697" spans="3:3" ht="12.75" customHeight="1">
      <c r="C697" s="140"/>
    </row>
    <row r="698" spans="3:3" ht="12.75" customHeight="1">
      <c r="C698" s="140"/>
    </row>
    <row r="699" spans="3:3" ht="12.75" customHeight="1">
      <c r="C699" s="140"/>
    </row>
    <row r="700" spans="3:3" ht="12.75" customHeight="1">
      <c r="C700" s="140"/>
    </row>
    <row r="701" spans="3:3" ht="12.75" customHeight="1">
      <c r="C701" s="140"/>
    </row>
    <row r="702" spans="3:3" ht="12.75" customHeight="1">
      <c r="C702" s="140"/>
    </row>
    <row r="703" spans="3:3" ht="12.75" customHeight="1">
      <c r="C703" s="140"/>
    </row>
    <row r="704" spans="3:3" ht="12.75" customHeight="1">
      <c r="C704" s="140"/>
    </row>
    <row r="705" spans="3:3" ht="12.75" customHeight="1">
      <c r="C705" s="140"/>
    </row>
    <row r="706" spans="3:3" ht="12.75" customHeight="1">
      <c r="C706" s="140"/>
    </row>
    <row r="707" spans="3:3" ht="12.75" customHeight="1">
      <c r="C707" s="140"/>
    </row>
    <row r="708" spans="3:3" ht="12.75" customHeight="1">
      <c r="C708" s="140"/>
    </row>
    <row r="709" spans="3:3" ht="12.75" customHeight="1">
      <c r="C709" s="140"/>
    </row>
    <row r="710" spans="3:3" ht="12.75" customHeight="1">
      <c r="C710" s="140"/>
    </row>
    <row r="711" spans="3:3" ht="12.75" customHeight="1">
      <c r="C711" s="140"/>
    </row>
    <row r="712" spans="3:3" ht="12.75" customHeight="1">
      <c r="C712" s="140"/>
    </row>
    <row r="713" spans="3:3" ht="12.75" customHeight="1">
      <c r="C713" s="140"/>
    </row>
    <row r="714" spans="3:3" ht="12.75" customHeight="1">
      <c r="C714" s="140"/>
    </row>
    <row r="715" spans="3:3" ht="12.75" customHeight="1">
      <c r="C715" s="140"/>
    </row>
    <row r="716" spans="3:3" ht="12.75" customHeight="1">
      <c r="C716" s="140"/>
    </row>
    <row r="717" spans="3:3" ht="12.75" customHeight="1">
      <c r="C717" s="140"/>
    </row>
    <row r="718" spans="3:3" ht="12.75" customHeight="1">
      <c r="C718" s="140"/>
    </row>
    <row r="719" spans="3:3" ht="12.75" customHeight="1">
      <c r="C719" s="140"/>
    </row>
    <row r="720" spans="3:3" ht="12.75" customHeight="1">
      <c r="C720" s="140"/>
    </row>
    <row r="721" spans="3:3" ht="12.75" customHeight="1">
      <c r="C721" s="140"/>
    </row>
    <row r="722" spans="3:3" ht="12.75" customHeight="1">
      <c r="C722" s="140"/>
    </row>
    <row r="723" spans="3:3" ht="12.75" customHeight="1">
      <c r="C723" s="140"/>
    </row>
    <row r="724" spans="3:3" ht="12.75" customHeight="1">
      <c r="C724" s="140"/>
    </row>
    <row r="725" spans="3:3" ht="12.75" customHeight="1">
      <c r="C725" s="140"/>
    </row>
    <row r="726" spans="3:3" ht="12.75" customHeight="1">
      <c r="C726" s="140"/>
    </row>
    <row r="727" spans="3:3" ht="12.75" customHeight="1">
      <c r="C727" s="140"/>
    </row>
    <row r="728" spans="3:3" ht="12.75" customHeight="1">
      <c r="C728" s="140"/>
    </row>
    <row r="729" spans="3:3" ht="12.75" customHeight="1">
      <c r="C729" s="140"/>
    </row>
    <row r="730" spans="3:3" ht="12.75" customHeight="1">
      <c r="C730" s="140"/>
    </row>
    <row r="731" spans="3:3" ht="12.75" customHeight="1">
      <c r="C731" s="140"/>
    </row>
    <row r="732" spans="3:3" ht="12.75" customHeight="1">
      <c r="C732" s="140"/>
    </row>
    <row r="733" spans="3:3" ht="12.75" customHeight="1">
      <c r="C733" s="140"/>
    </row>
    <row r="734" spans="3:3" ht="12.75" customHeight="1">
      <c r="C734" s="140"/>
    </row>
    <row r="735" spans="3:3" ht="12.75" customHeight="1">
      <c r="C735" s="140"/>
    </row>
    <row r="736" spans="3:3" ht="12.75" customHeight="1">
      <c r="C736" s="140"/>
    </row>
    <row r="737" spans="3:3" ht="12.75" customHeight="1">
      <c r="C737" s="140"/>
    </row>
    <row r="738" spans="3:3" ht="12.75" customHeight="1">
      <c r="C738" s="140"/>
    </row>
    <row r="739" spans="3:3" ht="12.75" customHeight="1">
      <c r="C739" s="140"/>
    </row>
    <row r="740" spans="3:3" ht="12.75" customHeight="1">
      <c r="C740" s="140"/>
    </row>
    <row r="741" spans="3:3" ht="12.75" customHeight="1">
      <c r="C741" s="140"/>
    </row>
    <row r="742" spans="3:3" ht="12.75" customHeight="1">
      <c r="C742" s="140"/>
    </row>
    <row r="743" spans="3:3" ht="12.75" customHeight="1">
      <c r="C743" s="140"/>
    </row>
    <row r="744" spans="3:3" ht="12.75" customHeight="1">
      <c r="C744" s="140"/>
    </row>
    <row r="745" spans="3:3" ht="12.75" customHeight="1">
      <c r="C745" s="140"/>
    </row>
    <row r="746" spans="3:3" ht="12.75" customHeight="1">
      <c r="C746" s="140"/>
    </row>
    <row r="747" spans="3:3" ht="12.75" customHeight="1">
      <c r="C747" s="140"/>
    </row>
    <row r="748" spans="3:3" ht="12.75" customHeight="1">
      <c r="C748" s="140"/>
    </row>
    <row r="749" spans="3:3" ht="12.75" customHeight="1">
      <c r="C749" s="140"/>
    </row>
    <row r="750" spans="3:3" ht="12.75" customHeight="1">
      <c r="C750" s="140"/>
    </row>
    <row r="751" spans="3:3" ht="12.75" customHeight="1">
      <c r="C751" s="140"/>
    </row>
    <row r="752" spans="3:3" ht="12.75" customHeight="1">
      <c r="C752" s="140"/>
    </row>
    <row r="753" spans="3:3" ht="12.75" customHeight="1">
      <c r="C753" s="140"/>
    </row>
    <row r="754" spans="3:3" ht="12.75" customHeight="1">
      <c r="C754" s="140"/>
    </row>
    <row r="755" spans="3:3" ht="12.75" customHeight="1">
      <c r="C755" s="140"/>
    </row>
    <row r="756" spans="3:3" ht="12.75" customHeight="1">
      <c r="C756" s="140"/>
    </row>
    <row r="757" spans="3:3" ht="12.75" customHeight="1">
      <c r="C757" s="140"/>
    </row>
    <row r="758" spans="3:3" ht="12.75" customHeight="1">
      <c r="C758" s="140"/>
    </row>
    <row r="759" spans="3:3" ht="12.75" customHeight="1">
      <c r="C759" s="140"/>
    </row>
    <row r="760" spans="3:3" ht="12.75" customHeight="1">
      <c r="C760" s="140"/>
    </row>
    <row r="761" spans="3:3" ht="12.75" customHeight="1">
      <c r="C761" s="140"/>
    </row>
    <row r="762" spans="3:3" ht="12.75" customHeight="1">
      <c r="C762" s="140"/>
    </row>
    <row r="763" spans="3:3" ht="12.75" customHeight="1">
      <c r="C763" s="140"/>
    </row>
    <row r="764" spans="3:3" ht="12.75" customHeight="1">
      <c r="C764" s="140"/>
    </row>
    <row r="765" spans="3:3" ht="12.75" customHeight="1">
      <c r="C765" s="140"/>
    </row>
    <row r="766" spans="3:3" ht="12.75" customHeight="1">
      <c r="C766" s="140"/>
    </row>
    <row r="767" spans="3:3" ht="12.75" customHeight="1">
      <c r="C767" s="140"/>
    </row>
    <row r="768" spans="3:3" ht="12.75" customHeight="1">
      <c r="C768" s="140"/>
    </row>
    <row r="769" spans="3:3" ht="12.75" customHeight="1">
      <c r="C769" s="140"/>
    </row>
    <row r="770" spans="3:3" ht="12.75" customHeight="1">
      <c r="C770" s="140"/>
    </row>
    <row r="771" spans="3:3" ht="12.75" customHeight="1">
      <c r="C771" s="140"/>
    </row>
    <row r="772" spans="3:3" ht="12.75" customHeight="1">
      <c r="C772" s="140"/>
    </row>
    <row r="773" spans="3:3" ht="12.75" customHeight="1">
      <c r="C773" s="140"/>
    </row>
    <row r="774" spans="3:3" ht="12.75" customHeight="1">
      <c r="C774" s="140"/>
    </row>
    <row r="775" spans="3:3" ht="12.75" customHeight="1">
      <c r="C775" s="140"/>
    </row>
    <row r="776" spans="3:3" ht="12.75" customHeight="1">
      <c r="C776" s="140"/>
    </row>
    <row r="777" spans="3:3" ht="12.75" customHeight="1">
      <c r="C777" s="140"/>
    </row>
    <row r="778" spans="3:3" ht="12.75" customHeight="1">
      <c r="C778" s="140"/>
    </row>
    <row r="779" spans="3:3" ht="12.75" customHeight="1">
      <c r="C779" s="140"/>
    </row>
    <row r="780" spans="3:3" ht="12.75" customHeight="1">
      <c r="C780" s="140"/>
    </row>
    <row r="781" spans="3:3" ht="12.75" customHeight="1">
      <c r="C781" s="140"/>
    </row>
    <row r="782" spans="3:3" ht="12.75" customHeight="1">
      <c r="C782" s="140"/>
    </row>
    <row r="783" spans="3:3" ht="12.75" customHeight="1">
      <c r="C783" s="140"/>
    </row>
    <row r="784" spans="3:3" ht="12.75" customHeight="1">
      <c r="C784" s="140"/>
    </row>
    <row r="785" spans="3:3" ht="12.75" customHeight="1">
      <c r="C785" s="140"/>
    </row>
    <row r="786" spans="3:3" ht="12.75" customHeight="1">
      <c r="C786" s="140"/>
    </row>
    <row r="787" spans="3:3" ht="12.75" customHeight="1">
      <c r="C787" s="140"/>
    </row>
    <row r="788" spans="3:3" ht="12.75" customHeight="1">
      <c r="C788" s="140"/>
    </row>
    <row r="789" spans="3:3" ht="12.75" customHeight="1">
      <c r="C789" s="140"/>
    </row>
    <row r="790" spans="3:3" ht="12.75" customHeight="1">
      <c r="C790" s="140"/>
    </row>
    <row r="791" spans="3:3" ht="12.75" customHeight="1">
      <c r="C791" s="140"/>
    </row>
    <row r="792" spans="3:3" ht="12.75" customHeight="1">
      <c r="C792" s="140"/>
    </row>
    <row r="793" spans="3:3" ht="12.75" customHeight="1">
      <c r="C793" s="140"/>
    </row>
    <row r="794" spans="3:3" ht="12.75" customHeight="1">
      <c r="C794" s="140"/>
    </row>
    <row r="795" spans="3:3" ht="12.75" customHeight="1">
      <c r="C795" s="140"/>
    </row>
    <row r="796" spans="3:3" ht="12.75" customHeight="1">
      <c r="C796" s="140"/>
    </row>
    <row r="797" spans="3:3" ht="12.75" customHeight="1">
      <c r="C797" s="140"/>
    </row>
    <row r="798" spans="3:3" ht="12.75" customHeight="1">
      <c r="C798" s="140"/>
    </row>
    <row r="799" spans="3:3" ht="12.75" customHeight="1">
      <c r="C799" s="140"/>
    </row>
    <row r="800" spans="3:3" ht="12.75" customHeight="1">
      <c r="C800" s="140"/>
    </row>
    <row r="801" spans="3:3" ht="12.75" customHeight="1">
      <c r="C801" s="140"/>
    </row>
    <row r="802" spans="3:3" ht="12.75" customHeight="1">
      <c r="C802" s="140"/>
    </row>
    <row r="803" spans="3:3" ht="12.75" customHeight="1">
      <c r="C803" s="140"/>
    </row>
    <row r="804" spans="3:3" ht="12.75" customHeight="1">
      <c r="C804" s="140"/>
    </row>
    <row r="805" spans="3:3" ht="12.75" customHeight="1">
      <c r="C805" s="140"/>
    </row>
    <row r="806" spans="3:3" ht="12.75" customHeight="1">
      <c r="C806" s="140"/>
    </row>
    <row r="807" spans="3:3" ht="12.75" customHeight="1">
      <c r="C807" s="140"/>
    </row>
    <row r="808" spans="3:3" ht="12.75" customHeight="1">
      <c r="C808" s="140"/>
    </row>
    <row r="809" spans="3:3" ht="12.75" customHeight="1">
      <c r="C809" s="140"/>
    </row>
    <row r="810" spans="3:3" ht="12.75" customHeight="1">
      <c r="C810" s="140"/>
    </row>
    <row r="811" spans="3:3" ht="12.75" customHeight="1">
      <c r="C811" s="140"/>
    </row>
    <row r="812" spans="3:3" ht="12.75" customHeight="1">
      <c r="C812" s="140"/>
    </row>
    <row r="813" spans="3:3" ht="12.75" customHeight="1">
      <c r="C813" s="140"/>
    </row>
    <row r="814" spans="3:3" ht="12.75" customHeight="1">
      <c r="C814" s="140"/>
    </row>
    <row r="815" spans="3:3" ht="12.75" customHeight="1">
      <c r="C815" s="140"/>
    </row>
    <row r="816" spans="3:3" ht="12.75" customHeight="1">
      <c r="C816" s="140"/>
    </row>
    <row r="817" spans="3:3" ht="12.75" customHeight="1">
      <c r="C817" s="140"/>
    </row>
    <row r="818" spans="3:3" ht="12.75" customHeight="1">
      <c r="C818" s="140"/>
    </row>
    <row r="819" spans="3:3" ht="12.75" customHeight="1">
      <c r="C819" s="140"/>
    </row>
    <row r="820" spans="3:3" ht="12.75" customHeight="1">
      <c r="C820" s="140"/>
    </row>
    <row r="821" spans="3:3" ht="12.75" customHeight="1">
      <c r="C821" s="140"/>
    </row>
    <row r="822" spans="3:3" ht="12.75" customHeight="1">
      <c r="C822" s="140"/>
    </row>
    <row r="823" spans="3:3" ht="12.75" customHeight="1">
      <c r="C823" s="140"/>
    </row>
    <row r="824" spans="3:3" ht="12.75" customHeight="1">
      <c r="C824" s="140"/>
    </row>
    <row r="825" spans="3:3" ht="12.75" customHeight="1">
      <c r="C825" s="140"/>
    </row>
    <row r="826" spans="3:3" ht="12.75" customHeight="1">
      <c r="C826" s="140"/>
    </row>
    <row r="827" spans="3:3" ht="12.75" customHeight="1">
      <c r="C827" s="140"/>
    </row>
    <row r="828" spans="3:3" ht="12.75" customHeight="1">
      <c r="C828" s="140"/>
    </row>
    <row r="829" spans="3:3" ht="12.75" customHeight="1">
      <c r="C829" s="140"/>
    </row>
    <row r="830" spans="3:3" ht="12.75" customHeight="1">
      <c r="C830" s="140"/>
    </row>
    <row r="831" spans="3:3" ht="12.75" customHeight="1">
      <c r="C831" s="140"/>
    </row>
    <row r="832" spans="3:3" ht="12.75" customHeight="1">
      <c r="C832" s="140"/>
    </row>
    <row r="833" spans="3:3" ht="12.75" customHeight="1">
      <c r="C833" s="140"/>
    </row>
    <row r="834" spans="3:3" ht="12.75" customHeight="1">
      <c r="C834" s="140"/>
    </row>
    <row r="835" spans="3:3" ht="12.75" customHeight="1">
      <c r="C835" s="140"/>
    </row>
    <row r="836" spans="3:3" ht="12.75" customHeight="1">
      <c r="C836" s="140"/>
    </row>
    <row r="837" spans="3:3" ht="12.75" customHeight="1">
      <c r="C837" s="140"/>
    </row>
    <row r="838" spans="3:3" ht="12.75" customHeight="1">
      <c r="C838" s="140"/>
    </row>
    <row r="839" spans="3:3" ht="12.75" customHeight="1">
      <c r="C839" s="140"/>
    </row>
    <row r="840" spans="3:3" ht="12.75" customHeight="1">
      <c r="C840" s="140"/>
    </row>
    <row r="841" spans="3:3" ht="12.75" customHeight="1">
      <c r="C841" s="140"/>
    </row>
    <row r="842" spans="3:3" ht="12.75" customHeight="1">
      <c r="C842" s="140"/>
    </row>
    <row r="843" spans="3:3" ht="12.75" customHeight="1">
      <c r="C843" s="140"/>
    </row>
    <row r="844" spans="3:3" ht="12.75" customHeight="1">
      <c r="C844" s="140"/>
    </row>
    <row r="845" spans="3:3" ht="12.75" customHeight="1">
      <c r="C845" s="140"/>
    </row>
    <row r="846" spans="3:3" ht="12.75" customHeight="1">
      <c r="C846" s="140"/>
    </row>
    <row r="847" spans="3:3" ht="12.75" customHeight="1">
      <c r="C847" s="140"/>
    </row>
    <row r="848" spans="3:3" ht="12.75" customHeight="1">
      <c r="C848" s="140"/>
    </row>
    <row r="849" spans="3:3" ht="12.75" customHeight="1">
      <c r="C849" s="140"/>
    </row>
    <row r="850" spans="3:3" ht="12.75" customHeight="1">
      <c r="C850" s="140"/>
    </row>
    <row r="851" spans="3:3" ht="12.75" customHeight="1">
      <c r="C851" s="140"/>
    </row>
    <row r="852" spans="3:3" ht="12.75" customHeight="1">
      <c r="C852" s="140"/>
    </row>
    <row r="853" spans="3:3" ht="12.75" customHeight="1">
      <c r="C853" s="140"/>
    </row>
    <row r="854" spans="3:3" ht="12.75" customHeight="1">
      <c r="C854" s="140"/>
    </row>
    <row r="855" spans="3:3" ht="12.75" customHeight="1">
      <c r="C855" s="140"/>
    </row>
    <row r="856" spans="3:3" ht="12.75" customHeight="1">
      <c r="C856" s="140"/>
    </row>
    <row r="857" spans="3:3" ht="12.75" customHeight="1">
      <c r="C857" s="140"/>
    </row>
    <row r="858" spans="3:3" ht="12.75" customHeight="1">
      <c r="C858" s="140"/>
    </row>
    <row r="859" spans="3:3" ht="12.75" customHeight="1">
      <c r="C859" s="140"/>
    </row>
    <row r="860" spans="3:3" ht="12.75" customHeight="1">
      <c r="C860" s="140"/>
    </row>
    <row r="861" spans="3:3" ht="12.75" customHeight="1">
      <c r="C861" s="140"/>
    </row>
    <row r="862" spans="3:3" ht="12.75" customHeight="1">
      <c r="C862" s="140"/>
    </row>
    <row r="863" spans="3:3" ht="12.75" customHeight="1">
      <c r="C863" s="140"/>
    </row>
    <row r="864" spans="3:3" ht="12.75" customHeight="1">
      <c r="C864" s="140"/>
    </row>
    <row r="865" spans="3:3" ht="12.75" customHeight="1">
      <c r="C865" s="140"/>
    </row>
    <row r="866" spans="3:3" ht="12.75" customHeight="1">
      <c r="C866" s="140"/>
    </row>
    <row r="867" spans="3:3" ht="12.75" customHeight="1">
      <c r="C867" s="140"/>
    </row>
    <row r="868" spans="3:3" ht="12.75" customHeight="1">
      <c r="C868" s="140"/>
    </row>
    <row r="869" spans="3:3" ht="12.75" customHeight="1">
      <c r="C869" s="140"/>
    </row>
    <row r="870" spans="3:3" ht="12.75" customHeight="1">
      <c r="C870" s="140"/>
    </row>
    <row r="871" spans="3:3" ht="12.75" customHeight="1">
      <c r="C871" s="140"/>
    </row>
    <row r="872" spans="3:3" ht="12.75" customHeight="1">
      <c r="C872" s="140"/>
    </row>
    <row r="873" spans="3:3" ht="12.75" customHeight="1">
      <c r="C873" s="140"/>
    </row>
    <row r="874" spans="3:3" ht="12.75" customHeight="1">
      <c r="C874" s="140"/>
    </row>
    <row r="875" spans="3:3" ht="12.75" customHeight="1">
      <c r="C875" s="140"/>
    </row>
    <row r="876" spans="3:3" ht="12.75" customHeight="1">
      <c r="C876" s="140"/>
    </row>
    <row r="877" spans="3:3" ht="12.75" customHeight="1">
      <c r="C877" s="140"/>
    </row>
    <row r="878" spans="3:3" ht="12.75" customHeight="1">
      <c r="C878" s="140"/>
    </row>
    <row r="879" spans="3:3" ht="12.75" customHeight="1">
      <c r="C879" s="140"/>
    </row>
    <row r="880" spans="3:3" ht="12.75" customHeight="1">
      <c r="C880" s="140"/>
    </row>
    <row r="881" spans="3:3" ht="12.75" customHeight="1">
      <c r="C881" s="140"/>
    </row>
    <row r="882" spans="3:3" ht="12.75" customHeight="1">
      <c r="C882" s="140"/>
    </row>
    <row r="883" spans="3:3" ht="12.75" customHeight="1">
      <c r="C883" s="140"/>
    </row>
    <row r="884" spans="3:3" ht="12.75" customHeight="1">
      <c r="C884" s="140"/>
    </row>
    <row r="885" spans="3:3" ht="12.75" customHeight="1">
      <c r="C885" s="140"/>
    </row>
    <row r="886" spans="3:3" ht="12.75" customHeight="1">
      <c r="C886" s="140"/>
    </row>
    <row r="887" spans="3:3" ht="12.75" customHeight="1">
      <c r="C887" s="140"/>
    </row>
    <row r="888" spans="3:3" ht="12.75" customHeight="1">
      <c r="C888" s="140"/>
    </row>
    <row r="889" spans="3:3" ht="12.75" customHeight="1">
      <c r="C889" s="140"/>
    </row>
    <row r="890" spans="3:3" ht="12.75" customHeight="1">
      <c r="C890" s="140"/>
    </row>
    <row r="891" spans="3:3" ht="12.75" customHeight="1">
      <c r="C891" s="140"/>
    </row>
    <row r="892" spans="3:3" ht="12.75" customHeight="1">
      <c r="C892" s="140"/>
    </row>
    <row r="893" spans="3:3" ht="12.75" customHeight="1">
      <c r="C893" s="140"/>
    </row>
    <row r="894" spans="3:3" ht="12.75" customHeight="1">
      <c r="C894" s="140"/>
    </row>
    <row r="895" spans="3:3" ht="12.75" customHeight="1">
      <c r="C895" s="140"/>
    </row>
    <row r="896" spans="3:3" ht="12.75" customHeight="1">
      <c r="C896" s="140"/>
    </row>
    <row r="897" spans="3:3" ht="12.75" customHeight="1">
      <c r="C897" s="140"/>
    </row>
    <row r="898" spans="3:3" ht="12.75" customHeight="1">
      <c r="C898" s="140"/>
    </row>
    <row r="899" spans="3:3" ht="12.75" customHeight="1">
      <c r="C899" s="140"/>
    </row>
    <row r="900" spans="3:3" ht="12.75" customHeight="1">
      <c r="C900" s="140"/>
    </row>
    <row r="901" spans="3:3" ht="12.75" customHeight="1">
      <c r="C901" s="140"/>
    </row>
    <row r="902" spans="3:3" ht="12.75" customHeight="1">
      <c r="C902" s="140"/>
    </row>
    <row r="903" spans="3:3" ht="12.75" customHeight="1">
      <c r="C903" s="140"/>
    </row>
    <row r="904" spans="3:3" ht="12.75" customHeight="1">
      <c r="C904" s="140"/>
    </row>
    <row r="905" spans="3:3" ht="12.75" customHeight="1">
      <c r="C905" s="140"/>
    </row>
    <row r="906" spans="3:3" ht="12.75" customHeight="1">
      <c r="C906" s="140"/>
    </row>
    <row r="907" spans="3:3" ht="12.75" customHeight="1">
      <c r="C907" s="140"/>
    </row>
    <row r="908" spans="3:3" ht="12.75" customHeight="1">
      <c r="C908" s="140"/>
    </row>
    <row r="909" spans="3:3" ht="12.75" customHeight="1">
      <c r="C909" s="140"/>
    </row>
    <row r="910" spans="3:3" ht="12.75" customHeight="1">
      <c r="C910" s="140"/>
    </row>
    <row r="911" spans="3:3" ht="12.75" customHeight="1">
      <c r="C911" s="140"/>
    </row>
    <row r="912" spans="3:3" ht="12.75" customHeight="1">
      <c r="C912" s="140"/>
    </row>
    <row r="913" spans="3:3" ht="12.75" customHeight="1">
      <c r="C913" s="140"/>
    </row>
    <row r="914" spans="3:3" ht="12.75" customHeight="1">
      <c r="C914" s="140"/>
    </row>
    <row r="915" spans="3:3" ht="12.75" customHeight="1">
      <c r="C915" s="140"/>
    </row>
    <row r="916" spans="3:3" ht="12.75" customHeight="1">
      <c r="C916" s="140"/>
    </row>
    <row r="917" spans="3:3" ht="12.75" customHeight="1">
      <c r="C917" s="140"/>
    </row>
    <row r="918" spans="3:3" ht="12.75" customHeight="1">
      <c r="C918" s="140"/>
    </row>
    <row r="919" spans="3:3" ht="12.75" customHeight="1">
      <c r="C919" s="140"/>
    </row>
    <row r="920" spans="3:3" ht="12.75" customHeight="1">
      <c r="C920" s="140"/>
    </row>
    <row r="921" spans="3:3" ht="12.75" customHeight="1">
      <c r="C921" s="140"/>
    </row>
    <row r="922" spans="3:3" ht="12.75" customHeight="1">
      <c r="C922" s="140"/>
    </row>
    <row r="923" spans="3:3" ht="12.75" customHeight="1">
      <c r="C923" s="140"/>
    </row>
    <row r="924" spans="3:3" ht="12.75" customHeight="1">
      <c r="C924" s="140"/>
    </row>
    <row r="925" spans="3:3" ht="12.75" customHeight="1">
      <c r="C925" s="140"/>
    </row>
    <row r="926" spans="3:3" ht="12.75" customHeight="1">
      <c r="C926" s="140"/>
    </row>
    <row r="927" spans="3:3" ht="12.75" customHeight="1">
      <c r="C927" s="140"/>
    </row>
    <row r="928" spans="3:3" ht="12.75" customHeight="1">
      <c r="C928" s="140"/>
    </row>
    <row r="929" spans="3:3" ht="12.75" customHeight="1">
      <c r="C929" s="140"/>
    </row>
    <row r="930" spans="3:3" ht="12.75" customHeight="1">
      <c r="C930" s="140"/>
    </row>
    <row r="931" spans="3:3" ht="12.75" customHeight="1">
      <c r="C931" s="140"/>
    </row>
    <row r="932" spans="3:3" ht="12.75" customHeight="1">
      <c r="C932" s="140"/>
    </row>
    <row r="933" spans="3:3" ht="12.75" customHeight="1">
      <c r="C933" s="140"/>
    </row>
    <row r="934" spans="3:3" ht="12.75" customHeight="1">
      <c r="C934" s="140"/>
    </row>
    <row r="935" spans="3:3" ht="12.75" customHeight="1">
      <c r="C935" s="140"/>
    </row>
    <row r="936" spans="3:3" ht="12.75" customHeight="1">
      <c r="C936" s="140"/>
    </row>
    <row r="937" spans="3:3" ht="12.75" customHeight="1">
      <c r="C937" s="140"/>
    </row>
    <row r="938" spans="3:3" ht="12.75" customHeight="1">
      <c r="C938" s="140"/>
    </row>
    <row r="939" spans="3:3" ht="12.75" customHeight="1">
      <c r="C939" s="140"/>
    </row>
    <row r="940" spans="3:3" ht="12.75" customHeight="1">
      <c r="C940" s="140"/>
    </row>
    <row r="941" spans="3:3" ht="12.75" customHeight="1">
      <c r="C941" s="140"/>
    </row>
    <row r="942" spans="3:3" ht="12.75" customHeight="1">
      <c r="C942" s="140"/>
    </row>
    <row r="943" spans="3:3" ht="12.75" customHeight="1">
      <c r="C943" s="140"/>
    </row>
    <row r="944" spans="3:3" ht="12.75" customHeight="1">
      <c r="C944" s="140"/>
    </row>
    <row r="945" spans="3:3" ht="12.75" customHeight="1">
      <c r="C945" s="140"/>
    </row>
    <row r="946" spans="3:3" ht="12.75" customHeight="1">
      <c r="C946" s="140"/>
    </row>
    <row r="947" spans="3:3" ht="12.75" customHeight="1">
      <c r="C947" s="140"/>
    </row>
    <row r="948" spans="3:3" ht="12.75" customHeight="1">
      <c r="C948" s="140"/>
    </row>
    <row r="949" spans="3:3" ht="12.75" customHeight="1">
      <c r="C949" s="140"/>
    </row>
    <row r="950" spans="3:3" ht="12.75" customHeight="1">
      <c r="C950" s="140"/>
    </row>
    <row r="951" spans="3:3" ht="12.75" customHeight="1">
      <c r="C951" s="140"/>
    </row>
    <row r="952" spans="3:3" ht="12.75" customHeight="1">
      <c r="C952" s="140"/>
    </row>
    <row r="953" spans="3:3" ht="12.75" customHeight="1">
      <c r="C953" s="140"/>
    </row>
    <row r="954" spans="3:3" ht="12.75" customHeight="1">
      <c r="C954" s="140"/>
    </row>
    <row r="955" spans="3:3" ht="12.75" customHeight="1">
      <c r="C955" s="140"/>
    </row>
    <row r="956" spans="3:3" ht="12.75" customHeight="1">
      <c r="C956" s="140"/>
    </row>
    <row r="957" spans="3:3" ht="12.75" customHeight="1">
      <c r="C957" s="140"/>
    </row>
    <row r="958" spans="3:3" ht="12.75" customHeight="1">
      <c r="C958" s="140"/>
    </row>
    <row r="959" spans="3:3" ht="12.75" customHeight="1">
      <c r="C959" s="140"/>
    </row>
    <row r="960" spans="3:3" ht="12.75" customHeight="1">
      <c r="C960" s="140"/>
    </row>
    <row r="961" spans="3:3" ht="12.75" customHeight="1">
      <c r="C961" s="140"/>
    </row>
    <row r="962" spans="3:3" ht="12.75" customHeight="1">
      <c r="C962" s="140"/>
    </row>
    <row r="963" spans="3:3" ht="12.75" customHeight="1">
      <c r="C963" s="140"/>
    </row>
    <row r="964" spans="3:3" ht="12.75" customHeight="1">
      <c r="C964" s="140"/>
    </row>
    <row r="965" spans="3:3" ht="12.75" customHeight="1">
      <c r="C965" s="140"/>
    </row>
    <row r="966" spans="3:3" ht="12.75" customHeight="1">
      <c r="C966" s="140"/>
    </row>
    <row r="967" spans="3:3" ht="12.75" customHeight="1">
      <c r="C967" s="140"/>
    </row>
    <row r="968" spans="3:3" ht="12.75" customHeight="1">
      <c r="C968" s="140"/>
    </row>
    <row r="969" spans="3:3" ht="12.75" customHeight="1">
      <c r="C969" s="140"/>
    </row>
    <row r="970" spans="3:3" ht="12.75" customHeight="1">
      <c r="C970" s="140"/>
    </row>
    <row r="971" spans="3:3" ht="12.75" customHeight="1">
      <c r="C971" s="140"/>
    </row>
    <row r="972" spans="3:3" ht="12.75" customHeight="1">
      <c r="C972" s="140"/>
    </row>
    <row r="973" spans="3:3" ht="12.75" customHeight="1">
      <c r="C973" s="140"/>
    </row>
    <row r="974" spans="3:3" ht="12.75" customHeight="1">
      <c r="C974" s="140"/>
    </row>
    <row r="975" spans="3:3" ht="12.75" customHeight="1">
      <c r="C975" s="140"/>
    </row>
    <row r="976" spans="3:3" ht="12.75" customHeight="1">
      <c r="C976" s="140"/>
    </row>
    <row r="977" spans="3:3" ht="12.75" customHeight="1">
      <c r="C977" s="140"/>
    </row>
    <row r="978" spans="3:3" ht="12.75" customHeight="1">
      <c r="C978" s="140"/>
    </row>
    <row r="979" spans="3:3" ht="12.75" customHeight="1">
      <c r="C979" s="140"/>
    </row>
    <row r="980" spans="3:3" ht="12.75" customHeight="1">
      <c r="C980" s="140"/>
    </row>
    <row r="981" spans="3:3" ht="12.75" customHeight="1">
      <c r="C981" s="140"/>
    </row>
    <row r="982" spans="3:3" ht="12.75" customHeight="1">
      <c r="C982" s="140"/>
    </row>
    <row r="983" spans="3:3" ht="12.75" customHeight="1">
      <c r="C983" s="140"/>
    </row>
    <row r="984" spans="3:3" ht="12.75" customHeight="1">
      <c r="C984" s="140"/>
    </row>
    <row r="985" spans="3:3" ht="12.75" customHeight="1">
      <c r="C985" s="140"/>
    </row>
    <row r="986" spans="3:3" ht="12.75" customHeight="1">
      <c r="C986" s="140"/>
    </row>
    <row r="987" spans="3:3" ht="12.75" customHeight="1">
      <c r="C987" s="140"/>
    </row>
    <row r="988" spans="3:3" ht="12.75" customHeight="1">
      <c r="C988" s="140"/>
    </row>
    <row r="989" spans="3:3" ht="12.75" customHeight="1">
      <c r="C989" s="140"/>
    </row>
    <row r="990" spans="3:3" ht="12.75" customHeight="1">
      <c r="C990" s="140"/>
    </row>
    <row r="991" spans="3:3" ht="12.75" customHeight="1">
      <c r="C991" s="140"/>
    </row>
    <row r="992" spans="3:3" ht="12.75" customHeight="1">
      <c r="C992" s="140"/>
    </row>
    <row r="993" spans="3:3" ht="12.75" customHeight="1">
      <c r="C993" s="140"/>
    </row>
    <row r="994" spans="3:3" ht="12.75" customHeight="1">
      <c r="C994" s="140"/>
    </row>
    <row r="995" spans="3:3" ht="12.75" customHeight="1">
      <c r="C995" s="140"/>
    </row>
    <row r="996" spans="3:3" ht="12.75" customHeight="1">
      <c r="C996" s="140"/>
    </row>
    <row r="997" spans="3:3" ht="12.75" customHeight="1">
      <c r="C997" s="140"/>
    </row>
    <row r="998" spans="3:3" ht="12.75" customHeight="1">
      <c r="C998" s="140"/>
    </row>
    <row r="999" spans="3:3" ht="12.75" customHeight="1">
      <c r="C999" s="140"/>
    </row>
    <row r="1000" spans="3:3" ht="12.75" customHeight="1">
      <c r="C1000" s="1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B049D-FB52-4824-B336-0A50A7734925}">
  <dimension ref="A1:Y64"/>
  <sheetViews>
    <sheetView tabSelected="1" topLeftCell="D1" workbookViewId="0">
      <selection activeCell="S16" sqref="S16"/>
    </sheetView>
    <sheetView workbookViewId="1"/>
  </sheetViews>
  <sheetFormatPr defaultRowHeight="12.75"/>
  <cols>
    <col min="1" max="1" width="18.42578125" style="52" bestFit="1" customWidth="1"/>
    <col min="2" max="2" width="22.28515625" style="52" bestFit="1" customWidth="1"/>
    <col min="3" max="3" width="10.42578125" style="52" bestFit="1" customWidth="1"/>
    <col min="4" max="4" width="16.140625" style="52" bestFit="1" customWidth="1"/>
    <col min="5" max="5" width="10.5703125" style="52" bestFit="1" customWidth="1"/>
    <col min="6" max="6" width="11.7109375" style="52" bestFit="1" customWidth="1"/>
    <col min="7" max="7" width="14.28515625" style="52" bestFit="1" customWidth="1"/>
    <col min="8" max="8" width="15.5703125" style="52" bestFit="1" customWidth="1"/>
    <col min="9" max="9" width="9.85546875" style="52" bestFit="1" customWidth="1"/>
    <col min="10" max="10" width="12.7109375" style="52" bestFit="1" customWidth="1"/>
    <col min="11" max="11" width="13" style="52" bestFit="1" customWidth="1"/>
    <col min="12" max="12" width="15.7109375" style="52" bestFit="1" customWidth="1"/>
    <col min="13" max="13" width="16.85546875" style="52" bestFit="1" customWidth="1"/>
    <col min="14" max="14" width="13.28515625" style="52" bestFit="1" customWidth="1"/>
    <col min="15" max="15" width="7.42578125" style="52" bestFit="1" customWidth="1"/>
    <col min="16" max="16" width="10.28515625" style="52" bestFit="1" customWidth="1"/>
    <col min="17" max="17" width="10.5703125" style="52" bestFit="1" customWidth="1"/>
    <col min="18" max="18" width="19.85546875" style="52" bestFit="1" customWidth="1"/>
    <col min="19" max="19" width="14.7109375" style="52" bestFit="1" customWidth="1"/>
    <col min="20" max="20" width="17.28515625" style="52" bestFit="1" customWidth="1"/>
    <col min="21" max="21" width="9.5703125" style="52" bestFit="1" customWidth="1"/>
    <col min="22" max="22" width="9.140625" style="52"/>
    <col min="23" max="23" width="8.28515625" style="52" bestFit="1" customWidth="1"/>
    <col min="24" max="24" width="5.7109375" style="52" bestFit="1" customWidth="1"/>
    <col min="25" max="25" width="16.140625" style="52" bestFit="1" customWidth="1"/>
    <col min="26" max="16384" width="9.140625" style="52"/>
  </cols>
  <sheetData>
    <row r="1" spans="1:25" ht="19.5" customHeight="1" thickBot="1">
      <c r="A1" s="141" t="s">
        <v>496</v>
      </c>
      <c r="B1" s="142" t="s">
        <v>497</v>
      </c>
      <c r="C1" s="142" t="s">
        <v>498</v>
      </c>
      <c r="D1" s="142" t="s">
        <v>499</v>
      </c>
      <c r="E1" s="142" t="s">
        <v>500</v>
      </c>
      <c r="F1" s="142" t="s">
        <v>501</v>
      </c>
      <c r="G1" s="142" t="s">
        <v>502</v>
      </c>
      <c r="H1" s="142" t="s">
        <v>503</v>
      </c>
      <c r="I1" s="142" t="s">
        <v>504</v>
      </c>
      <c r="J1" s="142" t="s">
        <v>505</v>
      </c>
      <c r="K1" s="142" t="s">
        <v>506</v>
      </c>
      <c r="L1" s="142" t="s">
        <v>507</v>
      </c>
      <c r="M1" s="142" t="s">
        <v>508</v>
      </c>
      <c r="N1" s="142" t="s">
        <v>509</v>
      </c>
      <c r="O1" s="142" t="s">
        <v>510</v>
      </c>
      <c r="P1" s="142" t="s">
        <v>511</v>
      </c>
      <c r="Q1" s="142" t="s">
        <v>512</v>
      </c>
      <c r="R1" s="142" t="s">
        <v>513</v>
      </c>
      <c r="S1" s="142" t="s">
        <v>514</v>
      </c>
      <c r="T1" s="142" t="s">
        <v>515</v>
      </c>
      <c r="U1" s="142" t="s">
        <v>516</v>
      </c>
      <c r="V1" s="142" t="s">
        <v>517</v>
      </c>
      <c r="W1" s="142" t="s">
        <v>518</v>
      </c>
      <c r="X1" s="142" t="s">
        <v>519</v>
      </c>
      <c r="Y1" s="143" t="s">
        <v>520</v>
      </c>
    </row>
    <row r="2" spans="1:25">
      <c r="A2" s="52" t="s">
        <v>417</v>
      </c>
      <c r="B2" s="52" t="s">
        <v>417</v>
      </c>
      <c r="C2" s="52">
        <v>786031</v>
      </c>
      <c r="D2" s="52">
        <v>317875</v>
      </c>
      <c r="E2" s="52">
        <v>89</v>
      </c>
      <c r="F2" s="52">
        <v>4051</v>
      </c>
      <c r="G2" s="52">
        <v>5</v>
      </c>
      <c r="H2" s="52">
        <v>14</v>
      </c>
      <c r="I2" s="52">
        <v>6</v>
      </c>
      <c r="N2" s="52">
        <v>2309</v>
      </c>
      <c r="O2" s="52">
        <v>89</v>
      </c>
      <c r="P2" s="52">
        <v>89</v>
      </c>
      <c r="S2" s="52">
        <v>25</v>
      </c>
      <c r="T2" s="52" t="s">
        <v>66</v>
      </c>
      <c r="U2" s="144" t="s">
        <v>121</v>
      </c>
      <c r="V2" s="52" t="s">
        <v>84</v>
      </c>
      <c r="W2" s="52" t="s">
        <v>84</v>
      </c>
    </row>
    <row r="3" spans="1:25">
      <c r="A3" s="52" t="s">
        <v>418</v>
      </c>
      <c r="B3" s="52" t="s">
        <v>418</v>
      </c>
      <c r="C3" s="52">
        <v>2697465.5016558566</v>
      </c>
      <c r="D3" s="52">
        <v>967429</v>
      </c>
      <c r="E3" s="52">
        <v>364</v>
      </c>
      <c r="F3" s="52">
        <v>8304</v>
      </c>
      <c r="G3" s="52">
        <v>18</v>
      </c>
      <c r="N3" s="52">
        <v>4506</v>
      </c>
      <c r="O3" s="52">
        <v>364</v>
      </c>
      <c r="P3" s="52">
        <v>364</v>
      </c>
      <c r="T3" s="52" t="s">
        <v>66</v>
      </c>
      <c r="U3" s="144" t="s">
        <v>121</v>
      </c>
      <c r="V3" s="52" t="s">
        <v>84</v>
      </c>
      <c r="W3" s="52" t="s">
        <v>84</v>
      </c>
    </row>
    <row r="4" spans="1:25">
      <c r="A4" s="52" t="s">
        <v>419</v>
      </c>
      <c r="B4" s="52" t="s">
        <v>420</v>
      </c>
      <c r="C4" s="52">
        <v>298742.42076473724</v>
      </c>
      <c r="D4" s="52">
        <v>158734</v>
      </c>
      <c r="E4" s="52">
        <v>404</v>
      </c>
      <c r="F4" s="52">
        <v>350</v>
      </c>
      <c r="G4" s="52">
        <v>1</v>
      </c>
      <c r="N4" s="52">
        <v>12571</v>
      </c>
      <c r="O4" s="52">
        <v>404</v>
      </c>
      <c r="P4" s="52">
        <v>404</v>
      </c>
      <c r="T4" s="52" t="s">
        <v>66</v>
      </c>
      <c r="U4" s="144" t="s">
        <v>121</v>
      </c>
      <c r="V4" s="52" t="s">
        <v>84</v>
      </c>
      <c r="W4" s="52" t="s">
        <v>66</v>
      </c>
    </row>
    <row r="5" spans="1:25">
      <c r="A5" s="52" t="s">
        <v>419</v>
      </c>
      <c r="B5" s="52" t="s">
        <v>421</v>
      </c>
      <c r="C5" s="52">
        <v>171462.91258333853</v>
      </c>
      <c r="D5" s="52">
        <v>99181</v>
      </c>
      <c r="E5" s="52">
        <v>6201</v>
      </c>
      <c r="F5" s="52">
        <v>465</v>
      </c>
      <c r="G5" s="52">
        <v>4</v>
      </c>
      <c r="N5" s="52">
        <v>24007</v>
      </c>
      <c r="O5" s="52">
        <v>6201</v>
      </c>
      <c r="P5" s="52">
        <v>6201</v>
      </c>
      <c r="T5" s="52" t="s">
        <v>66</v>
      </c>
      <c r="U5" s="144" t="s">
        <v>121</v>
      </c>
      <c r="V5" s="52" t="s">
        <v>84</v>
      </c>
      <c r="W5" s="52" t="s">
        <v>66</v>
      </c>
    </row>
    <row r="6" spans="1:25">
      <c r="A6" s="52" t="s">
        <v>419</v>
      </c>
      <c r="B6" s="52" t="s">
        <v>422</v>
      </c>
      <c r="C6" s="52">
        <v>402229.09956066991</v>
      </c>
      <c r="D6" s="52">
        <v>230283</v>
      </c>
      <c r="E6" s="52">
        <v>8194</v>
      </c>
      <c r="F6" s="52">
        <v>549</v>
      </c>
      <c r="G6" s="52">
        <v>4</v>
      </c>
      <c r="N6" s="52">
        <v>32094</v>
      </c>
      <c r="O6" s="52">
        <v>8194</v>
      </c>
      <c r="P6" s="52">
        <v>8194</v>
      </c>
      <c r="T6" s="52" t="s">
        <v>66</v>
      </c>
      <c r="U6" s="144" t="s">
        <v>121</v>
      </c>
      <c r="V6" s="52" t="s">
        <v>84</v>
      </c>
      <c r="W6" s="52" t="s">
        <v>66</v>
      </c>
    </row>
    <row r="7" spans="1:25">
      <c r="A7" s="52" t="s">
        <v>419</v>
      </c>
      <c r="B7" s="52" t="s">
        <v>423</v>
      </c>
      <c r="C7" s="52">
        <v>367848.86263185256</v>
      </c>
      <c r="D7" s="52">
        <v>193829</v>
      </c>
      <c r="E7" s="52">
        <v>2369</v>
      </c>
      <c r="F7" s="52">
        <v>146</v>
      </c>
      <c r="G7" s="52">
        <v>2</v>
      </c>
      <c r="N7" s="52">
        <v>19995</v>
      </c>
      <c r="O7" s="52">
        <v>2369</v>
      </c>
      <c r="P7" s="52">
        <v>2369</v>
      </c>
      <c r="T7" s="52" t="s">
        <v>66</v>
      </c>
      <c r="U7" s="144" t="s">
        <v>121</v>
      </c>
      <c r="V7" s="52" t="s">
        <v>84</v>
      </c>
      <c r="W7" s="52" t="s">
        <v>66</v>
      </c>
    </row>
    <row r="8" spans="1:25">
      <c r="A8" s="52" t="s">
        <v>419</v>
      </c>
      <c r="B8" s="52" t="s">
        <v>424</v>
      </c>
      <c r="C8" s="52">
        <v>205198</v>
      </c>
      <c r="D8" s="52">
        <v>68357</v>
      </c>
      <c r="E8" s="52">
        <v>217</v>
      </c>
      <c r="F8" s="52">
        <v>0</v>
      </c>
      <c r="G8" s="52">
        <v>0</v>
      </c>
      <c r="N8" s="52">
        <v>6486</v>
      </c>
      <c r="O8" s="52">
        <v>217</v>
      </c>
      <c r="P8" s="52">
        <v>217</v>
      </c>
      <c r="T8" s="52" t="s">
        <v>66</v>
      </c>
      <c r="U8" s="144" t="s">
        <v>121</v>
      </c>
      <c r="V8" s="52" t="s">
        <v>84</v>
      </c>
      <c r="W8" s="52" t="s">
        <v>84</v>
      </c>
    </row>
    <row r="9" spans="1:25">
      <c r="A9" s="52" t="s">
        <v>419</v>
      </c>
      <c r="B9" s="52" t="s">
        <v>425</v>
      </c>
      <c r="C9" s="52">
        <v>354502.35127307451</v>
      </c>
      <c r="D9" s="52">
        <v>220720.2</v>
      </c>
      <c r="E9" s="52">
        <v>2199</v>
      </c>
      <c r="F9" s="52">
        <v>1299</v>
      </c>
      <c r="G9" s="52">
        <v>5</v>
      </c>
      <c r="N9" s="52">
        <v>21758</v>
      </c>
      <c r="O9" s="52">
        <v>2199</v>
      </c>
      <c r="P9" s="52">
        <v>2199</v>
      </c>
      <c r="T9" s="52" t="s">
        <v>66</v>
      </c>
      <c r="U9" s="144" t="s">
        <v>121</v>
      </c>
      <c r="V9" s="52" t="s">
        <v>84</v>
      </c>
      <c r="W9" s="52" t="s">
        <v>66</v>
      </c>
    </row>
    <row r="10" spans="1:25">
      <c r="A10" s="52" t="s">
        <v>419</v>
      </c>
      <c r="B10" s="52" t="s">
        <v>426</v>
      </c>
      <c r="C10" s="52">
        <v>181221.55526603162</v>
      </c>
      <c r="D10" s="52">
        <v>169000</v>
      </c>
      <c r="E10" s="52">
        <v>2299</v>
      </c>
      <c r="F10" s="52">
        <v>215</v>
      </c>
      <c r="G10" s="52">
        <v>1</v>
      </c>
      <c r="N10" s="52">
        <v>29084</v>
      </c>
      <c r="O10" s="52">
        <v>2299</v>
      </c>
      <c r="P10" s="52">
        <v>2299</v>
      </c>
      <c r="T10" s="52" t="s">
        <v>66</v>
      </c>
      <c r="U10" s="144" t="s">
        <v>121</v>
      </c>
      <c r="V10" s="52" t="s">
        <v>84</v>
      </c>
      <c r="W10" s="52" t="s">
        <v>66</v>
      </c>
    </row>
    <row r="11" spans="1:25">
      <c r="A11" s="52" t="s">
        <v>419</v>
      </c>
      <c r="B11" s="52" t="s">
        <v>427</v>
      </c>
      <c r="C11" s="52">
        <v>148505.08479728375</v>
      </c>
      <c r="D11" s="52">
        <v>83833</v>
      </c>
      <c r="E11" s="52">
        <v>4783</v>
      </c>
      <c r="F11" s="52">
        <v>266</v>
      </c>
      <c r="G11" s="52">
        <v>7</v>
      </c>
      <c r="N11" s="52">
        <v>23492</v>
      </c>
      <c r="O11" s="52">
        <v>4783</v>
      </c>
      <c r="P11" s="52">
        <v>4783</v>
      </c>
      <c r="T11" s="52" t="s">
        <v>66</v>
      </c>
      <c r="U11" s="144" t="s">
        <v>121</v>
      </c>
      <c r="V11" s="52" t="s">
        <v>84</v>
      </c>
      <c r="W11" s="52" t="s">
        <v>66</v>
      </c>
    </row>
    <row r="12" spans="1:25">
      <c r="A12" s="52" t="s">
        <v>428</v>
      </c>
      <c r="B12" s="52" t="s">
        <v>429</v>
      </c>
      <c r="C12" s="52">
        <v>232862.5113333019</v>
      </c>
      <c r="D12" s="52">
        <v>157029</v>
      </c>
      <c r="E12" s="52">
        <v>1014</v>
      </c>
      <c r="F12" s="52">
        <v>316</v>
      </c>
      <c r="G12" s="52">
        <v>0</v>
      </c>
      <c r="N12" s="52">
        <v>6744</v>
      </c>
      <c r="O12" s="52">
        <v>1014</v>
      </c>
      <c r="P12" s="52">
        <v>1014</v>
      </c>
      <c r="T12" s="52" t="s">
        <v>66</v>
      </c>
      <c r="U12" s="144" t="s">
        <v>121</v>
      </c>
      <c r="V12" s="52" t="s">
        <v>66</v>
      </c>
      <c r="W12" s="52" t="s">
        <v>84</v>
      </c>
    </row>
    <row r="13" spans="1:25">
      <c r="A13" s="52" t="s">
        <v>428</v>
      </c>
      <c r="B13" s="52" t="s">
        <v>430</v>
      </c>
      <c r="C13" s="52">
        <v>162558.47404203383</v>
      </c>
      <c r="D13" s="52">
        <v>98457</v>
      </c>
      <c r="E13" s="52">
        <v>11198</v>
      </c>
      <c r="F13" s="52">
        <v>96</v>
      </c>
      <c r="G13" s="52">
        <v>10</v>
      </c>
      <c r="N13" s="52">
        <v>32721</v>
      </c>
      <c r="O13" s="52">
        <v>11198</v>
      </c>
      <c r="P13" s="52">
        <v>11198</v>
      </c>
      <c r="T13" s="52" t="s">
        <v>66</v>
      </c>
      <c r="U13" s="144" t="s">
        <v>121</v>
      </c>
      <c r="V13" s="52" t="s">
        <v>66</v>
      </c>
      <c r="W13" s="52" t="s">
        <v>66</v>
      </c>
    </row>
    <row r="14" spans="1:25">
      <c r="A14" s="52" t="s">
        <v>428</v>
      </c>
      <c r="B14" s="52" t="s">
        <v>431</v>
      </c>
      <c r="C14" s="52">
        <v>155993.56069629174</v>
      </c>
      <c r="D14" s="52">
        <v>131241</v>
      </c>
      <c r="E14" s="52">
        <v>1585</v>
      </c>
      <c r="F14" s="52">
        <v>86</v>
      </c>
      <c r="G14" s="52">
        <v>4</v>
      </c>
      <c r="N14" s="52">
        <v>10980</v>
      </c>
      <c r="O14" s="52">
        <v>1585</v>
      </c>
      <c r="P14" s="52">
        <v>1585</v>
      </c>
      <c r="T14" s="52" t="s">
        <v>66</v>
      </c>
      <c r="U14" s="144" t="s">
        <v>121</v>
      </c>
      <c r="V14" s="52" t="s">
        <v>66</v>
      </c>
      <c r="W14" s="52" t="s">
        <v>66</v>
      </c>
    </row>
    <row r="15" spans="1:25">
      <c r="A15" s="52" t="s">
        <v>428</v>
      </c>
      <c r="B15" s="52" t="s">
        <v>432</v>
      </c>
      <c r="C15" s="52">
        <v>352977.23581878026</v>
      </c>
      <c r="D15" s="52">
        <v>213413</v>
      </c>
      <c r="E15" s="52">
        <v>537</v>
      </c>
      <c r="F15" s="52">
        <v>713</v>
      </c>
      <c r="G15" s="52">
        <v>4</v>
      </c>
      <c r="N15" s="52">
        <v>9124</v>
      </c>
      <c r="O15" s="52">
        <v>537</v>
      </c>
      <c r="P15" s="52">
        <v>537</v>
      </c>
      <c r="T15" s="52" t="s">
        <v>66</v>
      </c>
      <c r="U15" s="144" t="s">
        <v>121</v>
      </c>
      <c r="V15" s="52" t="s">
        <v>66</v>
      </c>
      <c r="W15" s="52" t="s">
        <v>84</v>
      </c>
    </row>
    <row r="16" spans="1:25">
      <c r="A16" s="52" t="s">
        <v>428</v>
      </c>
      <c r="B16" s="52" t="s">
        <v>433</v>
      </c>
      <c r="C16" s="52">
        <v>110826.68250366003</v>
      </c>
      <c r="D16" s="52">
        <v>75625</v>
      </c>
      <c r="E16" s="52">
        <v>4133</v>
      </c>
      <c r="F16" s="52">
        <v>65</v>
      </c>
      <c r="G16" s="52">
        <v>2</v>
      </c>
      <c r="N16" s="52">
        <v>14494</v>
      </c>
      <c r="O16" s="52">
        <v>4133</v>
      </c>
      <c r="P16" s="52">
        <v>4133</v>
      </c>
      <c r="T16" s="52" t="s">
        <v>66</v>
      </c>
      <c r="U16" s="144" t="s">
        <v>121</v>
      </c>
      <c r="V16" s="52" t="s">
        <v>66</v>
      </c>
      <c r="W16" s="52" t="s">
        <v>66</v>
      </c>
    </row>
    <row r="17" spans="1:23">
      <c r="A17" s="52" t="s">
        <v>428</v>
      </c>
      <c r="B17" s="52" t="s">
        <v>434</v>
      </c>
      <c r="C17" s="52">
        <v>260897.49157236988</v>
      </c>
      <c r="D17" s="52">
        <v>198646</v>
      </c>
      <c r="E17" s="52">
        <v>19328</v>
      </c>
      <c r="F17" s="52">
        <v>422</v>
      </c>
      <c r="G17" s="52">
        <v>11</v>
      </c>
      <c r="N17" s="52">
        <v>45451</v>
      </c>
      <c r="O17" s="52">
        <v>19328</v>
      </c>
      <c r="P17" s="52">
        <v>19328</v>
      </c>
      <c r="T17" s="52" t="s">
        <v>66</v>
      </c>
      <c r="U17" s="144" t="s">
        <v>121</v>
      </c>
      <c r="V17" s="52" t="s">
        <v>66</v>
      </c>
      <c r="W17" s="52" t="s">
        <v>66</v>
      </c>
    </row>
    <row r="18" spans="1:23">
      <c r="A18" s="52" t="s">
        <v>428</v>
      </c>
      <c r="B18" s="52" t="s">
        <v>435</v>
      </c>
      <c r="C18" s="52">
        <v>94560.913934132725</v>
      </c>
      <c r="D18" s="52">
        <v>60304</v>
      </c>
      <c r="E18" s="52">
        <v>5270</v>
      </c>
      <c r="F18" s="52">
        <v>122</v>
      </c>
      <c r="G18" s="52">
        <v>0</v>
      </c>
      <c r="N18" s="52">
        <v>13431</v>
      </c>
      <c r="O18" s="52">
        <v>5270</v>
      </c>
      <c r="P18" s="52">
        <v>5270</v>
      </c>
      <c r="T18" s="52" t="s">
        <v>66</v>
      </c>
      <c r="U18" s="144" t="s">
        <v>121</v>
      </c>
      <c r="V18" s="52" t="s">
        <v>66</v>
      </c>
      <c r="W18" s="52" t="s">
        <v>66</v>
      </c>
    </row>
    <row r="19" spans="1:23">
      <c r="A19" s="52" t="s">
        <v>428</v>
      </c>
      <c r="B19" s="52" t="s">
        <v>436</v>
      </c>
      <c r="C19" s="52">
        <v>180066.16895698357</v>
      </c>
      <c r="D19" s="52">
        <v>133929</v>
      </c>
      <c r="E19" s="52">
        <v>3666</v>
      </c>
      <c r="F19" s="52">
        <v>108</v>
      </c>
      <c r="G19" s="52">
        <v>5</v>
      </c>
      <c r="N19" s="52">
        <v>15503</v>
      </c>
      <c r="O19" s="52">
        <v>3666</v>
      </c>
      <c r="P19" s="52">
        <v>3666</v>
      </c>
      <c r="T19" s="52" t="s">
        <v>66</v>
      </c>
      <c r="U19" s="144" t="s">
        <v>121</v>
      </c>
      <c r="V19" s="52" t="s">
        <v>66</v>
      </c>
      <c r="W19" s="52" t="s">
        <v>66</v>
      </c>
    </row>
    <row r="20" spans="1:23">
      <c r="A20" s="52" t="s">
        <v>437</v>
      </c>
      <c r="B20" s="52" t="s">
        <v>438</v>
      </c>
      <c r="C20" s="52">
        <v>144477.99920929005</v>
      </c>
      <c r="D20" s="52">
        <v>91226</v>
      </c>
      <c r="E20" s="52">
        <v>237</v>
      </c>
      <c r="F20" s="52">
        <v>108</v>
      </c>
      <c r="G20" s="52">
        <v>0</v>
      </c>
      <c r="H20" s="52">
        <v>238</v>
      </c>
      <c r="I20" s="52">
        <v>222</v>
      </c>
      <c r="N20" s="52">
        <v>1507</v>
      </c>
      <c r="O20" s="52">
        <v>237</v>
      </c>
      <c r="P20" s="52">
        <v>237</v>
      </c>
      <c r="S20" s="52">
        <v>30</v>
      </c>
      <c r="T20" s="52" t="s">
        <v>66</v>
      </c>
      <c r="U20" s="144" t="s">
        <v>121</v>
      </c>
      <c r="V20" s="52" t="s">
        <v>84</v>
      </c>
      <c r="W20" s="52" t="s">
        <v>84</v>
      </c>
    </row>
    <row r="21" spans="1:23">
      <c r="A21" s="52" t="s">
        <v>437</v>
      </c>
      <c r="B21" s="52" t="s">
        <v>439</v>
      </c>
      <c r="C21" s="52">
        <v>410537.69886647578</v>
      </c>
      <c r="D21" s="52">
        <v>194176</v>
      </c>
      <c r="E21" s="52">
        <v>309</v>
      </c>
      <c r="F21" s="52">
        <v>342</v>
      </c>
      <c r="G21" s="52">
        <v>0</v>
      </c>
      <c r="N21" s="52">
        <v>6324</v>
      </c>
      <c r="O21" s="52">
        <v>309</v>
      </c>
      <c r="P21" s="52">
        <v>309</v>
      </c>
      <c r="T21" s="52" t="s">
        <v>66</v>
      </c>
      <c r="U21" s="144" t="s">
        <v>121</v>
      </c>
      <c r="V21" s="52" t="s">
        <v>66</v>
      </c>
      <c r="W21" s="52" t="s">
        <v>84</v>
      </c>
    </row>
    <row r="22" spans="1:23">
      <c r="A22" s="52" t="s">
        <v>437</v>
      </c>
      <c r="B22" s="52" t="s">
        <v>440</v>
      </c>
      <c r="C22" s="52">
        <v>84996.238074390014</v>
      </c>
      <c r="D22" s="52">
        <v>54962</v>
      </c>
      <c r="E22" s="52">
        <v>105</v>
      </c>
      <c r="F22" s="52">
        <v>100</v>
      </c>
      <c r="G22" s="52">
        <v>1</v>
      </c>
      <c r="H22" s="52">
        <v>72</v>
      </c>
      <c r="I22" s="52">
        <v>26</v>
      </c>
      <c r="N22" s="52">
        <v>2049</v>
      </c>
      <c r="O22" s="52">
        <v>105</v>
      </c>
      <c r="P22" s="52">
        <v>105</v>
      </c>
      <c r="S22" s="52">
        <v>20</v>
      </c>
      <c r="T22" s="52" t="s">
        <v>66</v>
      </c>
      <c r="U22" s="144" t="s">
        <v>121</v>
      </c>
      <c r="V22" s="52" t="s">
        <v>84</v>
      </c>
      <c r="W22" s="52" t="s">
        <v>84</v>
      </c>
    </row>
    <row r="23" spans="1:23">
      <c r="A23" s="52" t="s">
        <v>437</v>
      </c>
      <c r="B23" s="52" t="s">
        <v>441</v>
      </c>
      <c r="C23" s="52">
        <v>230094.39099453617</v>
      </c>
      <c r="D23" s="52">
        <v>101516</v>
      </c>
      <c r="E23" s="52">
        <v>166</v>
      </c>
      <c r="F23" s="52">
        <v>600</v>
      </c>
      <c r="G23" s="52">
        <v>7</v>
      </c>
      <c r="H23" s="52">
        <v>168</v>
      </c>
      <c r="I23" s="52">
        <v>122</v>
      </c>
      <c r="N23" s="52">
        <v>2452</v>
      </c>
      <c r="O23" s="52">
        <v>166</v>
      </c>
      <c r="P23" s="52">
        <v>166</v>
      </c>
      <c r="S23" s="52">
        <v>63</v>
      </c>
      <c r="T23" s="52" t="s">
        <v>66</v>
      </c>
      <c r="U23" s="144" t="s">
        <v>121</v>
      </c>
      <c r="V23" s="52" t="s">
        <v>84</v>
      </c>
      <c r="W23" s="52" t="s">
        <v>84</v>
      </c>
    </row>
    <row r="24" spans="1:23">
      <c r="A24" s="52" t="s">
        <v>437</v>
      </c>
      <c r="B24" s="52" t="s">
        <v>442</v>
      </c>
      <c r="C24" s="52">
        <v>162380.67897475904</v>
      </c>
      <c r="D24" s="52">
        <v>120249</v>
      </c>
      <c r="E24" s="52">
        <v>16684</v>
      </c>
      <c r="F24" s="52">
        <v>155</v>
      </c>
      <c r="G24" s="52">
        <v>3</v>
      </c>
      <c r="N24" s="52">
        <v>46682</v>
      </c>
      <c r="O24" s="52">
        <v>16684</v>
      </c>
      <c r="P24" s="52">
        <v>16684</v>
      </c>
      <c r="T24" s="52" t="s">
        <v>66</v>
      </c>
      <c r="U24" s="144" t="s">
        <v>121</v>
      </c>
      <c r="V24" s="52" t="s">
        <v>84</v>
      </c>
      <c r="W24" s="52" t="s">
        <v>66</v>
      </c>
    </row>
    <row r="25" spans="1:23">
      <c r="A25" s="52" t="s">
        <v>437</v>
      </c>
      <c r="B25" s="52" t="s">
        <v>443</v>
      </c>
      <c r="C25" s="52">
        <v>261875.93699644585</v>
      </c>
      <c r="D25" s="52">
        <v>132134</v>
      </c>
      <c r="E25" s="52">
        <v>1178</v>
      </c>
      <c r="F25" s="52">
        <v>293</v>
      </c>
      <c r="G25" s="52">
        <v>10</v>
      </c>
      <c r="N25" s="52">
        <v>12589</v>
      </c>
      <c r="O25" s="52">
        <v>1178</v>
      </c>
      <c r="P25" s="52">
        <v>1178</v>
      </c>
      <c r="T25" s="52" t="s">
        <v>66</v>
      </c>
      <c r="U25" s="144" t="s">
        <v>121</v>
      </c>
      <c r="V25" s="52" t="s">
        <v>66</v>
      </c>
      <c r="W25" s="52" t="s">
        <v>84</v>
      </c>
    </row>
    <row r="26" spans="1:23">
      <c r="A26" s="52" t="s">
        <v>437</v>
      </c>
      <c r="B26" s="52" t="s">
        <v>444</v>
      </c>
      <c r="C26" s="52">
        <v>184494.0429077319</v>
      </c>
      <c r="D26" s="52">
        <v>99385</v>
      </c>
      <c r="E26" s="52">
        <v>6706</v>
      </c>
      <c r="F26" s="52">
        <v>306</v>
      </c>
      <c r="G26" s="52">
        <v>5</v>
      </c>
      <c r="N26" s="52">
        <v>23496</v>
      </c>
      <c r="O26" s="52">
        <v>6706</v>
      </c>
      <c r="P26" s="52">
        <v>6706</v>
      </c>
      <c r="T26" s="52" t="s">
        <v>66</v>
      </c>
      <c r="U26" s="144" t="s">
        <v>121</v>
      </c>
      <c r="V26" s="52" t="s">
        <v>66</v>
      </c>
      <c r="W26" s="52" t="s">
        <v>66</v>
      </c>
    </row>
    <row r="27" spans="1:23">
      <c r="A27" s="52" t="s">
        <v>437</v>
      </c>
      <c r="B27" s="52" t="s">
        <v>445</v>
      </c>
      <c r="C27" s="52">
        <v>428194.67302344245</v>
      </c>
      <c r="D27" s="52">
        <v>81308</v>
      </c>
      <c r="E27" s="52">
        <v>110</v>
      </c>
      <c r="F27" s="52">
        <v>20</v>
      </c>
      <c r="G27" s="52">
        <v>0</v>
      </c>
      <c r="H27" s="52">
        <v>125</v>
      </c>
      <c r="I27" s="52">
        <v>34</v>
      </c>
      <c r="N27" s="52">
        <v>1961</v>
      </c>
      <c r="O27" s="52">
        <v>110</v>
      </c>
      <c r="P27" s="52">
        <v>110</v>
      </c>
      <c r="S27" s="52">
        <v>113</v>
      </c>
      <c r="T27" s="52" t="s">
        <v>66</v>
      </c>
      <c r="U27" s="144" t="s">
        <v>121</v>
      </c>
      <c r="V27" s="52" t="s">
        <v>84</v>
      </c>
      <c r="W27" s="52" t="s">
        <v>84</v>
      </c>
    </row>
    <row r="28" spans="1:23">
      <c r="A28" s="52" t="s">
        <v>437</v>
      </c>
      <c r="B28" s="52" t="s">
        <v>446</v>
      </c>
      <c r="C28" s="52">
        <v>139890.35710265124</v>
      </c>
      <c r="D28" s="52">
        <v>93299</v>
      </c>
      <c r="E28" s="52">
        <v>5761</v>
      </c>
      <c r="F28" s="52">
        <v>88</v>
      </c>
      <c r="G28" s="52">
        <v>2</v>
      </c>
      <c r="N28" s="52">
        <v>21876</v>
      </c>
      <c r="O28" s="52">
        <v>5761</v>
      </c>
      <c r="P28" s="52">
        <v>5761</v>
      </c>
      <c r="T28" s="52" t="s">
        <v>66</v>
      </c>
      <c r="U28" s="144" t="s">
        <v>121</v>
      </c>
      <c r="V28" s="52" t="s">
        <v>84</v>
      </c>
      <c r="W28" s="52" t="s">
        <v>66</v>
      </c>
    </row>
    <row r="29" spans="1:23">
      <c r="A29" s="52" t="s">
        <v>447</v>
      </c>
      <c r="B29" s="52" t="s">
        <v>448</v>
      </c>
      <c r="C29" s="52">
        <v>107424.16750216148</v>
      </c>
      <c r="D29" s="52">
        <v>67054</v>
      </c>
      <c r="E29" s="52">
        <v>14</v>
      </c>
      <c r="F29" s="52">
        <v>261</v>
      </c>
      <c r="G29" s="52">
        <v>0</v>
      </c>
      <c r="H29" s="52">
        <v>10</v>
      </c>
      <c r="I29" s="52">
        <v>2</v>
      </c>
      <c r="N29" s="52">
        <v>1453</v>
      </c>
      <c r="O29" s="52">
        <v>14</v>
      </c>
      <c r="P29" s="52">
        <v>14</v>
      </c>
      <c r="S29" s="52">
        <v>12</v>
      </c>
      <c r="T29" s="52" t="s">
        <v>84</v>
      </c>
      <c r="U29" s="144" t="s">
        <v>121</v>
      </c>
      <c r="V29" s="52" t="s">
        <v>84</v>
      </c>
      <c r="W29" s="52" t="s">
        <v>84</v>
      </c>
    </row>
    <row r="30" spans="1:23">
      <c r="A30" s="52" t="s">
        <v>447</v>
      </c>
      <c r="B30" s="52" t="s">
        <v>449</v>
      </c>
      <c r="C30" s="52">
        <v>316088.06118089997</v>
      </c>
      <c r="D30" s="52">
        <v>116512</v>
      </c>
      <c r="E30" s="52">
        <v>501</v>
      </c>
      <c r="F30" s="52">
        <v>115</v>
      </c>
      <c r="G30" s="52">
        <v>1</v>
      </c>
      <c r="N30" s="52">
        <v>9536</v>
      </c>
      <c r="O30" s="52">
        <v>501</v>
      </c>
      <c r="P30" s="52">
        <v>501</v>
      </c>
      <c r="T30" s="52" t="s">
        <v>66</v>
      </c>
      <c r="U30" s="144" t="s">
        <v>121</v>
      </c>
      <c r="V30" s="52" t="s">
        <v>66</v>
      </c>
      <c r="W30" s="52" t="s">
        <v>66</v>
      </c>
    </row>
    <row r="31" spans="1:23">
      <c r="A31" s="52" t="s">
        <v>447</v>
      </c>
      <c r="B31" s="52" t="s">
        <v>450</v>
      </c>
      <c r="C31" s="52">
        <v>435059.93073862063</v>
      </c>
      <c r="D31" s="52">
        <v>118336</v>
      </c>
      <c r="E31" s="52">
        <v>132</v>
      </c>
      <c r="F31" s="52">
        <v>153</v>
      </c>
      <c r="G31" s="52">
        <v>1</v>
      </c>
      <c r="H31" s="52">
        <v>94</v>
      </c>
      <c r="I31" s="52">
        <v>37</v>
      </c>
      <c r="N31" s="52">
        <v>3628</v>
      </c>
      <c r="O31" s="52">
        <v>132</v>
      </c>
      <c r="P31" s="52">
        <v>132</v>
      </c>
      <c r="S31" s="52">
        <v>21</v>
      </c>
      <c r="T31" s="52" t="s">
        <v>66</v>
      </c>
      <c r="U31" s="144" t="s">
        <v>121</v>
      </c>
      <c r="V31" s="52" t="s">
        <v>66</v>
      </c>
      <c r="W31" s="52" t="s">
        <v>84</v>
      </c>
    </row>
    <row r="32" spans="1:23">
      <c r="A32" s="52" t="s">
        <v>447</v>
      </c>
      <c r="B32" s="52" t="s">
        <v>451</v>
      </c>
      <c r="C32" s="52">
        <v>324805.70460596046</v>
      </c>
      <c r="D32" s="52">
        <v>192034</v>
      </c>
      <c r="E32" s="52">
        <v>22</v>
      </c>
      <c r="F32" s="52">
        <v>824</v>
      </c>
      <c r="G32" s="52">
        <v>3</v>
      </c>
      <c r="H32" s="52">
        <v>28</v>
      </c>
      <c r="I32" s="52">
        <v>12</v>
      </c>
      <c r="N32" s="52">
        <v>546</v>
      </c>
      <c r="O32" s="52">
        <v>22</v>
      </c>
      <c r="P32" s="52">
        <v>22</v>
      </c>
      <c r="S32" s="52">
        <v>22</v>
      </c>
      <c r="T32" s="52" t="s">
        <v>66</v>
      </c>
      <c r="U32" s="144" t="s">
        <v>121</v>
      </c>
      <c r="V32" s="52" t="s">
        <v>84</v>
      </c>
      <c r="W32" s="52" t="s">
        <v>84</v>
      </c>
    </row>
    <row r="33" spans="1:23">
      <c r="A33" s="52" t="s">
        <v>447</v>
      </c>
      <c r="B33" s="52" t="s">
        <v>452</v>
      </c>
      <c r="C33" s="52">
        <v>398786.15037568967</v>
      </c>
      <c r="D33" s="52">
        <v>163197</v>
      </c>
      <c r="E33" s="52">
        <v>153</v>
      </c>
      <c r="F33" s="52">
        <v>646</v>
      </c>
      <c r="G33" s="52">
        <v>0</v>
      </c>
      <c r="H33" s="52">
        <v>75</v>
      </c>
      <c r="I33" s="52">
        <v>20</v>
      </c>
      <c r="N33" s="52">
        <v>5574</v>
      </c>
      <c r="O33" s="52">
        <v>153</v>
      </c>
      <c r="P33" s="52">
        <v>153</v>
      </c>
      <c r="S33" s="52">
        <v>54</v>
      </c>
      <c r="T33" s="52" t="s">
        <v>66</v>
      </c>
      <c r="U33" s="144" t="s">
        <v>121</v>
      </c>
      <c r="V33" s="52" t="s">
        <v>66</v>
      </c>
      <c r="W33" s="52" t="s">
        <v>84</v>
      </c>
    </row>
    <row r="34" spans="1:23">
      <c r="A34" s="52" t="s">
        <v>447</v>
      </c>
      <c r="B34" s="52" t="s">
        <v>453</v>
      </c>
      <c r="C34" s="52">
        <v>218966.11436084847</v>
      </c>
      <c r="D34" s="52">
        <v>132277</v>
      </c>
      <c r="E34" s="52">
        <v>51</v>
      </c>
      <c r="F34" s="52">
        <v>188</v>
      </c>
      <c r="G34" s="52">
        <v>0</v>
      </c>
      <c r="H34" s="52">
        <v>43</v>
      </c>
      <c r="I34" s="52">
        <v>8</v>
      </c>
      <c r="N34" s="52">
        <v>1905</v>
      </c>
      <c r="O34" s="52">
        <v>51</v>
      </c>
      <c r="P34" s="52">
        <v>51</v>
      </c>
      <c r="S34" s="52">
        <v>14</v>
      </c>
      <c r="T34" s="52" t="s">
        <v>66</v>
      </c>
      <c r="U34" s="144" t="s">
        <v>121</v>
      </c>
      <c r="V34" s="52" t="s">
        <v>66</v>
      </c>
      <c r="W34" s="52" t="s">
        <v>84</v>
      </c>
    </row>
    <row r="35" spans="1:23">
      <c r="A35" s="52" t="s">
        <v>447</v>
      </c>
      <c r="B35" s="52" t="s">
        <v>454</v>
      </c>
      <c r="C35" s="52">
        <v>131289.04752040814</v>
      </c>
      <c r="D35" s="52">
        <v>85922</v>
      </c>
      <c r="E35" s="52">
        <v>18</v>
      </c>
      <c r="F35" s="52">
        <v>41</v>
      </c>
      <c r="G35" s="52">
        <v>0</v>
      </c>
      <c r="H35" s="52">
        <v>14</v>
      </c>
      <c r="I35" s="52">
        <v>8</v>
      </c>
      <c r="N35" s="52">
        <v>1054</v>
      </c>
      <c r="O35" s="52">
        <v>18</v>
      </c>
      <c r="P35" s="52">
        <v>18</v>
      </c>
      <c r="S35" s="52">
        <v>13</v>
      </c>
      <c r="T35" s="52" t="s">
        <v>66</v>
      </c>
      <c r="U35" s="144" t="s">
        <v>121</v>
      </c>
      <c r="V35" s="52" t="s">
        <v>84</v>
      </c>
      <c r="W35" s="52" t="s">
        <v>84</v>
      </c>
    </row>
    <row r="36" spans="1:23">
      <c r="A36" s="52" t="s">
        <v>447</v>
      </c>
      <c r="B36" s="52" t="s">
        <v>455</v>
      </c>
      <c r="C36" s="52">
        <v>157527.00495651551</v>
      </c>
      <c r="D36" s="52">
        <v>123453</v>
      </c>
      <c r="E36" s="52">
        <v>15</v>
      </c>
      <c r="F36" s="52">
        <v>614</v>
      </c>
      <c r="G36" s="52">
        <v>0</v>
      </c>
      <c r="H36" s="52">
        <v>10</v>
      </c>
      <c r="I36" s="52">
        <v>8</v>
      </c>
      <c r="N36" s="52">
        <v>442</v>
      </c>
      <c r="O36" s="52">
        <v>15</v>
      </c>
      <c r="P36" s="52">
        <v>15</v>
      </c>
      <c r="S36" s="52">
        <v>14</v>
      </c>
      <c r="T36" s="52" t="s">
        <v>84</v>
      </c>
      <c r="U36" s="144" t="s">
        <v>121</v>
      </c>
      <c r="V36" s="52" t="s">
        <v>84</v>
      </c>
      <c r="W36" s="52" t="s">
        <v>84</v>
      </c>
    </row>
    <row r="37" spans="1:23">
      <c r="A37" s="52" t="s">
        <v>456</v>
      </c>
      <c r="B37" s="52" t="s">
        <v>457</v>
      </c>
      <c r="C37" s="52">
        <v>192706.09728941077</v>
      </c>
      <c r="D37" s="52">
        <v>70983</v>
      </c>
      <c r="E37" s="52">
        <v>16757</v>
      </c>
      <c r="F37" s="52">
        <v>100</v>
      </c>
      <c r="G37" s="52">
        <v>8</v>
      </c>
      <c r="N37" s="52">
        <v>31874</v>
      </c>
      <c r="O37" s="52">
        <v>16757</v>
      </c>
      <c r="P37" s="52">
        <v>16757</v>
      </c>
      <c r="T37" s="52" t="s">
        <v>66</v>
      </c>
      <c r="U37" s="52" t="s">
        <v>121</v>
      </c>
      <c r="V37" s="52" t="s">
        <v>84</v>
      </c>
      <c r="W37" s="52" t="s">
        <v>66</v>
      </c>
    </row>
    <row r="38" spans="1:23">
      <c r="A38" s="52" t="s">
        <v>456</v>
      </c>
      <c r="B38" s="52" t="s">
        <v>458</v>
      </c>
      <c r="C38" s="52">
        <v>90988.809882751782</v>
      </c>
      <c r="D38" s="52">
        <v>32798</v>
      </c>
      <c r="E38" s="52">
        <v>12</v>
      </c>
      <c r="F38" s="52">
        <v>63</v>
      </c>
      <c r="G38" s="52">
        <v>0</v>
      </c>
      <c r="H38" s="52">
        <v>9</v>
      </c>
      <c r="I38" s="52">
        <v>6</v>
      </c>
      <c r="N38" s="52">
        <v>1372</v>
      </c>
      <c r="O38" s="52">
        <v>12</v>
      </c>
      <c r="P38" s="52">
        <v>12</v>
      </c>
      <c r="S38" s="52">
        <v>3</v>
      </c>
      <c r="T38" s="52" t="s">
        <v>66</v>
      </c>
      <c r="U38" s="52" t="s">
        <v>121</v>
      </c>
      <c r="V38" s="52" t="s">
        <v>84</v>
      </c>
      <c r="W38" s="52" t="s">
        <v>84</v>
      </c>
    </row>
    <row r="39" spans="1:23">
      <c r="A39" s="52" t="s">
        <v>456</v>
      </c>
      <c r="B39" s="52" t="s">
        <v>459</v>
      </c>
      <c r="C39" s="52">
        <v>163853.41507776178</v>
      </c>
      <c r="D39" s="52">
        <v>113132</v>
      </c>
      <c r="E39" s="52">
        <v>990</v>
      </c>
      <c r="F39" s="52">
        <v>297</v>
      </c>
      <c r="G39" s="52">
        <v>2</v>
      </c>
      <c r="N39" s="52">
        <v>12960</v>
      </c>
      <c r="O39" s="52">
        <v>990</v>
      </c>
      <c r="P39" s="52">
        <v>990</v>
      </c>
      <c r="T39" s="52" t="s">
        <v>66</v>
      </c>
      <c r="U39" s="52" t="s">
        <v>121</v>
      </c>
      <c r="V39" s="52" t="s">
        <v>66</v>
      </c>
      <c r="W39" s="52" t="s">
        <v>84</v>
      </c>
    </row>
    <row r="40" spans="1:23">
      <c r="A40" s="52" t="s">
        <v>456</v>
      </c>
      <c r="B40" s="52" t="s">
        <v>460</v>
      </c>
      <c r="C40" s="52">
        <v>118372.73804816724</v>
      </c>
      <c r="D40" s="52">
        <v>51890</v>
      </c>
      <c r="E40" s="52">
        <v>264</v>
      </c>
      <c r="F40" s="52">
        <v>195</v>
      </c>
      <c r="G40" s="52">
        <v>1</v>
      </c>
      <c r="H40" s="52">
        <v>205</v>
      </c>
      <c r="I40" s="52">
        <v>14</v>
      </c>
      <c r="N40" s="52">
        <v>4729</v>
      </c>
      <c r="O40" s="52">
        <v>264</v>
      </c>
      <c r="P40" s="52">
        <v>264</v>
      </c>
      <c r="S40" s="52">
        <v>24</v>
      </c>
      <c r="T40" s="52" t="s">
        <v>66</v>
      </c>
      <c r="U40" s="52" t="s">
        <v>121</v>
      </c>
      <c r="V40" s="52" t="s">
        <v>84</v>
      </c>
      <c r="W40" s="52" t="s">
        <v>84</v>
      </c>
    </row>
    <row r="41" spans="1:23">
      <c r="A41" s="52" t="s">
        <v>456</v>
      </c>
      <c r="B41" s="52" t="s">
        <v>461</v>
      </c>
      <c r="C41" s="52">
        <v>122564.87994027186</v>
      </c>
      <c r="D41" s="52">
        <v>51953</v>
      </c>
      <c r="E41" s="52">
        <v>2</v>
      </c>
      <c r="F41" s="52">
        <v>220</v>
      </c>
      <c r="G41" s="52">
        <v>0</v>
      </c>
      <c r="H41" s="52">
        <v>3</v>
      </c>
      <c r="N41" s="52">
        <v>1255</v>
      </c>
      <c r="O41" s="52">
        <v>2</v>
      </c>
      <c r="P41" s="52">
        <v>2</v>
      </c>
      <c r="S41" s="52">
        <v>2</v>
      </c>
      <c r="T41" s="52" t="s">
        <v>66</v>
      </c>
      <c r="U41" s="52" t="s">
        <v>121</v>
      </c>
      <c r="V41" s="52" t="s">
        <v>84</v>
      </c>
      <c r="W41" s="52" t="s">
        <v>84</v>
      </c>
    </row>
    <row r="42" spans="1:23">
      <c r="A42" s="52" t="s">
        <v>456</v>
      </c>
      <c r="B42" s="52" t="s">
        <v>462</v>
      </c>
      <c r="C42" s="52">
        <v>127478.4700623118</v>
      </c>
      <c r="D42" s="52">
        <v>65675</v>
      </c>
      <c r="E42" s="52">
        <v>25</v>
      </c>
      <c r="F42" s="52">
        <v>95</v>
      </c>
      <c r="G42" s="52">
        <v>0</v>
      </c>
      <c r="H42" s="52">
        <v>10</v>
      </c>
      <c r="I42" s="52">
        <v>4</v>
      </c>
      <c r="N42" s="52">
        <v>1285</v>
      </c>
      <c r="O42" s="52">
        <v>25</v>
      </c>
      <c r="P42" s="52">
        <v>25</v>
      </c>
      <c r="S42" s="52">
        <v>2</v>
      </c>
      <c r="T42" s="52" t="s">
        <v>66</v>
      </c>
      <c r="U42" s="52" t="s">
        <v>109</v>
      </c>
      <c r="V42" s="52" t="s">
        <v>66</v>
      </c>
      <c r="W42" s="52" t="s">
        <v>84</v>
      </c>
    </row>
    <row r="43" spans="1:23">
      <c r="A43" s="52" t="s">
        <v>456</v>
      </c>
      <c r="B43" s="52" t="s">
        <v>463</v>
      </c>
      <c r="C43" s="52">
        <v>128282.35021706545</v>
      </c>
      <c r="D43" s="52">
        <v>67977</v>
      </c>
      <c r="E43" s="52">
        <v>8</v>
      </c>
      <c r="F43" s="52">
        <v>3</v>
      </c>
      <c r="G43" s="52">
        <v>0</v>
      </c>
      <c r="H43" s="52">
        <v>8</v>
      </c>
      <c r="I43" s="52">
        <v>3</v>
      </c>
      <c r="N43" s="52">
        <v>591</v>
      </c>
      <c r="O43" s="52">
        <v>8</v>
      </c>
      <c r="P43" s="52">
        <v>8</v>
      </c>
      <c r="S43" s="52">
        <v>8</v>
      </c>
      <c r="T43" s="52" t="s">
        <v>84</v>
      </c>
      <c r="U43" s="52" t="s">
        <v>121</v>
      </c>
      <c r="V43" s="52" t="s">
        <v>84</v>
      </c>
      <c r="W43" s="52" t="s">
        <v>84</v>
      </c>
    </row>
    <row r="44" spans="1:23">
      <c r="A44" s="52" t="s">
        <v>464</v>
      </c>
      <c r="B44" s="52" t="s">
        <v>465</v>
      </c>
      <c r="C44" s="52">
        <v>170550.33987517763</v>
      </c>
      <c r="D44" s="52">
        <v>76697.3</v>
      </c>
      <c r="E44" s="52">
        <v>729</v>
      </c>
      <c r="F44" s="52">
        <v>118</v>
      </c>
      <c r="G44" s="52">
        <v>4</v>
      </c>
      <c r="H44" s="52">
        <v>492</v>
      </c>
      <c r="I44" s="52">
        <v>280</v>
      </c>
      <c r="N44" s="52">
        <v>13298</v>
      </c>
      <c r="O44" s="52">
        <v>729</v>
      </c>
      <c r="P44" s="52">
        <v>729</v>
      </c>
      <c r="S44" s="52">
        <v>62</v>
      </c>
      <c r="T44" s="52" t="s">
        <v>66</v>
      </c>
      <c r="U44" s="52" t="s">
        <v>121</v>
      </c>
      <c r="V44" s="52" t="s">
        <v>66</v>
      </c>
      <c r="W44" s="52" t="s">
        <v>84</v>
      </c>
    </row>
    <row r="45" spans="1:23">
      <c r="A45" s="52" t="s">
        <v>464</v>
      </c>
      <c r="B45" s="52" t="s">
        <v>466</v>
      </c>
      <c r="C45" s="52">
        <v>103424.42178973534</v>
      </c>
      <c r="D45" s="52">
        <v>43576</v>
      </c>
      <c r="E45" s="52">
        <v>4</v>
      </c>
      <c r="F45" s="52">
        <v>9</v>
      </c>
      <c r="G45" s="52">
        <v>0</v>
      </c>
      <c r="H45" s="52">
        <v>4</v>
      </c>
      <c r="I45" s="52">
        <v>1</v>
      </c>
      <c r="N45" s="52">
        <v>959</v>
      </c>
      <c r="O45" s="52">
        <v>4</v>
      </c>
      <c r="P45" s="52">
        <v>4</v>
      </c>
      <c r="S45" s="52">
        <v>3</v>
      </c>
      <c r="T45" s="52" t="s">
        <v>66</v>
      </c>
      <c r="U45" s="52" t="s">
        <v>121</v>
      </c>
      <c r="V45" s="52" t="s">
        <v>84</v>
      </c>
      <c r="W45" s="52" t="s">
        <v>84</v>
      </c>
    </row>
    <row r="46" spans="1:23">
      <c r="A46" s="52" t="s">
        <v>464</v>
      </c>
      <c r="B46" s="52" t="s">
        <v>467</v>
      </c>
      <c r="C46" s="52">
        <v>92746.799390825094</v>
      </c>
      <c r="D46" s="52">
        <v>77952</v>
      </c>
      <c r="E46" s="52">
        <v>26</v>
      </c>
      <c r="F46" s="52">
        <v>501</v>
      </c>
      <c r="G46" s="52">
        <v>0</v>
      </c>
      <c r="H46" s="52">
        <v>22</v>
      </c>
      <c r="I46" s="52">
        <v>9</v>
      </c>
      <c r="N46" s="52">
        <v>1277</v>
      </c>
      <c r="O46" s="52">
        <v>26</v>
      </c>
      <c r="P46" s="52">
        <v>26</v>
      </c>
      <c r="S46" s="52">
        <v>5</v>
      </c>
      <c r="T46" s="52" t="s">
        <v>66</v>
      </c>
      <c r="U46" s="52" t="s">
        <v>121</v>
      </c>
      <c r="V46" s="52" t="s">
        <v>66</v>
      </c>
      <c r="W46" s="52" t="s">
        <v>84</v>
      </c>
    </row>
    <row r="47" spans="1:23">
      <c r="A47" s="52" t="s">
        <v>464</v>
      </c>
      <c r="B47" s="52" t="s">
        <v>468</v>
      </c>
      <c r="C47" s="52">
        <v>170613.05501657914</v>
      </c>
      <c r="D47" s="52">
        <v>44935</v>
      </c>
      <c r="E47" s="52">
        <v>26</v>
      </c>
      <c r="F47" s="52">
        <v>40</v>
      </c>
      <c r="G47" s="52">
        <v>0</v>
      </c>
      <c r="H47" s="52">
        <v>26</v>
      </c>
      <c r="I47" s="52">
        <v>5</v>
      </c>
      <c r="N47" s="52">
        <v>808</v>
      </c>
      <c r="O47" s="52">
        <v>26</v>
      </c>
      <c r="P47" s="52">
        <v>26</v>
      </c>
      <c r="S47" s="52">
        <v>15</v>
      </c>
      <c r="T47" s="52" t="s">
        <v>66</v>
      </c>
      <c r="U47" s="52" t="s">
        <v>121</v>
      </c>
      <c r="V47" s="52" t="s">
        <v>84</v>
      </c>
      <c r="W47" s="52" t="s">
        <v>84</v>
      </c>
    </row>
    <row r="48" spans="1:23">
      <c r="A48" s="52" t="s">
        <v>464</v>
      </c>
      <c r="B48" s="52" t="s">
        <v>469</v>
      </c>
      <c r="C48" s="52">
        <v>139449.23181122763</v>
      </c>
      <c r="D48" s="52">
        <v>46828</v>
      </c>
      <c r="E48" s="52">
        <v>20</v>
      </c>
      <c r="F48" s="52">
        <v>129</v>
      </c>
      <c r="G48" s="52">
        <v>0</v>
      </c>
      <c r="H48" s="52">
        <v>15</v>
      </c>
      <c r="I48" s="52">
        <v>12</v>
      </c>
      <c r="N48" s="52">
        <v>1733</v>
      </c>
      <c r="O48" s="52">
        <v>20</v>
      </c>
      <c r="P48" s="52">
        <v>20</v>
      </c>
      <c r="S48" s="52">
        <v>9</v>
      </c>
      <c r="T48" s="52" t="s">
        <v>66</v>
      </c>
      <c r="U48" s="52" t="s">
        <v>121</v>
      </c>
      <c r="V48" s="52" t="s">
        <v>84</v>
      </c>
      <c r="W48" s="52" t="s">
        <v>84</v>
      </c>
    </row>
    <row r="49" spans="1:23">
      <c r="A49" s="52" t="s">
        <v>464</v>
      </c>
      <c r="B49" s="52" t="s">
        <v>470</v>
      </c>
      <c r="C49" s="52">
        <v>104809.7213877547</v>
      </c>
      <c r="D49" s="52">
        <v>46818</v>
      </c>
      <c r="E49" s="52">
        <v>9</v>
      </c>
      <c r="F49" s="52">
        <v>165</v>
      </c>
      <c r="G49" s="52">
        <v>0</v>
      </c>
      <c r="H49" s="52">
        <v>7</v>
      </c>
      <c r="I49" s="52">
        <v>2</v>
      </c>
      <c r="N49" s="52">
        <v>1243</v>
      </c>
      <c r="O49" s="52">
        <v>9</v>
      </c>
      <c r="P49" s="52">
        <v>9</v>
      </c>
      <c r="S49" s="52">
        <v>5</v>
      </c>
      <c r="T49" s="52" t="s">
        <v>66</v>
      </c>
      <c r="U49" s="52" t="s">
        <v>121</v>
      </c>
      <c r="V49" s="52" t="s">
        <v>84</v>
      </c>
      <c r="W49" s="52" t="s">
        <v>84</v>
      </c>
    </row>
    <row r="50" spans="1:23">
      <c r="A50" s="52" t="s">
        <v>464</v>
      </c>
      <c r="B50" s="52" t="s">
        <v>471</v>
      </c>
      <c r="C50" s="52">
        <v>77382.0678976169</v>
      </c>
      <c r="D50" s="52">
        <v>51056</v>
      </c>
      <c r="E50" s="52">
        <v>7</v>
      </c>
      <c r="F50" s="52">
        <v>50</v>
      </c>
      <c r="G50" s="52">
        <v>0</v>
      </c>
      <c r="H50" s="52">
        <v>3</v>
      </c>
      <c r="N50" s="52">
        <v>1246</v>
      </c>
      <c r="O50" s="52">
        <v>7</v>
      </c>
      <c r="P50" s="52">
        <v>7</v>
      </c>
      <c r="S50" s="52">
        <v>4</v>
      </c>
      <c r="T50" s="52" t="s">
        <v>84</v>
      </c>
      <c r="U50" s="52" t="s">
        <v>121</v>
      </c>
      <c r="V50" s="52" t="s">
        <v>84</v>
      </c>
      <c r="W50" s="52" t="s">
        <v>84</v>
      </c>
    </row>
    <row r="51" spans="1:23">
      <c r="A51" s="52" t="s">
        <v>472</v>
      </c>
      <c r="B51" s="52" t="s">
        <v>473</v>
      </c>
      <c r="C51" s="52">
        <v>188267.89847997026</v>
      </c>
      <c r="D51" s="52">
        <v>181127</v>
      </c>
      <c r="E51" s="52">
        <v>445</v>
      </c>
      <c r="F51" s="52">
        <v>368</v>
      </c>
      <c r="G51" s="52">
        <v>1</v>
      </c>
      <c r="N51" s="52">
        <v>6120</v>
      </c>
      <c r="O51" s="52">
        <v>445</v>
      </c>
      <c r="P51" s="52">
        <v>445</v>
      </c>
      <c r="T51" s="52" t="s">
        <v>66</v>
      </c>
      <c r="U51" s="52" t="s">
        <v>121</v>
      </c>
      <c r="V51" s="52" t="s">
        <v>66</v>
      </c>
      <c r="W51" s="52" t="s">
        <v>66</v>
      </c>
    </row>
    <row r="52" spans="1:23">
      <c r="A52" s="52" t="s">
        <v>472</v>
      </c>
      <c r="B52" s="52" t="s">
        <v>474</v>
      </c>
      <c r="C52" s="52">
        <v>443861.27104304999</v>
      </c>
      <c r="D52" s="52">
        <v>340860</v>
      </c>
      <c r="E52" s="52">
        <v>7276</v>
      </c>
      <c r="F52" s="52">
        <v>217</v>
      </c>
      <c r="G52" s="52">
        <v>6</v>
      </c>
      <c r="N52" s="52">
        <v>31816</v>
      </c>
      <c r="O52" s="52">
        <v>7276</v>
      </c>
      <c r="P52" s="52">
        <v>7276</v>
      </c>
      <c r="T52" s="52" t="s">
        <v>66</v>
      </c>
      <c r="U52" s="52" t="s">
        <v>121</v>
      </c>
      <c r="V52" s="52" t="s">
        <v>66</v>
      </c>
      <c r="W52" s="52" t="s">
        <v>66</v>
      </c>
    </row>
    <row r="53" spans="1:23">
      <c r="A53" s="52" t="s">
        <v>472</v>
      </c>
      <c r="B53" s="52" t="s">
        <v>475</v>
      </c>
      <c r="C53" s="52">
        <v>199521.18629069463</v>
      </c>
      <c r="D53" s="52">
        <v>89953</v>
      </c>
      <c r="E53" s="52">
        <v>122</v>
      </c>
      <c r="F53" s="52">
        <v>122</v>
      </c>
      <c r="G53" s="52">
        <v>1</v>
      </c>
      <c r="H53" s="52">
        <v>75</v>
      </c>
      <c r="I53" s="52">
        <v>16</v>
      </c>
      <c r="N53" s="52">
        <v>2082</v>
      </c>
      <c r="O53" s="52">
        <v>122</v>
      </c>
      <c r="P53" s="52">
        <v>122</v>
      </c>
      <c r="S53" s="52">
        <v>24</v>
      </c>
      <c r="T53" s="52" t="s">
        <v>66</v>
      </c>
      <c r="U53" s="52" t="s">
        <v>121</v>
      </c>
      <c r="V53" s="52" t="s">
        <v>84</v>
      </c>
      <c r="W53" s="52" t="s">
        <v>84</v>
      </c>
    </row>
    <row r="54" spans="1:23">
      <c r="A54" s="52" t="s">
        <v>472</v>
      </c>
      <c r="B54" s="52" t="s">
        <v>476</v>
      </c>
      <c r="C54" s="52">
        <v>232366.12194394521</v>
      </c>
      <c r="D54" s="52">
        <v>139169</v>
      </c>
      <c r="E54" s="52">
        <v>70</v>
      </c>
      <c r="F54" s="52">
        <v>138</v>
      </c>
      <c r="G54" s="52">
        <v>2</v>
      </c>
      <c r="H54" s="52">
        <v>60</v>
      </c>
      <c r="I54" s="52">
        <v>32</v>
      </c>
      <c r="N54" s="52">
        <v>1882</v>
      </c>
      <c r="O54" s="52">
        <v>70</v>
      </c>
      <c r="P54" s="52">
        <v>70</v>
      </c>
      <c r="S54" s="52">
        <v>24</v>
      </c>
      <c r="T54" s="52" t="s">
        <v>66</v>
      </c>
      <c r="U54" s="52" t="s">
        <v>121</v>
      </c>
      <c r="V54" s="52" t="s">
        <v>66</v>
      </c>
      <c r="W54" s="52" t="s">
        <v>84</v>
      </c>
    </row>
    <row r="55" spans="1:23">
      <c r="A55" s="52" t="s">
        <v>472</v>
      </c>
      <c r="B55" s="52" t="s">
        <v>477</v>
      </c>
      <c r="C55" s="52">
        <v>382912.92644734867</v>
      </c>
      <c r="D55" s="52">
        <v>211104</v>
      </c>
      <c r="E55" s="52">
        <v>143</v>
      </c>
      <c r="F55" s="52">
        <v>634</v>
      </c>
      <c r="G55" s="52">
        <v>7</v>
      </c>
      <c r="H55" s="52">
        <v>112</v>
      </c>
      <c r="I55" s="52">
        <v>17</v>
      </c>
      <c r="N55" s="52">
        <v>3639</v>
      </c>
      <c r="O55" s="52">
        <v>143</v>
      </c>
      <c r="P55" s="52">
        <v>143</v>
      </c>
      <c r="S55" s="52">
        <v>49</v>
      </c>
      <c r="T55" s="52" t="s">
        <v>66</v>
      </c>
      <c r="U55" s="52" t="s">
        <v>121</v>
      </c>
      <c r="V55" s="52" t="s">
        <v>66</v>
      </c>
      <c r="W55" s="52" t="s">
        <v>84</v>
      </c>
    </row>
    <row r="56" spans="1:23">
      <c r="A56" s="52" t="s">
        <v>472</v>
      </c>
      <c r="B56" s="52" t="s">
        <v>478</v>
      </c>
      <c r="C56" s="52">
        <v>243968.77697304462</v>
      </c>
      <c r="D56" s="52">
        <v>95974</v>
      </c>
      <c r="E56" s="52">
        <v>1150</v>
      </c>
      <c r="F56" s="52">
        <v>261</v>
      </c>
      <c r="G56" s="52">
        <v>6</v>
      </c>
      <c r="N56" s="52">
        <v>8380</v>
      </c>
      <c r="O56" s="52">
        <v>1150</v>
      </c>
      <c r="P56" s="52">
        <v>1150</v>
      </c>
      <c r="T56" s="52" t="s">
        <v>66</v>
      </c>
      <c r="U56" s="52" t="s">
        <v>121</v>
      </c>
      <c r="V56" s="52" t="s">
        <v>66</v>
      </c>
      <c r="W56" s="52" t="s">
        <v>66</v>
      </c>
    </row>
    <row r="57" spans="1:23">
      <c r="A57" s="52" t="s">
        <v>472</v>
      </c>
      <c r="B57" s="52" t="s">
        <v>479</v>
      </c>
      <c r="C57" s="52">
        <v>196155.8642139158</v>
      </c>
      <c r="D57" s="52">
        <v>104932</v>
      </c>
      <c r="E57" s="52">
        <v>429</v>
      </c>
      <c r="F57" s="52">
        <v>249</v>
      </c>
      <c r="G57" s="52">
        <v>3</v>
      </c>
      <c r="N57" s="52">
        <v>5514</v>
      </c>
      <c r="O57" s="52">
        <v>429</v>
      </c>
      <c r="P57" s="52">
        <v>429</v>
      </c>
      <c r="T57" s="52" t="s">
        <v>66</v>
      </c>
      <c r="U57" s="52" t="s">
        <v>121</v>
      </c>
      <c r="V57" s="52" t="s">
        <v>66</v>
      </c>
      <c r="W57" s="52" t="s">
        <v>66</v>
      </c>
    </row>
    <row r="58" spans="1:23">
      <c r="A58" s="52" t="s">
        <v>480</v>
      </c>
      <c r="B58" s="52" t="s">
        <v>481</v>
      </c>
      <c r="C58" s="52">
        <v>247531.50374766946</v>
      </c>
      <c r="D58" s="52">
        <v>157130</v>
      </c>
      <c r="E58" s="52">
        <v>192</v>
      </c>
      <c r="F58" s="52">
        <v>399</v>
      </c>
      <c r="G58" s="52">
        <v>1</v>
      </c>
      <c r="H58" s="52">
        <v>145</v>
      </c>
      <c r="I58" s="52">
        <v>26</v>
      </c>
      <c r="N58" s="52">
        <v>1599</v>
      </c>
      <c r="O58" s="52">
        <v>192</v>
      </c>
      <c r="P58" s="52">
        <v>192</v>
      </c>
      <c r="S58" s="52">
        <v>124</v>
      </c>
      <c r="T58" s="52" t="s">
        <v>66</v>
      </c>
      <c r="U58" s="52" t="s">
        <v>121</v>
      </c>
      <c r="V58" s="52" t="s">
        <v>66</v>
      </c>
      <c r="W58" s="52" t="s">
        <v>84</v>
      </c>
    </row>
    <row r="59" spans="1:23">
      <c r="A59" s="52" t="s">
        <v>480</v>
      </c>
      <c r="B59" s="52" t="s">
        <v>482</v>
      </c>
      <c r="C59" s="52">
        <v>443681.90966638958</v>
      </c>
      <c r="D59" s="52">
        <v>166585</v>
      </c>
      <c r="E59" s="52">
        <v>2679</v>
      </c>
      <c r="F59" s="52">
        <v>387</v>
      </c>
      <c r="G59" s="52">
        <v>7</v>
      </c>
      <c r="N59" s="52">
        <v>20111</v>
      </c>
      <c r="O59" s="52">
        <v>2679</v>
      </c>
      <c r="P59" s="52">
        <v>2679</v>
      </c>
      <c r="T59" s="52" t="s">
        <v>66</v>
      </c>
      <c r="U59" s="52" t="s">
        <v>121</v>
      </c>
      <c r="V59" s="52" t="s">
        <v>66</v>
      </c>
      <c r="W59" s="52" t="s">
        <v>66</v>
      </c>
    </row>
    <row r="60" spans="1:23">
      <c r="A60" s="52" t="s">
        <v>480</v>
      </c>
      <c r="B60" s="52" t="s">
        <v>483</v>
      </c>
      <c r="C60" s="52">
        <v>84187.646199040697</v>
      </c>
      <c r="D60" s="52">
        <v>67829</v>
      </c>
      <c r="E60" s="52">
        <v>626</v>
      </c>
      <c r="F60" s="52">
        <v>62</v>
      </c>
      <c r="G60" s="52">
        <v>1</v>
      </c>
      <c r="N60" s="52">
        <v>5755</v>
      </c>
      <c r="O60" s="52">
        <v>626</v>
      </c>
      <c r="P60" s="52">
        <v>626</v>
      </c>
      <c r="T60" s="52" t="s">
        <v>66</v>
      </c>
      <c r="U60" s="52" t="s">
        <v>121</v>
      </c>
      <c r="V60" s="52" t="s">
        <v>84</v>
      </c>
      <c r="W60" s="52" t="s">
        <v>66</v>
      </c>
    </row>
    <row r="61" spans="1:23">
      <c r="A61" s="52" t="s">
        <v>480</v>
      </c>
      <c r="B61" s="52" t="s">
        <v>484</v>
      </c>
      <c r="C61" s="52">
        <v>331876.58558323991</v>
      </c>
      <c r="D61" s="52">
        <v>156438</v>
      </c>
      <c r="E61" s="52">
        <v>1224</v>
      </c>
      <c r="F61" s="52">
        <v>950</v>
      </c>
      <c r="G61" s="52">
        <v>7</v>
      </c>
      <c r="N61" s="52">
        <v>5239</v>
      </c>
      <c r="O61" s="52">
        <v>1224</v>
      </c>
      <c r="P61" s="52">
        <v>1224</v>
      </c>
      <c r="T61" s="52" t="s">
        <v>66</v>
      </c>
      <c r="U61" s="52" t="s">
        <v>121</v>
      </c>
      <c r="V61" s="52" t="s">
        <v>66</v>
      </c>
      <c r="W61" s="52" t="s">
        <v>66</v>
      </c>
    </row>
    <row r="62" spans="1:23">
      <c r="A62" s="52" t="s">
        <v>480</v>
      </c>
      <c r="B62" s="52" t="s">
        <v>485</v>
      </c>
      <c r="C62" s="52">
        <v>100300.81299763902</v>
      </c>
      <c r="D62" s="52">
        <v>70622</v>
      </c>
      <c r="E62" s="52">
        <v>663</v>
      </c>
      <c r="F62" s="52">
        <v>99</v>
      </c>
      <c r="G62" s="52">
        <v>0</v>
      </c>
      <c r="H62" s="52">
        <v>323</v>
      </c>
      <c r="I62" s="52">
        <v>239</v>
      </c>
      <c r="N62" s="52">
        <v>1767</v>
      </c>
      <c r="O62" s="52">
        <v>663</v>
      </c>
      <c r="P62" s="52">
        <v>663</v>
      </c>
      <c r="S62" s="52">
        <v>41</v>
      </c>
      <c r="T62" s="52" t="s">
        <v>66</v>
      </c>
      <c r="U62" s="52" t="s">
        <v>121</v>
      </c>
      <c r="V62" s="52" t="s">
        <v>84</v>
      </c>
      <c r="W62" s="52" t="s">
        <v>84</v>
      </c>
    </row>
    <row r="63" spans="1:23">
      <c r="A63" s="52" t="s">
        <v>480</v>
      </c>
      <c r="B63" s="52" t="s">
        <v>486</v>
      </c>
      <c r="C63" s="52">
        <v>336572.60651267774</v>
      </c>
      <c r="D63" s="52">
        <v>119875</v>
      </c>
      <c r="E63" s="52">
        <v>783</v>
      </c>
      <c r="F63" s="52">
        <v>807</v>
      </c>
      <c r="G63" s="52">
        <v>4</v>
      </c>
      <c r="N63" s="52">
        <v>4188</v>
      </c>
      <c r="O63" s="52">
        <v>783</v>
      </c>
      <c r="P63" s="52">
        <v>783</v>
      </c>
      <c r="T63" s="52" t="s">
        <v>66</v>
      </c>
      <c r="U63" s="52" t="s">
        <v>121</v>
      </c>
      <c r="V63" s="52" t="s">
        <v>84</v>
      </c>
      <c r="W63" s="52" t="s">
        <v>84</v>
      </c>
    </row>
    <row r="64" spans="1:23">
      <c r="A64" s="52" t="s">
        <v>480</v>
      </c>
      <c r="B64" s="52" t="s">
        <v>487</v>
      </c>
      <c r="C64" s="52">
        <v>445247.62956466415</v>
      </c>
      <c r="D64" s="52">
        <v>181695</v>
      </c>
      <c r="E64" s="52">
        <v>383</v>
      </c>
      <c r="F64" s="52">
        <v>204</v>
      </c>
      <c r="G64" s="52">
        <v>0</v>
      </c>
      <c r="H64" s="52">
        <v>190</v>
      </c>
      <c r="I64" s="52">
        <v>115</v>
      </c>
      <c r="N64" s="52">
        <v>5314</v>
      </c>
      <c r="O64" s="52">
        <v>383</v>
      </c>
      <c r="P64" s="52">
        <v>383</v>
      </c>
      <c r="S64" s="52">
        <v>57</v>
      </c>
      <c r="T64" s="52" t="s">
        <v>66</v>
      </c>
      <c r="U64" s="52" t="s">
        <v>121</v>
      </c>
      <c r="V64" s="52" t="s">
        <v>66</v>
      </c>
      <c r="W64" s="52"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zoomScaleNormal="100" zoomScaleSheetLayoutView="100" workbookViewId="0">
      <pane ySplit="4" topLeftCell="A5" activePane="bottomLeft" state="frozen"/>
      <selection activeCell="A303" sqref="A303:E303"/>
      <selection pane="bottomLeft" activeCell="W5" sqref="W5:W67"/>
    </sheetView>
    <sheetView tabSelected="1" topLeftCell="R35" workbookViewId="1">
      <selection activeCell="AM5" sqref="AM5:AM67"/>
    </sheetView>
  </sheetViews>
  <sheetFormatPr defaultColWidth="11.42578125" defaultRowHeight="12.75"/>
  <cols>
    <col min="1" max="1" width="22.7109375" style="52" bestFit="1" customWidth="1"/>
    <col min="2" max="2" width="21.28515625" style="51" customWidth="1"/>
    <col min="3" max="3" width="21.28515625" style="36" customWidth="1"/>
    <col min="4" max="5" width="14.140625" style="36" customWidth="1"/>
    <col min="6" max="6" width="12.7109375" style="36" bestFit="1" customWidth="1"/>
    <col min="7" max="8" width="18.85546875" style="36" customWidth="1"/>
    <col min="9" max="9" width="10.42578125" style="36" customWidth="1"/>
    <col min="10" max="10" width="14.42578125" style="36" customWidth="1"/>
    <col min="11" max="11" width="11.85546875" style="36" customWidth="1"/>
    <col min="12" max="12" width="13.85546875" style="36" customWidth="1"/>
    <col min="13" max="18" width="10.42578125" style="36" customWidth="1"/>
    <col min="19" max="19" width="11.42578125" style="36" customWidth="1"/>
    <col min="20" max="25" width="10.42578125" style="36" customWidth="1"/>
    <col min="26" max="26" width="12.140625" style="36" customWidth="1"/>
    <col min="27" max="35" width="10.42578125" style="36" customWidth="1"/>
    <col min="36" max="40" width="14.140625" style="36" customWidth="1"/>
    <col min="41" max="41" width="11.42578125" style="36" customWidth="1"/>
  </cols>
  <sheetData>
    <row r="1" spans="1:41" ht="70.5" customHeight="1">
      <c r="G1" s="63"/>
      <c r="H1" s="63"/>
      <c r="I1" s="62"/>
      <c r="J1" s="62"/>
      <c r="K1" s="63"/>
      <c r="L1" s="99" t="s">
        <v>0</v>
      </c>
      <c r="M1" s="99"/>
    </row>
    <row r="2" spans="1:41" ht="51" customHeight="1">
      <c r="A2" s="44" t="s">
        <v>1</v>
      </c>
      <c r="B2" s="45" t="s">
        <v>2</v>
      </c>
      <c r="C2" s="78" t="s">
        <v>3</v>
      </c>
      <c r="D2" s="79"/>
      <c r="E2" s="80"/>
      <c r="F2" s="87" t="s">
        <v>4</v>
      </c>
      <c r="G2" s="88" t="s">
        <v>5</v>
      </c>
      <c r="H2" s="89"/>
      <c r="I2" s="101" t="s">
        <v>6</v>
      </c>
      <c r="J2" s="101"/>
      <c r="K2" s="84" t="s">
        <v>7</v>
      </c>
      <c r="L2" s="85"/>
      <c r="M2" s="85"/>
      <c r="N2" s="85"/>
      <c r="O2" s="85"/>
      <c r="P2" s="85"/>
      <c r="Q2" s="85"/>
      <c r="R2" s="85"/>
      <c r="S2" s="85"/>
      <c r="T2" s="86"/>
      <c r="U2" s="93" t="s">
        <v>8</v>
      </c>
      <c r="V2" s="94"/>
      <c r="W2" s="94"/>
      <c r="X2" s="94"/>
      <c r="Y2" s="94"/>
      <c r="Z2" s="94"/>
      <c r="AA2" s="95"/>
      <c r="AB2" s="110" t="s">
        <v>9</v>
      </c>
      <c r="AC2" s="111"/>
      <c r="AD2" s="111"/>
      <c r="AE2" s="111"/>
      <c r="AF2" s="111"/>
      <c r="AG2" s="112"/>
      <c r="AH2" s="102" t="s">
        <v>10</v>
      </c>
      <c r="AI2" s="105" t="s">
        <v>11</v>
      </c>
      <c r="AJ2" s="106" t="s">
        <v>12</v>
      </c>
      <c r="AK2" s="53"/>
      <c r="AL2" s="54"/>
      <c r="AM2" s="68"/>
      <c r="AN2" s="68"/>
      <c r="AO2" s="55"/>
    </row>
    <row r="3" spans="1:41" ht="30.95" customHeight="1">
      <c r="A3" s="44"/>
      <c r="B3" s="45"/>
      <c r="C3" s="81"/>
      <c r="D3" s="82"/>
      <c r="E3" s="83"/>
      <c r="F3" s="87"/>
      <c r="G3" s="100" t="str">
        <f>"(Includes cases from the " &amp; $L$1 &amp;" )"</f>
        <v>(Includes cases from the Public/Private/Community )</v>
      </c>
      <c r="H3" s="100"/>
      <c r="I3" s="101"/>
      <c r="J3" s="101"/>
      <c r="K3" s="90" t="str">
        <f>"(Includes cases from the " &amp; $L$1 &amp;" )"</f>
        <v>(Includes cases from the Public/Private/Community )</v>
      </c>
      <c r="L3" s="91"/>
      <c r="M3" s="91"/>
      <c r="N3" s="91"/>
      <c r="O3" s="91"/>
      <c r="P3" s="91"/>
      <c r="Q3" s="91"/>
      <c r="R3" s="91"/>
      <c r="S3" s="91"/>
      <c r="T3" s="92"/>
      <c r="U3" s="96" t="str">
        <f>"(Includes cases from the " &amp; $L$1 &amp;" )"</f>
        <v>(Includes cases from the Public/Private/Community )</v>
      </c>
      <c r="V3" s="97"/>
      <c r="W3" s="97"/>
      <c r="X3" s="97"/>
      <c r="Y3" s="97"/>
      <c r="Z3" s="97"/>
      <c r="AA3" s="98"/>
      <c r="AB3" s="107" t="str">
        <f>"(Includes cases from the " &amp; $L$1 &amp;" )"</f>
        <v>(Includes cases from the Public/Private/Community )</v>
      </c>
      <c r="AC3" s="108"/>
      <c r="AD3" s="108"/>
      <c r="AE3" s="108"/>
      <c r="AF3" s="108"/>
      <c r="AG3" s="109"/>
      <c r="AH3" s="103"/>
      <c r="AI3" s="103"/>
      <c r="AJ3" s="106"/>
      <c r="AK3" s="53"/>
      <c r="AL3" s="54"/>
      <c r="AM3" s="68"/>
      <c r="AN3" s="68"/>
      <c r="AO3" s="55"/>
    </row>
    <row r="4" spans="1:41" s="43" customFormat="1" ht="90.75" customHeight="1">
      <c r="A4" s="46" t="s">
        <v>13</v>
      </c>
      <c r="B4" s="47" t="s">
        <v>14</v>
      </c>
      <c r="C4" s="37" t="s">
        <v>15</v>
      </c>
      <c r="D4" s="37" t="s">
        <v>16</v>
      </c>
      <c r="E4" s="37" t="s">
        <v>17</v>
      </c>
      <c r="F4" s="87"/>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104"/>
      <c r="AI4" s="104"/>
      <c r="AJ4" s="106"/>
      <c r="AK4" s="53" t="s">
        <v>36</v>
      </c>
      <c r="AL4" s="53" t="s">
        <v>37</v>
      </c>
      <c r="AM4" s="68" t="s">
        <v>38</v>
      </c>
      <c r="AN4" s="68" t="s">
        <v>39</v>
      </c>
      <c r="AO4" s="55" t="s">
        <v>40</v>
      </c>
    </row>
    <row r="5" spans="1:41" ht="16.5">
      <c r="A5" s="48" t="s">
        <v>417</v>
      </c>
      <c r="B5" s="49" t="s">
        <v>417</v>
      </c>
      <c r="C5" s="21"/>
      <c r="D5" s="21"/>
      <c r="E5" s="21"/>
      <c r="F5" s="71">
        <v>786031</v>
      </c>
      <c r="G5" s="23">
        <v>317875</v>
      </c>
      <c r="H5" s="22">
        <v>89</v>
      </c>
      <c r="I5" s="23">
        <v>4051</v>
      </c>
      <c r="J5" s="23">
        <v>5</v>
      </c>
      <c r="K5" s="23">
        <v>14</v>
      </c>
      <c r="L5" s="23">
        <v>6</v>
      </c>
      <c r="M5" s="23"/>
      <c r="N5" s="23"/>
      <c r="O5" s="23"/>
      <c r="P5" s="23"/>
      <c r="Q5" s="23"/>
      <c r="R5" s="23"/>
      <c r="S5" s="23"/>
      <c r="T5" s="23"/>
      <c r="U5" s="23">
        <v>2309</v>
      </c>
      <c r="V5" s="23">
        <v>89</v>
      </c>
      <c r="W5" s="69">
        <v>89</v>
      </c>
      <c r="X5" s="24"/>
      <c r="Y5" s="24"/>
      <c r="Z5" s="24"/>
      <c r="AA5" s="24"/>
      <c r="AB5" s="24"/>
      <c r="AC5" s="24"/>
      <c r="AD5" s="24"/>
      <c r="AE5" s="24"/>
      <c r="AF5" s="24"/>
      <c r="AG5" s="24"/>
      <c r="AH5" s="24">
        <v>25</v>
      </c>
      <c r="AI5" s="24" t="s">
        <v>66</v>
      </c>
      <c r="AJ5" s="24" t="s">
        <v>121</v>
      </c>
      <c r="AK5" s="24" t="s">
        <v>84</v>
      </c>
      <c r="AL5" s="24"/>
      <c r="AM5" s="24" t="s">
        <v>84</v>
      </c>
      <c r="AN5" s="24"/>
      <c r="AO5" s="25"/>
    </row>
    <row r="6" spans="1:41" ht="16.5">
      <c r="A6" s="73" t="s">
        <v>418</v>
      </c>
      <c r="B6" s="73" t="s">
        <v>418</v>
      </c>
      <c r="C6" s="26"/>
      <c r="D6" s="26"/>
      <c r="E6" s="26"/>
      <c r="F6" s="72">
        <v>2697465.5016558566</v>
      </c>
      <c r="G6" s="28">
        <v>967429</v>
      </c>
      <c r="H6" s="27">
        <v>364</v>
      </c>
      <c r="I6" s="28">
        <v>8304</v>
      </c>
      <c r="J6" s="28">
        <v>18</v>
      </c>
      <c r="K6" s="28"/>
      <c r="L6" s="28"/>
      <c r="M6" s="28"/>
      <c r="N6" s="28"/>
      <c r="O6" s="28"/>
      <c r="P6" s="28"/>
      <c r="Q6" s="28"/>
      <c r="R6" s="28"/>
      <c r="S6" s="28"/>
      <c r="T6" s="28"/>
      <c r="U6" s="28">
        <v>4506</v>
      </c>
      <c r="V6" s="28">
        <v>364</v>
      </c>
      <c r="W6" s="70">
        <v>364</v>
      </c>
      <c r="X6" s="29"/>
      <c r="Y6" s="29"/>
      <c r="Z6" s="29"/>
      <c r="AA6" s="29"/>
      <c r="AB6" s="29"/>
      <c r="AC6" s="29"/>
      <c r="AD6" s="29"/>
      <c r="AE6" s="29"/>
      <c r="AF6" s="29"/>
      <c r="AG6" s="29"/>
      <c r="AH6" s="29"/>
      <c r="AI6" s="70" t="s">
        <v>66</v>
      </c>
      <c r="AJ6" s="29" t="s">
        <v>121</v>
      </c>
      <c r="AK6" s="29" t="s">
        <v>84</v>
      </c>
      <c r="AL6" s="29"/>
      <c r="AM6" s="29" t="s">
        <v>84</v>
      </c>
      <c r="AN6" s="29"/>
      <c r="AO6" s="30"/>
    </row>
    <row r="7" spans="1:41" ht="16.5">
      <c r="A7" s="74" t="s">
        <v>419</v>
      </c>
      <c r="B7" s="75" t="s">
        <v>420</v>
      </c>
      <c r="C7" s="31"/>
      <c r="D7" s="31"/>
      <c r="E7" s="31"/>
      <c r="F7" s="72">
        <v>298742.42076473724</v>
      </c>
      <c r="G7" s="33">
        <v>158734</v>
      </c>
      <c r="H7" s="32">
        <v>404</v>
      </c>
      <c r="I7" s="33">
        <v>350</v>
      </c>
      <c r="J7" s="33">
        <v>1</v>
      </c>
      <c r="K7" s="33"/>
      <c r="L7" s="33"/>
      <c r="M7" s="33"/>
      <c r="N7" s="33"/>
      <c r="O7" s="33"/>
      <c r="P7" s="33"/>
      <c r="Q7" s="33"/>
      <c r="R7" s="33"/>
      <c r="S7" s="33"/>
      <c r="T7" s="33"/>
      <c r="U7" s="33">
        <v>12571</v>
      </c>
      <c r="V7" s="33">
        <v>404</v>
      </c>
      <c r="W7" s="70">
        <v>404</v>
      </c>
      <c r="X7" s="34"/>
      <c r="Y7" s="34"/>
      <c r="Z7" s="34"/>
      <c r="AA7" s="34"/>
      <c r="AB7" s="34"/>
      <c r="AC7" s="34"/>
      <c r="AD7" s="34"/>
      <c r="AE7" s="34"/>
      <c r="AF7" s="34"/>
      <c r="AG7" s="34"/>
      <c r="AH7" s="34"/>
      <c r="AI7" s="70" t="s">
        <v>66</v>
      </c>
      <c r="AJ7" s="34" t="s">
        <v>121</v>
      </c>
      <c r="AK7" s="34" t="s">
        <v>84</v>
      </c>
      <c r="AL7" s="34"/>
      <c r="AM7" s="34" t="s">
        <v>66</v>
      </c>
      <c r="AN7" s="34">
        <v>107556</v>
      </c>
      <c r="AO7" s="35"/>
    </row>
    <row r="8" spans="1:41" ht="16.5">
      <c r="A8" s="74" t="s">
        <v>419</v>
      </c>
      <c r="B8" s="73" t="s">
        <v>421</v>
      </c>
      <c r="C8" s="26"/>
      <c r="D8" s="26"/>
      <c r="E8" s="26"/>
      <c r="F8" s="72">
        <v>171462.91258333853</v>
      </c>
      <c r="G8" s="28">
        <v>99181</v>
      </c>
      <c r="H8" s="27">
        <v>6201</v>
      </c>
      <c r="I8" s="28">
        <v>465</v>
      </c>
      <c r="J8" s="28">
        <v>4</v>
      </c>
      <c r="K8" s="28"/>
      <c r="L8" s="28"/>
      <c r="M8" s="28"/>
      <c r="N8" s="28"/>
      <c r="O8" s="28"/>
      <c r="P8" s="28"/>
      <c r="Q8" s="28"/>
      <c r="R8" s="28"/>
      <c r="S8" s="28"/>
      <c r="T8" s="28"/>
      <c r="U8" s="28">
        <v>24007</v>
      </c>
      <c r="V8" s="28">
        <v>6201</v>
      </c>
      <c r="W8" s="70">
        <v>6201</v>
      </c>
      <c r="X8" s="29"/>
      <c r="Y8" s="29"/>
      <c r="Z8" s="29"/>
      <c r="AA8" s="29"/>
      <c r="AB8" s="29"/>
      <c r="AC8" s="29"/>
      <c r="AD8" s="29"/>
      <c r="AE8" s="29"/>
      <c r="AF8" s="29"/>
      <c r="AG8" s="29"/>
      <c r="AH8" s="29"/>
      <c r="AI8" s="70" t="s">
        <v>66</v>
      </c>
      <c r="AJ8" s="29" t="s">
        <v>121</v>
      </c>
      <c r="AK8" s="29" t="s">
        <v>84</v>
      </c>
      <c r="AL8" s="29"/>
      <c r="AM8" s="29" t="s">
        <v>66</v>
      </c>
      <c r="AN8" s="29">
        <v>80417</v>
      </c>
      <c r="AO8" s="30"/>
    </row>
    <row r="9" spans="1:41" ht="16.5">
      <c r="A9" s="74" t="s">
        <v>419</v>
      </c>
      <c r="B9" s="75" t="s">
        <v>422</v>
      </c>
      <c r="C9" s="31"/>
      <c r="D9" s="31"/>
      <c r="E9" s="31"/>
      <c r="F9" s="72">
        <v>402229.09956066991</v>
      </c>
      <c r="G9" s="33">
        <v>230283</v>
      </c>
      <c r="H9" s="32">
        <v>8194</v>
      </c>
      <c r="I9" s="33">
        <v>549</v>
      </c>
      <c r="J9" s="33">
        <v>4</v>
      </c>
      <c r="K9" s="33"/>
      <c r="L9" s="33"/>
      <c r="M9" s="33"/>
      <c r="N9" s="33"/>
      <c r="O9" s="33"/>
      <c r="P9" s="33"/>
      <c r="Q9" s="33"/>
      <c r="R9" s="33"/>
      <c r="S9" s="33"/>
      <c r="T9" s="33"/>
      <c r="U9" s="33">
        <v>32094</v>
      </c>
      <c r="V9" s="33">
        <v>8194</v>
      </c>
      <c r="W9" s="70">
        <v>8194</v>
      </c>
      <c r="X9" s="34"/>
      <c r="Y9" s="34"/>
      <c r="Z9" s="34"/>
      <c r="AA9" s="34"/>
      <c r="AB9" s="34"/>
      <c r="AC9" s="34"/>
      <c r="AD9" s="34"/>
      <c r="AE9" s="34"/>
      <c r="AF9" s="34"/>
      <c r="AG9" s="34"/>
      <c r="AH9" s="34"/>
      <c r="AI9" s="70" t="s">
        <v>66</v>
      </c>
      <c r="AJ9" s="34" t="s">
        <v>121</v>
      </c>
      <c r="AK9" s="34" t="s">
        <v>84</v>
      </c>
      <c r="AL9" s="34"/>
      <c r="AM9" s="34" t="s">
        <v>66</v>
      </c>
      <c r="AN9" s="34">
        <v>281420</v>
      </c>
      <c r="AO9" s="35"/>
    </row>
    <row r="10" spans="1:41" ht="16.5">
      <c r="A10" s="74" t="s">
        <v>419</v>
      </c>
      <c r="B10" s="73" t="s">
        <v>423</v>
      </c>
      <c r="C10" s="26"/>
      <c r="D10" s="26"/>
      <c r="E10" s="26"/>
      <c r="F10" s="72">
        <v>367848.86263185256</v>
      </c>
      <c r="G10" s="28">
        <v>193829</v>
      </c>
      <c r="H10" s="27">
        <v>2369</v>
      </c>
      <c r="I10" s="28">
        <v>146</v>
      </c>
      <c r="J10" s="28">
        <v>2</v>
      </c>
      <c r="K10" s="28"/>
      <c r="L10" s="28"/>
      <c r="M10" s="28"/>
      <c r="N10" s="28"/>
      <c r="O10" s="28"/>
      <c r="P10" s="28"/>
      <c r="Q10" s="28"/>
      <c r="R10" s="28"/>
      <c r="S10" s="28"/>
      <c r="T10" s="28"/>
      <c r="U10" s="28">
        <v>19995</v>
      </c>
      <c r="V10" s="28">
        <v>2369</v>
      </c>
      <c r="W10" s="70">
        <v>2369</v>
      </c>
      <c r="X10" s="29"/>
      <c r="Y10" s="29"/>
      <c r="Z10" s="29"/>
      <c r="AA10" s="29"/>
      <c r="AB10" s="29"/>
      <c r="AC10" s="29"/>
      <c r="AD10" s="29"/>
      <c r="AE10" s="29"/>
      <c r="AF10" s="29"/>
      <c r="AG10" s="29"/>
      <c r="AH10" s="29"/>
      <c r="AI10" s="70" t="s">
        <v>66</v>
      </c>
      <c r="AJ10" s="29" t="s">
        <v>121</v>
      </c>
      <c r="AK10" s="29" t="s">
        <v>84</v>
      </c>
      <c r="AL10" s="29"/>
      <c r="AM10" s="29" t="s">
        <v>66</v>
      </c>
      <c r="AN10" s="29">
        <v>77433</v>
      </c>
      <c r="AO10" s="30"/>
    </row>
    <row r="11" spans="1:41" ht="16.5">
      <c r="A11" s="74" t="s">
        <v>419</v>
      </c>
      <c r="B11" s="75" t="s">
        <v>424</v>
      </c>
      <c r="C11" s="31"/>
      <c r="D11" s="31"/>
      <c r="E11" s="31"/>
      <c r="F11" s="72">
        <v>205198</v>
      </c>
      <c r="G11" s="33">
        <v>68357</v>
      </c>
      <c r="H11" s="32">
        <v>217</v>
      </c>
      <c r="I11" s="33">
        <v>0</v>
      </c>
      <c r="J11" s="33">
        <v>0</v>
      </c>
      <c r="K11" s="33"/>
      <c r="L11" s="33"/>
      <c r="M11" s="33"/>
      <c r="N11" s="33"/>
      <c r="O11" s="33"/>
      <c r="P11" s="33"/>
      <c r="Q11" s="33"/>
      <c r="R11" s="33"/>
      <c r="S11" s="33"/>
      <c r="T11" s="33"/>
      <c r="U11" s="33">
        <v>6486</v>
      </c>
      <c r="V11" s="33">
        <v>217</v>
      </c>
      <c r="W11" s="70">
        <v>217</v>
      </c>
      <c r="X11" s="34"/>
      <c r="Y11" s="34"/>
      <c r="Z11" s="34"/>
      <c r="AA11" s="34"/>
      <c r="AB11" s="34"/>
      <c r="AC11" s="34"/>
      <c r="AD11" s="34"/>
      <c r="AE11" s="34"/>
      <c r="AF11" s="34"/>
      <c r="AG11" s="34"/>
      <c r="AH11" s="34"/>
      <c r="AI11" s="70" t="s">
        <v>66</v>
      </c>
      <c r="AJ11" s="34" t="s">
        <v>121</v>
      </c>
      <c r="AK11" s="34" t="s">
        <v>84</v>
      </c>
      <c r="AL11" s="34"/>
      <c r="AM11" s="34" t="s">
        <v>84</v>
      </c>
      <c r="AN11" s="34"/>
      <c r="AO11" s="35"/>
    </row>
    <row r="12" spans="1:41" ht="16.5">
      <c r="A12" s="74" t="s">
        <v>419</v>
      </c>
      <c r="B12" s="73" t="s">
        <v>425</v>
      </c>
      <c r="C12" s="26"/>
      <c r="D12" s="26"/>
      <c r="E12" s="26"/>
      <c r="F12" s="72">
        <v>354502.35127307451</v>
      </c>
      <c r="G12" s="28">
        <v>220720.2</v>
      </c>
      <c r="H12" s="27">
        <v>2199</v>
      </c>
      <c r="I12" s="28">
        <v>1299</v>
      </c>
      <c r="J12" s="28">
        <v>5</v>
      </c>
      <c r="K12" s="28"/>
      <c r="L12" s="28"/>
      <c r="M12" s="28"/>
      <c r="N12" s="28"/>
      <c r="O12" s="28"/>
      <c r="P12" s="28"/>
      <c r="Q12" s="28"/>
      <c r="R12" s="28"/>
      <c r="S12" s="28"/>
      <c r="T12" s="28"/>
      <c r="U12" s="28">
        <v>21758</v>
      </c>
      <c r="V12" s="28">
        <v>2199</v>
      </c>
      <c r="W12" s="70">
        <v>2199</v>
      </c>
      <c r="X12" s="29"/>
      <c r="Y12" s="29"/>
      <c r="Z12" s="29"/>
      <c r="AA12" s="29"/>
      <c r="AB12" s="29"/>
      <c r="AC12" s="29"/>
      <c r="AD12" s="29"/>
      <c r="AE12" s="29"/>
      <c r="AF12" s="29"/>
      <c r="AG12" s="29"/>
      <c r="AH12" s="29"/>
      <c r="AI12" s="70" t="s">
        <v>66</v>
      </c>
      <c r="AJ12" s="29" t="s">
        <v>121</v>
      </c>
      <c r="AK12" s="29" t="s">
        <v>84</v>
      </c>
      <c r="AL12" s="29"/>
      <c r="AM12" s="29" t="s">
        <v>66</v>
      </c>
      <c r="AN12" s="29">
        <v>231849</v>
      </c>
      <c r="AO12" s="30"/>
    </row>
    <row r="13" spans="1:41" ht="16.5">
      <c r="A13" s="74" t="s">
        <v>419</v>
      </c>
      <c r="B13" s="75" t="s">
        <v>426</v>
      </c>
      <c r="C13" s="31"/>
      <c r="D13" s="31"/>
      <c r="E13" s="31"/>
      <c r="F13" s="72">
        <v>181221.55526603162</v>
      </c>
      <c r="G13" s="33">
        <v>169000</v>
      </c>
      <c r="H13" s="32">
        <v>2299</v>
      </c>
      <c r="I13" s="33">
        <v>215</v>
      </c>
      <c r="J13" s="33">
        <v>1</v>
      </c>
      <c r="K13" s="33"/>
      <c r="L13" s="33"/>
      <c r="M13" s="33"/>
      <c r="N13" s="33"/>
      <c r="O13" s="33"/>
      <c r="P13" s="33"/>
      <c r="Q13" s="33"/>
      <c r="R13" s="33"/>
      <c r="S13" s="33"/>
      <c r="T13" s="33"/>
      <c r="U13" s="33">
        <v>29084</v>
      </c>
      <c r="V13" s="33">
        <v>2299</v>
      </c>
      <c r="W13" s="70">
        <v>2299</v>
      </c>
      <c r="X13" s="34"/>
      <c r="Y13" s="34"/>
      <c r="Z13" s="34"/>
      <c r="AA13" s="34"/>
      <c r="AB13" s="34"/>
      <c r="AC13" s="34"/>
      <c r="AD13" s="34"/>
      <c r="AE13" s="34"/>
      <c r="AF13" s="34"/>
      <c r="AG13" s="34"/>
      <c r="AH13" s="34"/>
      <c r="AI13" s="70" t="s">
        <v>66</v>
      </c>
      <c r="AJ13" s="34" t="s">
        <v>121</v>
      </c>
      <c r="AK13" s="34" t="s">
        <v>84</v>
      </c>
      <c r="AL13" s="34"/>
      <c r="AM13" s="34" t="s">
        <v>66</v>
      </c>
      <c r="AN13" s="34">
        <v>106211</v>
      </c>
      <c r="AO13" s="35"/>
    </row>
    <row r="14" spans="1:41" ht="16.5">
      <c r="A14" s="74" t="s">
        <v>419</v>
      </c>
      <c r="B14" s="73" t="s">
        <v>427</v>
      </c>
      <c r="C14" s="26"/>
      <c r="D14" s="26"/>
      <c r="E14" s="26"/>
      <c r="F14" s="72">
        <v>148505.08479728375</v>
      </c>
      <c r="G14" s="28">
        <v>83833</v>
      </c>
      <c r="H14" s="27">
        <v>4783</v>
      </c>
      <c r="I14" s="28">
        <v>266</v>
      </c>
      <c r="J14" s="28">
        <v>7</v>
      </c>
      <c r="K14" s="28"/>
      <c r="L14" s="28"/>
      <c r="M14" s="28"/>
      <c r="N14" s="28"/>
      <c r="O14" s="28"/>
      <c r="P14" s="28"/>
      <c r="Q14" s="28"/>
      <c r="R14" s="28"/>
      <c r="S14" s="28"/>
      <c r="T14" s="28"/>
      <c r="U14" s="28">
        <v>23492</v>
      </c>
      <c r="V14" s="28">
        <v>4783</v>
      </c>
      <c r="W14" s="70">
        <v>4783</v>
      </c>
      <c r="X14" s="29"/>
      <c r="Y14" s="29"/>
      <c r="Z14" s="29"/>
      <c r="AA14" s="29"/>
      <c r="AB14" s="29"/>
      <c r="AC14" s="29"/>
      <c r="AD14" s="29"/>
      <c r="AE14" s="29"/>
      <c r="AF14" s="29"/>
      <c r="AG14" s="29"/>
      <c r="AH14" s="29"/>
      <c r="AI14" s="70" t="s">
        <v>66</v>
      </c>
      <c r="AJ14" s="29" t="s">
        <v>121</v>
      </c>
      <c r="AK14" s="29" t="s">
        <v>84</v>
      </c>
      <c r="AL14" s="29"/>
      <c r="AM14" s="29" t="s">
        <v>66</v>
      </c>
      <c r="AN14" s="29">
        <v>104522</v>
      </c>
      <c r="AO14" s="30"/>
    </row>
    <row r="15" spans="1:41" ht="16.5">
      <c r="A15" s="74" t="s">
        <v>428</v>
      </c>
      <c r="B15" s="75" t="s">
        <v>429</v>
      </c>
      <c r="C15" s="31"/>
      <c r="D15" s="31"/>
      <c r="E15" s="31"/>
      <c r="F15" s="72">
        <v>232862.5113333019</v>
      </c>
      <c r="G15" s="33">
        <v>157029</v>
      </c>
      <c r="H15" s="32">
        <v>1014</v>
      </c>
      <c r="I15" s="33">
        <v>316</v>
      </c>
      <c r="J15" s="33">
        <v>0</v>
      </c>
      <c r="K15" s="33"/>
      <c r="L15" s="33"/>
      <c r="M15" s="33"/>
      <c r="N15" s="33"/>
      <c r="O15" s="33"/>
      <c r="P15" s="33"/>
      <c r="Q15" s="33"/>
      <c r="R15" s="33"/>
      <c r="S15" s="33"/>
      <c r="T15" s="33"/>
      <c r="U15" s="33">
        <v>6744</v>
      </c>
      <c r="V15" s="33">
        <v>1014</v>
      </c>
      <c r="W15" s="70">
        <v>1014</v>
      </c>
      <c r="X15" s="34"/>
      <c r="Y15" s="34"/>
      <c r="Z15" s="34"/>
      <c r="AA15" s="34"/>
      <c r="AB15" s="34"/>
      <c r="AC15" s="34"/>
      <c r="AD15" s="34"/>
      <c r="AE15" s="34"/>
      <c r="AF15" s="34"/>
      <c r="AG15" s="34"/>
      <c r="AH15" s="34"/>
      <c r="AI15" s="70" t="s">
        <v>66</v>
      </c>
      <c r="AJ15" s="34" t="s">
        <v>121</v>
      </c>
      <c r="AK15" s="34" t="s">
        <v>66</v>
      </c>
      <c r="AL15" s="34">
        <v>111812</v>
      </c>
      <c r="AM15" s="34" t="s">
        <v>84</v>
      </c>
      <c r="AN15" s="34"/>
      <c r="AO15" s="35"/>
    </row>
    <row r="16" spans="1:41" ht="16.5">
      <c r="A16" s="74" t="s">
        <v>428</v>
      </c>
      <c r="B16" s="73" t="s">
        <v>430</v>
      </c>
      <c r="C16" s="26"/>
      <c r="D16" s="26"/>
      <c r="E16" s="26"/>
      <c r="F16" s="72">
        <v>162558.47404203383</v>
      </c>
      <c r="G16" s="28">
        <v>98457</v>
      </c>
      <c r="H16" s="27">
        <v>11198</v>
      </c>
      <c r="I16" s="28">
        <v>96</v>
      </c>
      <c r="J16" s="28">
        <v>10</v>
      </c>
      <c r="K16" s="28"/>
      <c r="L16" s="28"/>
      <c r="M16" s="28"/>
      <c r="N16" s="28"/>
      <c r="O16" s="28"/>
      <c r="P16" s="28"/>
      <c r="Q16" s="28"/>
      <c r="R16" s="28"/>
      <c r="S16" s="28"/>
      <c r="T16" s="28"/>
      <c r="U16" s="28">
        <v>32721</v>
      </c>
      <c r="V16" s="28">
        <v>11198</v>
      </c>
      <c r="W16" s="70">
        <v>11198</v>
      </c>
      <c r="X16" s="29"/>
      <c r="Y16" s="29"/>
      <c r="Z16" s="29"/>
      <c r="AA16" s="29"/>
      <c r="AB16" s="29"/>
      <c r="AC16" s="29"/>
      <c r="AD16" s="29"/>
      <c r="AE16" s="29"/>
      <c r="AF16" s="29"/>
      <c r="AG16" s="29"/>
      <c r="AH16" s="29"/>
      <c r="AI16" s="70" t="s">
        <v>66</v>
      </c>
      <c r="AJ16" s="29" t="s">
        <v>121</v>
      </c>
      <c r="AK16" s="29" t="s">
        <v>66</v>
      </c>
      <c r="AL16" s="29">
        <v>51903</v>
      </c>
      <c r="AM16" s="29" t="s">
        <v>66</v>
      </c>
      <c r="AN16" s="29">
        <v>66197</v>
      </c>
      <c r="AO16" s="30"/>
    </row>
    <row r="17" spans="1:41" ht="16.5">
      <c r="A17" s="74" t="s">
        <v>428</v>
      </c>
      <c r="B17" s="75" t="s">
        <v>431</v>
      </c>
      <c r="C17" s="31"/>
      <c r="D17" s="31"/>
      <c r="E17" s="31"/>
      <c r="F17" s="72">
        <v>155993.56069629174</v>
      </c>
      <c r="G17" s="33">
        <v>131241</v>
      </c>
      <c r="H17" s="32">
        <v>1585</v>
      </c>
      <c r="I17" s="33">
        <v>86</v>
      </c>
      <c r="J17" s="33">
        <v>4</v>
      </c>
      <c r="K17" s="33"/>
      <c r="L17" s="33"/>
      <c r="M17" s="33"/>
      <c r="N17" s="33"/>
      <c r="O17" s="33"/>
      <c r="P17" s="33"/>
      <c r="Q17" s="33"/>
      <c r="R17" s="33"/>
      <c r="S17" s="33"/>
      <c r="T17" s="33"/>
      <c r="U17" s="33">
        <v>10980</v>
      </c>
      <c r="V17" s="33">
        <v>1585</v>
      </c>
      <c r="W17" s="70">
        <v>1585</v>
      </c>
      <c r="X17" s="34"/>
      <c r="Y17" s="34"/>
      <c r="Z17" s="34"/>
      <c r="AA17" s="34"/>
      <c r="AB17" s="34"/>
      <c r="AC17" s="34"/>
      <c r="AD17" s="34"/>
      <c r="AE17" s="34"/>
      <c r="AF17" s="34"/>
      <c r="AG17" s="34"/>
      <c r="AH17" s="34"/>
      <c r="AI17" s="70" t="s">
        <v>66</v>
      </c>
      <c r="AJ17" s="34" t="s">
        <v>121</v>
      </c>
      <c r="AK17" s="34" t="s">
        <v>66</v>
      </c>
      <c r="AL17" s="34">
        <v>76654</v>
      </c>
      <c r="AM17" s="34" t="s">
        <v>66</v>
      </c>
      <c r="AN17" s="34">
        <v>49821</v>
      </c>
      <c r="AO17" s="35"/>
    </row>
    <row r="18" spans="1:41" ht="16.5">
      <c r="A18" s="74" t="s">
        <v>428</v>
      </c>
      <c r="B18" s="73" t="s">
        <v>432</v>
      </c>
      <c r="C18" s="26"/>
      <c r="D18" s="26"/>
      <c r="E18" s="26"/>
      <c r="F18" s="72">
        <v>352977.23581878026</v>
      </c>
      <c r="G18" s="28">
        <v>213413</v>
      </c>
      <c r="H18" s="27">
        <v>537</v>
      </c>
      <c r="I18" s="28">
        <v>713</v>
      </c>
      <c r="J18" s="28">
        <v>4</v>
      </c>
      <c r="K18" s="28"/>
      <c r="L18" s="28"/>
      <c r="M18" s="28"/>
      <c r="N18" s="28"/>
      <c r="O18" s="28"/>
      <c r="P18" s="28"/>
      <c r="Q18" s="28"/>
      <c r="R18" s="28"/>
      <c r="S18" s="28"/>
      <c r="T18" s="28"/>
      <c r="U18" s="28">
        <v>9124</v>
      </c>
      <c r="V18" s="28">
        <v>537</v>
      </c>
      <c r="W18" s="70">
        <v>537</v>
      </c>
      <c r="X18" s="29"/>
      <c r="Y18" s="29"/>
      <c r="Z18" s="29"/>
      <c r="AA18" s="29"/>
      <c r="AB18" s="29"/>
      <c r="AC18" s="29"/>
      <c r="AD18" s="29"/>
      <c r="AE18" s="29"/>
      <c r="AF18" s="29"/>
      <c r="AG18" s="29"/>
      <c r="AH18" s="29"/>
      <c r="AI18" s="70" t="s">
        <v>66</v>
      </c>
      <c r="AJ18" s="29" t="s">
        <v>121</v>
      </c>
      <c r="AK18" s="29" t="s">
        <v>66</v>
      </c>
      <c r="AL18" s="29">
        <v>86889</v>
      </c>
      <c r="AM18" s="29" t="s">
        <v>84</v>
      </c>
      <c r="AN18" s="29"/>
      <c r="AO18" s="30"/>
    </row>
    <row r="19" spans="1:41" ht="16.5">
      <c r="A19" s="74" t="s">
        <v>428</v>
      </c>
      <c r="B19" s="75" t="s">
        <v>433</v>
      </c>
      <c r="C19" s="31"/>
      <c r="D19" s="31"/>
      <c r="E19" s="31"/>
      <c r="F19" s="72">
        <v>110826.68250366003</v>
      </c>
      <c r="G19" s="33">
        <v>75625</v>
      </c>
      <c r="H19" s="32">
        <v>4133</v>
      </c>
      <c r="I19" s="33">
        <v>65</v>
      </c>
      <c r="J19" s="33">
        <v>2</v>
      </c>
      <c r="K19" s="33"/>
      <c r="L19" s="33"/>
      <c r="M19" s="33"/>
      <c r="N19" s="33"/>
      <c r="O19" s="33"/>
      <c r="P19" s="33"/>
      <c r="Q19" s="33"/>
      <c r="R19" s="33"/>
      <c r="S19" s="33"/>
      <c r="T19" s="33"/>
      <c r="U19" s="33">
        <v>14494</v>
      </c>
      <c r="V19" s="33">
        <v>4133</v>
      </c>
      <c r="W19" s="70">
        <v>4133</v>
      </c>
      <c r="X19" s="34"/>
      <c r="Y19" s="34"/>
      <c r="Z19" s="34"/>
      <c r="AA19" s="34"/>
      <c r="AB19" s="34"/>
      <c r="AC19" s="34"/>
      <c r="AD19" s="34"/>
      <c r="AE19" s="34"/>
      <c r="AF19" s="34"/>
      <c r="AG19" s="34"/>
      <c r="AH19" s="34"/>
      <c r="AI19" s="70" t="s">
        <v>66</v>
      </c>
      <c r="AJ19" s="34" t="s">
        <v>121</v>
      </c>
      <c r="AK19" s="34" t="s">
        <v>66</v>
      </c>
      <c r="AL19" s="34">
        <v>14332</v>
      </c>
      <c r="AM19" s="34" t="s">
        <v>66</v>
      </c>
      <c r="AN19" s="34">
        <v>84682</v>
      </c>
      <c r="AO19" s="35"/>
    </row>
    <row r="20" spans="1:41" ht="16.5">
      <c r="A20" s="74" t="s">
        <v>428</v>
      </c>
      <c r="B20" s="73" t="s">
        <v>434</v>
      </c>
      <c r="C20" s="26"/>
      <c r="D20" s="26"/>
      <c r="E20" s="26"/>
      <c r="F20" s="72">
        <v>260897.49157236988</v>
      </c>
      <c r="G20" s="28">
        <v>198646</v>
      </c>
      <c r="H20" s="27">
        <v>19328</v>
      </c>
      <c r="I20" s="28">
        <v>422</v>
      </c>
      <c r="J20" s="28">
        <v>11</v>
      </c>
      <c r="K20" s="28"/>
      <c r="L20" s="28"/>
      <c r="M20" s="28"/>
      <c r="N20" s="28"/>
      <c r="O20" s="28"/>
      <c r="P20" s="28"/>
      <c r="Q20" s="28"/>
      <c r="R20" s="28"/>
      <c r="S20" s="28"/>
      <c r="T20" s="28"/>
      <c r="U20" s="28">
        <v>45451</v>
      </c>
      <c r="V20" s="28">
        <v>19328</v>
      </c>
      <c r="W20" s="70">
        <v>19328</v>
      </c>
      <c r="X20" s="29"/>
      <c r="Y20" s="29"/>
      <c r="Z20" s="29"/>
      <c r="AA20" s="29"/>
      <c r="AB20" s="29"/>
      <c r="AC20" s="29"/>
      <c r="AD20" s="29"/>
      <c r="AE20" s="29"/>
      <c r="AF20" s="29"/>
      <c r="AG20" s="29"/>
      <c r="AH20" s="29"/>
      <c r="AI20" s="70" t="s">
        <v>66</v>
      </c>
      <c r="AJ20" s="29" t="s">
        <v>121</v>
      </c>
      <c r="AK20" s="29" t="s">
        <v>66</v>
      </c>
      <c r="AL20" s="29">
        <v>44580</v>
      </c>
      <c r="AM20" s="29" t="s">
        <v>66</v>
      </c>
      <c r="AN20" s="29">
        <v>153326</v>
      </c>
      <c r="AO20" s="30"/>
    </row>
    <row r="21" spans="1:41" ht="16.5">
      <c r="A21" s="74" t="s">
        <v>428</v>
      </c>
      <c r="B21" s="75" t="s">
        <v>435</v>
      </c>
      <c r="C21" s="31"/>
      <c r="D21" s="31"/>
      <c r="E21" s="31"/>
      <c r="F21" s="72">
        <v>94560.913934132725</v>
      </c>
      <c r="G21" s="33">
        <v>60304</v>
      </c>
      <c r="H21" s="32">
        <v>5270</v>
      </c>
      <c r="I21" s="33">
        <v>122</v>
      </c>
      <c r="J21" s="33">
        <v>0</v>
      </c>
      <c r="K21" s="33"/>
      <c r="L21" s="33"/>
      <c r="M21" s="33"/>
      <c r="N21" s="33"/>
      <c r="O21" s="33"/>
      <c r="P21" s="33"/>
      <c r="Q21" s="33"/>
      <c r="R21" s="33"/>
      <c r="S21" s="33"/>
      <c r="T21" s="33"/>
      <c r="U21" s="33">
        <v>13431</v>
      </c>
      <c r="V21" s="33">
        <v>5270</v>
      </c>
      <c r="W21" s="70">
        <v>5270</v>
      </c>
      <c r="X21" s="34"/>
      <c r="Y21" s="34"/>
      <c r="Z21" s="34"/>
      <c r="AA21" s="34"/>
      <c r="AB21" s="34"/>
      <c r="AC21" s="34"/>
      <c r="AD21" s="34"/>
      <c r="AE21" s="34"/>
      <c r="AF21" s="34"/>
      <c r="AG21" s="34"/>
      <c r="AH21" s="34"/>
      <c r="AI21" s="70" t="s">
        <v>66</v>
      </c>
      <c r="AJ21" s="34" t="s">
        <v>121</v>
      </c>
      <c r="AK21" s="34" t="s">
        <v>66</v>
      </c>
      <c r="AL21" s="34">
        <v>21790</v>
      </c>
      <c r="AM21" s="34" t="s">
        <v>66</v>
      </c>
      <c r="AN21" s="34">
        <v>83249</v>
      </c>
      <c r="AO21" s="35"/>
    </row>
    <row r="22" spans="1:41" ht="16.5">
      <c r="A22" s="74" t="s">
        <v>428</v>
      </c>
      <c r="B22" s="73" t="s">
        <v>436</v>
      </c>
      <c r="C22" s="26"/>
      <c r="D22" s="26"/>
      <c r="E22" s="26"/>
      <c r="F22" s="72">
        <v>180066.16895698357</v>
      </c>
      <c r="G22" s="28">
        <v>133929</v>
      </c>
      <c r="H22" s="27">
        <v>3666</v>
      </c>
      <c r="I22" s="28">
        <v>108</v>
      </c>
      <c r="J22" s="28">
        <v>5</v>
      </c>
      <c r="K22" s="28"/>
      <c r="L22" s="28"/>
      <c r="M22" s="28"/>
      <c r="N22" s="28"/>
      <c r="O22" s="28"/>
      <c r="P22" s="28"/>
      <c r="Q22" s="28"/>
      <c r="R22" s="28"/>
      <c r="S22" s="28"/>
      <c r="T22" s="28"/>
      <c r="U22" s="28">
        <v>15503</v>
      </c>
      <c r="V22" s="28">
        <v>3666</v>
      </c>
      <c r="W22" s="70">
        <v>3666</v>
      </c>
      <c r="X22" s="29"/>
      <c r="Y22" s="29"/>
      <c r="Z22" s="29"/>
      <c r="AA22" s="29"/>
      <c r="AB22" s="29"/>
      <c r="AC22" s="29"/>
      <c r="AD22" s="29"/>
      <c r="AE22" s="29"/>
      <c r="AF22" s="29"/>
      <c r="AG22" s="29"/>
      <c r="AH22" s="29"/>
      <c r="AI22" s="70" t="s">
        <v>66</v>
      </c>
      <c r="AJ22" s="29" t="s">
        <v>121</v>
      </c>
      <c r="AK22" s="29" t="s">
        <v>66</v>
      </c>
      <c r="AL22" s="29">
        <v>41199</v>
      </c>
      <c r="AM22" s="29" t="s">
        <v>66</v>
      </c>
      <c r="AN22" s="29">
        <v>57168</v>
      </c>
      <c r="AO22" s="30"/>
    </row>
    <row r="23" spans="1:41" ht="16.5">
      <c r="A23" s="48" t="s">
        <v>437</v>
      </c>
      <c r="B23" s="49" t="s">
        <v>438</v>
      </c>
      <c r="C23" s="31"/>
      <c r="D23" s="31"/>
      <c r="E23" s="31"/>
      <c r="F23" s="72">
        <v>144477.99920929005</v>
      </c>
      <c r="G23" s="33">
        <v>91226</v>
      </c>
      <c r="H23" s="32">
        <v>237</v>
      </c>
      <c r="I23" s="33">
        <v>108</v>
      </c>
      <c r="J23" s="33">
        <v>0</v>
      </c>
      <c r="K23" s="33">
        <v>238</v>
      </c>
      <c r="L23" s="33">
        <v>222</v>
      </c>
      <c r="M23" s="33"/>
      <c r="N23" s="33"/>
      <c r="O23" s="33"/>
      <c r="P23" s="33"/>
      <c r="Q23" s="33"/>
      <c r="R23" s="33"/>
      <c r="S23" s="33"/>
      <c r="T23" s="33"/>
      <c r="U23" s="33">
        <v>1507</v>
      </c>
      <c r="V23" s="33">
        <v>237</v>
      </c>
      <c r="W23" s="70">
        <v>237</v>
      </c>
      <c r="X23" s="34"/>
      <c r="Y23" s="34"/>
      <c r="Z23" s="34"/>
      <c r="AA23" s="34"/>
      <c r="AB23" s="34"/>
      <c r="AC23" s="34"/>
      <c r="AD23" s="34"/>
      <c r="AE23" s="34"/>
      <c r="AF23" s="34"/>
      <c r="AG23" s="34"/>
      <c r="AH23" s="34">
        <v>30</v>
      </c>
      <c r="AI23" s="34" t="s">
        <v>66</v>
      </c>
      <c r="AJ23" s="34" t="s">
        <v>121</v>
      </c>
      <c r="AK23" s="34" t="s">
        <v>84</v>
      </c>
      <c r="AM23" s="34" t="s">
        <v>84</v>
      </c>
      <c r="AN23" s="34"/>
      <c r="AO23" s="35"/>
    </row>
    <row r="24" spans="1:41" ht="16.5">
      <c r="A24" s="74" t="s">
        <v>437</v>
      </c>
      <c r="B24" s="73" t="s">
        <v>439</v>
      </c>
      <c r="C24" s="26"/>
      <c r="D24" s="26"/>
      <c r="E24" s="26"/>
      <c r="F24" s="72">
        <v>410537.69886647578</v>
      </c>
      <c r="G24" s="28">
        <v>194176</v>
      </c>
      <c r="H24" s="27">
        <v>309</v>
      </c>
      <c r="I24" s="28">
        <v>342</v>
      </c>
      <c r="J24" s="28">
        <v>0</v>
      </c>
      <c r="M24" s="28"/>
      <c r="N24" s="28"/>
      <c r="O24" s="28"/>
      <c r="P24" s="28"/>
      <c r="Q24" s="28"/>
      <c r="R24" s="28"/>
      <c r="S24" s="28"/>
      <c r="T24" s="28"/>
      <c r="U24" s="28">
        <v>6324</v>
      </c>
      <c r="V24" s="28">
        <v>309</v>
      </c>
      <c r="W24" s="70">
        <v>309</v>
      </c>
      <c r="X24" s="29"/>
      <c r="Y24" s="29"/>
      <c r="Z24" s="29"/>
      <c r="AA24" s="29"/>
      <c r="AB24" s="29"/>
      <c r="AC24" s="29"/>
      <c r="AD24" s="29"/>
      <c r="AE24" s="29"/>
      <c r="AF24" s="29"/>
      <c r="AG24" s="29"/>
      <c r="AH24" s="29"/>
      <c r="AI24" s="70" t="s">
        <v>66</v>
      </c>
      <c r="AJ24" s="29" t="s">
        <v>121</v>
      </c>
      <c r="AK24" s="29" t="s">
        <v>66</v>
      </c>
      <c r="AL24" s="34">
        <v>146343</v>
      </c>
      <c r="AM24" s="29" t="s">
        <v>84</v>
      </c>
      <c r="AN24" s="29"/>
      <c r="AO24" s="30"/>
    </row>
    <row r="25" spans="1:41" ht="16.5">
      <c r="A25" s="48" t="s">
        <v>437</v>
      </c>
      <c r="B25" s="49" t="s">
        <v>440</v>
      </c>
      <c r="C25" s="31"/>
      <c r="D25" s="31"/>
      <c r="E25" s="31"/>
      <c r="F25" s="72">
        <v>84996.238074390014</v>
      </c>
      <c r="G25" s="33">
        <v>54962</v>
      </c>
      <c r="H25" s="32">
        <v>105</v>
      </c>
      <c r="I25" s="33">
        <v>100</v>
      </c>
      <c r="J25" s="33">
        <v>1</v>
      </c>
      <c r="K25" s="28">
        <v>72</v>
      </c>
      <c r="L25" s="28">
        <v>26</v>
      </c>
      <c r="M25" s="33"/>
      <c r="N25" s="33"/>
      <c r="O25" s="33"/>
      <c r="P25" s="33"/>
      <c r="Q25" s="33"/>
      <c r="R25" s="33"/>
      <c r="S25" s="33"/>
      <c r="T25" s="33"/>
      <c r="U25" s="33">
        <v>2049</v>
      </c>
      <c r="V25" s="33">
        <v>105</v>
      </c>
      <c r="W25" s="70">
        <v>105</v>
      </c>
      <c r="X25" s="34"/>
      <c r="Y25" s="34"/>
      <c r="Z25" s="34"/>
      <c r="AA25" s="34"/>
      <c r="AB25" s="34"/>
      <c r="AC25" s="34"/>
      <c r="AD25" s="34"/>
      <c r="AE25" s="34"/>
      <c r="AF25" s="34"/>
      <c r="AG25" s="34"/>
      <c r="AH25" s="34">
        <v>20</v>
      </c>
      <c r="AI25" s="34" t="s">
        <v>66</v>
      </c>
      <c r="AJ25" s="34" t="s">
        <v>121</v>
      </c>
      <c r="AK25" s="34" t="s">
        <v>84</v>
      </c>
      <c r="AL25" s="34"/>
      <c r="AM25" s="34" t="s">
        <v>84</v>
      </c>
      <c r="AN25" s="34"/>
      <c r="AO25" s="35"/>
    </row>
    <row r="26" spans="1:41" ht="16.5">
      <c r="A26" s="48" t="s">
        <v>437</v>
      </c>
      <c r="B26" s="50" t="s">
        <v>441</v>
      </c>
      <c r="C26" s="26"/>
      <c r="D26" s="26"/>
      <c r="E26" s="26"/>
      <c r="F26" s="72">
        <v>230094.39099453617</v>
      </c>
      <c r="G26" s="28">
        <v>101516</v>
      </c>
      <c r="H26" s="27">
        <v>166</v>
      </c>
      <c r="I26" s="28">
        <v>600</v>
      </c>
      <c r="J26" s="28">
        <v>7</v>
      </c>
      <c r="K26" s="28">
        <v>168</v>
      </c>
      <c r="L26" s="28">
        <v>122</v>
      </c>
      <c r="M26" s="28"/>
      <c r="N26" s="28"/>
      <c r="O26" s="28"/>
      <c r="P26" s="28"/>
      <c r="Q26" s="28"/>
      <c r="R26" s="28"/>
      <c r="S26" s="28"/>
      <c r="T26" s="28"/>
      <c r="U26" s="28">
        <v>2452</v>
      </c>
      <c r="V26" s="28">
        <v>166</v>
      </c>
      <c r="W26" s="70">
        <v>166</v>
      </c>
      <c r="X26" s="29"/>
      <c r="Y26" s="29"/>
      <c r="Z26" s="29"/>
      <c r="AA26" s="29"/>
      <c r="AB26" s="29"/>
      <c r="AC26" s="29"/>
      <c r="AD26" s="29"/>
      <c r="AE26" s="29"/>
      <c r="AF26" s="29"/>
      <c r="AG26" s="29"/>
      <c r="AH26" s="29">
        <v>63</v>
      </c>
      <c r="AI26" s="29" t="s">
        <v>66</v>
      </c>
      <c r="AJ26" s="29" t="s">
        <v>121</v>
      </c>
      <c r="AK26" s="29" t="s">
        <v>84</v>
      </c>
      <c r="AL26" s="29"/>
      <c r="AM26" s="29" t="s">
        <v>84</v>
      </c>
      <c r="AN26" s="29"/>
      <c r="AO26" s="30"/>
    </row>
    <row r="27" spans="1:41" ht="16.5">
      <c r="A27" s="74" t="s">
        <v>437</v>
      </c>
      <c r="B27" s="75" t="s">
        <v>442</v>
      </c>
      <c r="C27" s="31"/>
      <c r="D27" s="31"/>
      <c r="E27" s="31"/>
      <c r="F27" s="72">
        <v>162380.67897475904</v>
      </c>
      <c r="G27" s="33">
        <v>120249</v>
      </c>
      <c r="H27" s="32">
        <v>16684</v>
      </c>
      <c r="I27" s="33">
        <v>155</v>
      </c>
      <c r="J27" s="33">
        <v>3</v>
      </c>
      <c r="K27" s="33"/>
      <c r="L27" s="33"/>
      <c r="M27" s="33"/>
      <c r="N27" s="33"/>
      <c r="O27" s="33"/>
      <c r="P27" s="33"/>
      <c r="Q27" s="33"/>
      <c r="R27" s="33"/>
      <c r="S27" s="33"/>
      <c r="T27" s="33"/>
      <c r="U27" s="33">
        <v>46682</v>
      </c>
      <c r="V27" s="33">
        <v>16684</v>
      </c>
      <c r="W27" s="70">
        <v>16684</v>
      </c>
      <c r="X27" s="34"/>
      <c r="Y27" s="34"/>
      <c r="Z27" s="34"/>
      <c r="AA27" s="34"/>
      <c r="AB27" s="34"/>
      <c r="AC27" s="34"/>
      <c r="AD27" s="34"/>
      <c r="AE27" s="34"/>
      <c r="AF27" s="34"/>
      <c r="AG27" s="34"/>
      <c r="AH27" s="34"/>
      <c r="AI27" s="70" t="s">
        <v>66</v>
      </c>
      <c r="AJ27" s="34" t="s">
        <v>121</v>
      </c>
      <c r="AK27" s="34" t="s">
        <v>84</v>
      </c>
      <c r="AL27" s="34"/>
      <c r="AM27" s="34" t="s">
        <v>66</v>
      </c>
      <c r="AN27" s="34">
        <v>167865</v>
      </c>
      <c r="AO27" s="35"/>
    </row>
    <row r="28" spans="1:41" ht="16.5">
      <c r="A28" s="74" t="s">
        <v>437</v>
      </c>
      <c r="B28" s="73" t="s">
        <v>443</v>
      </c>
      <c r="C28" s="26"/>
      <c r="D28" s="26"/>
      <c r="E28" s="26"/>
      <c r="F28" s="72">
        <v>261875.93699644585</v>
      </c>
      <c r="G28" s="28">
        <v>132134</v>
      </c>
      <c r="H28" s="27">
        <v>1178</v>
      </c>
      <c r="I28" s="28">
        <v>293</v>
      </c>
      <c r="J28" s="28">
        <v>10</v>
      </c>
      <c r="K28" s="28"/>
      <c r="L28" s="28"/>
      <c r="M28" s="28"/>
      <c r="N28" s="28"/>
      <c r="O28" s="28"/>
      <c r="P28" s="28"/>
      <c r="Q28" s="28"/>
      <c r="R28" s="28"/>
      <c r="S28" s="28"/>
      <c r="T28" s="28"/>
      <c r="U28" s="28">
        <v>12589</v>
      </c>
      <c r="V28" s="28">
        <v>1178</v>
      </c>
      <c r="W28" s="70">
        <v>1178</v>
      </c>
      <c r="X28" s="29"/>
      <c r="Y28" s="29"/>
      <c r="Z28" s="29"/>
      <c r="AA28" s="29"/>
      <c r="AB28" s="29"/>
      <c r="AC28" s="29"/>
      <c r="AD28" s="29"/>
      <c r="AE28" s="29"/>
      <c r="AF28" s="29"/>
      <c r="AG28" s="29"/>
      <c r="AH28" s="29"/>
      <c r="AI28" s="70" t="s">
        <v>66</v>
      </c>
      <c r="AJ28" s="29" t="s">
        <v>121</v>
      </c>
      <c r="AK28" s="29" t="s">
        <v>66</v>
      </c>
      <c r="AL28" s="29">
        <v>155132</v>
      </c>
      <c r="AM28" s="29" t="s">
        <v>84</v>
      </c>
      <c r="AN28" s="29"/>
      <c r="AO28" s="30"/>
    </row>
    <row r="29" spans="1:41" ht="16.5">
      <c r="A29" s="74" t="s">
        <v>437</v>
      </c>
      <c r="B29" s="75" t="s">
        <v>444</v>
      </c>
      <c r="C29" s="31"/>
      <c r="D29" s="31"/>
      <c r="E29" s="31"/>
      <c r="F29" s="72">
        <v>184494.0429077319</v>
      </c>
      <c r="G29" s="33">
        <v>99385</v>
      </c>
      <c r="H29" s="32">
        <v>6706</v>
      </c>
      <c r="I29" s="33">
        <v>306</v>
      </c>
      <c r="J29" s="33">
        <v>5</v>
      </c>
      <c r="K29" s="33"/>
      <c r="L29" s="33"/>
      <c r="M29" s="33"/>
      <c r="N29" s="33"/>
      <c r="O29" s="33"/>
      <c r="P29" s="33"/>
      <c r="Q29" s="33"/>
      <c r="R29" s="33"/>
      <c r="S29" s="33"/>
      <c r="T29" s="33"/>
      <c r="U29" s="33">
        <v>23496</v>
      </c>
      <c r="V29" s="33">
        <v>6706</v>
      </c>
      <c r="W29" s="70">
        <v>6706</v>
      </c>
      <c r="X29" s="34"/>
      <c r="Y29" s="34"/>
      <c r="Z29" s="34"/>
      <c r="AA29" s="34"/>
      <c r="AB29" s="34"/>
      <c r="AC29" s="34"/>
      <c r="AD29" s="34"/>
      <c r="AE29" s="34"/>
      <c r="AF29" s="34"/>
      <c r="AG29" s="34"/>
      <c r="AH29" s="34"/>
      <c r="AI29" s="70" t="s">
        <v>66</v>
      </c>
      <c r="AJ29" s="34" t="s">
        <v>121</v>
      </c>
      <c r="AK29" s="34" t="s">
        <v>66</v>
      </c>
      <c r="AL29" s="34">
        <v>22773</v>
      </c>
      <c r="AM29" s="34" t="s">
        <v>66</v>
      </c>
      <c r="AN29" s="34">
        <v>126323</v>
      </c>
      <c r="AO29" s="35"/>
    </row>
    <row r="30" spans="1:41" ht="16.5">
      <c r="A30" s="48" t="s">
        <v>437</v>
      </c>
      <c r="B30" s="50" t="s">
        <v>445</v>
      </c>
      <c r="C30" s="26"/>
      <c r="D30" s="26"/>
      <c r="E30" s="26"/>
      <c r="F30" s="72">
        <v>428194.67302344245</v>
      </c>
      <c r="G30" s="28">
        <v>81308</v>
      </c>
      <c r="H30" s="27">
        <v>110</v>
      </c>
      <c r="I30" s="28">
        <v>20</v>
      </c>
      <c r="J30" s="28">
        <v>0</v>
      </c>
      <c r="K30" s="28">
        <v>125</v>
      </c>
      <c r="L30" s="28">
        <v>34</v>
      </c>
      <c r="M30" s="28"/>
      <c r="N30" s="28"/>
      <c r="O30" s="28"/>
      <c r="P30" s="28"/>
      <c r="Q30" s="28"/>
      <c r="R30" s="28"/>
      <c r="S30" s="28"/>
      <c r="T30" s="28"/>
      <c r="U30" s="28">
        <v>1961</v>
      </c>
      <c r="V30" s="28">
        <v>110</v>
      </c>
      <c r="W30" s="70">
        <v>110</v>
      </c>
      <c r="X30" s="29"/>
      <c r="Y30" s="29"/>
      <c r="Z30" s="29"/>
      <c r="AA30" s="29"/>
      <c r="AB30" s="29"/>
      <c r="AC30" s="29"/>
      <c r="AD30" s="29"/>
      <c r="AE30" s="29"/>
      <c r="AF30" s="29"/>
      <c r="AG30" s="29"/>
      <c r="AH30" s="29">
        <v>113</v>
      </c>
      <c r="AI30" s="29" t="s">
        <v>66</v>
      </c>
      <c r="AJ30" s="29" t="s">
        <v>121</v>
      </c>
      <c r="AK30" s="29" t="s">
        <v>84</v>
      </c>
      <c r="AL30" s="29"/>
      <c r="AM30" s="29" t="s">
        <v>84</v>
      </c>
      <c r="AN30" s="29"/>
      <c r="AO30" s="30"/>
    </row>
    <row r="31" spans="1:41" ht="16.5">
      <c r="A31" s="74" t="s">
        <v>437</v>
      </c>
      <c r="B31" s="75" t="s">
        <v>446</v>
      </c>
      <c r="C31" s="31"/>
      <c r="D31" s="31"/>
      <c r="E31" s="31"/>
      <c r="F31" s="72">
        <v>139890.35710265124</v>
      </c>
      <c r="G31" s="33">
        <v>93299</v>
      </c>
      <c r="H31" s="32">
        <v>5761</v>
      </c>
      <c r="I31" s="33">
        <v>88</v>
      </c>
      <c r="J31" s="33">
        <v>2</v>
      </c>
      <c r="K31" s="33"/>
      <c r="L31" s="33"/>
      <c r="M31" s="33"/>
      <c r="N31" s="33"/>
      <c r="O31" s="33"/>
      <c r="P31" s="33"/>
      <c r="Q31" s="33"/>
      <c r="R31" s="33"/>
      <c r="S31" s="33"/>
      <c r="T31" s="33"/>
      <c r="U31" s="33">
        <v>21876</v>
      </c>
      <c r="V31" s="33">
        <v>5761</v>
      </c>
      <c r="W31" s="70">
        <v>5761</v>
      </c>
      <c r="X31" s="34"/>
      <c r="Y31" s="34"/>
      <c r="Z31" s="34"/>
      <c r="AA31" s="34"/>
      <c r="AB31" s="34"/>
      <c r="AC31" s="34"/>
      <c r="AD31" s="34"/>
      <c r="AE31" s="34"/>
      <c r="AF31" s="34"/>
      <c r="AG31" s="34"/>
      <c r="AH31" s="34"/>
      <c r="AI31" s="70" t="s">
        <v>66</v>
      </c>
      <c r="AJ31" s="34" t="s">
        <v>121</v>
      </c>
      <c r="AK31" s="34" t="s">
        <v>84</v>
      </c>
      <c r="AL31" s="34"/>
      <c r="AM31" s="34" t="s">
        <v>66</v>
      </c>
      <c r="AN31" s="34">
        <v>123273</v>
      </c>
      <c r="AO31" s="35"/>
    </row>
    <row r="32" spans="1:41" ht="16.5">
      <c r="A32" s="50" t="s">
        <v>447</v>
      </c>
      <c r="B32" s="50" t="s">
        <v>448</v>
      </c>
      <c r="C32" s="26"/>
      <c r="D32" s="26"/>
      <c r="E32" s="26"/>
      <c r="F32" s="72">
        <v>107424.16750216148</v>
      </c>
      <c r="G32" s="28">
        <v>67054</v>
      </c>
      <c r="H32" s="27">
        <v>14</v>
      </c>
      <c r="I32" s="28">
        <v>261</v>
      </c>
      <c r="J32" s="28">
        <v>0</v>
      </c>
      <c r="K32" s="28">
        <v>10</v>
      </c>
      <c r="L32" s="28">
        <v>2</v>
      </c>
      <c r="M32" s="28"/>
      <c r="N32" s="28"/>
      <c r="O32" s="28"/>
      <c r="P32" s="28"/>
      <c r="Q32" s="28"/>
      <c r="R32" s="28"/>
      <c r="S32" s="28"/>
      <c r="T32" s="28"/>
      <c r="U32" s="28">
        <v>1453</v>
      </c>
      <c r="V32" s="28">
        <v>14</v>
      </c>
      <c r="W32" s="70">
        <v>14</v>
      </c>
      <c r="X32" s="29"/>
      <c r="Y32" s="29"/>
      <c r="Z32" s="29"/>
      <c r="AA32" s="29"/>
      <c r="AB32" s="29"/>
      <c r="AC32" s="29"/>
      <c r="AD32" s="29"/>
      <c r="AE32" s="29"/>
      <c r="AF32" s="29"/>
      <c r="AG32" s="29"/>
      <c r="AH32" s="29">
        <v>12</v>
      </c>
      <c r="AI32" s="29" t="s">
        <v>84</v>
      </c>
      <c r="AJ32" s="29" t="s">
        <v>121</v>
      </c>
      <c r="AK32" s="29" t="s">
        <v>84</v>
      </c>
      <c r="AL32" s="29"/>
      <c r="AM32" s="29" t="s">
        <v>84</v>
      </c>
      <c r="AN32" s="29"/>
      <c r="AO32" s="30"/>
    </row>
    <row r="33" spans="1:41" ht="16.5">
      <c r="A33" s="73" t="s">
        <v>447</v>
      </c>
      <c r="B33" s="75" t="s">
        <v>449</v>
      </c>
      <c r="C33" s="31"/>
      <c r="D33" s="31"/>
      <c r="E33" s="31"/>
      <c r="F33" s="72">
        <v>316088.06118089997</v>
      </c>
      <c r="G33" s="33">
        <v>116512</v>
      </c>
      <c r="H33" s="32">
        <v>501</v>
      </c>
      <c r="I33" s="33">
        <v>115</v>
      </c>
      <c r="J33" s="33">
        <v>1</v>
      </c>
      <c r="K33" s="33"/>
      <c r="L33" s="33"/>
      <c r="M33" s="33"/>
      <c r="N33" s="33"/>
      <c r="O33" s="33"/>
      <c r="P33" s="33"/>
      <c r="Q33" s="33"/>
      <c r="R33" s="33"/>
      <c r="S33" s="33"/>
      <c r="T33" s="33"/>
      <c r="U33" s="33">
        <v>9536</v>
      </c>
      <c r="V33" s="33">
        <v>501</v>
      </c>
      <c r="W33" s="70">
        <v>501</v>
      </c>
      <c r="X33" s="34"/>
      <c r="Y33" s="34"/>
      <c r="Z33" s="34"/>
      <c r="AA33" s="34"/>
      <c r="AB33" s="34"/>
      <c r="AC33" s="34"/>
      <c r="AD33" s="34"/>
      <c r="AE33" s="34"/>
      <c r="AF33" s="34"/>
      <c r="AG33" s="34"/>
      <c r="AH33" s="34"/>
      <c r="AI33" s="70" t="s">
        <v>66</v>
      </c>
      <c r="AJ33" s="34" t="s">
        <v>121</v>
      </c>
      <c r="AK33" s="34" t="s">
        <v>66</v>
      </c>
      <c r="AL33" s="34">
        <v>59336</v>
      </c>
      <c r="AM33" s="34" t="s">
        <v>66</v>
      </c>
      <c r="AN33" s="34">
        <v>186768</v>
      </c>
      <c r="AO33" s="35"/>
    </row>
    <row r="34" spans="1:41" ht="16.5">
      <c r="A34" s="50" t="s">
        <v>447</v>
      </c>
      <c r="B34" s="50" t="s">
        <v>450</v>
      </c>
      <c r="C34" s="26"/>
      <c r="D34" s="26"/>
      <c r="E34" s="26"/>
      <c r="F34" s="72">
        <v>435059.93073862063</v>
      </c>
      <c r="G34" s="28">
        <v>118336</v>
      </c>
      <c r="H34" s="27">
        <v>132</v>
      </c>
      <c r="I34" s="28">
        <v>153</v>
      </c>
      <c r="J34" s="28">
        <v>1</v>
      </c>
      <c r="K34" s="28">
        <v>94</v>
      </c>
      <c r="L34" s="28">
        <v>37</v>
      </c>
      <c r="M34" s="28"/>
      <c r="N34" s="28"/>
      <c r="O34" s="28"/>
      <c r="P34" s="28"/>
      <c r="Q34" s="28"/>
      <c r="R34" s="28"/>
      <c r="S34" s="28"/>
      <c r="T34" s="28"/>
      <c r="U34" s="28">
        <v>3628</v>
      </c>
      <c r="V34" s="28">
        <v>132</v>
      </c>
      <c r="W34" s="70">
        <v>132</v>
      </c>
      <c r="X34" s="29"/>
      <c r="Y34" s="29"/>
      <c r="Z34" s="29"/>
      <c r="AA34" s="29"/>
      <c r="AB34" s="29"/>
      <c r="AC34" s="29"/>
      <c r="AD34" s="29"/>
      <c r="AE34" s="29"/>
      <c r="AF34" s="29"/>
      <c r="AG34" s="29"/>
      <c r="AH34" s="29">
        <v>21</v>
      </c>
      <c r="AI34" s="29" t="s">
        <v>66</v>
      </c>
      <c r="AJ34" s="29" t="s">
        <v>121</v>
      </c>
      <c r="AK34" s="29" t="s">
        <v>66</v>
      </c>
      <c r="AL34" s="29">
        <v>118891</v>
      </c>
      <c r="AM34" s="29" t="s">
        <v>84</v>
      </c>
      <c r="AN34" s="29"/>
      <c r="AO34" s="30"/>
    </row>
    <row r="35" spans="1:41" ht="16.5">
      <c r="A35" s="50" t="s">
        <v>447</v>
      </c>
      <c r="B35" s="49" t="s">
        <v>451</v>
      </c>
      <c r="C35" s="31"/>
      <c r="D35" s="31"/>
      <c r="E35" s="31"/>
      <c r="F35" s="72">
        <v>324805.70460596046</v>
      </c>
      <c r="G35" s="33">
        <v>192034</v>
      </c>
      <c r="H35" s="32">
        <v>22</v>
      </c>
      <c r="I35" s="33">
        <v>824</v>
      </c>
      <c r="J35" s="33">
        <v>3</v>
      </c>
      <c r="K35" s="33">
        <v>28</v>
      </c>
      <c r="L35" s="33">
        <v>12</v>
      </c>
      <c r="M35" s="33"/>
      <c r="N35" s="33"/>
      <c r="O35" s="33"/>
      <c r="P35" s="33"/>
      <c r="Q35" s="33"/>
      <c r="R35" s="33"/>
      <c r="S35" s="33"/>
      <c r="T35" s="33"/>
      <c r="U35" s="33">
        <v>546</v>
      </c>
      <c r="V35" s="33">
        <v>22</v>
      </c>
      <c r="W35" s="70">
        <v>22</v>
      </c>
      <c r="X35" s="34"/>
      <c r="Y35" s="34"/>
      <c r="Z35" s="34"/>
      <c r="AA35" s="34"/>
      <c r="AB35" s="34"/>
      <c r="AC35" s="34"/>
      <c r="AD35" s="34"/>
      <c r="AE35" s="34"/>
      <c r="AF35" s="34"/>
      <c r="AG35" s="34"/>
      <c r="AH35" s="34">
        <v>22</v>
      </c>
      <c r="AI35" s="34" t="s">
        <v>66</v>
      </c>
      <c r="AJ35" s="34" t="s">
        <v>121</v>
      </c>
      <c r="AK35" s="34" t="s">
        <v>84</v>
      </c>
      <c r="AL35" s="34"/>
      <c r="AM35" s="34" t="s">
        <v>84</v>
      </c>
      <c r="AN35" s="34"/>
      <c r="AO35" s="35"/>
    </row>
    <row r="36" spans="1:41" ht="16.5">
      <c r="A36" s="50" t="s">
        <v>447</v>
      </c>
      <c r="B36" s="50" t="s">
        <v>452</v>
      </c>
      <c r="C36" s="26"/>
      <c r="D36" s="26"/>
      <c r="E36" s="26"/>
      <c r="F36" s="72">
        <v>398786.15037568967</v>
      </c>
      <c r="G36" s="28">
        <v>163197</v>
      </c>
      <c r="H36" s="27">
        <v>153</v>
      </c>
      <c r="I36" s="28">
        <v>646</v>
      </c>
      <c r="J36" s="28">
        <v>0</v>
      </c>
      <c r="K36" s="28">
        <v>75</v>
      </c>
      <c r="L36" s="28">
        <v>20</v>
      </c>
      <c r="M36" s="28"/>
      <c r="N36" s="28"/>
      <c r="O36" s="28"/>
      <c r="P36" s="28"/>
      <c r="Q36" s="28"/>
      <c r="R36" s="28"/>
      <c r="S36" s="28"/>
      <c r="T36" s="28"/>
      <c r="U36" s="28">
        <v>5574</v>
      </c>
      <c r="V36" s="28">
        <v>153</v>
      </c>
      <c r="W36" s="70">
        <v>153</v>
      </c>
      <c r="X36" s="29"/>
      <c r="Y36" s="29"/>
      <c r="Z36" s="29"/>
      <c r="AA36" s="29"/>
      <c r="AB36" s="29"/>
      <c r="AC36" s="29"/>
      <c r="AD36" s="29"/>
      <c r="AE36" s="29"/>
      <c r="AF36" s="29"/>
      <c r="AG36" s="29"/>
      <c r="AH36" s="29">
        <v>54</v>
      </c>
      <c r="AI36" s="29" t="s">
        <v>66</v>
      </c>
      <c r="AJ36" s="29" t="s">
        <v>121</v>
      </c>
      <c r="AK36" s="29" t="s">
        <v>66</v>
      </c>
      <c r="AL36" s="29">
        <v>71574</v>
      </c>
      <c r="AM36" s="29" t="s">
        <v>84</v>
      </c>
      <c r="AN36" s="29"/>
      <c r="AO36" s="30"/>
    </row>
    <row r="37" spans="1:41" ht="16.5">
      <c r="A37" s="50" t="s">
        <v>447</v>
      </c>
      <c r="B37" s="49" t="s">
        <v>453</v>
      </c>
      <c r="C37" s="31"/>
      <c r="D37" s="31"/>
      <c r="E37" s="31"/>
      <c r="F37" s="72">
        <v>218966.11436084847</v>
      </c>
      <c r="G37" s="33">
        <v>132277</v>
      </c>
      <c r="H37" s="32">
        <v>51</v>
      </c>
      <c r="I37" s="33">
        <v>188</v>
      </c>
      <c r="J37" s="33">
        <v>0</v>
      </c>
      <c r="K37" s="33">
        <v>43</v>
      </c>
      <c r="L37" s="33">
        <v>8</v>
      </c>
      <c r="M37" s="33"/>
      <c r="N37" s="33"/>
      <c r="O37" s="33"/>
      <c r="P37" s="33"/>
      <c r="Q37" s="33"/>
      <c r="R37" s="33"/>
      <c r="S37" s="33"/>
      <c r="T37" s="33"/>
      <c r="U37" s="33">
        <v>1905</v>
      </c>
      <c r="V37" s="33">
        <v>51</v>
      </c>
      <c r="W37" s="70">
        <v>51</v>
      </c>
      <c r="X37" s="34"/>
      <c r="Y37" s="34"/>
      <c r="Z37" s="34"/>
      <c r="AA37" s="34"/>
      <c r="AB37" s="34"/>
      <c r="AC37" s="34"/>
      <c r="AD37" s="34"/>
      <c r="AE37" s="34"/>
      <c r="AF37" s="34"/>
      <c r="AG37" s="34"/>
      <c r="AH37" s="34">
        <v>14</v>
      </c>
      <c r="AI37" s="34" t="s">
        <v>66</v>
      </c>
      <c r="AJ37" s="34" t="s">
        <v>121</v>
      </c>
      <c r="AK37" s="34" t="s">
        <v>66</v>
      </c>
      <c r="AL37" s="34">
        <v>136872</v>
      </c>
      <c r="AM37" s="34" t="s">
        <v>84</v>
      </c>
      <c r="AN37" s="34"/>
      <c r="AO37" s="35"/>
    </row>
    <row r="38" spans="1:41" ht="16.5">
      <c r="A38" s="50" t="s">
        <v>447</v>
      </c>
      <c r="B38" s="50" t="s">
        <v>454</v>
      </c>
      <c r="C38" s="26"/>
      <c r="D38" s="26"/>
      <c r="E38" s="26"/>
      <c r="F38" s="72">
        <v>131289.04752040814</v>
      </c>
      <c r="G38" s="28">
        <v>85922</v>
      </c>
      <c r="H38" s="27">
        <v>18</v>
      </c>
      <c r="I38" s="28">
        <v>41</v>
      </c>
      <c r="J38" s="28">
        <v>0</v>
      </c>
      <c r="K38" s="28">
        <v>14</v>
      </c>
      <c r="L38" s="28">
        <v>8</v>
      </c>
      <c r="M38" s="28"/>
      <c r="N38" s="28"/>
      <c r="O38" s="28"/>
      <c r="P38" s="28"/>
      <c r="Q38" s="28"/>
      <c r="R38" s="28"/>
      <c r="S38" s="28"/>
      <c r="T38" s="28"/>
      <c r="U38" s="28">
        <v>1054</v>
      </c>
      <c r="V38" s="28">
        <v>18</v>
      </c>
      <c r="W38" s="70">
        <v>18</v>
      </c>
      <c r="X38" s="29"/>
      <c r="Y38" s="29"/>
      <c r="Z38" s="29"/>
      <c r="AA38" s="29"/>
      <c r="AB38" s="29"/>
      <c r="AC38" s="29"/>
      <c r="AD38" s="29"/>
      <c r="AE38" s="29"/>
      <c r="AF38" s="29"/>
      <c r="AG38" s="29"/>
      <c r="AH38" s="29">
        <v>13</v>
      </c>
      <c r="AI38" s="29" t="s">
        <v>66</v>
      </c>
      <c r="AJ38" s="29" t="s">
        <v>121</v>
      </c>
      <c r="AK38" s="29" t="s">
        <v>84</v>
      </c>
      <c r="AL38" s="29"/>
      <c r="AM38" s="29" t="s">
        <v>84</v>
      </c>
      <c r="AN38" s="29"/>
      <c r="AO38" s="30"/>
    </row>
    <row r="39" spans="1:41" ht="16.5">
      <c r="A39" s="50" t="s">
        <v>447</v>
      </c>
      <c r="B39" s="49" t="s">
        <v>455</v>
      </c>
      <c r="C39" s="31"/>
      <c r="D39" s="31"/>
      <c r="E39" s="31"/>
      <c r="F39" s="72">
        <v>157527.00495651551</v>
      </c>
      <c r="G39" s="33">
        <v>123453</v>
      </c>
      <c r="H39" s="32">
        <v>15</v>
      </c>
      <c r="I39" s="33">
        <v>614</v>
      </c>
      <c r="J39" s="33">
        <v>0</v>
      </c>
      <c r="K39" s="33">
        <v>10</v>
      </c>
      <c r="L39" s="33">
        <v>8</v>
      </c>
      <c r="M39" s="33"/>
      <c r="N39" s="33"/>
      <c r="O39" s="33"/>
      <c r="P39" s="33"/>
      <c r="Q39" s="33"/>
      <c r="R39" s="33"/>
      <c r="S39" s="33"/>
      <c r="T39" s="33"/>
      <c r="U39" s="33">
        <v>442</v>
      </c>
      <c r="V39" s="33">
        <v>15</v>
      </c>
      <c r="W39" s="70">
        <v>15</v>
      </c>
      <c r="X39" s="34"/>
      <c r="Y39" s="34"/>
      <c r="Z39" s="34"/>
      <c r="AA39" s="34"/>
      <c r="AB39" s="34"/>
      <c r="AC39" s="34"/>
      <c r="AD39" s="34"/>
      <c r="AE39" s="34"/>
      <c r="AF39" s="34"/>
      <c r="AG39" s="34"/>
      <c r="AH39" s="34">
        <v>14</v>
      </c>
      <c r="AI39" s="34" t="s">
        <v>84</v>
      </c>
      <c r="AJ39" s="34" t="s">
        <v>121</v>
      </c>
      <c r="AK39" s="34" t="s">
        <v>84</v>
      </c>
      <c r="AL39" s="34"/>
      <c r="AM39" s="34" t="s">
        <v>84</v>
      </c>
      <c r="AN39" s="34"/>
      <c r="AO39" s="35"/>
    </row>
    <row r="40" spans="1:41" ht="16.5">
      <c r="A40" s="73" t="s">
        <v>456</v>
      </c>
      <c r="B40" s="73" t="s">
        <v>457</v>
      </c>
      <c r="C40" s="26"/>
      <c r="D40" s="26"/>
      <c r="E40" s="26"/>
      <c r="F40" s="72">
        <v>192706.09728941077</v>
      </c>
      <c r="G40" s="28">
        <v>70983</v>
      </c>
      <c r="H40" s="27">
        <v>16757</v>
      </c>
      <c r="I40" s="28">
        <v>100</v>
      </c>
      <c r="J40" s="28">
        <v>8</v>
      </c>
      <c r="K40" s="28"/>
      <c r="L40" s="28"/>
      <c r="M40" s="28"/>
      <c r="N40" s="28"/>
      <c r="O40" s="28"/>
      <c r="P40" s="28"/>
      <c r="Q40" s="28"/>
      <c r="R40" s="28"/>
      <c r="S40" s="28"/>
      <c r="T40" s="28"/>
      <c r="U40" s="28">
        <v>31874</v>
      </c>
      <c r="V40" s="28">
        <v>16757</v>
      </c>
      <c r="W40" s="70">
        <v>16757</v>
      </c>
      <c r="X40" s="29"/>
      <c r="Y40" s="29"/>
      <c r="Z40" s="29"/>
      <c r="AA40" s="29"/>
      <c r="AB40" s="29"/>
      <c r="AC40" s="29"/>
      <c r="AD40" s="29"/>
      <c r="AE40" s="29"/>
      <c r="AF40" s="29"/>
      <c r="AG40" s="29"/>
      <c r="AH40" s="29"/>
      <c r="AI40" s="70" t="s">
        <v>66</v>
      </c>
      <c r="AJ40" s="29" t="s">
        <v>121</v>
      </c>
      <c r="AK40" s="29" t="s">
        <v>84</v>
      </c>
      <c r="AL40" s="29"/>
      <c r="AM40" s="29" t="s">
        <v>66</v>
      </c>
      <c r="AN40" s="29">
        <v>184321</v>
      </c>
      <c r="AO40" s="30"/>
    </row>
    <row r="41" spans="1:41" ht="16.5">
      <c r="A41" s="50" t="s">
        <v>456</v>
      </c>
      <c r="B41" s="49" t="s">
        <v>458</v>
      </c>
      <c r="C41" s="31"/>
      <c r="D41" s="31"/>
      <c r="E41" s="31"/>
      <c r="F41" s="72">
        <v>90988.809882751782</v>
      </c>
      <c r="G41" s="33">
        <v>32798</v>
      </c>
      <c r="H41" s="32">
        <v>12</v>
      </c>
      <c r="I41" s="33">
        <v>63</v>
      </c>
      <c r="J41" s="33">
        <v>0</v>
      </c>
      <c r="K41" s="33">
        <v>9</v>
      </c>
      <c r="L41" s="33">
        <v>6</v>
      </c>
      <c r="M41" s="33"/>
      <c r="N41" s="33"/>
      <c r="O41" s="33"/>
      <c r="P41" s="33"/>
      <c r="Q41" s="33"/>
      <c r="R41" s="33"/>
      <c r="S41" s="33"/>
      <c r="T41" s="33"/>
      <c r="U41" s="33">
        <v>1372</v>
      </c>
      <c r="V41" s="33">
        <v>12</v>
      </c>
      <c r="W41" s="70">
        <v>12</v>
      </c>
      <c r="X41" s="34"/>
      <c r="Y41" s="34"/>
      <c r="Z41" s="34"/>
      <c r="AA41" s="34"/>
      <c r="AB41" s="34"/>
      <c r="AC41" s="34"/>
      <c r="AD41" s="34"/>
      <c r="AE41" s="34"/>
      <c r="AF41" s="34"/>
      <c r="AG41" s="34"/>
      <c r="AH41" s="34">
        <v>3</v>
      </c>
      <c r="AI41" s="34" t="s">
        <v>66</v>
      </c>
      <c r="AJ41" s="34" t="s">
        <v>121</v>
      </c>
      <c r="AK41" s="34" t="s">
        <v>84</v>
      </c>
      <c r="AL41" s="34"/>
      <c r="AM41" s="34" t="s">
        <v>84</v>
      </c>
      <c r="AN41" s="34"/>
      <c r="AO41" s="35"/>
    </row>
    <row r="42" spans="1:41" ht="16.5">
      <c r="A42" s="73" t="s">
        <v>456</v>
      </c>
      <c r="B42" s="73" t="s">
        <v>459</v>
      </c>
      <c r="C42" s="26"/>
      <c r="D42" s="26"/>
      <c r="E42" s="26"/>
      <c r="F42" s="72">
        <v>163853.41507776178</v>
      </c>
      <c r="G42" s="28">
        <v>113132</v>
      </c>
      <c r="H42" s="27">
        <v>990</v>
      </c>
      <c r="I42" s="28">
        <v>297</v>
      </c>
      <c r="J42" s="28">
        <v>2</v>
      </c>
      <c r="K42" s="28"/>
      <c r="L42" s="28"/>
      <c r="M42" s="28"/>
      <c r="N42" s="28"/>
      <c r="O42" s="28"/>
      <c r="P42" s="28"/>
      <c r="Q42" s="28"/>
      <c r="R42" s="28"/>
      <c r="S42" s="28"/>
      <c r="T42" s="28"/>
      <c r="U42" s="28">
        <v>12960</v>
      </c>
      <c r="V42" s="28">
        <v>990</v>
      </c>
      <c r="W42" s="70">
        <v>990</v>
      </c>
      <c r="X42" s="29"/>
      <c r="Y42" s="29"/>
      <c r="Z42" s="29"/>
      <c r="AA42" s="29"/>
      <c r="AB42" s="29"/>
      <c r="AC42" s="29"/>
      <c r="AD42" s="29"/>
      <c r="AE42" s="29"/>
      <c r="AF42" s="29"/>
      <c r="AG42" s="29"/>
      <c r="AH42" s="29"/>
      <c r="AI42" s="70" t="s">
        <v>66</v>
      </c>
      <c r="AJ42" s="29" t="s">
        <v>121</v>
      </c>
      <c r="AK42" s="29" t="s">
        <v>66</v>
      </c>
      <c r="AL42" s="29">
        <v>116197</v>
      </c>
      <c r="AM42" s="29" t="s">
        <v>84</v>
      </c>
      <c r="AN42" s="29"/>
      <c r="AO42" s="30"/>
    </row>
    <row r="43" spans="1:41" ht="16.5">
      <c r="A43" s="50" t="s">
        <v>456</v>
      </c>
      <c r="B43" s="49" t="s">
        <v>460</v>
      </c>
      <c r="C43" s="31"/>
      <c r="D43" s="31"/>
      <c r="E43" s="31"/>
      <c r="F43" s="72">
        <v>118372.73804816724</v>
      </c>
      <c r="G43" s="33">
        <v>51890</v>
      </c>
      <c r="H43" s="32">
        <v>264</v>
      </c>
      <c r="I43" s="33">
        <v>195</v>
      </c>
      <c r="J43" s="33">
        <v>1</v>
      </c>
      <c r="K43" s="33">
        <v>205</v>
      </c>
      <c r="L43" s="33">
        <v>14</v>
      </c>
      <c r="M43" s="33"/>
      <c r="N43" s="33"/>
      <c r="O43" s="33"/>
      <c r="P43" s="33"/>
      <c r="Q43" s="33"/>
      <c r="R43" s="33"/>
      <c r="S43" s="33"/>
      <c r="T43" s="33"/>
      <c r="U43" s="33">
        <v>4729</v>
      </c>
      <c r="V43" s="33">
        <v>264</v>
      </c>
      <c r="W43" s="70">
        <v>264</v>
      </c>
      <c r="X43" s="34"/>
      <c r="Y43" s="34"/>
      <c r="Z43" s="34"/>
      <c r="AA43" s="34"/>
      <c r="AB43" s="34"/>
      <c r="AC43" s="34"/>
      <c r="AD43" s="34"/>
      <c r="AE43" s="34"/>
      <c r="AF43" s="34"/>
      <c r="AG43" s="34"/>
      <c r="AH43" s="34">
        <v>24</v>
      </c>
      <c r="AI43" s="34" t="s">
        <v>66</v>
      </c>
      <c r="AJ43" s="34" t="s">
        <v>121</v>
      </c>
      <c r="AK43" s="34" t="s">
        <v>84</v>
      </c>
      <c r="AL43" s="34"/>
      <c r="AM43" s="34" t="s">
        <v>84</v>
      </c>
      <c r="AN43" s="34"/>
      <c r="AO43" s="35"/>
    </row>
    <row r="44" spans="1:41" ht="16.5">
      <c r="A44" s="50" t="s">
        <v>456</v>
      </c>
      <c r="B44" s="50" t="s">
        <v>461</v>
      </c>
      <c r="C44" s="26"/>
      <c r="D44" s="26"/>
      <c r="E44" s="26"/>
      <c r="F44" s="72">
        <v>122564.87994027186</v>
      </c>
      <c r="G44" s="28">
        <v>51953</v>
      </c>
      <c r="H44" s="27">
        <v>2</v>
      </c>
      <c r="I44" s="28">
        <v>220</v>
      </c>
      <c r="J44" s="28">
        <v>0</v>
      </c>
      <c r="K44" s="28">
        <v>3</v>
      </c>
      <c r="L44" s="28"/>
      <c r="M44" s="28"/>
      <c r="N44" s="28"/>
      <c r="O44" s="28"/>
      <c r="P44" s="28"/>
      <c r="Q44" s="28"/>
      <c r="R44" s="28"/>
      <c r="S44" s="28"/>
      <c r="T44" s="28"/>
      <c r="U44" s="28">
        <v>1255</v>
      </c>
      <c r="V44" s="28">
        <v>2</v>
      </c>
      <c r="W44" s="70">
        <v>2</v>
      </c>
      <c r="X44" s="29"/>
      <c r="Y44" s="29"/>
      <c r="Z44" s="29"/>
      <c r="AA44" s="29"/>
      <c r="AB44" s="29"/>
      <c r="AC44" s="29"/>
      <c r="AD44" s="29"/>
      <c r="AE44" s="29"/>
      <c r="AF44" s="29"/>
      <c r="AG44" s="29"/>
      <c r="AH44" s="29">
        <v>2</v>
      </c>
      <c r="AI44" s="29" t="s">
        <v>66</v>
      </c>
      <c r="AJ44" s="29" t="s">
        <v>121</v>
      </c>
      <c r="AK44" s="29" t="s">
        <v>84</v>
      </c>
      <c r="AL44" s="29"/>
      <c r="AM44" s="29" t="s">
        <v>84</v>
      </c>
      <c r="AN44" s="29"/>
      <c r="AO44" s="30"/>
    </row>
    <row r="45" spans="1:41" ht="16.5">
      <c r="A45" s="50" t="s">
        <v>456</v>
      </c>
      <c r="B45" s="49" t="s">
        <v>462</v>
      </c>
      <c r="C45" s="31"/>
      <c r="D45" s="31"/>
      <c r="E45" s="31"/>
      <c r="F45" s="72">
        <v>127478.4700623118</v>
      </c>
      <c r="G45" s="33">
        <v>65675</v>
      </c>
      <c r="H45" s="32">
        <v>25</v>
      </c>
      <c r="I45" s="33">
        <v>95</v>
      </c>
      <c r="J45" s="33">
        <v>0</v>
      </c>
      <c r="K45" s="33">
        <v>10</v>
      </c>
      <c r="L45" s="33">
        <v>4</v>
      </c>
      <c r="M45" s="33"/>
      <c r="N45" s="33"/>
      <c r="O45" s="33"/>
      <c r="P45" s="33"/>
      <c r="Q45" s="33"/>
      <c r="R45" s="33"/>
      <c r="S45" s="33"/>
      <c r="T45" s="33"/>
      <c r="U45" s="33">
        <v>1285</v>
      </c>
      <c r="V45" s="33">
        <v>25</v>
      </c>
      <c r="W45" s="70">
        <v>25</v>
      </c>
      <c r="X45" s="34"/>
      <c r="Y45" s="34"/>
      <c r="Z45" s="34"/>
      <c r="AA45" s="34"/>
      <c r="AB45" s="34"/>
      <c r="AC45" s="34"/>
      <c r="AD45" s="34"/>
      <c r="AE45" s="34"/>
      <c r="AF45" s="34"/>
      <c r="AG45" s="34"/>
      <c r="AH45" s="34">
        <v>2</v>
      </c>
      <c r="AI45" s="34" t="s">
        <v>66</v>
      </c>
      <c r="AJ45" s="34" t="s">
        <v>109</v>
      </c>
      <c r="AK45" s="34" t="s">
        <v>66</v>
      </c>
      <c r="AL45" s="34">
        <v>54610</v>
      </c>
      <c r="AM45" s="34" t="s">
        <v>84</v>
      </c>
      <c r="AN45" s="34"/>
      <c r="AO45" s="35"/>
    </row>
    <row r="46" spans="1:41" ht="16.5">
      <c r="A46" s="50" t="s">
        <v>456</v>
      </c>
      <c r="B46" s="50" t="s">
        <v>463</v>
      </c>
      <c r="C46" s="26"/>
      <c r="D46" s="26"/>
      <c r="E46" s="26"/>
      <c r="F46" s="72">
        <v>128282.35021706545</v>
      </c>
      <c r="G46" s="28">
        <v>67977</v>
      </c>
      <c r="H46" s="27">
        <v>8</v>
      </c>
      <c r="I46" s="28">
        <v>3</v>
      </c>
      <c r="J46" s="28">
        <v>0</v>
      </c>
      <c r="K46" s="28">
        <v>8</v>
      </c>
      <c r="L46" s="28">
        <v>3</v>
      </c>
      <c r="M46" s="28"/>
      <c r="N46" s="28"/>
      <c r="O46" s="28"/>
      <c r="P46" s="28"/>
      <c r="Q46" s="28"/>
      <c r="R46" s="28"/>
      <c r="S46" s="28"/>
      <c r="T46" s="28"/>
      <c r="U46" s="28">
        <v>591</v>
      </c>
      <c r="V46" s="28">
        <v>8</v>
      </c>
      <c r="W46" s="70">
        <v>8</v>
      </c>
      <c r="X46" s="29"/>
      <c r="Y46" s="29"/>
      <c r="Z46" s="29"/>
      <c r="AA46" s="29"/>
      <c r="AB46" s="29"/>
      <c r="AC46" s="29"/>
      <c r="AD46" s="29"/>
      <c r="AE46" s="29"/>
      <c r="AF46" s="29"/>
      <c r="AG46" s="29"/>
      <c r="AH46" s="29">
        <v>8</v>
      </c>
      <c r="AI46" s="29" t="s">
        <v>84</v>
      </c>
      <c r="AJ46" s="29" t="s">
        <v>121</v>
      </c>
      <c r="AK46" s="29" t="s">
        <v>84</v>
      </c>
      <c r="AL46" s="29"/>
      <c r="AM46" s="29" t="s">
        <v>84</v>
      </c>
      <c r="AN46" s="29"/>
      <c r="AO46" s="30"/>
    </row>
    <row r="47" spans="1:41" ht="16.5">
      <c r="A47" s="48" t="s">
        <v>464</v>
      </c>
      <c r="B47" s="49" t="s">
        <v>465</v>
      </c>
      <c r="C47" s="31"/>
      <c r="D47" s="31"/>
      <c r="E47" s="31"/>
      <c r="F47" s="72">
        <v>170550.33987517763</v>
      </c>
      <c r="G47" s="33">
        <v>76697.3</v>
      </c>
      <c r="H47" s="32">
        <v>729</v>
      </c>
      <c r="I47" s="33">
        <v>118</v>
      </c>
      <c r="J47" s="33">
        <v>4</v>
      </c>
      <c r="K47" s="33">
        <v>492</v>
      </c>
      <c r="L47" s="33">
        <v>280</v>
      </c>
      <c r="M47" s="33"/>
      <c r="N47" s="33"/>
      <c r="O47" s="33"/>
      <c r="P47" s="33"/>
      <c r="Q47" s="33"/>
      <c r="R47" s="33"/>
      <c r="S47" s="33"/>
      <c r="T47" s="33"/>
      <c r="U47" s="33">
        <v>13298</v>
      </c>
      <c r="V47" s="33">
        <v>729</v>
      </c>
      <c r="W47" s="70">
        <v>729</v>
      </c>
      <c r="X47" s="34"/>
      <c r="Y47" s="34"/>
      <c r="Z47" s="34"/>
      <c r="AA47" s="34"/>
      <c r="AB47" s="34"/>
      <c r="AC47" s="34"/>
      <c r="AD47" s="34"/>
      <c r="AE47" s="34"/>
      <c r="AF47" s="34"/>
      <c r="AG47" s="34"/>
      <c r="AH47" s="34">
        <v>62</v>
      </c>
      <c r="AI47" s="34" t="s">
        <v>66</v>
      </c>
      <c r="AJ47" s="34" t="s">
        <v>121</v>
      </c>
      <c r="AK47" s="34" t="s">
        <v>66</v>
      </c>
      <c r="AL47" s="34">
        <v>90758</v>
      </c>
      <c r="AM47" s="34" t="s">
        <v>84</v>
      </c>
      <c r="AN47" s="34"/>
      <c r="AO47" s="35"/>
    </row>
    <row r="48" spans="1:41" ht="16.5">
      <c r="A48" s="48" t="s">
        <v>464</v>
      </c>
      <c r="B48" s="50" t="s">
        <v>466</v>
      </c>
      <c r="C48" s="26"/>
      <c r="D48" s="26"/>
      <c r="E48" s="26"/>
      <c r="F48" s="72">
        <v>103424.42178973534</v>
      </c>
      <c r="G48" s="28">
        <v>43576</v>
      </c>
      <c r="H48" s="27">
        <v>4</v>
      </c>
      <c r="I48" s="28">
        <v>9</v>
      </c>
      <c r="J48" s="28">
        <v>0</v>
      </c>
      <c r="K48" s="28">
        <v>4</v>
      </c>
      <c r="L48" s="28">
        <v>1</v>
      </c>
      <c r="M48" s="28"/>
      <c r="N48" s="28"/>
      <c r="O48" s="28"/>
      <c r="P48" s="28"/>
      <c r="Q48" s="28"/>
      <c r="R48" s="28"/>
      <c r="S48" s="28"/>
      <c r="T48" s="28"/>
      <c r="U48" s="28">
        <v>959</v>
      </c>
      <c r="V48" s="28">
        <v>4</v>
      </c>
      <c r="W48" s="70">
        <v>4</v>
      </c>
      <c r="X48" s="29"/>
      <c r="Y48" s="29"/>
      <c r="Z48" s="29"/>
      <c r="AA48" s="29"/>
      <c r="AB48" s="29"/>
      <c r="AC48" s="29"/>
      <c r="AD48" s="29"/>
      <c r="AE48" s="29"/>
      <c r="AF48" s="29"/>
      <c r="AG48" s="29"/>
      <c r="AH48" s="29">
        <v>3</v>
      </c>
      <c r="AI48" s="29" t="s">
        <v>66</v>
      </c>
      <c r="AJ48" s="29" t="s">
        <v>121</v>
      </c>
      <c r="AK48" s="29" t="s">
        <v>84</v>
      </c>
      <c r="AL48" s="29"/>
      <c r="AM48" s="29" t="s">
        <v>84</v>
      </c>
      <c r="AN48" s="29"/>
      <c r="AO48" s="30"/>
    </row>
    <row r="49" spans="1:41" ht="16.5">
      <c r="A49" s="48" t="s">
        <v>464</v>
      </c>
      <c r="B49" s="49" t="s">
        <v>467</v>
      </c>
      <c r="C49" s="31"/>
      <c r="D49" s="31"/>
      <c r="E49" s="31"/>
      <c r="F49" s="72">
        <v>92746.799390825094</v>
      </c>
      <c r="G49" s="33">
        <v>77952</v>
      </c>
      <c r="H49" s="32">
        <v>26</v>
      </c>
      <c r="I49" s="33">
        <v>501</v>
      </c>
      <c r="J49" s="33">
        <v>0</v>
      </c>
      <c r="K49" s="33">
        <v>22</v>
      </c>
      <c r="L49" s="33">
        <v>9</v>
      </c>
      <c r="M49" s="33"/>
      <c r="N49" s="33"/>
      <c r="O49" s="33"/>
      <c r="P49" s="33"/>
      <c r="Q49" s="33"/>
      <c r="R49" s="33"/>
      <c r="S49" s="33"/>
      <c r="T49" s="33"/>
      <c r="U49" s="33">
        <v>1277</v>
      </c>
      <c r="V49" s="33">
        <v>26</v>
      </c>
      <c r="W49" s="70">
        <v>26</v>
      </c>
      <c r="X49" s="34"/>
      <c r="Y49" s="34"/>
      <c r="Z49" s="34"/>
      <c r="AA49" s="34"/>
      <c r="AB49" s="34"/>
      <c r="AC49" s="34"/>
      <c r="AD49" s="34"/>
      <c r="AE49" s="34"/>
      <c r="AF49" s="34"/>
      <c r="AG49" s="34"/>
      <c r="AH49" s="34">
        <v>5</v>
      </c>
      <c r="AI49" s="34" t="s">
        <v>66</v>
      </c>
      <c r="AJ49" s="34" t="s">
        <v>121</v>
      </c>
      <c r="AK49" s="34" t="s">
        <v>66</v>
      </c>
      <c r="AL49" s="34">
        <v>100445</v>
      </c>
      <c r="AM49" s="34" t="s">
        <v>84</v>
      </c>
      <c r="AN49" s="34"/>
      <c r="AO49" s="35"/>
    </row>
    <row r="50" spans="1:41" ht="16.5">
      <c r="A50" s="48" t="s">
        <v>464</v>
      </c>
      <c r="B50" s="50" t="s">
        <v>468</v>
      </c>
      <c r="C50" s="26"/>
      <c r="D50" s="26"/>
      <c r="E50" s="26"/>
      <c r="F50" s="72">
        <v>170613.05501657914</v>
      </c>
      <c r="G50" s="28">
        <v>44935</v>
      </c>
      <c r="H50" s="27">
        <v>26</v>
      </c>
      <c r="I50" s="28">
        <v>40</v>
      </c>
      <c r="J50" s="28">
        <v>0</v>
      </c>
      <c r="K50" s="28">
        <v>26</v>
      </c>
      <c r="L50" s="28">
        <v>5</v>
      </c>
      <c r="M50" s="28"/>
      <c r="N50" s="28"/>
      <c r="O50" s="28"/>
      <c r="P50" s="28"/>
      <c r="Q50" s="28"/>
      <c r="R50" s="28"/>
      <c r="S50" s="28"/>
      <c r="T50" s="28"/>
      <c r="U50" s="28">
        <v>808</v>
      </c>
      <c r="V50" s="28">
        <v>26</v>
      </c>
      <c r="W50" s="70">
        <v>26</v>
      </c>
      <c r="X50" s="29"/>
      <c r="Y50" s="29"/>
      <c r="Z50" s="29"/>
      <c r="AA50" s="29"/>
      <c r="AB50" s="29"/>
      <c r="AC50" s="29"/>
      <c r="AD50" s="29"/>
      <c r="AE50" s="29"/>
      <c r="AF50" s="29"/>
      <c r="AG50" s="29"/>
      <c r="AH50" s="29">
        <v>15</v>
      </c>
      <c r="AI50" s="29" t="s">
        <v>66</v>
      </c>
      <c r="AJ50" s="29" t="s">
        <v>121</v>
      </c>
      <c r="AK50" s="29" t="s">
        <v>84</v>
      </c>
      <c r="AL50" s="29"/>
      <c r="AM50" s="29" t="s">
        <v>84</v>
      </c>
      <c r="AN50" s="29"/>
      <c r="AO50" s="30"/>
    </row>
    <row r="51" spans="1:41" ht="16.5">
      <c r="A51" s="48" t="s">
        <v>464</v>
      </c>
      <c r="B51" s="49" t="s">
        <v>469</v>
      </c>
      <c r="C51" s="31"/>
      <c r="D51" s="31"/>
      <c r="E51" s="31"/>
      <c r="F51" s="72">
        <v>139449.23181122763</v>
      </c>
      <c r="G51" s="33">
        <v>46828</v>
      </c>
      <c r="H51" s="32">
        <v>20</v>
      </c>
      <c r="I51" s="33">
        <v>129</v>
      </c>
      <c r="J51" s="33">
        <v>0</v>
      </c>
      <c r="K51" s="33">
        <v>15</v>
      </c>
      <c r="L51" s="33">
        <v>12</v>
      </c>
      <c r="M51" s="33"/>
      <c r="N51" s="33"/>
      <c r="O51" s="33"/>
      <c r="P51" s="33"/>
      <c r="Q51" s="33"/>
      <c r="R51" s="33"/>
      <c r="S51" s="33"/>
      <c r="T51" s="33"/>
      <c r="U51" s="33">
        <v>1733</v>
      </c>
      <c r="V51" s="33">
        <v>20</v>
      </c>
      <c r="W51" s="70">
        <v>20</v>
      </c>
      <c r="X51" s="34"/>
      <c r="Y51" s="34"/>
      <c r="Z51" s="34"/>
      <c r="AA51" s="34"/>
      <c r="AB51" s="34"/>
      <c r="AC51" s="34"/>
      <c r="AD51" s="34"/>
      <c r="AE51" s="34"/>
      <c r="AF51" s="34"/>
      <c r="AG51" s="34"/>
      <c r="AH51" s="34">
        <v>9</v>
      </c>
      <c r="AI51" s="34" t="s">
        <v>66</v>
      </c>
      <c r="AJ51" s="34" t="s">
        <v>121</v>
      </c>
      <c r="AK51" s="34" t="s">
        <v>84</v>
      </c>
      <c r="AL51" s="34"/>
      <c r="AM51" s="34" t="s">
        <v>84</v>
      </c>
      <c r="AN51" s="34"/>
      <c r="AO51" s="35"/>
    </row>
    <row r="52" spans="1:41" ht="16.5">
      <c r="A52" s="48" t="s">
        <v>464</v>
      </c>
      <c r="B52" s="50" t="s">
        <v>470</v>
      </c>
      <c r="C52" s="26"/>
      <c r="D52" s="26"/>
      <c r="E52" s="26"/>
      <c r="F52" s="72">
        <v>104809.7213877547</v>
      </c>
      <c r="G52" s="28">
        <v>46818</v>
      </c>
      <c r="H52" s="27">
        <v>9</v>
      </c>
      <c r="I52" s="28">
        <v>165</v>
      </c>
      <c r="J52" s="28">
        <v>0</v>
      </c>
      <c r="K52" s="28">
        <v>7</v>
      </c>
      <c r="L52" s="28">
        <v>2</v>
      </c>
      <c r="M52" s="28"/>
      <c r="N52" s="28"/>
      <c r="O52" s="28"/>
      <c r="P52" s="28"/>
      <c r="Q52" s="28"/>
      <c r="R52" s="28"/>
      <c r="S52" s="28"/>
      <c r="T52" s="28"/>
      <c r="U52" s="28">
        <v>1243</v>
      </c>
      <c r="V52" s="28">
        <v>9</v>
      </c>
      <c r="W52" s="70">
        <v>9</v>
      </c>
      <c r="X52" s="29"/>
      <c r="Y52" s="29"/>
      <c r="Z52" s="29"/>
      <c r="AA52" s="29"/>
      <c r="AB52" s="29"/>
      <c r="AC52" s="29"/>
      <c r="AD52" s="29"/>
      <c r="AE52" s="29"/>
      <c r="AF52" s="29"/>
      <c r="AG52" s="29"/>
      <c r="AH52" s="29">
        <v>5</v>
      </c>
      <c r="AI52" s="29" t="s">
        <v>66</v>
      </c>
      <c r="AJ52" s="29" t="s">
        <v>121</v>
      </c>
      <c r="AK52" s="29" t="s">
        <v>84</v>
      </c>
      <c r="AL52" s="29"/>
      <c r="AM52" s="29" t="s">
        <v>84</v>
      </c>
      <c r="AN52" s="29"/>
      <c r="AO52" s="30"/>
    </row>
    <row r="53" spans="1:41" ht="16.5">
      <c r="A53" s="48" t="s">
        <v>464</v>
      </c>
      <c r="B53" s="49" t="s">
        <v>471</v>
      </c>
      <c r="C53" s="31"/>
      <c r="D53" s="31"/>
      <c r="E53" s="31"/>
      <c r="F53" s="72">
        <v>77382.0678976169</v>
      </c>
      <c r="G53" s="33">
        <v>51056</v>
      </c>
      <c r="H53" s="32">
        <v>7</v>
      </c>
      <c r="I53" s="33">
        <v>50</v>
      </c>
      <c r="J53" s="33">
        <v>0</v>
      </c>
      <c r="K53" s="33">
        <v>3</v>
      </c>
      <c r="L53" s="33"/>
      <c r="M53" s="33"/>
      <c r="N53" s="33"/>
      <c r="O53" s="33"/>
      <c r="P53" s="33"/>
      <c r="Q53" s="33"/>
      <c r="R53" s="33"/>
      <c r="S53" s="33"/>
      <c r="T53" s="33"/>
      <c r="U53" s="33">
        <v>1246</v>
      </c>
      <c r="V53" s="33">
        <v>7</v>
      </c>
      <c r="W53" s="70">
        <v>7</v>
      </c>
      <c r="X53" s="34"/>
      <c r="Y53" s="34"/>
      <c r="Z53" s="34"/>
      <c r="AA53" s="34"/>
      <c r="AB53" s="34"/>
      <c r="AC53" s="34"/>
      <c r="AD53" s="34"/>
      <c r="AE53" s="34"/>
      <c r="AF53" s="34"/>
      <c r="AG53" s="34"/>
      <c r="AH53" s="34">
        <v>4</v>
      </c>
      <c r="AI53" s="34" t="s">
        <v>84</v>
      </c>
      <c r="AJ53" s="34" t="s">
        <v>121</v>
      </c>
      <c r="AK53" s="34" t="s">
        <v>84</v>
      </c>
      <c r="AL53" s="34"/>
      <c r="AM53" s="34" t="s">
        <v>84</v>
      </c>
      <c r="AN53" s="34"/>
      <c r="AO53" s="35"/>
    </row>
    <row r="54" spans="1:41" ht="16.5">
      <c r="A54" s="73" t="s">
        <v>472</v>
      </c>
      <c r="B54" s="73" t="s">
        <v>473</v>
      </c>
      <c r="C54" s="26"/>
      <c r="D54" s="26"/>
      <c r="E54" s="26"/>
      <c r="F54" s="72">
        <v>188267.89847997026</v>
      </c>
      <c r="G54" s="28">
        <v>181127</v>
      </c>
      <c r="H54" s="27">
        <v>445</v>
      </c>
      <c r="I54" s="28">
        <v>368</v>
      </c>
      <c r="J54" s="28">
        <v>1</v>
      </c>
      <c r="K54" s="28"/>
      <c r="L54" s="28"/>
      <c r="M54" s="28"/>
      <c r="N54" s="28"/>
      <c r="O54" s="28"/>
      <c r="P54" s="28"/>
      <c r="Q54" s="28"/>
      <c r="R54" s="28"/>
      <c r="S54" s="28"/>
      <c r="T54" s="28"/>
      <c r="U54" s="28">
        <v>6120</v>
      </c>
      <c r="V54" s="28">
        <v>445</v>
      </c>
      <c r="W54" s="70">
        <v>445</v>
      </c>
      <c r="X54" s="29"/>
      <c r="Y54" s="29"/>
      <c r="Z54" s="29"/>
      <c r="AA54" s="29"/>
      <c r="AB54" s="29"/>
      <c r="AC54" s="29"/>
      <c r="AD54" s="29"/>
      <c r="AE54" s="29"/>
      <c r="AF54" s="29"/>
      <c r="AG54" s="29"/>
      <c r="AH54" s="29"/>
      <c r="AI54" s="70" t="s">
        <v>66</v>
      </c>
      <c r="AJ54" s="29" t="s">
        <v>121</v>
      </c>
      <c r="AK54" s="29" t="s">
        <v>66</v>
      </c>
      <c r="AL54" s="29">
        <v>124629</v>
      </c>
      <c r="AM54" s="29" t="s">
        <v>66</v>
      </c>
      <c r="AN54" s="29">
        <v>80661</v>
      </c>
      <c r="AO54" s="30"/>
    </row>
    <row r="55" spans="1:41" ht="16.5">
      <c r="A55" s="73" t="s">
        <v>472</v>
      </c>
      <c r="B55" s="75" t="s">
        <v>474</v>
      </c>
      <c r="C55" s="31"/>
      <c r="D55" s="31"/>
      <c r="E55" s="31"/>
      <c r="F55" s="72">
        <v>443861.27104304999</v>
      </c>
      <c r="G55" s="33">
        <v>340860</v>
      </c>
      <c r="H55" s="32">
        <v>7276</v>
      </c>
      <c r="I55" s="33">
        <v>217</v>
      </c>
      <c r="J55" s="33">
        <v>6</v>
      </c>
      <c r="K55" s="33"/>
      <c r="L55" s="33"/>
      <c r="M55" s="33"/>
      <c r="N55" s="33"/>
      <c r="O55" s="33"/>
      <c r="P55" s="33"/>
      <c r="Q55" s="33"/>
      <c r="R55" s="33"/>
      <c r="S55" s="33"/>
      <c r="T55" s="33"/>
      <c r="U55" s="33">
        <v>31816</v>
      </c>
      <c r="V55" s="33">
        <v>7276</v>
      </c>
      <c r="W55" s="70">
        <v>7276</v>
      </c>
      <c r="X55" s="34"/>
      <c r="Y55" s="34"/>
      <c r="Z55" s="34"/>
      <c r="AA55" s="34"/>
      <c r="AB55" s="34"/>
      <c r="AC55" s="34"/>
      <c r="AD55" s="34"/>
      <c r="AE55" s="34"/>
      <c r="AF55" s="34"/>
      <c r="AG55" s="34"/>
      <c r="AH55" s="34"/>
      <c r="AI55" s="70" t="s">
        <v>66</v>
      </c>
      <c r="AJ55" s="34" t="s">
        <v>121</v>
      </c>
      <c r="AK55" s="34" t="s">
        <v>66</v>
      </c>
      <c r="AL55" s="34">
        <v>14701</v>
      </c>
      <c r="AM55" s="34" t="s">
        <v>66</v>
      </c>
      <c r="AN55" s="34">
        <v>215575</v>
      </c>
      <c r="AO55" s="35"/>
    </row>
    <row r="56" spans="1:41" ht="16.5">
      <c r="A56" s="50" t="s">
        <v>472</v>
      </c>
      <c r="B56" s="50" t="s">
        <v>475</v>
      </c>
      <c r="C56" s="26"/>
      <c r="D56" s="26"/>
      <c r="E56" s="26"/>
      <c r="F56" s="72">
        <v>199521.18629069463</v>
      </c>
      <c r="G56" s="28">
        <v>89953</v>
      </c>
      <c r="H56" s="27">
        <v>122</v>
      </c>
      <c r="I56" s="28">
        <v>122</v>
      </c>
      <c r="J56" s="28">
        <v>1</v>
      </c>
      <c r="K56" s="28">
        <v>75</v>
      </c>
      <c r="L56" s="28">
        <v>16</v>
      </c>
      <c r="M56" s="28"/>
      <c r="N56" s="28"/>
      <c r="O56" s="28"/>
      <c r="P56" s="28"/>
      <c r="Q56" s="28"/>
      <c r="R56" s="28"/>
      <c r="S56" s="28"/>
      <c r="T56" s="28"/>
      <c r="U56" s="28">
        <v>2082</v>
      </c>
      <c r="V56" s="28">
        <v>122</v>
      </c>
      <c r="W56" s="70">
        <v>122</v>
      </c>
      <c r="X56" s="29"/>
      <c r="Y56" s="29"/>
      <c r="Z56" s="29"/>
      <c r="AA56" s="29"/>
      <c r="AB56" s="29"/>
      <c r="AC56" s="29"/>
      <c r="AD56" s="29"/>
      <c r="AE56" s="29"/>
      <c r="AF56" s="29"/>
      <c r="AG56" s="29"/>
      <c r="AH56" s="29">
        <v>24</v>
      </c>
      <c r="AI56" s="29" t="s">
        <v>66</v>
      </c>
      <c r="AJ56" s="29" t="s">
        <v>121</v>
      </c>
      <c r="AK56" s="29" t="s">
        <v>84</v>
      </c>
      <c r="AL56" s="29"/>
      <c r="AM56" s="29" t="s">
        <v>84</v>
      </c>
      <c r="AN56" s="29"/>
      <c r="AO56" s="30"/>
    </row>
    <row r="57" spans="1:41" ht="16.5">
      <c r="A57" s="50" t="s">
        <v>472</v>
      </c>
      <c r="B57" s="49" t="s">
        <v>476</v>
      </c>
      <c r="C57" s="31"/>
      <c r="D57" s="31"/>
      <c r="E57" s="31"/>
      <c r="F57" s="72">
        <v>232366.12194394521</v>
      </c>
      <c r="G57" s="33">
        <v>139169</v>
      </c>
      <c r="H57" s="32">
        <v>70</v>
      </c>
      <c r="I57" s="33">
        <v>138</v>
      </c>
      <c r="J57" s="33">
        <v>2</v>
      </c>
      <c r="K57" s="33">
        <v>60</v>
      </c>
      <c r="L57" s="33">
        <v>32</v>
      </c>
      <c r="M57" s="33"/>
      <c r="N57" s="33"/>
      <c r="O57" s="33"/>
      <c r="P57" s="33"/>
      <c r="Q57" s="33"/>
      <c r="R57" s="33"/>
      <c r="S57" s="33"/>
      <c r="T57" s="33"/>
      <c r="U57" s="33">
        <v>1882</v>
      </c>
      <c r="V57" s="33">
        <v>70</v>
      </c>
      <c r="W57" s="70">
        <v>70</v>
      </c>
      <c r="X57" s="34"/>
      <c r="Y57" s="34"/>
      <c r="Z57" s="34"/>
      <c r="AA57" s="34"/>
      <c r="AB57" s="34"/>
      <c r="AC57" s="34"/>
      <c r="AD57" s="34"/>
      <c r="AE57" s="34"/>
      <c r="AF57" s="34"/>
      <c r="AG57" s="34"/>
      <c r="AH57" s="34">
        <v>24</v>
      </c>
      <c r="AI57" s="34" t="s">
        <v>66</v>
      </c>
      <c r="AJ57" s="34" t="s">
        <v>121</v>
      </c>
      <c r="AK57" s="34" t="s">
        <v>66</v>
      </c>
      <c r="AL57" s="34">
        <v>24241</v>
      </c>
      <c r="AM57" s="34" t="s">
        <v>84</v>
      </c>
      <c r="AN57" s="34"/>
      <c r="AO57" s="35"/>
    </row>
    <row r="58" spans="1:41" ht="16.5">
      <c r="A58" s="50" t="s">
        <v>472</v>
      </c>
      <c r="B58" s="50" t="s">
        <v>477</v>
      </c>
      <c r="C58" s="26"/>
      <c r="D58" s="26"/>
      <c r="E58" s="26"/>
      <c r="F58" s="72">
        <v>382912.92644734867</v>
      </c>
      <c r="G58" s="28">
        <v>211104</v>
      </c>
      <c r="H58" s="27">
        <v>143</v>
      </c>
      <c r="I58" s="28">
        <v>634</v>
      </c>
      <c r="J58" s="28">
        <v>7</v>
      </c>
      <c r="K58" s="28">
        <v>112</v>
      </c>
      <c r="L58" s="28">
        <v>17</v>
      </c>
      <c r="M58" s="28"/>
      <c r="N58" s="28"/>
      <c r="O58" s="28"/>
      <c r="P58" s="28"/>
      <c r="Q58" s="28"/>
      <c r="R58" s="28"/>
      <c r="S58" s="28"/>
      <c r="T58" s="28"/>
      <c r="U58" s="28">
        <v>3639</v>
      </c>
      <c r="V58" s="28">
        <v>143</v>
      </c>
      <c r="W58" s="70">
        <v>143</v>
      </c>
      <c r="X58" s="29"/>
      <c r="Y58" s="29"/>
      <c r="Z58" s="29"/>
      <c r="AA58" s="29"/>
      <c r="AB58" s="29"/>
      <c r="AC58" s="29"/>
      <c r="AD58" s="29"/>
      <c r="AE58" s="29"/>
      <c r="AF58" s="29"/>
      <c r="AG58" s="29"/>
      <c r="AH58" s="29">
        <v>49</v>
      </c>
      <c r="AI58" s="29" t="s">
        <v>66</v>
      </c>
      <c r="AJ58" s="29" t="s">
        <v>121</v>
      </c>
      <c r="AK58" s="29" t="s">
        <v>66</v>
      </c>
      <c r="AL58" s="29">
        <v>126014</v>
      </c>
      <c r="AM58" s="29" t="s">
        <v>84</v>
      </c>
      <c r="AN58" s="29"/>
      <c r="AO58" s="30"/>
    </row>
    <row r="59" spans="1:41" ht="16.5">
      <c r="A59" s="73" t="s">
        <v>472</v>
      </c>
      <c r="B59" s="75" t="s">
        <v>478</v>
      </c>
      <c r="C59" s="31"/>
      <c r="D59" s="31"/>
      <c r="E59" s="31"/>
      <c r="F59" s="72">
        <v>243968.77697304462</v>
      </c>
      <c r="G59" s="33">
        <v>95974</v>
      </c>
      <c r="H59" s="32">
        <v>1150</v>
      </c>
      <c r="I59" s="33">
        <v>261</v>
      </c>
      <c r="J59" s="33">
        <v>6</v>
      </c>
      <c r="K59" s="33"/>
      <c r="L59" s="33"/>
      <c r="M59" s="33"/>
      <c r="N59" s="33"/>
      <c r="O59" s="33"/>
      <c r="P59" s="33"/>
      <c r="Q59" s="33"/>
      <c r="R59" s="33"/>
      <c r="S59" s="33"/>
      <c r="T59" s="33"/>
      <c r="U59" s="33">
        <v>8380</v>
      </c>
      <c r="V59" s="33">
        <v>1150</v>
      </c>
      <c r="W59" s="70">
        <v>1150</v>
      </c>
      <c r="X59" s="34"/>
      <c r="Y59" s="34"/>
      <c r="Z59" s="34"/>
      <c r="AA59" s="34"/>
      <c r="AB59" s="34"/>
      <c r="AC59" s="34"/>
      <c r="AD59" s="34"/>
      <c r="AE59" s="34"/>
      <c r="AF59" s="34"/>
      <c r="AG59" s="34"/>
      <c r="AH59" s="34"/>
      <c r="AI59" s="70" t="s">
        <v>66</v>
      </c>
      <c r="AJ59" s="34" t="s">
        <v>121</v>
      </c>
      <c r="AK59" s="34" t="s">
        <v>66</v>
      </c>
      <c r="AL59" s="34">
        <v>25882</v>
      </c>
      <c r="AM59" s="34" t="s">
        <v>66</v>
      </c>
      <c r="AN59" s="34">
        <v>137507</v>
      </c>
      <c r="AO59" s="35"/>
    </row>
    <row r="60" spans="1:41" ht="16.5">
      <c r="A60" s="73" t="s">
        <v>472</v>
      </c>
      <c r="B60" s="73" t="s">
        <v>479</v>
      </c>
      <c r="C60" s="26"/>
      <c r="D60" s="26"/>
      <c r="E60" s="26"/>
      <c r="F60" s="72">
        <v>196155.8642139158</v>
      </c>
      <c r="G60" s="28">
        <v>104932</v>
      </c>
      <c r="H60" s="27">
        <v>429</v>
      </c>
      <c r="I60" s="28">
        <v>249</v>
      </c>
      <c r="J60" s="28">
        <v>3</v>
      </c>
      <c r="K60" s="28"/>
      <c r="L60" s="28"/>
      <c r="M60" s="28"/>
      <c r="N60" s="28"/>
      <c r="O60" s="28"/>
      <c r="P60" s="28"/>
      <c r="Q60" s="28"/>
      <c r="R60" s="28"/>
      <c r="S60" s="28"/>
      <c r="T60" s="28"/>
      <c r="U60" s="28">
        <v>5514</v>
      </c>
      <c r="V60" s="28">
        <v>429</v>
      </c>
      <c r="W60" s="70">
        <v>429</v>
      </c>
      <c r="X60" s="29"/>
      <c r="Y60" s="29"/>
      <c r="Z60" s="29"/>
      <c r="AA60" s="29"/>
      <c r="AB60" s="29"/>
      <c r="AC60" s="29"/>
      <c r="AD60" s="29"/>
      <c r="AE60" s="29"/>
      <c r="AF60" s="29"/>
      <c r="AG60" s="29"/>
      <c r="AH60" s="29"/>
      <c r="AI60" s="70" t="s">
        <v>66</v>
      </c>
      <c r="AJ60" s="29" t="s">
        <v>121</v>
      </c>
      <c r="AK60" s="29" t="s">
        <v>66</v>
      </c>
      <c r="AL60" s="29">
        <v>134171</v>
      </c>
      <c r="AM60" s="29" t="s">
        <v>66</v>
      </c>
      <c r="AN60" s="29">
        <v>66561</v>
      </c>
      <c r="AO60" s="30"/>
    </row>
    <row r="61" spans="1:41" ht="16.5">
      <c r="A61" s="48" t="s">
        <v>480</v>
      </c>
      <c r="B61" s="49" t="s">
        <v>481</v>
      </c>
      <c r="C61" s="31"/>
      <c r="D61" s="31"/>
      <c r="E61" s="31"/>
      <c r="F61" s="72">
        <v>247531.50374766946</v>
      </c>
      <c r="G61" s="33">
        <v>157130</v>
      </c>
      <c r="H61" s="32">
        <v>192</v>
      </c>
      <c r="I61" s="33">
        <v>399</v>
      </c>
      <c r="J61" s="33">
        <v>1</v>
      </c>
      <c r="K61" s="33">
        <v>145</v>
      </c>
      <c r="L61" s="33">
        <v>26</v>
      </c>
      <c r="M61" s="33"/>
      <c r="N61" s="33"/>
      <c r="O61" s="33"/>
      <c r="P61" s="33"/>
      <c r="Q61" s="33"/>
      <c r="R61" s="33"/>
      <c r="S61" s="33"/>
      <c r="T61" s="33"/>
      <c r="U61" s="33">
        <v>1599</v>
      </c>
      <c r="V61" s="33">
        <v>192</v>
      </c>
      <c r="W61" s="70">
        <v>192</v>
      </c>
      <c r="X61" s="34"/>
      <c r="Y61" s="34"/>
      <c r="Z61" s="34"/>
      <c r="AA61" s="34"/>
      <c r="AB61" s="34"/>
      <c r="AC61" s="34"/>
      <c r="AD61" s="34"/>
      <c r="AE61" s="34"/>
      <c r="AF61" s="34"/>
      <c r="AG61" s="34"/>
      <c r="AH61" s="34">
        <v>124</v>
      </c>
      <c r="AI61" s="34" t="s">
        <v>66</v>
      </c>
      <c r="AJ61" s="34" t="s">
        <v>121</v>
      </c>
      <c r="AK61" s="34" t="s">
        <v>66</v>
      </c>
      <c r="AL61" s="34">
        <v>124956</v>
      </c>
      <c r="AM61" s="34" t="s">
        <v>84</v>
      </c>
      <c r="AN61" s="34"/>
      <c r="AO61" s="35"/>
    </row>
    <row r="62" spans="1:41" ht="16.5">
      <c r="A62" s="74" t="s">
        <v>480</v>
      </c>
      <c r="B62" s="73" t="s">
        <v>482</v>
      </c>
      <c r="C62" s="26"/>
      <c r="D62" s="26"/>
      <c r="E62" s="26"/>
      <c r="F62" s="72">
        <v>443681.90966638958</v>
      </c>
      <c r="G62" s="28">
        <v>166585</v>
      </c>
      <c r="H62" s="27">
        <v>2679</v>
      </c>
      <c r="I62" s="28">
        <v>387</v>
      </c>
      <c r="J62" s="28">
        <v>7</v>
      </c>
      <c r="K62" s="28"/>
      <c r="L62" s="28"/>
      <c r="M62" s="28"/>
      <c r="N62" s="28"/>
      <c r="O62" s="28"/>
      <c r="P62" s="28"/>
      <c r="Q62" s="28"/>
      <c r="R62" s="28"/>
      <c r="S62" s="28"/>
      <c r="T62" s="28"/>
      <c r="U62" s="28">
        <v>20111</v>
      </c>
      <c r="V62" s="28">
        <v>2679</v>
      </c>
      <c r="W62" s="70">
        <v>2679</v>
      </c>
      <c r="X62" s="29"/>
      <c r="Y62" s="29"/>
      <c r="Z62" s="29"/>
      <c r="AA62" s="29"/>
      <c r="AB62" s="29"/>
      <c r="AC62" s="29"/>
      <c r="AD62" s="29"/>
      <c r="AE62" s="29"/>
      <c r="AF62" s="29"/>
      <c r="AG62" s="29"/>
      <c r="AH62" s="29"/>
      <c r="AI62" s="70" t="s">
        <v>66</v>
      </c>
      <c r="AJ62" s="29" t="s">
        <v>121</v>
      </c>
      <c r="AK62" s="29" t="s">
        <v>66</v>
      </c>
      <c r="AL62" s="29">
        <v>176761</v>
      </c>
      <c r="AM62" s="29" t="s">
        <v>66</v>
      </c>
      <c r="AN62" s="29">
        <v>125152</v>
      </c>
      <c r="AO62" s="30"/>
    </row>
    <row r="63" spans="1:41" ht="16.5">
      <c r="A63" s="74" t="s">
        <v>480</v>
      </c>
      <c r="B63" s="75" t="s">
        <v>483</v>
      </c>
      <c r="C63" s="31"/>
      <c r="D63" s="31"/>
      <c r="E63" s="31"/>
      <c r="F63" s="72">
        <v>84187.646199040697</v>
      </c>
      <c r="G63" s="33">
        <v>67829</v>
      </c>
      <c r="H63" s="32">
        <v>626</v>
      </c>
      <c r="I63" s="33">
        <v>62</v>
      </c>
      <c r="J63" s="33">
        <v>1</v>
      </c>
      <c r="K63" s="33"/>
      <c r="L63" s="33"/>
      <c r="M63" s="33"/>
      <c r="N63" s="33"/>
      <c r="O63" s="33"/>
      <c r="P63" s="33"/>
      <c r="Q63" s="33"/>
      <c r="R63" s="33"/>
      <c r="S63" s="33"/>
      <c r="T63" s="33"/>
      <c r="U63" s="33">
        <v>5755</v>
      </c>
      <c r="V63" s="33">
        <v>626</v>
      </c>
      <c r="W63" s="70">
        <v>626</v>
      </c>
      <c r="X63" s="34"/>
      <c r="Y63" s="34"/>
      <c r="Z63" s="34"/>
      <c r="AA63" s="34"/>
      <c r="AB63" s="34"/>
      <c r="AC63" s="34"/>
      <c r="AD63" s="34"/>
      <c r="AE63" s="34"/>
      <c r="AF63" s="34"/>
      <c r="AG63" s="34"/>
      <c r="AH63" s="34"/>
      <c r="AI63" s="70" t="s">
        <v>66</v>
      </c>
      <c r="AJ63" s="34" t="s">
        <v>121</v>
      </c>
      <c r="AK63" s="34" t="s">
        <v>84</v>
      </c>
      <c r="AL63" s="34"/>
      <c r="AM63" s="34" t="s">
        <v>66</v>
      </c>
      <c r="AN63" s="34">
        <v>40129</v>
      </c>
      <c r="AO63" s="35"/>
    </row>
    <row r="64" spans="1:41" ht="16.5">
      <c r="A64" s="74" t="s">
        <v>480</v>
      </c>
      <c r="B64" s="73" t="s">
        <v>484</v>
      </c>
      <c r="C64" s="26"/>
      <c r="D64" s="26"/>
      <c r="E64" s="26"/>
      <c r="F64" s="72">
        <v>331876.58558323991</v>
      </c>
      <c r="G64" s="28">
        <v>156438</v>
      </c>
      <c r="H64" s="27">
        <v>1224</v>
      </c>
      <c r="I64" s="28">
        <v>950</v>
      </c>
      <c r="J64" s="28">
        <v>7</v>
      </c>
      <c r="K64" s="28"/>
      <c r="L64" s="28"/>
      <c r="M64" s="28"/>
      <c r="N64" s="28"/>
      <c r="O64" s="28"/>
      <c r="P64" s="28"/>
      <c r="Q64" s="28"/>
      <c r="R64" s="28"/>
      <c r="S64" s="28"/>
      <c r="T64" s="28"/>
      <c r="U64" s="28">
        <v>5239</v>
      </c>
      <c r="V64" s="28">
        <v>1224</v>
      </c>
      <c r="W64" s="70">
        <v>1224</v>
      </c>
      <c r="X64" s="29"/>
      <c r="Y64" s="29"/>
      <c r="Z64" s="29"/>
      <c r="AA64" s="29"/>
      <c r="AB64" s="29"/>
      <c r="AC64" s="29"/>
      <c r="AD64" s="29"/>
      <c r="AE64" s="29"/>
      <c r="AF64" s="29"/>
      <c r="AG64" s="29"/>
      <c r="AH64" s="29"/>
      <c r="AI64" s="70" t="s">
        <v>66</v>
      </c>
      <c r="AJ64" s="29" t="s">
        <v>121</v>
      </c>
      <c r="AK64" s="29" t="s">
        <v>66</v>
      </c>
      <c r="AL64" s="29">
        <v>58450</v>
      </c>
      <c r="AM64" s="29" t="s">
        <v>66</v>
      </c>
      <c r="AN64" s="29">
        <v>110927</v>
      </c>
      <c r="AO64" s="30"/>
    </row>
    <row r="65" spans="1:41" ht="16.5">
      <c r="A65" s="48" t="s">
        <v>480</v>
      </c>
      <c r="B65" s="49" t="s">
        <v>485</v>
      </c>
      <c r="C65" s="31"/>
      <c r="D65" s="31"/>
      <c r="E65" s="31"/>
      <c r="F65" s="72">
        <v>100300.81299763902</v>
      </c>
      <c r="G65" s="33">
        <v>70622</v>
      </c>
      <c r="H65" s="32">
        <v>663</v>
      </c>
      <c r="I65" s="33">
        <v>99</v>
      </c>
      <c r="J65" s="33">
        <v>0</v>
      </c>
      <c r="K65" s="33">
        <v>323</v>
      </c>
      <c r="L65" s="33">
        <v>239</v>
      </c>
      <c r="M65" s="33"/>
      <c r="N65" s="33"/>
      <c r="O65" s="33"/>
      <c r="P65" s="33"/>
      <c r="Q65" s="33"/>
      <c r="R65" s="33"/>
      <c r="S65" s="33"/>
      <c r="T65" s="33"/>
      <c r="U65" s="33">
        <v>1767</v>
      </c>
      <c r="V65" s="33">
        <v>663</v>
      </c>
      <c r="W65" s="70">
        <v>663</v>
      </c>
      <c r="X65" s="34"/>
      <c r="Y65" s="34"/>
      <c r="Z65" s="34"/>
      <c r="AA65" s="34"/>
      <c r="AB65" s="34"/>
      <c r="AC65" s="34"/>
      <c r="AD65" s="34"/>
      <c r="AE65" s="34"/>
      <c r="AF65" s="34"/>
      <c r="AG65" s="34"/>
      <c r="AH65" s="34">
        <v>41</v>
      </c>
      <c r="AI65" s="34" t="s">
        <v>66</v>
      </c>
      <c r="AJ65" s="34" t="s">
        <v>121</v>
      </c>
      <c r="AK65" s="34" t="s">
        <v>84</v>
      </c>
      <c r="AL65" s="34"/>
      <c r="AM65" s="34" t="s">
        <v>84</v>
      </c>
      <c r="AN65" s="34"/>
      <c r="AO65" s="35"/>
    </row>
    <row r="66" spans="1:41" ht="16.5">
      <c r="A66" s="74" t="s">
        <v>480</v>
      </c>
      <c r="B66" s="73" t="s">
        <v>486</v>
      </c>
      <c r="C66" s="26"/>
      <c r="D66" s="26"/>
      <c r="E66" s="26"/>
      <c r="F66" s="72">
        <v>336572.60651267774</v>
      </c>
      <c r="G66" s="28">
        <v>119875</v>
      </c>
      <c r="H66" s="27">
        <v>783</v>
      </c>
      <c r="I66" s="28">
        <v>807</v>
      </c>
      <c r="J66" s="28">
        <v>4</v>
      </c>
      <c r="K66" s="28"/>
      <c r="L66" s="28"/>
      <c r="M66" s="28"/>
      <c r="N66" s="28"/>
      <c r="O66" s="28"/>
      <c r="P66" s="28"/>
      <c r="Q66" s="28"/>
      <c r="R66" s="28"/>
      <c r="S66" s="28"/>
      <c r="T66" s="28"/>
      <c r="U66" s="28">
        <v>4188</v>
      </c>
      <c r="V66" s="28">
        <v>783</v>
      </c>
      <c r="W66" s="70">
        <v>783</v>
      </c>
      <c r="X66" s="29"/>
      <c r="Y66" s="29"/>
      <c r="Z66" s="29"/>
      <c r="AA66" s="29"/>
      <c r="AB66" s="29"/>
      <c r="AC66" s="29"/>
      <c r="AD66" s="29"/>
      <c r="AE66" s="29"/>
      <c r="AF66" s="29"/>
      <c r="AG66" s="29"/>
      <c r="AH66" s="29"/>
      <c r="AI66" s="70" t="s">
        <v>66</v>
      </c>
      <c r="AJ66" s="29" t="s">
        <v>121</v>
      </c>
      <c r="AK66" s="29" t="s">
        <v>84</v>
      </c>
      <c r="AL66" s="29"/>
      <c r="AM66" s="29" t="s">
        <v>84</v>
      </c>
      <c r="AN66" s="29"/>
      <c r="AO66" s="30"/>
    </row>
    <row r="67" spans="1:41" ht="16.5">
      <c r="A67" s="48" t="s">
        <v>480</v>
      </c>
      <c r="B67" s="49" t="s">
        <v>487</v>
      </c>
      <c r="C67" s="31"/>
      <c r="D67" s="31"/>
      <c r="E67" s="31"/>
      <c r="F67" s="72">
        <v>445247.62956466415</v>
      </c>
      <c r="G67" s="33">
        <v>181695</v>
      </c>
      <c r="H67" s="32">
        <v>383</v>
      </c>
      <c r="I67" s="33">
        <v>204</v>
      </c>
      <c r="J67" s="33">
        <v>0</v>
      </c>
      <c r="K67" s="33">
        <v>190</v>
      </c>
      <c r="L67" s="33">
        <v>115</v>
      </c>
      <c r="M67" s="33"/>
      <c r="N67" s="33"/>
      <c r="O67" s="33"/>
      <c r="P67" s="33"/>
      <c r="Q67" s="33"/>
      <c r="R67" s="33"/>
      <c r="S67" s="33"/>
      <c r="T67" s="33"/>
      <c r="U67" s="33">
        <v>5314</v>
      </c>
      <c r="V67" s="33">
        <v>383</v>
      </c>
      <c r="W67" s="70">
        <v>383</v>
      </c>
      <c r="X67" s="34"/>
      <c r="Y67" s="34"/>
      <c r="Z67" s="34"/>
      <c r="AA67" s="34"/>
      <c r="AB67" s="34"/>
      <c r="AC67" s="34"/>
      <c r="AD67" s="34"/>
      <c r="AE67" s="34"/>
      <c r="AF67" s="34"/>
      <c r="AG67" s="34"/>
      <c r="AH67" s="34">
        <v>57</v>
      </c>
      <c r="AI67" s="34" t="s">
        <v>66</v>
      </c>
      <c r="AJ67" s="34" t="s">
        <v>121</v>
      </c>
      <c r="AK67" s="34" t="s">
        <v>66</v>
      </c>
      <c r="AL67" s="34">
        <v>206945</v>
      </c>
      <c r="AM67" s="34" t="s">
        <v>84</v>
      </c>
      <c r="AN67" s="34"/>
      <c r="AO67" s="35"/>
    </row>
    <row r="68" spans="1:41" ht="16.5">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6.5">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6.5">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6.5">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6.5">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6.5">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6.5">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6.5">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6.5">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6.5">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6.5">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6.5">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6.5">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6.5">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6.5">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6.5">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6.5">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6.5">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6.5">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6.5">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6.5">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6.5">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6.5">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6.5">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6.5">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6.5">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6.5">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6.5">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6.5">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6.5">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6.5">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6.5">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6.5">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6.5">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6.5">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6.5">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6.5">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6.5">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6.5">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6.5">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6.5">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6.5">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6.5">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6.5">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6.5">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6.5">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6.5">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6.5">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6.5">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6.5">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6.5">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6.5">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6.5">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6.5">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6.5">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6.5">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6.5">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6.5">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6.5">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6.5">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6.5">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6.5">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6.5">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6.5">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6.5">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6.5">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6.5">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6.5">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6.5">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6.5">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6.5">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6.5">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6.5">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6.5">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6.5">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6.5">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6.5">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6.5">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6.5">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6.5">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6.5">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6.5">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6.5">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6.5">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6.5">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6.5">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6.5">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6.5">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6.5">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6.5">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6.5">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6.5">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6.5">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6.5">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6.5">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6.5">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6.5">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6.5">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6.5">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6.5">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6.5">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6.5">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6.5">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6.5">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6.5">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6.5">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6.5">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6.5">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6.5">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6.5">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6.5">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6.5">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6.5">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6.5">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6.5">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6.5">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6.5">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6.5">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6.5">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6.5">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6.5">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6.5">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6.5">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6.5">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6.5">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6.5">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6.5">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6.5">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6.5">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6.5">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6.5">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6.5">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6.5">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6.5">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6.5">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6.5">
      <c r="A203" s="57"/>
      <c r="B203" s="58"/>
    </row>
    <row r="204" spans="1:41" ht="15.75">
      <c r="A204" s="56"/>
      <c r="B204" s="56"/>
    </row>
    <row r="205" spans="1:41" ht="16.5">
      <c r="A205" s="57"/>
      <c r="B205" s="58"/>
    </row>
    <row r="206" spans="1:41" ht="15.75">
      <c r="A206" s="56"/>
      <c r="B206" s="56"/>
    </row>
    <row r="207" spans="1:41" ht="16.5">
      <c r="A207" s="57"/>
      <c r="B207" s="58"/>
    </row>
    <row r="208" spans="1:41"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ZA5Z7UwhQrvKw5WGwPioAVSDTNi1Mf2m6yrYU2O8oBa+oLDD5by1tZUBQLxuYv2sAHfJQdkGGDl7WNx2480mjA==" saltValue="qB2MUrSb8ZxVpP2A22eN/g==" spinCount="100000" sheet="1" autoFilter="0" pivotTables="0"/>
  <autoFilter ref="A4:AQ202" xr:uid="{00000000-0001-0000-0000-000000000000}"/>
  <mergeCells count="15">
    <mergeCell ref="AH2:AH4"/>
    <mergeCell ref="AI2:AI4"/>
    <mergeCell ref="AJ2:AJ4"/>
    <mergeCell ref="AB3:AG3"/>
    <mergeCell ref="AB2:AG2"/>
    <mergeCell ref="U2:AA2"/>
    <mergeCell ref="U3:AA3"/>
    <mergeCell ref="L1:M1"/>
    <mergeCell ref="G3:H3"/>
    <mergeCell ref="I2:J3"/>
    <mergeCell ref="C2:E3"/>
    <mergeCell ref="K2:T2"/>
    <mergeCell ref="F2:F4"/>
    <mergeCell ref="G2:H2"/>
    <mergeCell ref="K3:T3"/>
  </mergeCells>
  <dataValidations count="7">
    <dataValidation operator="greaterThanOrEqual" allowBlank="1" showErrorMessage="1" errorTitle="Data Entry Error" error="Please enter a positive whole number or leave blank" sqref="AO141:AO169 AO171:AO202 AO105:AO136 AO75:AO103 AO39:AO70 AO9:AO37" xr:uid="{00000000-0002-0000-0000-000000000000}"/>
    <dataValidation type="whole" operator="greaterThanOrEqual" allowBlank="1" showErrorMessage="1" errorTitle="Data Entry Error" error="Please enter a positive whole number or leave blank" sqref="AI203:AI65536 AN5:AN65536 K26:AH70 G9:G70 H22:J70 F5:F65536 G71:AH74 H75:J86 H88:J136 K75:AH136 G75:G136 G137:AH140 H141:J152 G141:G65536 AL24:AL65536 H154:J65536 K141:AH65536 H9:J20 G5:AH8 K25:L25 K9:AH23 M24:AH25 AL5:AL22"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M5:AM202 AK5:AK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F14" sqref="F14"/>
    </sheetView>
    <sheetView workbookViewId="1">
      <selection sqref="A1:B1"/>
    </sheetView>
  </sheetViews>
  <sheetFormatPr defaultColWidth="8.85546875" defaultRowHeight="12.75"/>
  <cols>
    <col min="1" max="1" width="29.42578125" style="52" customWidth="1"/>
    <col min="2" max="2" width="29.42578125" style="51" customWidth="1"/>
    <col min="3" max="13" width="24.7109375" customWidth="1"/>
  </cols>
  <sheetData>
    <row r="1" spans="1:13" ht="123" customHeight="1" thickBot="1">
      <c r="A1" s="113" t="str">
        <f>"(Includes cases from the " &amp; Raw_Data!$L$1 &amp;" )"</f>
        <v>(Includes cases from the Public/Private/Community )</v>
      </c>
      <c r="B1" s="114"/>
      <c r="C1" s="120" t="s">
        <v>41</v>
      </c>
      <c r="D1" s="121"/>
      <c r="E1" s="117" t="s">
        <v>42</v>
      </c>
      <c r="F1" s="118"/>
      <c r="G1" s="119"/>
      <c r="H1" s="117" t="s">
        <v>43</v>
      </c>
      <c r="I1" s="118"/>
      <c r="J1" s="119"/>
      <c r="K1" s="117" t="s">
        <v>44</v>
      </c>
      <c r="L1" s="118"/>
      <c r="M1" s="119"/>
    </row>
    <row r="2" spans="1:13" ht="12.75" customHeight="1">
      <c r="A2" s="44" t="s">
        <v>1</v>
      </c>
      <c r="B2" s="45" t="s">
        <v>2</v>
      </c>
      <c r="C2" s="122" t="s">
        <v>45</v>
      </c>
      <c r="D2" s="125" t="s">
        <v>5</v>
      </c>
      <c r="E2" s="126"/>
      <c r="F2" s="115" t="s">
        <v>6</v>
      </c>
      <c r="G2" s="129" t="s">
        <v>7</v>
      </c>
      <c r="H2" s="130"/>
      <c r="I2" s="133" t="s">
        <v>8</v>
      </c>
      <c r="J2" s="134"/>
      <c r="K2" s="123" t="s">
        <v>9</v>
      </c>
      <c r="L2" s="103" t="s">
        <v>11</v>
      </c>
      <c r="M2" s="106" t="s">
        <v>12</v>
      </c>
    </row>
    <row r="3" spans="1:13">
      <c r="A3" s="44"/>
      <c r="B3" s="45"/>
      <c r="C3" s="87"/>
      <c r="D3" s="127"/>
      <c r="E3" s="128"/>
      <c r="F3" s="116"/>
      <c r="G3" s="131"/>
      <c r="H3" s="132"/>
      <c r="I3" s="135"/>
      <c r="J3" s="136"/>
      <c r="K3" s="124"/>
      <c r="L3" s="103"/>
      <c r="M3" s="106"/>
    </row>
    <row r="4" spans="1:13" ht="76.5">
      <c r="A4" s="46" t="s">
        <v>13</v>
      </c>
      <c r="B4" s="47" t="s">
        <v>14</v>
      </c>
      <c r="C4" s="87" t="s">
        <v>46</v>
      </c>
      <c r="D4" s="19" t="s">
        <v>47</v>
      </c>
      <c r="E4" s="19" t="s">
        <v>48</v>
      </c>
      <c r="F4" s="20" t="s">
        <v>49</v>
      </c>
      <c r="G4" s="38" t="s">
        <v>50</v>
      </c>
      <c r="H4" s="38" t="s">
        <v>51</v>
      </c>
      <c r="I4" s="41" t="s">
        <v>52</v>
      </c>
      <c r="J4" s="41" t="s">
        <v>53</v>
      </c>
      <c r="K4" s="42" t="s">
        <v>54</v>
      </c>
      <c r="L4" s="104"/>
      <c r="M4" s="106"/>
    </row>
    <row r="5" spans="1:13" ht="16.5">
      <c r="A5" s="48" t="str">
        <f>IF(Raw_Data!A5="","",Raw_Data!A5)</f>
        <v>Bulawayo</v>
      </c>
      <c r="B5" s="48" t="str">
        <f>IF(Raw_Data!B5="","",Raw_Data!B5)</f>
        <v>Bulawayo</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Invalid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Missing</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Valid</v>
      </c>
      <c r="M5" s="67" t="str">
        <f>IF(AND(OR(Raw_Data!$AJ5="",Raw_Data!$AJ5=0),SUM(Raw_Data!$F5:$AH5)&lt;&gt;0),"Missing","Valid")</f>
        <v>Valid</v>
      </c>
    </row>
    <row r="6" spans="1:13" ht="15.75">
      <c r="A6" s="50" t="str">
        <f>IF(Raw_Data!A6="","",Raw_Data!A6)</f>
        <v>Harare</v>
      </c>
      <c r="B6" s="50" t="str">
        <f>IF(Raw_Data!B6="","",Raw_Data!B6)</f>
        <v>Harare</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Missing</v>
      </c>
      <c r="H6" s="67" t="str">
        <f>IF(SUM(Raw_Data!$F6:$AH6)=0,"Valid",IF(AND(ISBLANK(Raw_Data!$L6),SUM(Raw_Data!$M6:$T6)=0),"Missing",IF(AND(ISBLANK(Raw_Data!$L6),SUM(Raw_Data!$M6:$T6)&lt;&gt;0),"Missing",IF(AND(Raw_Data!$L6&lt;&gt;0,SUM(Raw_Data!$M6:$T6)=0),"Missing",IF(Raw_Data!$L6&gt;=SUM(Raw_Data!$M6:$T6),"Valid","Invalid")))))</f>
        <v>Missing</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Valid</v>
      </c>
      <c r="M6" s="67" t="str">
        <f>IF(AND(OR(Raw_Data!$AJ6="",Raw_Data!$AJ6=0),SUM(Raw_Data!$F6:$AH6)&lt;&gt;0),"Missing","Valid")</f>
        <v>Valid</v>
      </c>
    </row>
    <row r="7" spans="1:13" ht="16.5">
      <c r="A7" s="48" t="str">
        <f>IF(Raw_Data!A7="","",Raw_Data!A7)</f>
        <v>Manicaland</v>
      </c>
      <c r="B7" s="66" t="str">
        <f>IF(Raw_Data!B7="","",Raw_Data!B7)</f>
        <v xml:space="preserve"> Buhera </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Missing</v>
      </c>
      <c r="H7" s="67" t="str">
        <f>IF(SUM(Raw_Data!$F7:$AH7)=0,"Valid",IF(AND(ISBLANK(Raw_Data!$L7),SUM(Raw_Data!$M7:$T7)=0),"Missing",IF(AND(ISBLANK(Raw_Data!$L7),SUM(Raw_Data!$M7:$T7)&lt;&gt;0),"Missing",IF(AND(Raw_Data!$L7&lt;&gt;0,SUM(Raw_Data!$M7:$T7)=0),"Missing",IF(Raw_Data!$L7&gt;=SUM(Raw_Data!$M7:$T7),"Valid","Invalid")))))</f>
        <v>Missing</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Valid</v>
      </c>
      <c r="M7" s="67" t="str">
        <f>IF(AND(OR(Raw_Data!$AJ7="",Raw_Data!$AJ7=0),SUM(Raw_Data!$F7:$AH7)&lt;&gt;0),"Missing","Valid")</f>
        <v>Valid</v>
      </c>
    </row>
    <row r="8" spans="1:13" ht="15.75">
      <c r="A8" s="50" t="str">
        <f>IF(Raw_Data!A8="","",Raw_Data!A8)</f>
        <v>Manicaland</v>
      </c>
      <c r="B8" s="50" t="str">
        <f>IF(Raw_Data!B8="","",Raw_Data!B8)</f>
        <v xml:space="preserve"> Chimanimani</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Missing</v>
      </c>
      <c r="H8" s="67" t="str">
        <f>IF(SUM(Raw_Data!$F8:$AH8)=0,"Valid",IF(AND(ISBLANK(Raw_Data!$L8),SUM(Raw_Data!$M8:$T8)=0),"Missing",IF(AND(ISBLANK(Raw_Data!$L8),SUM(Raw_Data!$M8:$T8)&lt;&gt;0),"Missing",IF(AND(Raw_Data!$L8&lt;&gt;0,SUM(Raw_Data!$M8:$T8)=0),"Missing",IF(Raw_Data!$L8&gt;=SUM(Raw_Data!$M8:$T8),"Valid","Invalid")))))</f>
        <v>Missing</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Valid</v>
      </c>
      <c r="M8" s="67" t="str">
        <f>IF(AND(OR(Raw_Data!$AJ8="",Raw_Data!$AJ8=0),SUM(Raw_Data!$F8:$AH8)&lt;&gt;0),"Missing","Valid")</f>
        <v>Valid</v>
      </c>
    </row>
    <row r="9" spans="1:13" ht="16.5">
      <c r="A9" s="48" t="str">
        <f>IF(Raw_Data!A9="","",Raw_Data!A9)</f>
        <v>Manicaland</v>
      </c>
      <c r="B9" s="66" t="str">
        <f>IF(Raw_Data!B9="","",Raw_Data!B9)</f>
        <v xml:space="preserve"> Chipinge </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Missing</v>
      </c>
      <c r="H9" s="67" t="str">
        <f>IF(SUM(Raw_Data!$F9:$AH9)=0,"Valid",IF(AND(ISBLANK(Raw_Data!$L9),SUM(Raw_Data!$M9:$T9)=0),"Missing",IF(AND(ISBLANK(Raw_Data!$L9),SUM(Raw_Data!$M9:$T9)&lt;&gt;0),"Missing",IF(AND(Raw_Data!$L9&lt;&gt;0,SUM(Raw_Data!$M9:$T9)=0),"Missing",IF(Raw_Data!$L9&gt;=SUM(Raw_Data!$M9:$T9),"Valid","Invalid")))))</f>
        <v>Missing</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Valid</v>
      </c>
      <c r="M9" s="67" t="str">
        <f>IF(AND(OR(Raw_Data!$AJ9="",Raw_Data!$AJ9=0),SUM(Raw_Data!$F9:$AH9)&lt;&gt;0),"Missing","Valid")</f>
        <v>Valid</v>
      </c>
    </row>
    <row r="10" spans="1:13" ht="15.75">
      <c r="A10" s="50" t="str">
        <f>IF(Raw_Data!A10="","",Raw_Data!A10)</f>
        <v>Manicaland</v>
      </c>
      <c r="B10" s="50" t="str">
        <f>IF(Raw_Data!B10="","",Raw_Data!B10)</f>
        <v xml:space="preserve"> Makoni </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Missing</v>
      </c>
      <c r="H10" s="67" t="str">
        <f>IF(SUM(Raw_Data!$F10:$AH10)=0,"Valid",IF(AND(ISBLANK(Raw_Data!$L10),SUM(Raw_Data!$M10:$T10)=0),"Missing",IF(AND(ISBLANK(Raw_Data!$L10),SUM(Raw_Data!$M10:$T10)&lt;&gt;0),"Missing",IF(AND(Raw_Data!$L10&lt;&gt;0,SUM(Raw_Data!$M10:$T10)=0),"Missing",IF(Raw_Data!$L10&gt;=SUM(Raw_Data!$M10:$T10),"Valid","Invalid")))))</f>
        <v>Missing</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Valid</v>
      </c>
      <c r="M10" s="67" t="str">
        <f>IF(AND(OR(Raw_Data!$AJ10="",Raw_Data!$AJ10=0),SUM(Raw_Data!$F10:$AH10)&lt;&gt;0),"Missing","Valid")</f>
        <v>Valid</v>
      </c>
    </row>
    <row r="11" spans="1:13" ht="16.5">
      <c r="A11" s="48" t="str">
        <f>IF(Raw_Data!A11="","",Raw_Data!A11)</f>
        <v>Manicaland</v>
      </c>
      <c r="B11" s="66" t="str">
        <f>IF(Raw_Data!B11="","",Raw_Data!B11)</f>
        <v xml:space="preserve"> Mutare City</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Missing</v>
      </c>
      <c r="H11" s="67" t="str">
        <f>IF(SUM(Raw_Data!$F11:$AH11)=0,"Valid",IF(AND(ISBLANK(Raw_Data!$L11),SUM(Raw_Data!$M11:$T11)=0),"Missing",IF(AND(ISBLANK(Raw_Data!$L11),SUM(Raw_Data!$M11:$T11)&lt;&gt;0),"Missing",IF(AND(Raw_Data!$L11&lt;&gt;0,SUM(Raw_Data!$M11:$T11)=0),"Missing",IF(Raw_Data!$L11&gt;=SUM(Raw_Data!$M11:$T11),"Valid","Invalid")))))</f>
        <v>Missing</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Valid</v>
      </c>
      <c r="M11" s="67" t="str">
        <f>IF(AND(OR(Raw_Data!$AJ11="",Raw_Data!$AJ11=0),SUM(Raw_Data!$F11:$AH11)&lt;&gt;0),"Missing","Valid")</f>
        <v>Valid</v>
      </c>
    </row>
    <row r="12" spans="1:13" ht="15.75">
      <c r="A12" s="50" t="str">
        <f>IF(Raw_Data!A12="","",Raw_Data!A12)</f>
        <v>Manicaland</v>
      </c>
      <c r="B12" s="50" t="str">
        <f>IF(Raw_Data!B12="","",Raw_Data!B12)</f>
        <v xml:space="preserve"> Mutare </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Missing</v>
      </c>
      <c r="H12" s="67" t="str">
        <f>IF(SUM(Raw_Data!$F12:$AH12)=0,"Valid",IF(AND(ISBLANK(Raw_Data!$L12),SUM(Raw_Data!$M12:$T12)=0),"Missing",IF(AND(ISBLANK(Raw_Data!$L12),SUM(Raw_Data!$M12:$T12)&lt;&gt;0),"Missing",IF(AND(Raw_Data!$L12&lt;&gt;0,SUM(Raw_Data!$M12:$T12)=0),"Missing",IF(Raw_Data!$L12&gt;=SUM(Raw_Data!$M12:$T12),"Valid","Invalid")))))</f>
        <v>Missing</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Valid</v>
      </c>
      <c r="M12" s="67" t="str">
        <f>IF(AND(OR(Raw_Data!$AJ12="",Raw_Data!$AJ12=0),SUM(Raw_Data!$F12:$AH12)&lt;&gt;0),"Missing","Valid")</f>
        <v>Valid</v>
      </c>
    </row>
    <row r="13" spans="1:13" ht="16.5">
      <c r="A13" s="48" t="str">
        <f>IF(Raw_Data!A13="","",Raw_Data!A13)</f>
        <v>Manicaland</v>
      </c>
      <c r="B13" s="66" t="str">
        <f>IF(Raw_Data!B13="","",Raw_Data!B13)</f>
        <v xml:space="preserve"> Mutasa </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Missing</v>
      </c>
      <c r="H13" s="67" t="str">
        <f>IF(SUM(Raw_Data!$F13:$AH13)=0,"Valid",IF(AND(ISBLANK(Raw_Data!$L13),SUM(Raw_Data!$M13:$T13)=0),"Missing",IF(AND(ISBLANK(Raw_Data!$L13),SUM(Raw_Data!$M13:$T13)&lt;&gt;0),"Missing",IF(AND(Raw_Data!$L13&lt;&gt;0,SUM(Raw_Data!$M13:$T13)=0),"Missing",IF(Raw_Data!$L13&gt;=SUM(Raw_Data!$M13:$T13),"Valid","Invalid")))))</f>
        <v>Missing</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Valid</v>
      </c>
      <c r="M13" s="67" t="str">
        <f>IF(AND(OR(Raw_Data!$AJ13="",Raw_Data!$AJ13=0),SUM(Raw_Data!$F13:$AH13)&lt;&gt;0),"Missing","Valid")</f>
        <v>Valid</v>
      </c>
    </row>
    <row r="14" spans="1:13" ht="15.75">
      <c r="A14" s="50" t="str">
        <f>IF(Raw_Data!A14="","",Raw_Data!A14)</f>
        <v>Manicaland</v>
      </c>
      <c r="B14" s="50" t="str">
        <f>IF(Raw_Data!B14="","",Raw_Data!B14)</f>
        <v xml:space="preserve"> Nyanga </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Missing</v>
      </c>
      <c r="H14" s="67" t="str">
        <f>IF(SUM(Raw_Data!$F14:$AH14)=0,"Valid",IF(AND(ISBLANK(Raw_Data!$L14),SUM(Raw_Data!$M14:$T14)=0),"Missing",IF(AND(ISBLANK(Raw_Data!$L14),SUM(Raw_Data!$M14:$T14)&lt;&gt;0),"Missing",IF(AND(Raw_Data!$L14&lt;&gt;0,SUM(Raw_Data!$M14:$T14)=0),"Missing",IF(Raw_Data!$L14&gt;=SUM(Raw_Data!$M14:$T14),"Valid","Invalid")))))</f>
        <v>Missing</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Valid</v>
      </c>
      <c r="M14" s="67" t="str">
        <f>IF(AND(OR(Raw_Data!$AJ14="",Raw_Data!$AJ14=0),SUM(Raw_Data!$F14:$AH14)&lt;&gt;0),"Missing","Valid")</f>
        <v>Valid</v>
      </c>
    </row>
    <row r="15" spans="1:13" ht="16.5">
      <c r="A15" s="48" t="str">
        <f>IF(Raw_Data!A15="","",Raw_Data!A15)</f>
        <v>Mashonaland Central</v>
      </c>
      <c r="B15" s="66" t="str">
        <f>IF(Raw_Data!B15="","",Raw_Data!B15)</f>
        <v xml:space="preserve"> Bindura </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Missing</v>
      </c>
      <c r="H15" s="67" t="str">
        <f>IF(SUM(Raw_Data!$F15:$AH15)=0,"Valid",IF(AND(ISBLANK(Raw_Data!$L15),SUM(Raw_Data!$M15:$T15)=0),"Missing",IF(AND(ISBLANK(Raw_Data!$L15),SUM(Raw_Data!$M15:$T15)&lt;&gt;0),"Missing",IF(AND(Raw_Data!$L15&lt;&gt;0,SUM(Raw_Data!$M15:$T15)=0),"Missing",IF(Raw_Data!$L15&gt;=SUM(Raw_Data!$M15:$T15),"Valid","Invalid")))))</f>
        <v>Missing</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Valid</v>
      </c>
      <c r="M15" s="67" t="str">
        <f>IF(AND(OR(Raw_Data!$AJ15="",Raw_Data!$AJ15=0),SUM(Raw_Data!$F15:$AH15)&lt;&gt;0),"Missing","Valid")</f>
        <v>Valid</v>
      </c>
    </row>
    <row r="16" spans="1:13" ht="15.75">
      <c r="A16" s="50" t="str">
        <f>IF(Raw_Data!A16="","",Raw_Data!A16)</f>
        <v>Mashonaland Central</v>
      </c>
      <c r="B16" s="50" t="str">
        <f>IF(Raw_Data!B16="","",Raw_Data!B16)</f>
        <v xml:space="preserve"> Centenary </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Missing</v>
      </c>
      <c r="H16" s="67" t="str">
        <f>IF(SUM(Raw_Data!$F16:$AH16)=0,"Valid",IF(AND(ISBLANK(Raw_Data!$L16),SUM(Raw_Data!$M16:$T16)=0),"Missing",IF(AND(ISBLANK(Raw_Data!$L16),SUM(Raw_Data!$M16:$T16)&lt;&gt;0),"Missing",IF(AND(Raw_Data!$L16&lt;&gt;0,SUM(Raw_Data!$M16:$T16)=0),"Missing",IF(Raw_Data!$L16&gt;=SUM(Raw_Data!$M16:$T16),"Valid","Invalid")))))</f>
        <v>Missing</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Valid</v>
      </c>
      <c r="M16" s="67" t="str">
        <f>IF(AND(OR(Raw_Data!$AJ16="",Raw_Data!$AJ16=0),SUM(Raw_Data!$F16:$AH16)&lt;&gt;0),"Missing","Valid")</f>
        <v>Valid</v>
      </c>
    </row>
    <row r="17" spans="1:13" ht="16.5">
      <c r="A17" s="48" t="str">
        <f>IF(Raw_Data!A17="","",Raw_Data!A17)</f>
        <v>Mashonaland Central</v>
      </c>
      <c r="B17" s="66" t="str">
        <f>IF(Raw_Data!B17="","",Raw_Data!B17)</f>
        <v xml:space="preserve"> Guruve </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Missing</v>
      </c>
      <c r="H17" s="67" t="str">
        <f>IF(SUM(Raw_Data!$F17:$AH17)=0,"Valid",IF(AND(ISBLANK(Raw_Data!$L17),SUM(Raw_Data!$M17:$T17)=0),"Missing",IF(AND(ISBLANK(Raw_Data!$L17),SUM(Raw_Data!$M17:$T17)&lt;&gt;0),"Missing",IF(AND(Raw_Data!$L17&lt;&gt;0,SUM(Raw_Data!$M17:$T17)=0),"Missing",IF(Raw_Data!$L17&gt;=SUM(Raw_Data!$M17:$T17),"Valid","Invalid")))))</f>
        <v>Missing</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Valid</v>
      </c>
      <c r="M17" s="67" t="str">
        <f>IF(AND(OR(Raw_Data!$AJ17="",Raw_Data!$AJ17=0),SUM(Raw_Data!$F17:$AH17)&lt;&gt;0),"Missing","Valid")</f>
        <v>Valid</v>
      </c>
    </row>
    <row r="18" spans="1:13" ht="15.75">
      <c r="A18" s="50" t="str">
        <f>IF(Raw_Data!A18="","",Raw_Data!A18)</f>
        <v>Mashonaland Central</v>
      </c>
      <c r="B18" s="50" t="str">
        <f>IF(Raw_Data!B18="","",Raw_Data!B18)</f>
        <v xml:space="preserve"> Mazowe </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Missing</v>
      </c>
      <c r="H18" s="67" t="str">
        <f>IF(SUM(Raw_Data!$F18:$AH18)=0,"Valid",IF(AND(ISBLANK(Raw_Data!$L18),SUM(Raw_Data!$M18:$T18)=0),"Missing",IF(AND(ISBLANK(Raw_Data!$L18),SUM(Raw_Data!$M18:$T18)&lt;&gt;0),"Missing",IF(AND(Raw_Data!$L18&lt;&gt;0,SUM(Raw_Data!$M18:$T18)=0),"Missing",IF(Raw_Data!$L18&gt;=SUM(Raw_Data!$M18:$T18),"Valid","Invalid")))))</f>
        <v>Missing</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Missing</v>
      </c>
      <c r="L18" s="67" t="str">
        <f>IF(AND(OR(Raw_Data!$AI18="Valid",Raw_Data!$AI18=0),SUM(Raw_Data!$F18:$AH18)&lt;&gt;0),"Missing","Valid")</f>
        <v>Valid</v>
      </c>
      <c r="M18" s="67" t="str">
        <f>IF(AND(OR(Raw_Data!$AJ18="",Raw_Data!$AJ18=0),SUM(Raw_Data!$F18:$AH18)&lt;&gt;0),"Missing","Valid")</f>
        <v>Valid</v>
      </c>
    </row>
    <row r="19" spans="1:13" ht="16.5">
      <c r="A19" s="48" t="str">
        <f>IF(Raw_Data!A19="","",Raw_Data!A19)</f>
        <v>Mashonaland Central</v>
      </c>
      <c r="B19" s="66" t="str">
        <f>IF(Raw_Data!B19="","",Raw_Data!B19)</f>
        <v xml:space="preserve"> Mbire </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Missing</v>
      </c>
      <c r="H19" s="67" t="str">
        <f>IF(SUM(Raw_Data!$F19:$AH19)=0,"Valid",IF(AND(ISBLANK(Raw_Data!$L19),SUM(Raw_Data!$M19:$T19)=0),"Missing",IF(AND(ISBLANK(Raw_Data!$L19),SUM(Raw_Data!$M19:$T19)&lt;&gt;0),"Missing",IF(AND(Raw_Data!$L19&lt;&gt;0,SUM(Raw_Data!$M19:$T19)=0),"Missing",IF(Raw_Data!$L19&gt;=SUM(Raw_Data!$M19:$T19),"Valid","Invalid")))))</f>
        <v>Missing</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Valid</v>
      </c>
      <c r="M19" s="67" t="str">
        <f>IF(AND(OR(Raw_Data!$AJ19="",Raw_Data!$AJ19=0),SUM(Raw_Data!$F19:$AH19)&lt;&gt;0),"Missing","Valid")</f>
        <v>Valid</v>
      </c>
    </row>
    <row r="20" spans="1:13" ht="15.75">
      <c r="A20" s="50" t="str">
        <f>IF(Raw_Data!A20="","",Raw_Data!A20)</f>
        <v>Mashonaland Central</v>
      </c>
      <c r="B20" s="50" t="str">
        <f>IF(Raw_Data!B20="","",Raw_Data!B20)</f>
        <v xml:space="preserve"> Mount Darwin </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Missing</v>
      </c>
      <c r="H20" s="67" t="str">
        <f>IF(SUM(Raw_Data!$F20:$AH20)=0,"Valid",IF(AND(ISBLANK(Raw_Data!$L20),SUM(Raw_Data!$M20:$T20)=0),"Missing",IF(AND(ISBLANK(Raw_Data!$L20),SUM(Raw_Data!$M20:$T20)&lt;&gt;0),"Missing",IF(AND(Raw_Data!$L20&lt;&gt;0,SUM(Raw_Data!$M20:$T20)=0),"Missing",IF(Raw_Data!$L20&gt;=SUM(Raw_Data!$M20:$T20),"Valid","Invalid")))))</f>
        <v>Missing</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Valid</v>
      </c>
      <c r="M20" s="67" t="str">
        <f>IF(AND(OR(Raw_Data!$AJ20="",Raw_Data!$AJ20=0),SUM(Raw_Data!$F20:$AH20)&lt;&gt;0),"Missing","Valid")</f>
        <v>Valid</v>
      </c>
    </row>
    <row r="21" spans="1:13" ht="16.5">
      <c r="A21" s="48" t="str">
        <f>IF(Raw_Data!A21="","",Raw_Data!A21)</f>
        <v>Mashonaland Central</v>
      </c>
      <c r="B21" s="66" t="str">
        <f>IF(Raw_Data!B21="","",Raw_Data!B21)</f>
        <v xml:space="preserve"> Rushinga </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Missing</v>
      </c>
      <c r="H21" s="67" t="str">
        <f>IF(SUM(Raw_Data!$F21:$AH21)=0,"Valid",IF(AND(ISBLANK(Raw_Data!$L21),SUM(Raw_Data!$M21:$T21)=0),"Missing",IF(AND(ISBLANK(Raw_Data!$L21),SUM(Raw_Data!$M21:$T21)&lt;&gt;0),"Missing",IF(AND(Raw_Data!$L21&lt;&gt;0,SUM(Raw_Data!$M21:$T21)=0),"Missing",IF(Raw_Data!$L21&gt;=SUM(Raw_Data!$M21:$T21),"Valid","Invalid")))))</f>
        <v>Missing</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Missing</v>
      </c>
      <c r="L21" s="67" t="str">
        <f>IF(AND(OR(Raw_Data!$AI21="Valid",Raw_Data!$AI21=0),SUM(Raw_Data!$F21:$AH21)&lt;&gt;0),"Missing","Valid")</f>
        <v>Valid</v>
      </c>
      <c r="M21" s="67" t="str">
        <f>IF(AND(OR(Raw_Data!$AJ21="",Raw_Data!$AJ21=0),SUM(Raw_Data!$F21:$AH21)&lt;&gt;0),"Missing","Valid")</f>
        <v>Valid</v>
      </c>
    </row>
    <row r="22" spans="1:13" ht="15.75">
      <c r="A22" s="50" t="str">
        <f>IF(Raw_Data!A22="","",Raw_Data!A22)</f>
        <v>Mashonaland Central</v>
      </c>
      <c r="B22" s="50" t="str">
        <f>IF(Raw_Data!B22="","",Raw_Data!B22)</f>
        <v xml:space="preserve"> Shamva </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Missing</v>
      </c>
      <c r="H22" s="67" t="str">
        <f>IF(SUM(Raw_Data!$F22:$AH22)=0,"Valid",IF(AND(ISBLANK(Raw_Data!$L22),SUM(Raw_Data!$M22:$T22)=0),"Missing",IF(AND(ISBLANK(Raw_Data!$L22),SUM(Raw_Data!$M22:$T22)&lt;&gt;0),"Missing",IF(AND(Raw_Data!$L22&lt;&gt;0,SUM(Raw_Data!$M22:$T22)=0),"Missing",IF(Raw_Data!$L22&gt;=SUM(Raw_Data!$M22:$T22),"Valid","Invalid")))))</f>
        <v>Missing</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Valid</v>
      </c>
      <c r="M22" s="67" t="str">
        <f>IF(AND(OR(Raw_Data!$AJ22="",Raw_Data!$AJ22=0),SUM(Raw_Data!$F22:$AH22)&lt;&gt;0),"Missing","Valid")</f>
        <v>Valid</v>
      </c>
    </row>
    <row r="23" spans="1:13" ht="16.5">
      <c r="A23" s="48" t="str">
        <f>IF(Raw_Data!A23="","",Raw_Data!A23)</f>
        <v>Mashonaland East</v>
      </c>
      <c r="B23" s="66" t="str">
        <f>IF(Raw_Data!B23="","",Raw_Data!B23)</f>
        <v xml:space="preserve"> Chikomba </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Invalid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Missing</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Valid</v>
      </c>
      <c r="M23" s="67" t="str">
        <f>IF(AND(OR(Raw_Data!$AJ23="",Raw_Data!$AJ23=0),SUM(Raw_Data!$F23:$AH23)&lt;&gt;0),"Missing","Valid")</f>
        <v>Valid</v>
      </c>
    </row>
    <row r="24" spans="1:13" ht="15.75">
      <c r="A24" s="50" t="str">
        <f>IF(Raw_Data!A24="","",Raw_Data!A24)</f>
        <v>Mashonaland East</v>
      </c>
      <c r="B24" s="50" t="str">
        <f>IF(Raw_Data!B24="","",Raw_Data!B24)</f>
        <v xml:space="preserve"> Goromonzi </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Missing</v>
      </c>
      <c r="H24" s="67" t="str">
        <f>IF(SUM(Raw_Data!$F24:$AH24)=0,"Valid",IF(AND(ISBLANK(Raw_Data!$L24),SUM(Raw_Data!$M24:$T24)=0),"Missing",IF(AND(ISBLANK(Raw_Data!$L24),SUM(Raw_Data!$M24:$T24)&lt;&gt;0),"Missing",IF(AND(Raw_Data!$L24&lt;&gt;0,SUM(Raw_Data!$M24:$T24)=0),"Missing",IF(Raw_Data!$L24&gt;=SUM(Raw_Data!$M24:$T24),"Valid","Invalid")))))</f>
        <v>Missing</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Valid</v>
      </c>
      <c r="M24" s="67" t="str">
        <f>IF(AND(OR(Raw_Data!$AJ24="",Raw_Data!$AJ24=0),SUM(Raw_Data!$F24:$AH24)&lt;&gt;0),"Missing","Valid")</f>
        <v>Valid</v>
      </c>
    </row>
    <row r="25" spans="1:13" ht="16.5">
      <c r="A25" s="48" t="str">
        <f>IF(Raw_Data!A25="","",Raw_Data!A25)</f>
        <v>Mashonaland East</v>
      </c>
      <c r="B25" s="66" t="str">
        <f>IF(Raw_Data!B25="","",Raw_Data!B25)</f>
        <v xml:space="preserve"> Hwedza </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Invalid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Missing</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Valid</v>
      </c>
      <c r="M25" s="67" t="str">
        <f>IF(AND(OR(Raw_Data!$AJ25="",Raw_Data!$AJ25=0),SUM(Raw_Data!$F25:$AH25)&lt;&gt;0),"Missing","Valid")</f>
        <v>Valid</v>
      </c>
    </row>
    <row r="26" spans="1:13" ht="15.75">
      <c r="A26" s="50" t="str">
        <f>IF(Raw_Data!A26="","",Raw_Data!A26)</f>
        <v>Mashonaland East</v>
      </c>
      <c r="B26" s="50" t="str">
        <f>IF(Raw_Data!B26="","",Raw_Data!B26)</f>
        <v xml:space="preserve"> Marondera </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Invalid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Missing</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Valid</v>
      </c>
      <c r="M26" s="67" t="str">
        <f>IF(AND(OR(Raw_Data!$AJ26="",Raw_Data!$AJ26=0),SUM(Raw_Data!$F26:$AH26)&lt;&gt;0),"Missing","Valid")</f>
        <v>Valid</v>
      </c>
    </row>
    <row r="27" spans="1:13" ht="16.5">
      <c r="A27" s="48" t="str">
        <f>IF(Raw_Data!A27="","",Raw_Data!A27)</f>
        <v>Mashonaland East</v>
      </c>
      <c r="B27" s="66" t="str">
        <f>IF(Raw_Data!B27="","",Raw_Data!B27)</f>
        <v xml:space="preserve"> Mudzi </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Missing</v>
      </c>
      <c r="H27" s="67" t="str">
        <f>IF(SUM(Raw_Data!$F27:$AH27)=0,"Valid",IF(AND(ISBLANK(Raw_Data!$L27),SUM(Raw_Data!$M27:$T27)=0),"Missing",IF(AND(ISBLANK(Raw_Data!$L27),SUM(Raw_Data!$M27:$T27)&lt;&gt;0),"Missing",IF(AND(Raw_Data!$L27&lt;&gt;0,SUM(Raw_Data!$M27:$T27)=0),"Missing",IF(Raw_Data!$L27&gt;=SUM(Raw_Data!$M27:$T27),"Valid","Invalid")))))</f>
        <v>Missing</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Valid</v>
      </c>
      <c r="M27" s="67" t="str">
        <f>IF(AND(OR(Raw_Data!$AJ27="",Raw_Data!$AJ27=0),SUM(Raw_Data!$F27:$AH27)&lt;&gt;0),"Missing","Valid")</f>
        <v>Valid</v>
      </c>
    </row>
    <row r="28" spans="1:13" ht="15.75">
      <c r="A28" s="50" t="str">
        <f>IF(Raw_Data!A28="","",Raw_Data!A28)</f>
        <v>Mashonaland East</v>
      </c>
      <c r="B28" s="50" t="str">
        <f>IF(Raw_Data!B28="","",Raw_Data!B28)</f>
        <v xml:space="preserve"> Murewa </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Missing</v>
      </c>
      <c r="H28" s="67" t="str">
        <f>IF(SUM(Raw_Data!$F28:$AH28)=0,"Valid",IF(AND(ISBLANK(Raw_Data!$L28),SUM(Raw_Data!$M28:$T28)=0),"Missing",IF(AND(ISBLANK(Raw_Data!$L28),SUM(Raw_Data!$M28:$T28)&lt;&gt;0),"Missing",IF(AND(Raw_Data!$L28&lt;&gt;0,SUM(Raw_Data!$M28:$T28)=0),"Missing",IF(Raw_Data!$L28&gt;=SUM(Raw_Data!$M28:$T28),"Valid","Invalid")))))</f>
        <v>Missing</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Valid</v>
      </c>
      <c r="M28" s="67" t="str">
        <f>IF(AND(OR(Raw_Data!$AJ28="",Raw_Data!$AJ28=0),SUM(Raw_Data!$F28:$AH28)&lt;&gt;0),"Missing","Valid")</f>
        <v>Valid</v>
      </c>
    </row>
    <row r="29" spans="1:13" ht="16.5">
      <c r="A29" s="48" t="str">
        <f>IF(Raw_Data!A29="","",Raw_Data!A29)</f>
        <v>Mashonaland East</v>
      </c>
      <c r="B29" s="66" t="str">
        <f>IF(Raw_Data!B29="","",Raw_Data!B29)</f>
        <v xml:space="preserve"> Mutoko </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Missing</v>
      </c>
      <c r="H29" s="67" t="str">
        <f>IF(SUM(Raw_Data!$F29:$AH29)=0,"Valid",IF(AND(ISBLANK(Raw_Data!$L29),SUM(Raw_Data!$M29:$T29)=0),"Missing",IF(AND(ISBLANK(Raw_Data!$L29),SUM(Raw_Data!$M29:$T29)&lt;&gt;0),"Missing",IF(AND(Raw_Data!$L29&lt;&gt;0,SUM(Raw_Data!$M29:$T29)=0),"Missing",IF(Raw_Data!$L29&gt;=SUM(Raw_Data!$M29:$T29),"Valid","Invalid")))))</f>
        <v>Missing</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Valid</v>
      </c>
      <c r="M29" s="67" t="str">
        <f>IF(AND(OR(Raw_Data!$AJ29="",Raw_Data!$AJ29=0),SUM(Raw_Data!$F29:$AH29)&lt;&gt;0),"Missing","Valid")</f>
        <v>Valid</v>
      </c>
    </row>
    <row r="30" spans="1:13" ht="15.75">
      <c r="A30" s="50" t="str">
        <f>IF(Raw_Data!A30="","",Raw_Data!A30)</f>
        <v>Mashonaland East</v>
      </c>
      <c r="B30" s="50" t="str">
        <f>IF(Raw_Data!B30="","",Raw_Data!B30)</f>
        <v xml:space="preserve"> Seke </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Invalid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Missing</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Valid</v>
      </c>
      <c r="M30" s="67" t="str">
        <f>IF(AND(OR(Raw_Data!$AJ30="",Raw_Data!$AJ30=0),SUM(Raw_Data!$F30:$AH30)&lt;&gt;0),"Missing","Valid")</f>
        <v>Valid</v>
      </c>
    </row>
    <row r="31" spans="1:13" ht="16.5">
      <c r="A31" s="48" t="str">
        <f>IF(Raw_Data!A31="","",Raw_Data!A31)</f>
        <v>Mashonaland East</v>
      </c>
      <c r="B31" s="66" t="str">
        <f>IF(Raw_Data!B31="","",Raw_Data!B31)</f>
        <v xml:space="preserve"> Uzumba Maramba Pfungwe </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Missing</v>
      </c>
      <c r="H31" s="67" t="str">
        <f>IF(SUM(Raw_Data!$F31:$AH31)=0,"Valid",IF(AND(ISBLANK(Raw_Data!$L31),SUM(Raw_Data!$M31:$T31)=0),"Missing",IF(AND(ISBLANK(Raw_Data!$L31),SUM(Raw_Data!$M31:$T31)&lt;&gt;0),"Missing",IF(AND(Raw_Data!$L31&lt;&gt;0,SUM(Raw_Data!$M31:$T31)=0),"Missing",IF(Raw_Data!$L31&gt;=SUM(Raw_Data!$M31:$T31),"Valid","Invalid")))))</f>
        <v>Missing</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Valid</v>
      </c>
      <c r="M31" s="67" t="str">
        <f>IF(AND(OR(Raw_Data!$AJ31="",Raw_Data!$AJ31=0),SUM(Raw_Data!$F31:$AH31)&lt;&gt;0),"Missing","Valid")</f>
        <v>Valid</v>
      </c>
    </row>
    <row r="32" spans="1:13" ht="15.75">
      <c r="A32" s="50" t="str">
        <f>IF(Raw_Data!A32="","",Raw_Data!A32)</f>
        <v>Midlands</v>
      </c>
      <c r="B32" s="50" t="str">
        <f>IF(Raw_Data!B32="","",Raw_Data!B32)</f>
        <v xml:space="preserve"> Chirumhanzu </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Invalid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Missing</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Missing</v>
      </c>
      <c r="L32" s="67" t="str">
        <f>IF(AND(OR(Raw_Data!$AI32="Valid",Raw_Data!$AI32=0),SUM(Raw_Data!$F32:$AH32)&lt;&gt;0),"Missing","Valid")</f>
        <v>Valid</v>
      </c>
      <c r="M32" s="67" t="str">
        <f>IF(AND(OR(Raw_Data!$AJ32="",Raw_Data!$AJ32=0),SUM(Raw_Data!$F32:$AH32)&lt;&gt;0),"Missing","Valid")</f>
        <v>Valid</v>
      </c>
    </row>
    <row r="33" spans="1:13" ht="16.5">
      <c r="A33" s="48" t="str">
        <f>IF(Raw_Data!A33="","",Raw_Data!A33)</f>
        <v>Midlands</v>
      </c>
      <c r="B33" s="66" t="str">
        <f>IF(Raw_Data!B33="","",Raw_Data!B33)</f>
        <v xml:space="preserve"> Gokwe North </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Missing</v>
      </c>
      <c r="H33" s="67" t="str">
        <f>IF(SUM(Raw_Data!$F33:$AH33)=0,"Valid",IF(AND(ISBLANK(Raw_Data!$L33),SUM(Raw_Data!$M33:$T33)=0),"Missing",IF(AND(ISBLANK(Raw_Data!$L33),SUM(Raw_Data!$M33:$T33)&lt;&gt;0),"Missing",IF(AND(Raw_Data!$L33&lt;&gt;0,SUM(Raw_Data!$M33:$T33)=0),"Missing",IF(Raw_Data!$L33&gt;=SUM(Raw_Data!$M33:$T33),"Valid","Invalid")))))</f>
        <v>Missing</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Missing</v>
      </c>
      <c r="L33" s="67" t="str">
        <f>IF(AND(OR(Raw_Data!$AI33="Valid",Raw_Data!$AI33=0),SUM(Raw_Data!$F33:$AH33)&lt;&gt;0),"Missing","Valid")</f>
        <v>Valid</v>
      </c>
      <c r="M33" s="67" t="str">
        <f>IF(AND(OR(Raw_Data!$AJ33="",Raw_Data!$AJ33=0),SUM(Raw_Data!$F33:$AH33)&lt;&gt;0),"Missing","Valid")</f>
        <v>Valid</v>
      </c>
    </row>
    <row r="34" spans="1:13" ht="15.75">
      <c r="A34" s="50" t="str">
        <f>IF(Raw_Data!A34="","",Raw_Data!A34)</f>
        <v>Midlands</v>
      </c>
      <c r="B34" s="50" t="str">
        <f>IF(Raw_Data!B34="","",Raw_Data!B34)</f>
        <v xml:space="preserve"> Gokwe South </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Invalid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Missing</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Missing</v>
      </c>
      <c r="L34" s="67" t="str">
        <f>IF(AND(OR(Raw_Data!$AI34="Valid",Raw_Data!$AI34=0),SUM(Raw_Data!$F34:$AH34)&lt;&gt;0),"Missing","Valid")</f>
        <v>Valid</v>
      </c>
      <c r="M34" s="67" t="str">
        <f>IF(AND(OR(Raw_Data!$AJ34="",Raw_Data!$AJ34=0),SUM(Raw_Data!$F34:$AH34)&lt;&gt;0),"Missing","Valid")</f>
        <v>Valid</v>
      </c>
    </row>
    <row r="35" spans="1:13" ht="16.5">
      <c r="A35" s="48" t="str">
        <f>IF(Raw_Data!A35="","",Raw_Data!A35)</f>
        <v>Midlands</v>
      </c>
      <c r="B35" s="66" t="str">
        <f>IF(Raw_Data!B35="","",Raw_Data!B35)</f>
        <v xml:space="preserve"> Gweru </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Invalid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Missing</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Missing</v>
      </c>
      <c r="L35" s="67" t="str">
        <f>IF(AND(OR(Raw_Data!$AI35="Valid",Raw_Data!$AI35=0),SUM(Raw_Data!$F35:$AH35)&lt;&gt;0),"Missing","Valid")</f>
        <v>Valid</v>
      </c>
      <c r="M35" s="67" t="str">
        <f>IF(AND(OR(Raw_Data!$AJ35="",Raw_Data!$AJ35=0),SUM(Raw_Data!$F35:$AH35)&lt;&gt;0),"Missing","Valid")</f>
        <v>Valid</v>
      </c>
    </row>
    <row r="36" spans="1:13" ht="15.75">
      <c r="A36" s="50" t="str">
        <f>IF(Raw_Data!A36="","",Raw_Data!A36)</f>
        <v>Midlands</v>
      </c>
      <c r="B36" s="50" t="str">
        <f>IF(Raw_Data!B36="","",Raw_Data!B36)</f>
        <v xml:space="preserve"> Kwekwe </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Invalid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Missing</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Missing</v>
      </c>
      <c r="L36" s="67" t="str">
        <f>IF(AND(OR(Raw_Data!$AI36="Valid",Raw_Data!$AI36=0),SUM(Raw_Data!$F36:$AH36)&lt;&gt;0),"Missing","Valid")</f>
        <v>Valid</v>
      </c>
      <c r="M36" s="67" t="str">
        <f>IF(AND(OR(Raw_Data!$AJ36="",Raw_Data!$AJ36=0),SUM(Raw_Data!$F36:$AH36)&lt;&gt;0),"Missing","Valid")</f>
        <v>Valid</v>
      </c>
    </row>
    <row r="37" spans="1:13" ht="16.5">
      <c r="A37" s="48" t="str">
        <f>IF(Raw_Data!A37="","",Raw_Data!A37)</f>
        <v>Midlands</v>
      </c>
      <c r="B37" s="66" t="str">
        <f>IF(Raw_Data!B37="","",Raw_Data!B37)</f>
        <v xml:space="preserve"> Mberengwa </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Invalid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Missing</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Missing</v>
      </c>
      <c r="L37" s="67" t="str">
        <f>IF(AND(OR(Raw_Data!$AI37="Valid",Raw_Data!$AI37=0),SUM(Raw_Data!$F37:$AH37)&lt;&gt;0),"Missing","Valid")</f>
        <v>Valid</v>
      </c>
      <c r="M37" s="67" t="str">
        <f>IF(AND(OR(Raw_Data!$AJ37="",Raw_Data!$AJ37=0),SUM(Raw_Data!$F37:$AH37)&lt;&gt;0),"Missing","Valid")</f>
        <v>Valid</v>
      </c>
    </row>
    <row r="38" spans="1:13" ht="15.75">
      <c r="A38" s="50" t="str">
        <f>IF(Raw_Data!A38="","",Raw_Data!A38)</f>
        <v>Midlands</v>
      </c>
      <c r="B38" s="50" t="str">
        <f>IF(Raw_Data!B38="","",Raw_Data!B38)</f>
        <v xml:space="preserve"> Shurugwi </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Invalid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Missing</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Missing</v>
      </c>
      <c r="L38" s="67" t="str">
        <f>IF(AND(OR(Raw_Data!$AI38="Valid",Raw_Data!$AI38=0),SUM(Raw_Data!$F38:$AH38)&lt;&gt;0),"Missing","Valid")</f>
        <v>Valid</v>
      </c>
      <c r="M38" s="67" t="str">
        <f>IF(AND(OR(Raw_Data!$AJ38="",Raw_Data!$AJ38=0),SUM(Raw_Data!$F38:$AH38)&lt;&gt;0),"Missing","Valid")</f>
        <v>Valid</v>
      </c>
    </row>
    <row r="39" spans="1:13" ht="16.5">
      <c r="A39" s="48" t="str">
        <f>IF(Raw_Data!A39="","",Raw_Data!A39)</f>
        <v>Midlands</v>
      </c>
      <c r="B39" s="66" t="str">
        <f>IF(Raw_Data!B39="","",Raw_Data!B39)</f>
        <v xml:space="preserve"> Zvishavane </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Invalid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Missing</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Missing</v>
      </c>
      <c r="L39" s="67" t="str">
        <f>IF(AND(OR(Raw_Data!$AI39="Valid",Raw_Data!$AI39=0),SUM(Raw_Data!$F39:$AH39)&lt;&gt;0),"Missing","Valid")</f>
        <v>Valid</v>
      </c>
      <c r="M39" s="67" t="str">
        <f>IF(AND(OR(Raw_Data!$AJ39="",Raw_Data!$AJ39=0),SUM(Raw_Data!$F39:$AH39)&lt;&gt;0),"Missing","Valid")</f>
        <v>Valid</v>
      </c>
    </row>
    <row r="40" spans="1:13" ht="15.75">
      <c r="A40" s="50" t="str">
        <f>IF(Raw_Data!A40="","",Raw_Data!A40)</f>
        <v>Matabeleland North</v>
      </c>
      <c r="B40" s="50" t="str">
        <f>IF(Raw_Data!B40="","",Raw_Data!B40)</f>
        <v xml:space="preserve"> Binga </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Missing</v>
      </c>
      <c r="H40" s="67" t="str">
        <f>IF(SUM(Raw_Data!$F40:$AH40)=0,"Valid",IF(AND(ISBLANK(Raw_Data!$L40),SUM(Raw_Data!$M40:$T40)=0),"Missing",IF(AND(ISBLANK(Raw_Data!$L40),SUM(Raw_Data!$M40:$T40)&lt;&gt;0),"Missing",IF(AND(Raw_Data!$L40&lt;&gt;0,SUM(Raw_Data!$M40:$T40)=0),"Missing",IF(Raw_Data!$L40&gt;=SUM(Raw_Data!$M40:$T40),"Valid","Invalid")))))</f>
        <v>Missing</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Missing</v>
      </c>
      <c r="L40" s="67" t="str">
        <f>IF(AND(OR(Raw_Data!$AI40="Valid",Raw_Data!$AI40=0),SUM(Raw_Data!$F40:$AH40)&lt;&gt;0),"Missing","Valid")</f>
        <v>Valid</v>
      </c>
      <c r="M40" s="67" t="str">
        <f>IF(AND(OR(Raw_Data!$AJ40="",Raw_Data!$AJ40=0),SUM(Raw_Data!$F40:$AH40)&lt;&gt;0),"Missing","Valid")</f>
        <v>Valid</v>
      </c>
    </row>
    <row r="41" spans="1:13" ht="16.5">
      <c r="A41" s="48" t="str">
        <f>IF(Raw_Data!A41="","",Raw_Data!A41)</f>
        <v>Matabeleland North</v>
      </c>
      <c r="B41" s="66" t="str">
        <f>IF(Raw_Data!B41="","",Raw_Data!B41)</f>
        <v xml:space="preserve"> Bubi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Invalid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Missing</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Missing</v>
      </c>
      <c r="L41" s="67" t="str">
        <f>IF(AND(OR(Raw_Data!$AI41="Valid",Raw_Data!$AI41=0),SUM(Raw_Data!$F41:$AH41)&lt;&gt;0),"Missing","Valid")</f>
        <v>Valid</v>
      </c>
      <c r="M41" s="67" t="str">
        <f>IF(AND(OR(Raw_Data!$AJ41="",Raw_Data!$AJ41=0),SUM(Raw_Data!$F41:$AH41)&lt;&gt;0),"Missing","Valid")</f>
        <v>Valid</v>
      </c>
    </row>
    <row r="42" spans="1:13" ht="15.75">
      <c r="A42" s="50" t="str">
        <f>IF(Raw_Data!A42="","",Raw_Data!A42)</f>
        <v>Matabeleland North</v>
      </c>
      <c r="B42" s="50" t="str">
        <f>IF(Raw_Data!B42="","",Raw_Data!B42)</f>
        <v xml:space="preserve"> Hwange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Missing</v>
      </c>
      <c r="H42" s="67" t="str">
        <f>IF(SUM(Raw_Data!$F42:$AH42)=0,"Valid",IF(AND(ISBLANK(Raw_Data!$L42),SUM(Raw_Data!$M42:$T42)=0),"Missing",IF(AND(ISBLANK(Raw_Data!$L42),SUM(Raw_Data!$M42:$T42)&lt;&gt;0),"Missing",IF(AND(Raw_Data!$L42&lt;&gt;0,SUM(Raw_Data!$M42:$T42)=0),"Missing",IF(Raw_Data!$L42&gt;=SUM(Raw_Data!$M42:$T42),"Valid","Invalid")))))</f>
        <v>Missing</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Missing</v>
      </c>
      <c r="L42" s="67" t="str">
        <f>IF(AND(OR(Raw_Data!$AI42="Valid",Raw_Data!$AI42=0),SUM(Raw_Data!$F42:$AH42)&lt;&gt;0),"Missing","Valid")</f>
        <v>Valid</v>
      </c>
      <c r="M42" s="67" t="str">
        <f>IF(AND(OR(Raw_Data!$AJ42="",Raw_Data!$AJ42=0),SUM(Raw_Data!$F42:$AH42)&lt;&gt;0),"Missing","Valid")</f>
        <v>Valid</v>
      </c>
    </row>
    <row r="43" spans="1:13" ht="16.5">
      <c r="A43" s="48" t="str">
        <f>IF(Raw_Data!A43="","",Raw_Data!A43)</f>
        <v>Matabeleland North</v>
      </c>
      <c r="B43" s="66" t="str">
        <f>IF(Raw_Data!B43="","",Raw_Data!B43)</f>
        <v xml:space="preserve"> Lupane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Invalid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Missing</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Missing</v>
      </c>
      <c r="L43" s="67" t="str">
        <f>IF(AND(OR(Raw_Data!$AI43="Valid",Raw_Data!$AI43=0),SUM(Raw_Data!$F43:$AH43)&lt;&gt;0),"Missing","Valid")</f>
        <v>Valid</v>
      </c>
      <c r="M43" s="67" t="str">
        <f>IF(AND(OR(Raw_Data!$AJ43="",Raw_Data!$AJ43=0),SUM(Raw_Data!$F43:$AH43)&lt;&gt;0),"Missing","Valid")</f>
        <v>Valid</v>
      </c>
    </row>
    <row r="44" spans="1:13" ht="15.75">
      <c r="A44" s="50" t="str">
        <f>IF(Raw_Data!A44="","",Raw_Data!A44)</f>
        <v>Matabeleland North</v>
      </c>
      <c r="B44" s="50" t="str">
        <f>IF(Raw_Data!B44="","",Raw_Data!B44)</f>
        <v xml:space="preserve"> Nkayi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Missing</v>
      </c>
      <c r="H44" s="67" t="str">
        <f>IF(SUM(Raw_Data!$F44:$AH44)=0,"Valid",IF(AND(ISBLANK(Raw_Data!$L44),SUM(Raw_Data!$M44:$T44)=0),"Missing",IF(AND(ISBLANK(Raw_Data!$L44),SUM(Raw_Data!$M44:$T44)&lt;&gt;0),"Missing",IF(AND(Raw_Data!$L44&lt;&gt;0,SUM(Raw_Data!$M44:$T44)=0),"Missing",IF(Raw_Data!$L44&gt;=SUM(Raw_Data!$M44:$T44),"Valid","Invalid")))))</f>
        <v>Missing</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Missing</v>
      </c>
      <c r="L44" s="67" t="str">
        <f>IF(AND(OR(Raw_Data!$AI44="Valid",Raw_Data!$AI44=0),SUM(Raw_Data!$F44:$AH44)&lt;&gt;0),"Missing","Valid")</f>
        <v>Valid</v>
      </c>
      <c r="M44" s="67" t="str">
        <f>IF(AND(OR(Raw_Data!$AJ44="",Raw_Data!$AJ44=0),SUM(Raw_Data!$F44:$AH44)&lt;&gt;0),"Missing","Valid")</f>
        <v>Valid</v>
      </c>
    </row>
    <row r="45" spans="1:13" ht="16.5">
      <c r="A45" s="48" t="str">
        <f>IF(Raw_Data!A45="","",Raw_Data!A45)</f>
        <v>Matabeleland North</v>
      </c>
      <c r="B45" s="66" t="str">
        <f>IF(Raw_Data!B45="","",Raw_Data!B45)</f>
        <v xml:space="preserve"> Tsholotsho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Invalid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Missing</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Missing</v>
      </c>
      <c r="L45" s="67" t="str">
        <f>IF(AND(OR(Raw_Data!$AI45="Valid",Raw_Data!$AI45=0),SUM(Raw_Data!$F45:$AH45)&lt;&gt;0),"Missing","Valid")</f>
        <v>Valid</v>
      </c>
      <c r="M45" s="67" t="str">
        <f>IF(AND(OR(Raw_Data!$AJ45="",Raw_Data!$AJ45=0),SUM(Raw_Data!$F45:$AH45)&lt;&gt;0),"Missing","Valid")</f>
        <v>Valid</v>
      </c>
    </row>
    <row r="46" spans="1:13" ht="15.75">
      <c r="A46" s="50" t="str">
        <f>IF(Raw_Data!A46="","",Raw_Data!A46)</f>
        <v>Matabeleland North</v>
      </c>
      <c r="B46" s="50" t="str">
        <f>IF(Raw_Data!B46="","",Raw_Data!B46)</f>
        <v xml:space="preserve"> Umguza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Invalid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Missing</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Missing</v>
      </c>
      <c r="L46" s="67" t="str">
        <f>IF(AND(OR(Raw_Data!$AI46="Valid",Raw_Data!$AI46=0),SUM(Raw_Data!$F46:$AH46)&lt;&gt;0),"Missing","Valid")</f>
        <v>Valid</v>
      </c>
      <c r="M46" s="67" t="str">
        <f>IF(AND(OR(Raw_Data!$AJ46="",Raw_Data!$AJ46=0),SUM(Raw_Data!$F46:$AH46)&lt;&gt;0),"Missing","Valid")</f>
        <v>Valid</v>
      </c>
    </row>
    <row r="47" spans="1:13" ht="16.5">
      <c r="A47" s="48" t="str">
        <f>IF(Raw_Data!A47="","",Raw_Data!A47)</f>
        <v>Matabeleland South</v>
      </c>
      <c r="B47" s="66" t="str">
        <f>IF(Raw_Data!B47="","",Raw_Data!B47)</f>
        <v xml:space="preserve"> Beitbridge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Invalid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Missing</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Missing</v>
      </c>
      <c r="L47" s="67" t="str">
        <f>IF(AND(OR(Raw_Data!$AI47="Valid",Raw_Data!$AI47=0),SUM(Raw_Data!$F47:$AH47)&lt;&gt;0),"Missing","Valid")</f>
        <v>Valid</v>
      </c>
      <c r="M47" s="67" t="str">
        <f>IF(AND(OR(Raw_Data!$AJ47="",Raw_Data!$AJ47=0),SUM(Raw_Data!$F47:$AH47)&lt;&gt;0),"Missing","Valid")</f>
        <v>Valid</v>
      </c>
    </row>
    <row r="48" spans="1:13" ht="15.75">
      <c r="A48" s="50" t="str">
        <f>IF(Raw_Data!A48="","",Raw_Data!A48)</f>
        <v>Matabeleland South</v>
      </c>
      <c r="B48" s="50" t="str">
        <f>IF(Raw_Data!B48="","",Raw_Data!B48)</f>
        <v xml:space="preserve"> Bulilima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Invalid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Missing</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Missing</v>
      </c>
      <c r="L48" s="67" t="str">
        <f>IF(AND(OR(Raw_Data!$AI48="Valid",Raw_Data!$AI48=0),SUM(Raw_Data!$F48:$AH48)&lt;&gt;0),"Missing","Valid")</f>
        <v>Valid</v>
      </c>
      <c r="M48" s="67" t="str">
        <f>IF(AND(OR(Raw_Data!$AJ48="",Raw_Data!$AJ48=0),SUM(Raw_Data!$F48:$AH48)&lt;&gt;0),"Missing","Valid")</f>
        <v>Valid</v>
      </c>
    </row>
    <row r="49" spans="1:13" ht="16.5">
      <c r="A49" s="48" t="str">
        <f>IF(Raw_Data!A49="","",Raw_Data!A49)</f>
        <v>Matabeleland South</v>
      </c>
      <c r="B49" s="66" t="str">
        <f>IF(Raw_Data!B49="","",Raw_Data!B49)</f>
        <v xml:space="preserve"> Gwanda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Invalid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Missing</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Missing</v>
      </c>
      <c r="L49" s="67" t="str">
        <f>IF(AND(OR(Raw_Data!$AI49="Valid",Raw_Data!$AI49=0),SUM(Raw_Data!$F49:$AH49)&lt;&gt;0),"Missing","Valid")</f>
        <v>Valid</v>
      </c>
      <c r="M49" s="67" t="str">
        <f>IF(AND(OR(Raw_Data!$AJ49="",Raw_Data!$AJ49=0),SUM(Raw_Data!$F49:$AH49)&lt;&gt;0),"Missing","Valid")</f>
        <v>Valid</v>
      </c>
    </row>
    <row r="50" spans="1:13" ht="15.75">
      <c r="A50" s="50" t="str">
        <f>IF(Raw_Data!A50="","",Raw_Data!A50)</f>
        <v>Matabeleland South</v>
      </c>
      <c r="B50" s="50" t="str">
        <f>IF(Raw_Data!B50="","",Raw_Data!B50)</f>
        <v xml:space="preserve"> Insiza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Invalid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Missing</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Missing</v>
      </c>
      <c r="L50" s="67" t="str">
        <f>IF(AND(OR(Raw_Data!$AI50="Valid",Raw_Data!$AI50=0),SUM(Raw_Data!$F50:$AH50)&lt;&gt;0),"Missing","Valid")</f>
        <v>Valid</v>
      </c>
      <c r="M50" s="67" t="str">
        <f>IF(AND(OR(Raw_Data!$AJ50="",Raw_Data!$AJ50=0),SUM(Raw_Data!$F50:$AH50)&lt;&gt;0),"Missing","Valid")</f>
        <v>Valid</v>
      </c>
    </row>
    <row r="51" spans="1:13" ht="16.5">
      <c r="A51" s="48" t="str">
        <f>IF(Raw_Data!A51="","",Raw_Data!A51)</f>
        <v>Matabeleland South</v>
      </c>
      <c r="B51" s="66" t="str">
        <f>IF(Raw_Data!B51="","",Raw_Data!B51)</f>
        <v xml:space="preserve"> Mangwe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Invalid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Missing</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Missing</v>
      </c>
      <c r="L51" s="67" t="str">
        <f>IF(AND(OR(Raw_Data!$AI51="Valid",Raw_Data!$AI51=0),SUM(Raw_Data!$F51:$AH51)&lt;&gt;0),"Missing","Valid")</f>
        <v>Valid</v>
      </c>
      <c r="M51" s="67" t="str">
        <f>IF(AND(OR(Raw_Data!$AJ51="",Raw_Data!$AJ51=0),SUM(Raw_Data!$F51:$AH51)&lt;&gt;0),"Missing","Valid")</f>
        <v>Valid</v>
      </c>
    </row>
    <row r="52" spans="1:13" ht="15.75">
      <c r="A52" s="50" t="str">
        <f>IF(Raw_Data!A52="","",Raw_Data!A52)</f>
        <v>Matabeleland South</v>
      </c>
      <c r="B52" s="50" t="str">
        <f>IF(Raw_Data!B52="","",Raw_Data!B52)</f>
        <v xml:space="preserve"> Matobo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Invalid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Missing</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Missing</v>
      </c>
      <c r="L52" s="67" t="str">
        <f>IF(AND(OR(Raw_Data!$AI52="Valid",Raw_Data!$AI52=0),SUM(Raw_Data!$F52:$AH52)&lt;&gt;0),"Missing","Valid")</f>
        <v>Valid</v>
      </c>
      <c r="M52" s="67" t="str">
        <f>IF(AND(OR(Raw_Data!$AJ52="",Raw_Data!$AJ52=0),SUM(Raw_Data!$F52:$AH52)&lt;&gt;0),"Missing","Valid")</f>
        <v>Valid</v>
      </c>
    </row>
    <row r="53" spans="1:13" ht="16.5">
      <c r="A53" s="48" t="str">
        <f>IF(Raw_Data!A53="","",Raw_Data!A53)</f>
        <v>Matabeleland South</v>
      </c>
      <c r="B53" s="66" t="str">
        <f>IF(Raw_Data!B53="","",Raw_Data!B53)</f>
        <v xml:space="preserve"> Umzingwane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Missing</v>
      </c>
      <c r="H53" s="67" t="str">
        <f>IF(SUM(Raw_Data!$F53:$AH53)=0,"Valid",IF(AND(ISBLANK(Raw_Data!$L53),SUM(Raw_Data!$M53:$T53)=0),"Missing",IF(AND(ISBLANK(Raw_Data!$L53),SUM(Raw_Data!$M53:$T53)&lt;&gt;0),"Missing",IF(AND(Raw_Data!$L53&lt;&gt;0,SUM(Raw_Data!$M53:$T53)=0),"Missing",IF(Raw_Data!$L53&gt;=SUM(Raw_Data!$M53:$T53),"Valid","Invalid")))))</f>
        <v>Missing</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Missing</v>
      </c>
      <c r="L53" s="67" t="str">
        <f>IF(AND(OR(Raw_Data!$AI53="Valid",Raw_Data!$AI53=0),SUM(Raw_Data!$F53:$AH53)&lt;&gt;0),"Missing","Valid")</f>
        <v>Valid</v>
      </c>
      <c r="M53" s="67" t="str">
        <f>IF(AND(OR(Raw_Data!$AJ53="",Raw_Data!$AJ53=0),SUM(Raw_Data!$F53:$AH53)&lt;&gt;0),"Missing","Valid")</f>
        <v>Valid</v>
      </c>
    </row>
    <row r="54" spans="1:13" ht="15.75">
      <c r="A54" s="50" t="str">
        <f>IF(Raw_Data!A54="","",Raw_Data!A54)</f>
        <v>Masvingo</v>
      </c>
      <c r="B54" s="50" t="str">
        <f>IF(Raw_Data!B54="","",Raw_Data!B54)</f>
        <v xml:space="preserve"> Bikita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Missing</v>
      </c>
      <c r="H54" s="67" t="str">
        <f>IF(SUM(Raw_Data!$F54:$AH54)=0,"Valid",IF(AND(ISBLANK(Raw_Data!$L54),SUM(Raw_Data!$M54:$T54)=0),"Missing",IF(AND(ISBLANK(Raw_Data!$L54),SUM(Raw_Data!$M54:$T54)&lt;&gt;0),"Missing",IF(AND(Raw_Data!$L54&lt;&gt;0,SUM(Raw_Data!$M54:$T54)=0),"Missing",IF(Raw_Data!$L54&gt;=SUM(Raw_Data!$M54:$T54),"Valid","Invalid")))))</f>
        <v>Missing</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Missing</v>
      </c>
      <c r="L54" s="67" t="str">
        <f>IF(AND(OR(Raw_Data!$AI54="Valid",Raw_Data!$AI54=0),SUM(Raw_Data!$F54:$AH54)&lt;&gt;0),"Missing","Valid")</f>
        <v>Valid</v>
      </c>
      <c r="M54" s="67" t="str">
        <f>IF(AND(OR(Raw_Data!$AJ54="",Raw_Data!$AJ54=0),SUM(Raw_Data!$F54:$AH54)&lt;&gt;0),"Missing","Valid")</f>
        <v>Valid</v>
      </c>
    </row>
    <row r="55" spans="1:13" ht="16.5">
      <c r="A55" s="48" t="str">
        <f>IF(Raw_Data!A55="","",Raw_Data!A55)</f>
        <v>Masvingo</v>
      </c>
      <c r="B55" s="66" t="str">
        <f>IF(Raw_Data!B55="","",Raw_Data!B55)</f>
        <v xml:space="preserve"> Chiredzi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Missing</v>
      </c>
      <c r="H55" s="67" t="str">
        <f>IF(SUM(Raw_Data!$F55:$AH55)=0,"Valid",IF(AND(ISBLANK(Raw_Data!$L55),SUM(Raw_Data!$M55:$T55)=0),"Missing",IF(AND(ISBLANK(Raw_Data!$L55),SUM(Raw_Data!$M55:$T55)&lt;&gt;0),"Missing",IF(AND(Raw_Data!$L55&lt;&gt;0,SUM(Raw_Data!$M55:$T55)=0),"Missing",IF(Raw_Data!$L55&gt;=SUM(Raw_Data!$M55:$T55),"Valid","Invalid")))))</f>
        <v>Missing</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Missing</v>
      </c>
      <c r="L55" s="67" t="str">
        <f>IF(AND(OR(Raw_Data!$AI55="Valid",Raw_Data!$AI55=0),SUM(Raw_Data!$F55:$AH55)&lt;&gt;0),"Missing","Valid")</f>
        <v>Valid</v>
      </c>
      <c r="M55" s="67" t="str">
        <f>IF(AND(OR(Raw_Data!$AJ55="",Raw_Data!$AJ55=0),SUM(Raw_Data!$F55:$AH55)&lt;&gt;0),"Missing","Valid")</f>
        <v>Valid</v>
      </c>
    </row>
    <row r="56" spans="1:13" ht="15.75">
      <c r="A56" s="50" t="str">
        <f>IF(Raw_Data!A56="","",Raw_Data!A56)</f>
        <v>Masvingo</v>
      </c>
      <c r="B56" s="50" t="str">
        <f>IF(Raw_Data!B56="","",Raw_Data!B56)</f>
        <v xml:space="preserve"> Chivi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Invalid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Missing</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Missing</v>
      </c>
      <c r="L56" s="67" t="str">
        <f>IF(AND(OR(Raw_Data!$AI56="Valid",Raw_Data!$AI56=0),SUM(Raw_Data!$F56:$AH56)&lt;&gt;0),"Missing","Valid")</f>
        <v>Valid</v>
      </c>
      <c r="M56" s="67" t="str">
        <f>IF(AND(OR(Raw_Data!$AJ56="",Raw_Data!$AJ56=0),SUM(Raw_Data!$F56:$AH56)&lt;&gt;0),"Missing","Valid")</f>
        <v>Valid</v>
      </c>
    </row>
    <row r="57" spans="1:13" ht="16.5">
      <c r="A57" s="48" t="str">
        <f>IF(Raw_Data!A57="","",Raw_Data!A57)</f>
        <v>Masvingo</v>
      </c>
      <c r="B57" s="66" t="str">
        <f>IF(Raw_Data!B57="","",Raw_Data!B57)</f>
        <v xml:space="preserve"> Gutu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Invalid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Missing</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Missing</v>
      </c>
      <c r="L57" s="67" t="str">
        <f>IF(AND(OR(Raw_Data!$AI57="Valid",Raw_Data!$AI57=0),SUM(Raw_Data!$F57:$AH57)&lt;&gt;0),"Missing","Valid")</f>
        <v>Valid</v>
      </c>
      <c r="M57" s="67" t="str">
        <f>IF(AND(OR(Raw_Data!$AJ57="",Raw_Data!$AJ57=0),SUM(Raw_Data!$F57:$AH57)&lt;&gt;0),"Missing","Valid")</f>
        <v>Valid</v>
      </c>
    </row>
    <row r="58" spans="1:13" ht="15.75">
      <c r="A58" s="50" t="str">
        <f>IF(Raw_Data!A58="","",Raw_Data!A58)</f>
        <v>Masvingo</v>
      </c>
      <c r="B58" s="50" t="str">
        <f>IF(Raw_Data!B58="","",Raw_Data!B58)</f>
        <v xml:space="preserve"> Masvingo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Invalid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Missing</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Missing</v>
      </c>
      <c r="L58" s="67" t="str">
        <f>IF(AND(OR(Raw_Data!$AI58="Valid",Raw_Data!$AI58=0),SUM(Raw_Data!$F58:$AH58)&lt;&gt;0),"Missing","Valid")</f>
        <v>Valid</v>
      </c>
      <c r="M58" s="67" t="str">
        <f>IF(AND(OR(Raw_Data!$AJ58="",Raw_Data!$AJ58=0),SUM(Raw_Data!$F58:$AH58)&lt;&gt;0),"Missing","Valid")</f>
        <v>Valid</v>
      </c>
    </row>
    <row r="59" spans="1:13" ht="16.5">
      <c r="A59" s="48" t="str">
        <f>IF(Raw_Data!A59="","",Raw_Data!A59)</f>
        <v>Masvingo</v>
      </c>
      <c r="B59" s="66" t="str">
        <f>IF(Raw_Data!B59="","",Raw_Data!B59)</f>
        <v xml:space="preserve"> Mwenezi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Missing</v>
      </c>
      <c r="H59" s="67" t="str">
        <f>IF(SUM(Raw_Data!$F59:$AH59)=0,"Valid",IF(AND(ISBLANK(Raw_Data!$L59),SUM(Raw_Data!$M59:$T59)=0),"Missing",IF(AND(ISBLANK(Raw_Data!$L59),SUM(Raw_Data!$M59:$T59)&lt;&gt;0),"Missing",IF(AND(Raw_Data!$L59&lt;&gt;0,SUM(Raw_Data!$M59:$T59)=0),"Missing",IF(Raw_Data!$L59&gt;=SUM(Raw_Data!$M59:$T59),"Valid","Invalid")))))</f>
        <v>Missing</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Missing</v>
      </c>
      <c r="L59" s="67" t="str">
        <f>IF(AND(OR(Raw_Data!$AI59="Valid",Raw_Data!$AI59=0),SUM(Raw_Data!$F59:$AH59)&lt;&gt;0),"Missing","Valid")</f>
        <v>Valid</v>
      </c>
      <c r="M59" s="67" t="str">
        <f>IF(AND(OR(Raw_Data!$AJ59="",Raw_Data!$AJ59=0),SUM(Raw_Data!$F59:$AH59)&lt;&gt;0),"Missing","Valid")</f>
        <v>Valid</v>
      </c>
    </row>
    <row r="60" spans="1:13" ht="15.75">
      <c r="A60" s="50" t="str">
        <f>IF(Raw_Data!A60="","",Raw_Data!A60)</f>
        <v>Masvingo</v>
      </c>
      <c r="B60" s="50" t="str">
        <f>IF(Raw_Data!B60="","",Raw_Data!B60)</f>
        <v xml:space="preserve"> Zaka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Missing</v>
      </c>
      <c r="H60" s="67" t="str">
        <f>IF(SUM(Raw_Data!$F60:$AH60)=0,"Valid",IF(AND(ISBLANK(Raw_Data!$L60),SUM(Raw_Data!$M60:$T60)=0),"Missing",IF(AND(ISBLANK(Raw_Data!$L60),SUM(Raw_Data!$M60:$T60)&lt;&gt;0),"Missing",IF(AND(Raw_Data!$L60&lt;&gt;0,SUM(Raw_Data!$M60:$T60)=0),"Missing",IF(Raw_Data!$L60&gt;=SUM(Raw_Data!$M60:$T60),"Valid","Invalid")))))</f>
        <v>Missing</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Missing</v>
      </c>
      <c r="L60" s="67" t="str">
        <f>IF(AND(OR(Raw_Data!$AI60="Valid",Raw_Data!$AI60=0),SUM(Raw_Data!$F60:$AH60)&lt;&gt;0),"Missing","Valid")</f>
        <v>Valid</v>
      </c>
      <c r="M60" s="67" t="str">
        <f>IF(AND(OR(Raw_Data!$AJ60="",Raw_Data!$AJ60=0),SUM(Raw_Data!$F60:$AH60)&lt;&gt;0),"Missing","Valid")</f>
        <v>Valid</v>
      </c>
    </row>
    <row r="61" spans="1:13" ht="16.5">
      <c r="A61" s="48" t="str">
        <f>IF(Raw_Data!A61="","",Raw_Data!A61)</f>
        <v>Mashonaland West</v>
      </c>
      <c r="B61" s="66" t="str">
        <f>IF(Raw_Data!B61="","",Raw_Data!B61)</f>
        <v xml:space="preserve"> Chegutu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Invalid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Missing</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Missing</v>
      </c>
      <c r="L61" s="67" t="str">
        <f>IF(AND(OR(Raw_Data!$AI61="Valid",Raw_Data!$AI61=0),SUM(Raw_Data!$F61:$AH61)&lt;&gt;0),"Missing","Valid")</f>
        <v>Valid</v>
      </c>
      <c r="M61" s="67" t="str">
        <f>IF(AND(OR(Raw_Data!$AJ61="",Raw_Data!$AJ61=0),SUM(Raw_Data!$F61:$AH61)&lt;&gt;0),"Missing","Valid")</f>
        <v>Valid</v>
      </c>
    </row>
    <row r="62" spans="1:13" ht="15.75">
      <c r="A62" s="50" t="str">
        <f>IF(Raw_Data!A62="","",Raw_Data!A62)</f>
        <v>Mashonaland West</v>
      </c>
      <c r="B62" s="50" t="str">
        <f>IF(Raw_Data!B62="","",Raw_Data!B62)</f>
        <v xml:space="preserve"> Hurungwe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Missing</v>
      </c>
      <c r="H62" s="67" t="str">
        <f>IF(SUM(Raw_Data!$F62:$AH62)=0,"Valid",IF(AND(ISBLANK(Raw_Data!$L62),SUM(Raw_Data!$M62:$T62)=0),"Missing",IF(AND(ISBLANK(Raw_Data!$L62),SUM(Raw_Data!$M62:$T62)&lt;&gt;0),"Missing",IF(AND(Raw_Data!$L62&lt;&gt;0,SUM(Raw_Data!$M62:$T62)=0),"Missing",IF(Raw_Data!$L62&gt;=SUM(Raw_Data!$M62:$T62),"Valid","Invalid")))))</f>
        <v>Missing</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Missing</v>
      </c>
      <c r="L62" s="67" t="str">
        <f>IF(AND(OR(Raw_Data!$AI62="Valid",Raw_Data!$AI62=0),SUM(Raw_Data!$F62:$AH62)&lt;&gt;0),"Missing","Valid")</f>
        <v>Valid</v>
      </c>
      <c r="M62" s="67" t="str">
        <f>IF(AND(OR(Raw_Data!$AJ62="",Raw_Data!$AJ62=0),SUM(Raw_Data!$F62:$AH62)&lt;&gt;0),"Missing","Valid")</f>
        <v>Valid</v>
      </c>
    </row>
    <row r="63" spans="1:13" ht="16.5">
      <c r="A63" s="48" t="str">
        <f>IF(Raw_Data!A63="","",Raw_Data!A63)</f>
        <v>Mashonaland West</v>
      </c>
      <c r="B63" s="66" t="str">
        <f>IF(Raw_Data!B63="","",Raw_Data!B63)</f>
        <v xml:space="preserve"> Kariba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Missing</v>
      </c>
      <c r="H63" s="67" t="str">
        <f>IF(SUM(Raw_Data!$F63:$AH63)=0,"Valid",IF(AND(ISBLANK(Raw_Data!$L63),SUM(Raw_Data!$M63:$T63)=0),"Missing",IF(AND(ISBLANK(Raw_Data!$L63),SUM(Raw_Data!$M63:$T63)&lt;&gt;0),"Missing",IF(AND(Raw_Data!$L63&lt;&gt;0,SUM(Raw_Data!$M63:$T63)=0),"Missing",IF(Raw_Data!$L63&gt;=SUM(Raw_Data!$M63:$T63),"Valid","Invalid")))))</f>
        <v>Missing</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Missing</v>
      </c>
      <c r="L63" s="67" t="str">
        <f>IF(AND(OR(Raw_Data!$AI63="Valid",Raw_Data!$AI63=0),SUM(Raw_Data!$F63:$AH63)&lt;&gt;0),"Missing","Valid")</f>
        <v>Valid</v>
      </c>
      <c r="M63" s="67" t="str">
        <f>IF(AND(OR(Raw_Data!$AJ63="",Raw_Data!$AJ63=0),SUM(Raw_Data!$F63:$AH63)&lt;&gt;0),"Missing","Valid")</f>
        <v>Valid</v>
      </c>
    </row>
    <row r="64" spans="1:13" ht="15.75">
      <c r="A64" s="50" t="str">
        <f>IF(Raw_Data!A64="","",Raw_Data!A64)</f>
        <v>Mashonaland West</v>
      </c>
      <c r="B64" s="50" t="str">
        <f>IF(Raw_Data!B64="","",Raw_Data!B64)</f>
        <v xml:space="preserve"> Makonde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Missing</v>
      </c>
      <c r="H64" s="67" t="str">
        <f>IF(SUM(Raw_Data!$F64:$AH64)=0,"Valid",IF(AND(ISBLANK(Raw_Data!$L64),SUM(Raw_Data!$M64:$T64)=0),"Missing",IF(AND(ISBLANK(Raw_Data!$L64),SUM(Raw_Data!$M64:$T64)&lt;&gt;0),"Missing",IF(AND(Raw_Data!$L64&lt;&gt;0,SUM(Raw_Data!$M64:$T64)=0),"Missing",IF(Raw_Data!$L64&gt;=SUM(Raw_Data!$M64:$T64),"Valid","Invalid")))))</f>
        <v>Missing</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Missing</v>
      </c>
      <c r="L64" s="67" t="str">
        <f>IF(AND(OR(Raw_Data!$AI64="Valid",Raw_Data!$AI64=0),SUM(Raw_Data!$F64:$AH64)&lt;&gt;0),"Missing","Valid")</f>
        <v>Valid</v>
      </c>
      <c r="M64" s="67" t="str">
        <f>IF(AND(OR(Raw_Data!$AJ64="",Raw_Data!$AJ64=0),SUM(Raw_Data!$F64:$AH64)&lt;&gt;0),"Missing","Valid")</f>
        <v>Valid</v>
      </c>
    </row>
    <row r="65" spans="1:13" ht="16.5">
      <c r="A65" s="48" t="str">
        <f>IF(Raw_Data!A65="","",Raw_Data!A65)</f>
        <v>Mashonaland West</v>
      </c>
      <c r="B65" s="66" t="str">
        <f>IF(Raw_Data!B65="","",Raw_Data!B65)</f>
        <v xml:space="preserve"> Mhondoro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Invalid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Missing</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Missing</v>
      </c>
      <c r="L65" s="67" t="str">
        <f>IF(AND(OR(Raw_Data!$AI65="Valid",Raw_Data!$AI65=0),SUM(Raw_Data!$F65:$AH65)&lt;&gt;0),"Missing","Valid")</f>
        <v>Valid</v>
      </c>
      <c r="M65" s="67" t="str">
        <f>IF(AND(OR(Raw_Data!$AJ65="",Raw_Data!$AJ65=0),SUM(Raw_Data!$F65:$AH65)&lt;&gt;0),"Missing","Valid")</f>
        <v>Valid</v>
      </c>
    </row>
    <row r="66" spans="1:13" ht="15.75">
      <c r="A66" s="50" t="str">
        <f>IF(Raw_Data!A66="","",Raw_Data!A66)</f>
        <v>Mashonaland West</v>
      </c>
      <c r="B66" s="50" t="str">
        <f>IF(Raw_Data!B66="","",Raw_Data!B66)</f>
        <v xml:space="preserve"> Sanyati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Missing</v>
      </c>
      <c r="H66" s="67" t="str">
        <f>IF(SUM(Raw_Data!$F66:$AH66)=0,"Valid",IF(AND(ISBLANK(Raw_Data!$L66),SUM(Raw_Data!$M66:$T66)=0),"Missing",IF(AND(ISBLANK(Raw_Data!$L66),SUM(Raw_Data!$M66:$T66)&lt;&gt;0),"Missing",IF(AND(Raw_Data!$L66&lt;&gt;0,SUM(Raw_Data!$M66:$T66)=0),"Missing",IF(Raw_Data!$L66&gt;=SUM(Raw_Data!$M66:$T66),"Valid","Invalid")))))</f>
        <v>Missing</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Missing</v>
      </c>
      <c r="L66" s="67" t="str">
        <f>IF(AND(OR(Raw_Data!$AI66="Valid",Raw_Data!$AI66=0),SUM(Raw_Data!$F66:$AH66)&lt;&gt;0),"Missing","Valid")</f>
        <v>Valid</v>
      </c>
      <c r="M66" s="67" t="str">
        <f>IF(AND(OR(Raw_Data!$AJ66="",Raw_Data!$AJ66=0),SUM(Raw_Data!$F66:$AH66)&lt;&gt;0),"Missing","Valid")</f>
        <v>Valid</v>
      </c>
    </row>
    <row r="67" spans="1:13" ht="16.5">
      <c r="A67" s="48" t="str">
        <f>IF(Raw_Data!A67="","",Raw_Data!A67)</f>
        <v>Mashonaland West</v>
      </c>
      <c r="B67" s="66" t="str">
        <f>IF(Raw_Data!B67="","",Raw_Data!B67)</f>
        <v xml:space="preserve"> Zvimba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Invalid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Missing</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Missing</v>
      </c>
      <c r="L67" s="67" t="str">
        <f>IF(AND(OR(Raw_Data!$AI67="Valid",Raw_Data!$AI67=0),SUM(Raw_Data!$F67:$AH67)&lt;&gt;0),"Missing","Valid")</f>
        <v>Valid</v>
      </c>
      <c r="M67" s="67" t="str">
        <f>IF(AND(OR(Raw_Data!$AJ67="",Raw_Data!$AJ67=0),SUM(Raw_Data!$F67:$AH67)&lt;&gt;0),"Missing","Valid")</f>
        <v>Valid</v>
      </c>
    </row>
    <row r="68" spans="1:13" ht="15.75">
      <c r="A68" s="50" t="str">
        <f>IF(Raw_Data!A68="","",Raw_Data!A68)</f>
        <v/>
      </c>
      <c r="B68" s="50"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IF(AND(OR(Raw_Data!$AJ68="",Raw_Data!$AJ68=0),SUM(Raw_Data!$F68:$AH68)&lt;&gt;0),"Missing","Valid")</f>
        <v>Valid</v>
      </c>
    </row>
    <row r="69" spans="1:13" ht="16.5">
      <c r="A69" s="48" t="str">
        <f>IF(Raw_Data!A69="","",Raw_Data!A69)</f>
        <v/>
      </c>
      <c r="B69" s="66"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IF(AND(OR(Raw_Data!$AJ69="",Raw_Data!$AJ69=0),SUM(Raw_Data!$F69:$AH69)&lt;&gt;0),"Missing","Valid")</f>
        <v>Valid</v>
      </c>
    </row>
    <row r="70" spans="1:13" ht="15.75">
      <c r="A70" s="50" t="str">
        <f>IF(Raw_Data!A70="","",Raw_Data!A70)</f>
        <v/>
      </c>
      <c r="B70" s="50"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IF(AND(OR(Raw_Data!$AJ70="",Raw_Data!$AJ70=0),SUM(Raw_Data!$F70:$AH70)&lt;&gt;0),"Missing","Valid")</f>
        <v>Valid</v>
      </c>
    </row>
    <row r="71" spans="1:13" ht="16.5">
      <c r="A71" s="48" t="str">
        <f>IF(Raw_Data!A71="","",Raw_Data!A71)</f>
        <v/>
      </c>
      <c r="B71" s="66"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IF(AND(OR(Raw_Data!$AJ71="",Raw_Data!$AJ71=0),SUM(Raw_Data!$F71:$AH71)&lt;&gt;0),"Missing","Valid")</f>
        <v>Valid</v>
      </c>
    </row>
    <row r="72" spans="1:13" ht="15.75">
      <c r="A72" s="50" t="str">
        <f>IF(Raw_Data!A72="","",Raw_Data!A72)</f>
        <v/>
      </c>
      <c r="B72" s="50"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IF(AND(OR(Raw_Data!$AJ72="",Raw_Data!$AJ72=0),SUM(Raw_Data!$F72:$AH72)&lt;&gt;0),"Missing","Valid")</f>
        <v>Valid</v>
      </c>
    </row>
    <row r="73" spans="1:13" ht="16.5">
      <c r="A73" s="48" t="str">
        <f>IF(Raw_Data!A73="","",Raw_Data!A73)</f>
        <v/>
      </c>
      <c r="B73" s="66"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IF(AND(OR(Raw_Data!$AJ73="",Raw_Data!$AJ73=0),SUM(Raw_Data!$F73:$AH73)&lt;&gt;0),"Missing","Valid")</f>
        <v>Valid</v>
      </c>
    </row>
    <row r="74" spans="1:13" ht="15.75">
      <c r="A74" s="50" t="str">
        <f>IF(Raw_Data!A74="","",Raw_Data!A74)</f>
        <v/>
      </c>
      <c r="B74" s="50"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IF(AND(OR(Raw_Data!$AJ74="",Raw_Data!$AJ74=0),SUM(Raw_Data!$F74:$AH74)&lt;&gt;0),"Missing","Valid")</f>
        <v>Valid</v>
      </c>
    </row>
    <row r="75" spans="1:13" ht="16.5">
      <c r="A75" s="48" t="str">
        <f>IF(Raw_Data!A75="","",Raw_Data!A75)</f>
        <v/>
      </c>
      <c r="B75" s="66"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IF(AND(OR(Raw_Data!$AJ75="",Raw_Data!$AJ75=0),SUM(Raw_Data!$F75:$AH75)&lt;&gt;0),"Missing","Valid")</f>
        <v>Valid</v>
      </c>
    </row>
    <row r="76" spans="1:13" ht="15.75">
      <c r="A76" s="50" t="str">
        <f>IF(Raw_Data!A76="","",Raw_Data!A76)</f>
        <v/>
      </c>
      <c r="B76" s="50"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IF(AND(OR(Raw_Data!$AJ76="",Raw_Data!$AJ76=0),SUM(Raw_Data!$F76:$AH76)&lt;&gt;0),"Missing","Valid")</f>
        <v>Valid</v>
      </c>
    </row>
    <row r="77" spans="1:13" ht="16.5">
      <c r="A77" s="48" t="str">
        <f>IF(Raw_Data!A77="","",Raw_Data!A77)</f>
        <v/>
      </c>
      <c r="B77" s="66"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IF(AND(OR(Raw_Data!$AJ77="",Raw_Data!$AJ77=0),SUM(Raw_Data!$F77:$AH77)&lt;&gt;0),"Missing","Valid")</f>
        <v>Valid</v>
      </c>
    </row>
    <row r="78" spans="1:13" ht="15.75">
      <c r="A78" s="50" t="str">
        <f>IF(Raw_Data!A78="","",Raw_Data!A78)</f>
        <v/>
      </c>
      <c r="B78" s="50"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IF(AND(OR(Raw_Data!$AJ78="",Raw_Data!$AJ78=0),SUM(Raw_Data!$F78:$AH78)&lt;&gt;0),"Missing","Valid")</f>
        <v>Valid</v>
      </c>
    </row>
    <row r="79" spans="1:13" ht="16.5">
      <c r="A79" s="48" t="str">
        <f>IF(Raw_Data!A79="","",Raw_Data!A79)</f>
        <v/>
      </c>
      <c r="B79" s="66"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IF(AND(OR(Raw_Data!$AJ79="",Raw_Data!$AJ79=0),SUM(Raw_Data!$F79:$AH79)&lt;&gt;0),"Missing","Valid")</f>
        <v>Valid</v>
      </c>
    </row>
    <row r="80" spans="1:13" ht="15.75">
      <c r="A80" s="50" t="str">
        <f>IF(Raw_Data!A80="","",Raw_Data!A80)</f>
        <v/>
      </c>
      <c r="B80" s="50"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IF(AND(OR(Raw_Data!$AJ80="",Raw_Data!$AJ80=0),SUM(Raw_Data!$F80:$AH80)&lt;&gt;0),"Missing","Valid")</f>
        <v>Valid</v>
      </c>
    </row>
    <row r="81" spans="1:13" ht="16.5">
      <c r="A81" s="48" t="str">
        <f>IF(Raw_Data!A81="","",Raw_Data!A81)</f>
        <v/>
      </c>
      <c r="B81" s="66"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IF(AND(OR(Raw_Data!$AJ81="",Raw_Data!$AJ81=0),SUM(Raw_Data!$F81:$AH81)&lt;&gt;0),"Missing","Valid")</f>
        <v>Valid</v>
      </c>
    </row>
    <row r="82" spans="1:13" ht="15.75">
      <c r="A82" s="50" t="str">
        <f>IF(Raw_Data!A82="","",Raw_Data!A82)</f>
        <v/>
      </c>
      <c r="B82" s="50"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IF(AND(OR(Raw_Data!$AJ82="",Raw_Data!$AJ82=0),SUM(Raw_Data!$F82:$AH82)&lt;&gt;0),"Missing","Valid")</f>
        <v>Valid</v>
      </c>
    </row>
    <row r="83" spans="1:13" ht="16.5">
      <c r="A83" s="48" t="str">
        <f>IF(Raw_Data!A83="","",Raw_Data!A83)</f>
        <v/>
      </c>
      <c r="B83" s="66"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IF(AND(OR(Raw_Data!$AJ83="",Raw_Data!$AJ83=0),SUM(Raw_Data!$F83:$AH83)&lt;&gt;0),"Missing","Valid")</f>
        <v>Valid</v>
      </c>
    </row>
    <row r="84" spans="1:13" ht="15.75">
      <c r="A84" s="50" t="str">
        <f>IF(Raw_Data!A84="","",Raw_Data!A84)</f>
        <v/>
      </c>
      <c r="B84" s="50"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IF(AND(OR(Raw_Data!$AJ84="",Raw_Data!$AJ84=0),SUM(Raw_Data!$F84:$AH84)&lt;&gt;0),"Missing","Valid")</f>
        <v>Valid</v>
      </c>
    </row>
    <row r="85" spans="1:13" ht="16.5">
      <c r="A85" s="48" t="str">
        <f>IF(Raw_Data!A85="","",Raw_Data!A85)</f>
        <v/>
      </c>
      <c r="B85" s="66"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IF(AND(OR(Raw_Data!$AJ85="",Raw_Data!$AJ85=0),SUM(Raw_Data!$F85:$AH85)&lt;&gt;0),"Missing","Valid")</f>
        <v>Valid</v>
      </c>
    </row>
    <row r="86" spans="1:13" ht="15.75">
      <c r="A86" s="50" t="str">
        <f>IF(Raw_Data!A86="","",Raw_Data!A86)</f>
        <v/>
      </c>
      <c r="B86" s="50"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IF(AND(OR(Raw_Data!$AJ86="",Raw_Data!$AJ86=0),SUM(Raw_Data!$F86:$AH86)&lt;&gt;0),"Missing","Valid")</f>
        <v>Valid</v>
      </c>
    </row>
    <row r="87" spans="1:13" ht="16.5">
      <c r="A87" s="48" t="str">
        <f>IF(Raw_Data!A87="","",Raw_Data!A87)</f>
        <v/>
      </c>
      <c r="B87" s="66"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IF(AND(OR(Raw_Data!$AJ87="",Raw_Data!$AJ87=0),SUM(Raw_Data!$F87:$AH87)&lt;&gt;0),"Missing","Valid")</f>
        <v>Valid</v>
      </c>
    </row>
    <row r="88" spans="1:13" ht="15.75">
      <c r="A88" s="50" t="str">
        <f>IF(Raw_Data!A88="","",Raw_Data!A88)</f>
        <v/>
      </c>
      <c r="B88" s="50"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IF(AND(OR(Raw_Data!$AJ88="",Raw_Data!$AJ88=0),SUM(Raw_Data!$F88:$AH88)&lt;&gt;0),"Missing","Valid")</f>
        <v>Valid</v>
      </c>
    </row>
    <row r="89" spans="1:13" ht="16.5">
      <c r="A89" s="48" t="str">
        <f>IF(Raw_Data!A89="","",Raw_Data!A89)</f>
        <v/>
      </c>
      <c r="B89" s="66"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IF(AND(OR(Raw_Data!$AJ89="",Raw_Data!$AJ89=0),SUM(Raw_Data!$F89:$AH89)&lt;&gt;0),"Missing","Valid")</f>
        <v>Valid</v>
      </c>
    </row>
    <row r="90" spans="1:13" ht="15.75">
      <c r="A90" s="50" t="str">
        <f>IF(Raw_Data!A90="","",Raw_Data!A90)</f>
        <v/>
      </c>
      <c r="B90" s="50"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IF(AND(OR(Raw_Data!$AJ90="",Raw_Data!$AJ90=0),SUM(Raw_Data!$F90:$AH90)&lt;&gt;0),"Missing","Valid")</f>
        <v>Valid</v>
      </c>
    </row>
    <row r="91" spans="1:13" ht="16.5">
      <c r="A91" s="48" t="str">
        <f>IF(Raw_Data!A91="","",Raw_Data!A91)</f>
        <v/>
      </c>
      <c r="B91" s="66"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IF(AND(OR(Raw_Data!$AJ91="",Raw_Data!$AJ91=0),SUM(Raw_Data!$F91:$AH91)&lt;&gt;0),"Missing","Valid")</f>
        <v>Valid</v>
      </c>
    </row>
    <row r="92" spans="1:13" ht="15.75">
      <c r="A92" s="50" t="str">
        <f>IF(Raw_Data!A92="","",Raw_Data!A92)</f>
        <v/>
      </c>
      <c r="B92" s="50"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IF(AND(OR(Raw_Data!$AJ92="",Raw_Data!$AJ92=0),SUM(Raw_Data!$F92:$AH92)&lt;&gt;0),"Missing","Valid")</f>
        <v>Valid</v>
      </c>
    </row>
    <row r="93" spans="1:13" ht="16.5">
      <c r="A93" s="48" t="str">
        <f>IF(Raw_Data!A93="","",Raw_Data!A93)</f>
        <v/>
      </c>
      <c r="B93" s="66"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IF(AND(OR(Raw_Data!$AJ93="",Raw_Data!$AJ93=0),SUM(Raw_Data!$F93:$AH93)&lt;&gt;0),"Missing","Valid")</f>
        <v>Valid</v>
      </c>
    </row>
    <row r="94" spans="1:13" ht="15.75">
      <c r="A94" s="50" t="str">
        <f>IF(Raw_Data!A94="","",Raw_Data!A94)</f>
        <v/>
      </c>
      <c r="B94" s="50"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IF(AND(OR(Raw_Data!$AJ94="",Raw_Data!$AJ94=0),SUM(Raw_Data!$F94:$AH94)&lt;&gt;0),"Missing","Valid")</f>
        <v>Valid</v>
      </c>
    </row>
    <row r="95" spans="1:13" ht="16.5">
      <c r="A95" s="48" t="str">
        <f>IF(Raw_Data!A95="","",Raw_Data!A95)</f>
        <v/>
      </c>
      <c r="B95" s="66"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IF(AND(OR(Raw_Data!$AJ95="",Raw_Data!$AJ95=0),SUM(Raw_Data!$F95:$AH95)&lt;&gt;0),"Missing","Valid")</f>
        <v>Valid</v>
      </c>
    </row>
    <row r="96" spans="1:13" ht="15.75">
      <c r="A96" s="50" t="str">
        <f>IF(Raw_Data!A96="","",Raw_Data!A96)</f>
        <v/>
      </c>
      <c r="B96" s="50"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IF(AND(OR(Raw_Data!$AJ96="",Raw_Data!$AJ96=0),SUM(Raw_Data!$F96:$AH96)&lt;&gt;0),"Missing","Valid")</f>
        <v>Valid</v>
      </c>
    </row>
    <row r="97" spans="1:13" ht="16.5">
      <c r="A97" s="48" t="str">
        <f>IF(Raw_Data!A97="","",Raw_Data!A97)</f>
        <v/>
      </c>
      <c r="B97" s="66"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IF(AND(OR(Raw_Data!$AJ97="",Raw_Data!$AJ97=0),SUM(Raw_Data!$F97:$AH97)&lt;&gt;0),"Missing","Valid")</f>
        <v>Valid</v>
      </c>
    </row>
    <row r="98" spans="1:13" ht="15.75">
      <c r="A98" s="50" t="str">
        <f>IF(Raw_Data!A98="","",Raw_Data!A98)</f>
        <v/>
      </c>
      <c r="B98" s="50"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IF(AND(OR(Raw_Data!$AJ98="",Raw_Data!$AJ98=0),SUM(Raw_Data!$F98:$AH98)&lt;&gt;0),"Missing","Valid")</f>
        <v>Valid</v>
      </c>
    </row>
    <row r="99" spans="1:13" ht="16.5">
      <c r="A99" s="48" t="str">
        <f>IF(Raw_Data!A99="","",Raw_Data!A99)</f>
        <v/>
      </c>
      <c r="B99" s="66"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IF(AND(OR(Raw_Data!$AJ99="",Raw_Data!$AJ99=0),SUM(Raw_Data!$F99:$AH99)&lt;&gt;0),"Missing","Valid")</f>
        <v>Valid</v>
      </c>
    </row>
    <row r="100" spans="1:13" ht="15.75">
      <c r="A100" s="50" t="str">
        <f>IF(Raw_Data!A100="","",Raw_Data!A100)</f>
        <v/>
      </c>
      <c r="B100" s="50"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IF(AND(OR(Raw_Data!$AJ100="",Raw_Data!$AJ100=0),SUM(Raw_Data!$F100:$AH100)&lt;&gt;0),"Missing","Valid")</f>
        <v>Valid</v>
      </c>
    </row>
    <row r="101" spans="1:13" ht="16.5">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IF(AND(OR(Raw_Data!$AJ101="",Raw_Data!$AJ101=0),SUM(Raw_Data!$F101:$AH101)&lt;&gt;0),"Missing","Valid")</f>
        <v>Valid</v>
      </c>
    </row>
    <row r="102" spans="1:13" ht="15.75">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IF(AND(OR(Raw_Data!$AJ102="",Raw_Data!$AJ102=0),SUM(Raw_Data!$F102:$AH102)&lt;&gt;0),"Missing","Valid")</f>
        <v>Valid</v>
      </c>
    </row>
    <row r="103" spans="1:13" ht="16.5">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IF(AND(OR(Raw_Data!$AJ103="",Raw_Data!$AJ103=0),SUM(Raw_Data!$F103:$AH103)&lt;&gt;0),"Missing","Valid")</f>
        <v>Valid</v>
      </c>
    </row>
    <row r="104" spans="1:13" ht="15.75">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IF(AND(OR(Raw_Data!$AJ104="",Raw_Data!$AJ104=0),SUM(Raw_Data!$F104:$AH104)&lt;&gt;0),"Missing","Valid")</f>
        <v>Valid</v>
      </c>
    </row>
    <row r="105" spans="1:13" ht="16.5">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IF(AND(OR(Raw_Data!$AJ105="",Raw_Data!$AJ105=0),SUM(Raw_Data!$F105:$AH105)&lt;&gt;0),"Missing","Valid")</f>
        <v>Valid</v>
      </c>
    </row>
    <row r="106" spans="1:13" ht="15.75">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IF(AND(OR(Raw_Data!$AJ106="",Raw_Data!$AJ106=0),SUM(Raw_Data!$F106:$AH106)&lt;&gt;0),"Missing","Valid")</f>
        <v>Valid</v>
      </c>
    </row>
    <row r="107" spans="1:13" ht="16.5">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IF(AND(OR(Raw_Data!$AJ107="",Raw_Data!$AJ107=0),SUM(Raw_Data!$F107:$AH107)&lt;&gt;0),"Missing","Valid")</f>
        <v>Valid</v>
      </c>
    </row>
    <row r="108" spans="1:13" ht="15.75">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IF(AND(OR(Raw_Data!$AJ108="",Raw_Data!$AJ108=0),SUM(Raw_Data!$F108:$AH108)&lt;&gt;0),"Missing","Valid")</f>
        <v>Valid</v>
      </c>
    </row>
    <row r="109" spans="1:13" ht="16.5">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IF(AND(OR(Raw_Data!$AJ109="",Raw_Data!$AJ109=0),SUM(Raw_Data!$F109:$AH109)&lt;&gt;0),"Missing","Valid")</f>
        <v>Valid</v>
      </c>
    </row>
    <row r="110" spans="1:13" ht="15.75">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IF(AND(OR(Raw_Data!$AJ110="",Raw_Data!$AJ110=0),SUM(Raw_Data!$F110:$AH110)&lt;&gt;0),"Missing","Valid")</f>
        <v>Valid</v>
      </c>
    </row>
    <row r="111" spans="1:13" ht="16.5">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IF(AND(OR(Raw_Data!$AJ111="",Raw_Data!$AJ111=0),SUM(Raw_Data!$F111:$AH111)&lt;&gt;0),"Missing","Valid")</f>
        <v>Valid</v>
      </c>
    </row>
    <row r="112" spans="1:13" ht="15.75">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IF(AND(OR(Raw_Data!$AJ112="",Raw_Data!$AJ112=0),SUM(Raw_Data!$F112:$AH112)&lt;&gt;0),"Missing","Valid")</f>
        <v>Valid</v>
      </c>
    </row>
    <row r="113" spans="1:13" ht="16.5">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IF(AND(OR(Raw_Data!$AJ113="",Raw_Data!$AJ113=0),SUM(Raw_Data!$F113:$AH113)&lt;&gt;0),"Missing","Valid")</f>
        <v>Valid</v>
      </c>
    </row>
    <row r="114" spans="1:13" ht="15.75">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IF(AND(OR(Raw_Data!$AJ114="",Raw_Data!$AJ114=0),SUM(Raw_Data!$F114:$AH114)&lt;&gt;0),"Missing","Valid")</f>
        <v>Valid</v>
      </c>
    </row>
    <row r="115" spans="1:13" ht="16.5">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IF(AND(OR(Raw_Data!$AJ115="",Raw_Data!$AJ115=0),SUM(Raw_Data!$F115:$AH115)&lt;&gt;0),"Missing","Valid")</f>
        <v>Valid</v>
      </c>
    </row>
    <row r="116" spans="1:13" ht="15.75">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IF(AND(OR(Raw_Data!$AJ116="",Raw_Data!$AJ116=0),SUM(Raw_Data!$F116:$AH116)&lt;&gt;0),"Missing","Valid")</f>
        <v>Valid</v>
      </c>
    </row>
    <row r="117" spans="1:13" ht="16.5">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IF(AND(OR(Raw_Data!$AJ117="",Raw_Data!$AJ117=0),SUM(Raw_Data!$F117:$AH117)&lt;&gt;0),"Missing","Valid")</f>
        <v>Valid</v>
      </c>
    </row>
    <row r="118" spans="1:13" ht="15.75">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IF(AND(OR(Raw_Data!$AJ118="",Raw_Data!$AJ118=0),SUM(Raw_Data!$F118:$AH118)&lt;&gt;0),"Missing","Valid")</f>
        <v>Valid</v>
      </c>
    </row>
    <row r="119" spans="1:13" ht="16.5">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IF(AND(OR(Raw_Data!$AJ119="",Raw_Data!$AJ119=0),SUM(Raw_Data!$F119:$AH119)&lt;&gt;0),"Missing","Valid")</f>
        <v>Valid</v>
      </c>
    </row>
    <row r="120" spans="1:13" ht="15.75">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IF(AND(OR(Raw_Data!$AJ120="",Raw_Data!$AJ120=0),SUM(Raw_Data!$F120:$AH120)&lt;&gt;0),"Missing","Valid")</f>
        <v>Valid</v>
      </c>
    </row>
    <row r="121" spans="1:13" ht="16.5">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IF(AND(OR(Raw_Data!$AJ121="",Raw_Data!$AJ121=0),SUM(Raw_Data!$F121:$AH121)&lt;&gt;0),"Missing","Valid")</f>
        <v>Valid</v>
      </c>
    </row>
    <row r="122" spans="1:13" ht="15.75">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IF(AND(OR(Raw_Data!$AJ122="",Raw_Data!$AJ122=0),SUM(Raw_Data!$F122:$AH122)&lt;&gt;0),"Missing","Valid")</f>
        <v>Valid</v>
      </c>
    </row>
    <row r="123" spans="1:13" ht="16.5">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IF(AND(OR(Raw_Data!$AJ123="",Raw_Data!$AJ123=0),SUM(Raw_Data!$F123:$AH123)&lt;&gt;0),"Missing","Valid")</f>
        <v>Valid</v>
      </c>
    </row>
    <row r="124" spans="1:13" ht="15.75">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IF(AND(OR(Raw_Data!$AJ124="",Raw_Data!$AJ124=0),SUM(Raw_Data!$F124:$AH124)&lt;&gt;0),"Missing","Valid")</f>
        <v>Valid</v>
      </c>
    </row>
    <row r="125" spans="1:13" ht="16.5">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IF(AND(OR(Raw_Data!$AJ125="",Raw_Data!$AJ125=0),SUM(Raw_Data!$F125:$AH125)&lt;&gt;0),"Missing","Valid")</f>
        <v>Valid</v>
      </c>
    </row>
    <row r="126" spans="1:13" ht="15.75">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IF(AND(OR(Raw_Data!$AJ126="",Raw_Data!$AJ126=0),SUM(Raw_Data!$F126:$AH126)&lt;&gt;0),"Missing","Valid")</f>
        <v>Valid</v>
      </c>
    </row>
    <row r="127" spans="1:13" ht="16.5">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IF(AND(OR(Raw_Data!$AJ127="",Raw_Data!$AJ127=0),SUM(Raw_Data!$F127:$AH127)&lt;&gt;0),"Missing","Valid")</f>
        <v>Valid</v>
      </c>
    </row>
    <row r="128" spans="1:13" ht="15.75">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IF(AND(OR(Raw_Data!$AJ128="",Raw_Data!$AJ128=0),SUM(Raw_Data!$F128:$AH128)&lt;&gt;0),"Missing","Valid")</f>
        <v>Valid</v>
      </c>
    </row>
    <row r="129" spans="1:13" ht="16.5">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IF(AND(OR(Raw_Data!$AJ129="",Raw_Data!$AJ129=0),SUM(Raw_Data!$F129:$AH129)&lt;&gt;0),"Missing","Valid")</f>
        <v>Valid</v>
      </c>
    </row>
    <row r="130" spans="1:13" ht="15.75">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IF(AND(OR(Raw_Data!$AJ130="",Raw_Data!$AJ130=0),SUM(Raw_Data!$F130:$AH130)&lt;&gt;0),"Missing","Valid")</f>
        <v>Valid</v>
      </c>
    </row>
    <row r="131" spans="1:13" ht="16.5">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IF(AND(OR(Raw_Data!$AJ131="",Raw_Data!$AJ131=0),SUM(Raw_Data!$F131:$AH131)&lt;&gt;0),"Missing","Valid")</f>
        <v>Valid</v>
      </c>
    </row>
    <row r="132" spans="1:13" ht="15.75">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IF(AND(OR(Raw_Data!$AJ132="",Raw_Data!$AJ132=0),SUM(Raw_Data!$F132:$AH132)&lt;&gt;0),"Missing","Valid")</f>
        <v>Valid</v>
      </c>
    </row>
    <row r="133" spans="1:13" ht="16.5">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IF(AND(OR(Raw_Data!$AJ133="",Raw_Data!$AJ133=0),SUM(Raw_Data!$F133:$AH133)&lt;&gt;0),"Missing","Valid")</f>
        <v>Valid</v>
      </c>
    </row>
    <row r="134" spans="1:13" ht="15.75">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IF(AND(OR(Raw_Data!$AJ134="",Raw_Data!$AJ134=0),SUM(Raw_Data!$F134:$AH134)&lt;&gt;0),"Missing","Valid")</f>
        <v>Valid</v>
      </c>
    </row>
    <row r="135" spans="1:13" ht="16.5">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IF(AND(OR(Raw_Data!$AJ135="",Raw_Data!$AJ135=0),SUM(Raw_Data!$F135:$AH135)&lt;&gt;0),"Missing","Valid")</f>
        <v>Valid</v>
      </c>
    </row>
    <row r="136" spans="1:13" ht="15.75">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IF(AND(OR(Raw_Data!$AJ136="",Raw_Data!$AJ136=0),SUM(Raw_Data!$F136:$AH136)&lt;&gt;0),"Missing","Valid")</f>
        <v>Valid</v>
      </c>
    </row>
    <row r="137" spans="1:13" ht="16.5">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IF(AND(OR(Raw_Data!$AJ137="",Raw_Data!$AJ137=0),SUM(Raw_Data!$F137:$AH137)&lt;&gt;0),"Missing","Valid")</f>
        <v>Valid</v>
      </c>
    </row>
    <row r="138" spans="1:13" ht="15.75">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IF(AND(OR(Raw_Data!$AJ138="",Raw_Data!$AJ138=0),SUM(Raw_Data!$F138:$AH138)&lt;&gt;0),"Missing","Valid")</f>
        <v>Valid</v>
      </c>
    </row>
    <row r="139" spans="1:13" ht="16.5">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IF(AND(OR(Raw_Data!$AJ139="",Raw_Data!$AJ139=0),SUM(Raw_Data!$F139:$AH139)&lt;&gt;0),"Missing","Valid")</f>
        <v>Valid</v>
      </c>
    </row>
    <row r="140" spans="1:13" ht="15.75">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IF(AND(OR(Raw_Data!$AJ140="",Raw_Data!$AJ140=0),SUM(Raw_Data!$F140:$AH140)&lt;&gt;0),"Missing","Valid")</f>
        <v>Valid</v>
      </c>
    </row>
    <row r="141" spans="1:13" ht="16.5">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75">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6.5">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75">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6.5">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75">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6.5">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75">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6.5">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75">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6.5">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75">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6.5">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75">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6.5">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75">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6.5">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75">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6.5">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75">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6.5">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75">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6.5">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75">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6.5">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75">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6.5">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75">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6.5">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75">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6.5">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75">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6.5">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75">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6.5">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75">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6.5">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75">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6.5">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75">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6.5">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75">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6.5">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75">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6.5">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75">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6.5">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75">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6.5">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75">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6.5">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75">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6.5">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75">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6.5">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75">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6.5">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75">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6.5">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75">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6.5">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75">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6.5">
      <c r="A203" s="57"/>
      <c r="B203" s="58"/>
    </row>
    <row r="204" spans="1:13" ht="15.75">
      <c r="A204" s="56"/>
      <c r="B204" s="56"/>
    </row>
    <row r="205" spans="1:13" ht="16.5">
      <c r="A205" s="57"/>
      <c r="B205" s="58"/>
    </row>
    <row r="206" spans="1:13" ht="15.75">
      <c r="A206" s="56"/>
      <c r="B206" s="56"/>
    </row>
    <row r="207" spans="1:13" ht="16.5">
      <c r="A207" s="57"/>
      <c r="B207" s="58"/>
    </row>
    <row r="208" spans="1:13" ht="15.75">
      <c r="A208" s="56"/>
      <c r="B208" s="56"/>
    </row>
    <row r="209" spans="1:2" ht="16.5">
      <c r="A209" s="57"/>
      <c r="B209" s="58"/>
    </row>
    <row r="210" spans="1:2" ht="15.75">
      <c r="A210" s="56"/>
      <c r="B210" s="56"/>
    </row>
    <row r="211" spans="1:2" ht="16.5">
      <c r="A211" s="57"/>
      <c r="B211" s="58"/>
    </row>
    <row r="212" spans="1:2" ht="15.75">
      <c r="A212" s="56"/>
      <c r="B212" s="56"/>
    </row>
    <row r="213" spans="1:2" ht="16.5">
      <c r="A213" s="57"/>
      <c r="B213" s="58"/>
    </row>
    <row r="214" spans="1:2" ht="15.75">
      <c r="A214" s="56"/>
      <c r="B214" s="56"/>
    </row>
    <row r="215" spans="1:2" ht="16.5">
      <c r="A215" s="57"/>
      <c r="B215" s="58"/>
    </row>
    <row r="216" spans="1:2" ht="15.75">
      <c r="A216" s="56"/>
      <c r="B216" s="56"/>
    </row>
    <row r="217" spans="1:2" ht="16.5">
      <c r="A217" s="57"/>
      <c r="B217" s="58"/>
    </row>
    <row r="218" spans="1:2" ht="15.75">
      <c r="A218" s="56"/>
      <c r="B218" s="56"/>
    </row>
    <row r="219" spans="1:2" ht="16.5">
      <c r="A219" s="57"/>
      <c r="B219" s="58"/>
    </row>
    <row r="220" spans="1:2" ht="15.75">
      <c r="A220" s="56"/>
      <c r="B220" s="56"/>
    </row>
    <row r="221" spans="1:2" ht="16.5">
      <c r="A221" s="57"/>
      <c r="B221" s="58"/>
    </row>
    <row r="222" spans="1:2" ht="15.75">
      <c r="A222" s="56"/>
      <c r="B222" s="56"/>
    </row>
    <row r="223" spans="1:2" ht="16.5">
      <c r="A223" s="57"/>
      <c r="B223" s="58"/>
    </row>
    <row r="224" spans="1:2" ht="15.75">
      <c r="A224" s="56"/>
      <c r="B224" s="56"/>
    </row>
    <row r="225" spans="1:2" ht="16.5">
      <c r="A225" s="57"/>
      <c r="B225" s="58"/>
    </row>
    <row r="226" spans="1:2" ht="15.75">
      <c r="A226" s="56"/>
      <c r="B226" s="56"/>
    </row>
    <row r="227" spans="1:2" ht="16.5">
      <c r="A227" s="57"/>
      <c r="B227" s="58"/>
    </row>
    <row r="228" spans="1:2" ht="15.75">
      <c r="A228" s="56"/>
      <c r="B228" s="56"/>
    </row>
    <row r="229" spans="1:2" ht="16.5">
      <c r="A229" s="57"/>
      <c r="B229" s="58"/>
    </row>
    <row r="230" spans="1:2" ht="15.75">
      <c r="A230" s="56"/>
      <c r="B230" s="56"/>
    </row>
    <row r="231" spans="1:2" ht="16.5">
      <c r="A231" s="57"/>
      <c r="B231" s="58"/>
    </row>
    <row r="232" spans="1:2" ht="15.75">
      <c r="A232" s="56"/>
      <c r="B232" s="56"/>
    </row>
    <row r="233" spans="1:2" ht="16.5">
      <c r="A233" s="57"/>
      <c r="B233" s="58"/>
    </row>
    <row r="234" spans="1:2" ht="15.75">
      <c r="A234" s="56"/>
      <c r="B234" s="56"/>
    </row>
    <row r="235" spans="1:2" ht="16.5">
      <c r="A235" s="57"/>
      <c r="B235" s="58"/>
    </row>
    <row r="236" spans="1:2" ht="15.75">
      <c r="A236" s="56"/>
      <c r="B236" s="56"/>
    </row>
    <row r="237" spans="1:2" ht="16.5">
      <c r="A237" s="57"/>
      <c r="B237" s="58"/>
    </row>
    <row r="238" spans="1:2" ht="15.75">
      <c r="A238" s="56"/>
      <c r="B238" s="56"/>
    </row>
    <row r="239" spans="1:2" ht="16.5">
      <c r="A239" s="57"/>
      <c r="B239" s="58"/>
    </row>
    <row r="240" spans="1:2" ht="15.75">
      <c r="A240" s="56"/>
      <c r="B240" s="56"/>
    </row>
    <row r="241" spans="1:2" ht="16.5">
      <c r="A241" s="57"/>
      <c r="B241" s="58"/>
    </row>
    <row r="242" spans="1:2" ht="15.75">
      <c r="A242" s="56"/>
      <c r="B242" s="56"/>
    </row>
    <row r="243" spans="1:2" ht="16.5">
      <c r="A243" s="57"/>
      <c r="B243" s="58"/>
    </row>
    <row r="244" spans="1:2" ht="15.75">
      <c r="A244" s="56"/>
      <c r="B244" s="56"/>
    </row>
    <row r="245" spans="1:2" ht="16.5">
      <c r="A245" s="57"/>
      <c r="B245" s="58"/>
    </row>
    <row r="246" spans="1:2" ht="15.75">
      <c r="A246" s="56"/>
      <c r="B246" s="56"/>
    </row>
    <row r="247" spans="1:2" ht="16.5">
      <c r="A247" s="57"/>
      <c r="B247" s="58"/>
    </row>
    <row r="248" spans="1:2" ht="15.75">
      <c r="A248" s="56"/>
      <c r="B248" s="56"/>
    </row>
    <row r="249" spans="1:2" ht="16.5">
      <c r="A249" s="57"/>
      <c r="B249" s="58"/>
    </row>
    <row r="250" spans="1:2" ht="15.75">
      <c r="A250" s="56"/>
      <c r="B250" s="56"/>
    </row>
    <row r="251" spans="1:2" ht="16.5">
      <c r="A251" s="57"/>
      <c r="B251" s="58"/>
    </row>
    <row r="252" spans="1:2" ht="15.75">
      <c r="A252" s="56"/>
      <c r="B252" s="56"/>
    </row>
    <row r="253" spans="1:2" ht="16.5">
      <c r="A253" s="57"/>
      <c r="B253" s="58"/>
    </row>
    <row r="254" spans="1:2" ht="15.75">
      <c r="A254" s="56"/>
      <c r="B254" s="56"/>
    </row>
    <row r="255" spans="1:2" ht="16.5">
      <c r="A255" s="57"/>
      <c r="B255" s="58"/>
    </row>
    <row r="256" spans="1:2" ht="15.75">
      <c r="A256" s="56"/>
      <c r="B256" s="56"/>
    </row>
    <row r="257" spans="1:2" ht="16.5">
      <c r="A257" s="57"/>
      <c r="B257" s="58"/>
    </row>
    <row r="258" spans="1:2" ht="15.75">
      <c r="A258" s="56"/>
      <c r="B258" s="56"/>
    </row>
    <row r="259" spans="1:2" ht="16.5">
      <c r="A259" s="57"/>
      <c r="B259" s="58"/>
    </row>
    <row r="260" spans="1:2" ht="15.75">
      <c r="A260" s="56"/>
      <c r="B260" s="56"/>
    </row>
    <row r="261" spans="1:2" ht="16.5">
      <c r="A261" s="57"/>
      <c r="B261" s="58"/>
    </row>
    <row r="262" spans="1:2" ht="15.75">
      <c r="A262" s="56"/>
      <c r="B262" s="56"/>
    </row>
    <row r="263" spans="1:2" ht="16.5">
      <c r="A263" s="57"/>
      <c r="B263" s="58"/>
    </row>
    <row r="264" spans="1:2" ht="15.75">
      <c r="A264" s="56"/>
      <c r="B264" s="56"/>
    </row>
    <row r="265" spans="1:2" ht="16.5">
      <c r="A265" s="57"/>
      <c r="B265" s="58"/>
    </row>
    <row r="266" spans="1:2" ht="15.75">
      <c r="A266" s="56"/>
      <c r="B266" s="56"/>
    </row>
    <row r="267" spans="1:2" ht="16.5">
      <c r="A267" s="57"/>
      <c r="B267" s="58"/>
    </row>
    <row r="268" spans="1:2" ht="15.75">
      <c r="A268" s="56"/>
      <c r="B268" s="56"/>
    </row>
    <row r="269" spans="1:2" ht="16.5">
      <c r="A269" s="57"/>
      <c r="B269" s="58"/>
    </row>
    <row r="270" spans="1:2" ht="15.75">
      <c r="A270" s="56"/>
      <c r="B270" s="56"/>
    </row>
    <row r="271" spans="1:2" ht="16.5">
      <c r="A271" s="57"/>
      <c r="B271" s="58"/>
    </row>
    <row r="272" spans="1:2" ht="15.75">
      <c r="A272" s="56"/>
      <c r="B272" s="56"/>
    </row>
    <row r="273" spans="1:2" ht="16.5">
      <c r="A273" s="57"/>
      <c r="B273" s="58"/>
    </row>
    <row r="274" spans="1:2" ht="15.75">
      <c r="A274" s="56"/>
      <c r="B274" s="56"/>
    </row>
    <row r="275" spans="1:2" ht="16.5">
      <c r="A275" s="57"/>
      <c r="B275" s="58"/>
    </row>
    <row r="276" spans="1:2" ht="15.75">
      <c r="A276" s="56"/>
      <c r="B276" s="56"/>
    </row>
    <row r="277" spans="1:2" ht="16.5">
      <c r="A277" s="57"/>
      <c r="B277" s="58"/>
    </row>
    <row r="278" spans="1:2" ht="15.75">
      <c r="A278" s="56"/>
      <c r="B278" s="56"/>
    </row>
    <row r="279" spans="1:2" ht="16.5">
      <c r="A279" s="57"/>
      <c r="B279" s="58"/>
    </row>
    <row r="280" spans="1:2" ht="15.75">
      <c r="A280" s="56"/>
      <c r="B280" s="56"/>
    </row>
    <row r="281" spans="1:2" ht="16.5">
      <c r="A281" s="57"/>
      <c r="B281" s="58"/>
    </row>
    <row r="282" spans="1:2" ht="15.75">
      <c r="A282" s="56"/>
      <c r="B282" s="56"/>
    </row>
    <row r="283" spans="1:2" ht="16.5">
      <c r="A283" s="57"/>
      <c r="B283" s="58"/>
    </row>
    <row r="284" spans="1:2" ht="15.75">
      <c r="A284" s="56"/>
      <c r="B284" s="56"/>
    </row>
    <row r="285" spans="1:2" ht="16.5">
      <c r="A285" s="57"/>
      <c r="B285" s="58"/>
    </row>
    <row r="286" spans="1:2" ht="15.75">
      <c r="A286" s="56"/>
      <c r="B286" s="56"/>
    </row>
    <row r="287" spans="1:2" ht="16.5">
      <c r="A287" s="57"/>
      <c r="B287" s="58"/>
    </row>
    <row r="288" spans="1:2" ht="15.75">
      <c r="A288" s="56"/>
      <c r="B288" s="56"/>
    </row>
    <row r="289" spans="1:2" ht="16.5">
      <c r="A289" s="57"/>
      <c r="B289" s="58"/>
    </row>
    <row r="290" spans="1:2" ht="15.75">
      <c r="A290" s="56"/>
      <c r="B290" s="56"/>
    </row>
    <row r="291" spans="1:2" ht="16.5">
      <c r="A291" s="57"/>
      <c r="B291" s="58"/>
    </row>
    <row r="292" spans="1:2" ht="15.75">
      <c r="A292" s="56"/>
      <c r="B292" s="56"/>
    </row>
    <row r="293" spans="1:2" ht="16.5">
      <c r="A293" s="57"/>
      <c r="B293" s="58"/>
    </row>
    <row r="294" spans="1:2" ht="15.75">
      <c r="A294" s="56"/>
      <c r="B294" s="56"/>
    </row>
    <row r="295" spans="1:2" ht="16.5">
      <c r="A295" s="57"/>
      <c r="B295" s="58"/>
    </row>
    <row r="296" spans="1:2" ht="15.75">
      <c r="A296" s="56"/>
      <c r="B296" s="56"/>
    </row>
    <row r="297" spans="1:2" ht="16.5">
      <c r="A297" s="57"/>
      <c r="B297" s="58"/>
    </row>
    <row r="298" spans="1:2" ht="15.75">
      <c r="A298" s="56"/>
      <c r="B298" s="56"/>
    </row>
    <row r="299" spans="1:2" ht="16.5">
      <c r="A299" s="57"/>
      <c r="B299" s="58"/>
    </row>
    <row r="300" spans="1:2" ht="15.75">
      <c r="A300" s="56"/>
      <c r="B300" s="56"/>
    </row>
    <row r="301" spans="1:2" ht="16.5">
      <c r="A301" s="57"/>
      <c r="B301" s="58"/>
    </row>
    <row r="302" spans="1:2" ht="15.75">
      <c r="A302" s="56"/>
      <c r="B302" s="56"/>
    </row>
    <row r="303" spans="1:2" ht="16.5">
      <c r="A303" s="57"/>
      <c r="B303" s="58"/>
    </row>
    <row r="304" spans="1:2" ht="15.75">
      <c r="A304" s="56"/>
      <c r="B304" s="56"/>
    </row>
    <row r="305" spans="1:2" ht="16.5">
      <c r="A305" s="57"/>
      <c r="B305" s="58"/>
    </row>
    <row r="306" spans="1:2" ht="15.75">
      <c r="A306" s="56"/>
      <c r="B306" s="56"/>
    </row>
    <row r="307" spans="1:2" ht="16.5">
      <c r="A307" s="57"/>
      <c r="B307" s="58"/>
    </row>
    <row r="308" spans="1:2" ht="15.75">
      <c r="A308" s="56"/>
      <c r="B308" s="56"/>
    </row>
    <row r="309" spans="1:2" ht="16.5">
      <c r="A309" s="57"/>
      <c r="B309" s="58"/>
    </row>
    <row r="310" spans="1:2" ht="15.75">
      <c r="A310" s="56"/>
      <c r="B310" s="56"/>
    </row>
    <row r="311" spans="1:2" ht="16.5">
      <c r="A311" s="57"/>
      <c r="B311" s="58"/>
    </row>
    <row r="312" spans="1:2" ht="15.75">
      <c r="A312" s="56"/>
      <c r="B312" s="56"/>
    </row>
    <row r="313" spans="1:2" ht="16.5">
      <c r="A313" s="57"/>
      <c r="B313" s="58"/>
    </row>
    <row r="314" spans="1:2" ht="15.75">
      <c r="A314" s="56"/>
      <c r="B314" s="56"/>
    </row>
    <row r="315" spans="1:2" ht="16.5">
      <c r="A315" s="57"/>
      <c r="B315" s="58"/>
    </row>
    <row r="316" spans="1:2" ht="15.75">
      <c r="A316" s="56"/>
      <c r="B316" s="56"/>
    </row>
    <row r="317" spans="1:2" ht="16.5">
      <c r="A317" s="57"/>
      <c r="B317" s="58"/>
    </row>
    <row r="318" spans="1:2" ht="15.75">
      <c r="A318" s="56"/>
      <c r="B318" s="56"/>
    </row>
    <row r="319" spans="1:2" ht="16.5">
      <c r="A319" s="57"/>
      <c r="B319" s="58"/>
    </row>
    <row r="320" spans="1:2" ht="15.75">
      <c r="A320" s="56"/>
      <c r="B320" s="56"/>
    </row>
    <row r="321" spans="1:2" ht="16.5">
      <c r="A321" s="57"/>
      <c r="B321" s="58"/>
    </row>
    <row r="322" spans="1:2" ht="15.75">
      <c r="A322" s="56"/>
      <c r="B322" s="56"/>
    </row>
    <row r="323" spans="1:2" ht="16.5">
      <c r="A323" s="57"/>
      <c r="B323" s="58"/>
    </row>
    <row r="324" spans="1:2" ht="15.75">
      <c r="A324" s="56"/>
      <c r="B324" s="56"/>
    </row>
    <row r="325" spans="1:2" ht="16.5">
      <c r="A325" s="57"/>
      <c r="B325" s="58"/>
    </row>
    <row r="326" spans="1:2" ht="15.75">
      <c r="A326" s="56"/>
      <c r="B326" s="56"/>
    </row>
    <row r="327" spans="1:2" ht="16.5">
      <c r="A327" s="57"/>
      <c r="B327" s="58"/>
    </row>
    <row r="328" spans="1:2" ht="15.75">
      <c r="A328" s="56"/>
      <c r="B328" s="56"/>
    </row>
    <row r="329" spans="1:2" ht="16.5">
      <c r="A329" s="57"/>
      <c r="B329" s="58"/>
    </row>
    <row r="330" spans="1:2" ht="15.75">
      <c r="A330" s="56"/>
      <c r="B330" s="56"/>
    </row>
    <row r="331" spans="1:2" ht="16.5">
      <c r="A331" s="57"/>
      <c r="B331" s="58"/>
    </row>
    <row r="332" spans="1:2" ht="15.75">
      <c r="A332" s="56"/>
      <c r="B332" s="56"/>
    </row>
    <row r="333" spans="1:2" ht="16.5">
      <c r="A333" s="57"/>
      <c r="B333" s="58"/>
    </row>
    <row r="334" spans="1:2" ht="15.75">
      <c r="A334" s="56"/>
      <c r="B334" s="56"/>
    </row>
    <row r="335" spans="1:2" ht="16.5">
      <c r="A335" s="57"/>
      <c r="B335" s="58"/>
    </row>
    <row r="336" spans="1:2" ht="15.75">
      <c r="A336" s="56"/>
      <c r="B336" s="56"/>
    </row>
    <row r="337" spans="1:2" ht="16.5">
      <c r="A337" s="57"/>
      <c r="B337" s="58"/>
    </row>
    <row r="338" spans="1:2" ht="15.75">
      <c r="A338" s="56"/>
      <c r="B338" s="56"/>
    </row>
    <row r="339" spans="1:2" ht="16.5">
      <c r="A339" s="57"/>
      <c r="B339" s="58"/>
    </row>
    <row r="340" spans="1:2" ht="15.75">
      <c r="A340" s="56"/>
      <c r="B340" s="56"/>
    </row>
    <row r="341" spans="1:2" ht="16.5">
      <c r="A341" s="57"/>
      <c r="B341" s="58"/>
    </row>
    <row r="342" spans="1:2" ht="15.75">
      <c r="A342" s="56"/>
      <c r="B342" s="56"/>
    </row>
    <row r="343" spans="1:2" ht="16.5">
      <c r="A343" s="57"/>
      <c r="B343" s="58"/>
    </row>
    <row r="344" spans="1:2" ht="15.75">
      <c r="A344" s="56"/>
      <c r="B344" s="56"/>
    </row>
    <row r="345" spans="1:2" ht="16.5">
      <c r="A345" s="57"/>
      <c r="B345" s="58"/>
    </row>
    <row r="346" spans="1:2" ht="15.75">
      <c r="A346" s="56"/>
      <c r="B346" s="56"/>
    </row>
    <row r="347" spans="1:2" ht="16.5">
      <c r="A347" s="57"/>
      <c r="B347" s="58"/>
    </row>
    <row r="348" spans="1:2" ht="15.75">
      <c r="A348" s="56"/>
      <c r="B348" s="56"/>
    </row>
    <row r="349" spans="1:2" ht="16.5">
      <c r="A349" s="57"/>
      <c r="B349" s="58"/>
    </row>
    <row r="350" spans="1:2" ht="15.75">
      <c r="A350" s="56"/>
      <c r="B350" s="56"/>
    </row>
    <row r="351" spans="1:2" ht="16.5">
      <c r="A351" s="57"/>
      <c r="B351" s="58"/>
    </row>
    <row r="352" spans="1:2" ht="15.75">
      <c r="A352" s="56"/>
      <c r="B352" s="56"/>
    </row>
    <row r="353" spans="1:2" ht="16.5">
      <c r="A353" s="57"/>
      <c r="B353" s="58"/>
    </row>
    <row r="354" spans="1:2" ht="15.75">
      <c r="A354" s="56"/>
      <c r="B354" s="56"/>
    </row>
    <row r="355" spans="1:2" ht="16.5">
      <c r="A355" s="57"/>
      <c r="B355" s="58"/>
    </row>
    <row r="356" spans="1:2" ht="15.75">
      <c r="A356" s="56"/>
      <c r="B356" s="56"/>
    </row>
    <row r="357" spans="1:2" ht="16.5">
      <c r="A357" s="57"/>
      <c r="B357" s="58"/>
    </row>
    <row r="358" spans="1:2" ht="15.75">
      <c r="A358" s="56"/>
      <c r="B358" s="56"/>
    </row>
    <row r="359" spans="1:2" ht="16.5">
      <c r="A359" s="57"/>
      <c r="B359" s="58"/>
    </row>
    <row r="360" spans="1:2" ht="15.75">
      <c r="A360" s="56"/>
      <c r="B360" s="56"/>
    </row>
    <row r="361" spans="1:2" ht="16.5">
      <c r="A361" s="57"/>
      <c r="B361" s="58"/>
    </row>
    <row r="362" spans="1:2" ht="15.75">
      <c r="A362" s="56"/>
      <c r="B362" s="56"/>
    </row>
    <row r="363" spans="1:2" ht="16.5">
      <c r="A363" s="57"/>
      <c r="B363" s="58"/>
    </row>
    <row r="364" spans="1:2" ht="15.75">
      <c r="A364" s="56"/>
      <c r="B364" s="56"/>
    </row>
    <row r="365" spans="1:2" ht="16.5">
      <c r="A365" s="57"/>
      <c r="B365" s="58"/>
    </row>
    <row r="366" spans="1:2" ht="15.75">
      <c r="A366" s="56"/>
      <c r="B366" s="56"/>
    </row>
    <row r="367" spans="1:2" ht="16.5">
      <c r="A367" s="57"/>
      <c r="B367" s="58"/>
    </row>
    <row r="368" spans="1:2" ht="15.75">
      <c r="A368" s="56"/>
      <c r="B368" s="56"/>
    </row>
    <row r="369" spans="1:2" ht="16.5">
      <c r="A369" s="57"/>
      <c r="B369" s="58"/>
    </row>
    <row r="370" spans="1:2" ht="15.75">
      <c r="A370" s="56"/>
      <c r="B370" s="56"/>
    </row>
    <row r="371" spans="1:2" ht="16.5">
      <c r="A371" s="57"/>
      <c r="B371" s="58"/>
    </row>
    <row r="372" spans="1:2" ht="15.75">
      <c r="A372" s="56"/>
      <c r="B372" s="56"/>
    </row>
    <row r="373" spans="1:2" ht="16.5">
      <c r="A373" s="57"/>
      <c r="B373" s="58"/>
    </row>
    <row r="374" spans="1:2" ht="15.75">
      <c r="A374" s="56"/>
      <c r="B374" s="56"/>
    </row>
    <row r="375" spans="1:2" ht="16.5">
      <c r="A375" s="57"/>
      <c r="B375" s="58"/>
    </row>
    <row r="376" spans="1:2" ht="15.75">
      <c r="A376" s="56"/>
      <c r="B376" s="56"/>
    </row>
    <row r="377" spans="1:2" ht="16.5">
      <c r="A377" s="57"/>
      <c r="B377" s="58"/>
    </row>
    <row r="378" spans="1:2" ht="15.75">
      <c r="A378" s="56"/>
      <c r="B378" s="56"/>
    </row>
    <row r="379" spans="1:2" ht="16.5">
      <c r="A379" s="57"/>
      <c r="B379" s="58"/>
    </row>
    <row r="380" spans="1:2" ht="15.75">
      <c r="A380" s="56"/>
      <c r="B380" s="56"/>
    </row>
    <row r="381" spans="1:2" ht="16.5">
      <c r="A381" s="57"/>
      <c r="B381" s="58"/>
    </row>
    <row r="382" spans="1:2" ht="15.75">
      <c r="A382" s="56"/>
      <c r="B382" s="56"/>
    </row>
    <row r="383" spans="1:2" ht="16.5">
      <c r="A383" s="57"/>
      <c r="B383" s="58"/>
    </row>
    <row r="384" spans="1:2" ht="15.75">
      <c r="A384" s="56"/>
      <c r="B384" s="56"/>
    </row>
    <row r="385" spans="1:2" ht="16.5">
      <c r="A385" s="57"/>
      <c r="B385" s="58"/>
    </row>
    <row r="386" spans="1:2" ht="15.75">
      <c r="A386" s="56"/>
      <c r="B386" s="56"/>
    </row>
    <row r="387" spans="1:2" ht="16.5">
      <c r="A387" s="57"/>
      <c r="B387" s="58"/>
    </row>
    <row r="388" spans="1:2" ht="15.75">
      <c r="A388" s="56"/>
      <c r="B388" s="56"/>
    </row>
    <row r="389" spans="1:2" ht="16.5">
      <c r="A389" s="57"/>
      <c r="B389" s="58"/>
    </row>
    <row r="390" spans="1:2" ht="15.75">
      <c r="A390" s="56"/>
      <c r="B390" s="56"/>
    </row>
    <row r="391" spans="1:2" ht="16.5">
      <c r="A391" s="57"/>
      <c r="B391" s="58"/>
    </row>
    <row r="392" spans="1:2" ht="15.75">
      <c r="A392" s="56"/>
      <c r="B392" s="56"/>
    </row>
    <row r="393" spans="1:2" ht="16.5">
      <c r="A393" s="57"/>
      <c r="B393" s="58"/>
    </row>
    <row r="394" spans="1:2" ht="15.75">
      <c r="A394" s="56"/>
      <c r="B394" s="56"/>
    </row>
    <row r="395" spans="1:2" ht="16.5">
      <c r="A395" s="57"/>
      <c r="B395" s="58"/>
    </row>
    <row r="396" spans="1:2" ht="15.75">
      <c r="A396" s="56"/>
      <c r="B396" s="56"/>
    </row>
    <row r="397" spans="1:2" ht="16.5">
      <c r="A397" s="57"/>
      <c r="B397" s="58"/>
    </row>
    <row r="398" spans="1:2" ht="15.75">
      <c r="A398" s="56"/>
      <c r="B398" s="56"/>
    </row>
    <row r="399" spans="1:2" ht="16.5">
      <c r="A399" s="57"/>
      <c r="B399" s="58"/>
    </row>
    <row r="400" spans="1:2" ht="15.75">
      <c r="A400" s="56"/>
      <c r="B400" s="56"/>
    </row>
    <row r="401" spans="1:2" ht="16.5">
      <c r="A401" s="57"/>
      <c r="B401" s="58"/>
    </row>
    <row r="402" spans="1:2" ht="15.75">
      <c r="A402" s="56"/>
      <c r="B402" s="56"/>
    </row>
    <row r="403" spans="1:2" ht="16.5">
      <c r="A403" s="57"/>
      <c r="B403" s="58"/>
    </row>
    <row r="404" spans="1:2" ht="15.75">
      <c r="A404" s="56"/>
      <c r="B404" s="56"/>
    </row>
    <row r="405" spans="1:2" ht="16.5">
      <c r="A405" s="57"/>
      <c r="B405" s="58"/>
    </row>
    <row r="406" spans="1:2" ht="15.75">
      <c r="A406" s="56"/>
      <c r="B406" s="56"/>
    </row>
    <row r="407" spans="1:2" ht="16.5">
      <c r="A407" s="57"/>
      <c r="B407" s="58"/>
    </row>
    <row r="408" spans="1:2" ht="15.75">
      <c r="A408" s="56"/>
      <c r="B408" s="56"/>
    </row>
    <row r="409" spans="1:2" ht="16.5">
      <c r="A409" s="57"/>
      <c r="B409" s="58"/>
    </row>
    <row r="410" spans="1:2" ht="15.75">
      <c r="A410" s="56"/>
      <c r="B410" s="56"/>
    </row>
    <row r="411" spans="1:2" ht="16.5">
      <c r="A411" s="57"/>
      <c r="B411" s="58"/>
    </row>
    <row r="412" spans="1:2" ht="15.75">
      <c r="A412" s="56"/>
      <c r="B412" s="56"/>
    </row>
    <row r="413" spans="1:2" ht="16.5">
      <c r="A413" s="57"/>
      <c r="B413" s="58"/>
    </row>
    <row r="414" spans="1:2" ht="15.75">
      <c r="A414" s="56"/>
      <c r="B414" s="56"/>
    </row>
    <row r="415" spans="1:2" ht="16.5">
      <c r="A415" s="57"/>
      <c r="B415" s="58"/>
    </row>
    <row r="416" spans="1:2" ht="15.75">
      <c r="A416" s="56"/>
      <c r="B416" s="56"/>
    </row>
    <row r="417" spans="1:2" ht="16.5">
      <c r="A417" s="57"/>
      <c r="B417" s="58"/>
    </row>
    <row r="418" spans="1:2" ht="15.75">
      <c r="A418" s="56"/>
      <c r="B418" s="56"/>
    </row>
    <row r="419" spans="1:2" ht="16.5">
      <c r="A419" s="57"/>
      <c r="B419" s="58"/>
    </row>
    <row r="420" spans="1:2" ht="15.75">
      <c r="A420" s="56"/>
      <c r="B420" s="56"/>
    </row>
    <row r="421" spans="1:2" ht="16.5">
      <c r="A421" s="57"/>
      <c r="B421" s="58"/>
    </row>
    <row r="422" spans="1:2" ht="15.75">
      <c r="A422" s="56"/>
      <c r="B422" s="56"/>
    </row>
    <row r="423" spans="1:2" ht="16.5">
      <c r="A423" s="57"/>
      <c r="B423" s="58"/>
    </row>
    <row r="424" spans="1:2" ht="15.75">
      <c r="A424" s="56"/>
      <c r="B424" s="56"/>
    </row>
    <row r="425" spans="1:2" ht="16.5">
      <c r="A425" s="57"/>
      <c r="B425" s="58"/>
    </row>
    <row r="426" spans="1:2" ht="15.75">
      <c r="A426" s="56"/>
      <c r="B426" s="56"/>
    </row>
    <row r="427" spans="1:2" ht="16.5">
      <c r="A427" s="57"/>
      <c r="B427" s="58"/>
    </row>
    <row r="428" spans="1:2" ht="15.75">
      <c r="A428" s="56"/>
      <c r="B428" s="56"/>
    </row>
    <row r="429" spans="1:2" ht="16.5">
      <c r="A429" s="57"/>
      <c r="B429" s="58"/>
    </row>
    <row r="430" spans="1:2" ht="15.75">
      <c r="A430" s="56"/>
      <c r="B430" s="56"/>
    </row>
    <row r="431" spans="1:2" ht="16.5">
      <c r="A431" s="57"/>
      <c r="B431" s="58"/>
    </row>
    <row r="432" spans="1:2" ht="15.75">
      <c r="A432" s="56"/>
      <c r="B432" s="56"/>
    </row>
    <row r="433" spans="1:2" ht="16.5">
      <c r="A433" s="57"/>
      <c r="B433" s="58"/>
    </row>
    <row r="434" spans="1:2" ht="15.75">
      <c r="A434" s="56"/>
      <c r="B434" s="56"/>
    </row>
    <row r="435" spans="1:2" ht="16.5">
      <c r="A435" s="57"/>
      <c r="B435" s="58"/>
    </row>
    <row r="436" spans="1:2" ht="15.75">
      <c r="A436" s="56"/>
      <c r="B436" s="56"/>
    </row>
    <row r="437" spans="1:2" ht="16.5">
      <c r="A437" s="57"/>
      <c r="B437" s="58"/>
    </row>
    <row r="438" spans="1:2" ht="15.75">
      <c r="A438" s="56"/>
      <c r="B438" s="56"/>
    </row>
    <row r="439" spans="1:2" ht="16.5">
      <c r="A439" s="57"/>
      <c r="B439" s="58"/>
    </row>
    <row r="440" spans="1:2" ht="15.75">
      <c r="A440" s="56"/>
      <c r="B440" s="56"/>
    </row>
    <row r="441" spans="1:2" ht="16.5">
      <c r="A441" s="57"/>
      <c r="B441" s="58"/>
    </row>
    <row r="442" spans="1:2" ht="15.75">
      <c r="A442" s="56"/>
      <c r="B442" s="56"/>
    </row>
    <row r="443" spans="1:2" ht="16.5">
      <c r="A443" s="57"/>
      <c r="B443" s="58"/>
    </row>
    <row r="444" spans="1:2" ht="15.75">
      <c r="A444" s="56"/>
      <c r="B444" s="56"/>
    </row>
    <row r="445" spans="1:2" ht="16.5">
      <c r="A445" s="57"/>
      <c r="B445" s="58"/>
    </row>
    <row r="446" spans="1:2" ht="15.75">
      <c r="A446" s="56"/>
      <c r="B446" s="56"/>
    </row>
    <row r="447" spans="1:2" ht="16.5">
      <c r="A447" s="57"/>
      <c r="B447" s="58"/>
    </row>
    <row r="448" spans="1:2" ht="15.75">
      <c r="A448" s="56"/>
      <c r="B448" s="56"/>
    </row>
    <row r="449" spans="1:2" ht="16.5">
      <c r="A449" s="57"/>
      <c r="B449" s="58"/>
    </row>
    <row r="450" spans="1:2" ht="15.75">
      <c r="A450" s="56"/>
      <c r="B450" s="56"/>
    </row>
    <row r="451" spans="1:2" ht="16.5">
      <c r="A451" s="57"/>
      <c r="B451" s="58"/>
    </row>
    <row r="452" spans="1:2" ht="15.75">
      <c r="A452" s="56"/>
      <c r="B452" s="56"/>
    </row>
    <row r="453" spans="1:2" ht="16.5">
      <c r="A453" s="57"/>
      <c r="B453" s="58"/>
    </row>
    <row r="454" spans="1:2" ht="15.75">
      <c r="A454" s="56"/>
      <c r="B454" s="56"/>
    </row>
    <row r="455" spans="1:2" ht="16.5">
      <c r="A455" s="57"/>
      <c r="B455" s="58"/>
    </row>
    <row r="456" spans="1:2" ht="15.75">
      <c r="A456" s="56"/>
      <c r="B456" s="56"/>
    </row>
    <row r="457" spans="1:2" ht="16.5">
      <c r="A457" s="57"/>
      <c r="B457" s="58"/>
    </row>
    <row r="458" spans="1:2" ht="15.75">
      <c r="A458" s="56"/>
      <c r="B458" s="56"/>
    </row>
    <row r="459" spans="1:2" ht="16.5">
      <c r="A459" s="57"/>
      <c r="B459" s="58"/>
    </row>
    <row r="460" spans="1:2" ht="15.75">
      <c r="A460" s="56"/>
      <c r="B460" s="56"/>
    </row>
    <row r="461" spans="1:2" ht="16.5">
      <c r="A461" s="57"/>
      <c r="B461" s="58"/>
    </row>
    <row r="462" spans="1:2" ht="15.75">
      <c r="A462" s="56"/>
      <c r="B462" s="56"/>
    </row>
    <row r="463" spans="1:2" ht="16.5">
      <c r="A463" s="57"/>
      <c r="B463" s="58"/>
    </row>
    <row r="464" spans="1:2" ht="15.75">
      <c r="A464" s="56"/>
      <c r="B464" s="56"/>
    </row>
    <row r="465" spans="1:2" ht="16.5">
      <c r="A465" s="57"/>
      <c r="B465" s="58"/>
    </row>
    <row r="466" spans="1:2" ht="15.75">
      <c r="A466" s="56"/>
      <c r="B466" s="56"/>
    </row>
    <row r="467" spans="1:2" ht="16.5">
      <c r="A467" s="57"/>
      <c r="B467" s="58"/>
    </row>
    <row r="468" spans="1:2" ht="15.75">
      <c r="A468" s="56"/>
      <c r="B468" s="56"/>
    </row>
    <row r="469" spans="1:2" ht="16.5">
      <c r="A469" s="57"/>
      <c r="B469" s="58"/>
    </row>
    <row r="470" spans="1:2" ht="15.75">
      <c r="A470" s="56"/>
      <c r="B470" s="56"/>
    </row>
    <row r="471" spans="1:2" ht="16.5">
      <c r="A471" s="57"/>
      <c r="B471" s="58"/>
    </row>
    <row r="472" spans="1:2" ht="15.75">
      <c r="A472" s="56"/>
      <c r="B472" s="56"/>
    </row>
    <row r="473" spans="1:2" ht="16.5">
      <c r="A473" s="57"/>
      <c r="B473" s="58"/>
    </row>
    <row r="474" spans="1:2" ht="15.75">
      <c r="A474" s="56"/>
      <c r="B474" s="56"/>
    </row>
    <row r="475" spans="1:2" ht="16.5">
      <c r="A475" s="57"/>
      <c r="B475" s="58"/>
    </row>
    <row r="476" spans="1:2" ht="15.75">
      <c r="A476" s="56"/>
      <c r="B476" s="56"/>
    </row>
    <row r="477" spans="1:2" ht="16.5">
      <c r="A477" s="57"/>
      <c r="B477" s="58"/>
    </row>
    <row r="478" spans="1:2" ht="15.75">
      <c r="A478" s="56"/>
      <c r="B478" s="56"/>
    </row>
    <row r="479" spans="1:2" ht="16.5">
      <c r="A479" s="57"/>
      <c r="B479" s="58"/>
    </row>
    <row r="480" spans="1:2" ht="15.75">
      <c r="A480" s="56"/>
      <c r="B480" s="56"/>
    </row>
    <row r="481" spans="1:2" ht="16.5">
      <c r="A481" s="57"/>
      <c r="B481" s="58"/>
    </row>
    <row r="482" spans="1:2" ht="15.75">
      <c r="A482" s="56"/>
      <c r="B482" s="56"/>
    </row>
    <row r="483" spans="1:2" ht="16.5">
      <c r="A483" s="57"/>
      <c r="B483" s="58"/>
    </row>
    <row r="484" spans="1:2" ht="15.75">
      <c r="A484" s="56"/>
      <c r="B484" s="56"/>
    </row>
    <row r="485" spans="1:2" ht="16.5">
      <c r="A485" s="57"/>
      <c r="B485" s="58"/>
    </row>
    <row r="486" spans="1:2" ht="15.75">
      <c r="A486" s="56"/>
      <c r="B486" s="56"/>
    </row>
    <row r="487" spans="1:2" ht="16.5">
      <c r="A487" s="57"/>
      <c r="B487" s="58"/>
    </row>
    <row r="488" spans="1:2" ht="15.75">
      <c r="A488" s="56"/>
      <c r="B488" s="56"/>
    </row>
    <row r="489" spans="1:2" ht="16.5">
      <c r="A489" s="57"/>
      <c r="B489" s="58"/>
    </row>
    <row r="490" spans="1:2" ht="15.75">
      <c r="A490" s="56"/>
      <c r="B490" s="56"/>
    </row>
    <row r="491" spans="1:2" ht="16.5">
      <c r="A491" s="57"/>
      <c r="B491" s="58"/>
    </row>
    <row r="492" spans="1:2" ht="15.75">
      <c r="A492" s="56"/>
      <c r="B492" s="56"/>
    </row>
    <row r="493" spans="1:2" ht="16.5">
      <c r="A493" s="57"/>
      <c r="B493" s="58"/>
    </row>
    <row r="494" spans="1:2" ht="15.75">
      <c r="A494" s="56"/>
      <c r="B494" s="56"/>
    </row>
    <row r="495" spans="1:2" ht="16.5">
      <c r="A495" s="57"/>
      <c r="B495" s="58"/>
    </row>
    <row r="496" spans="1:2" ht="15.75">
      <c r="A496" s="56"/>
      <c r="B496" s="56"/>
    </row>
    <row r="497" spans="1:2" ht="16.5">
      <c r="A497" s="57"/>
      <c r="B497" s="58"/>
    </row>
    <row r="498" spans="1:2" ht="15.75">
      <c r="A498" s="56"/>
      <c r="B498" s="56"/>
    </row>
    <row r="499" spans="1:2" ht="16.5">
      <c r="A499" s="57"/>
      <c r="B499" s="58"/>
    </row>
    <row r="500" spans="1:2" ht="15.75">
      <c r="A500" s="56"/>
      <c r="B500" s="56"/>
    </row>
    <row r="501" spans="1:2" ht="16.5">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QuODxtKc6dmRayIpNZfWZ6056nYwwJ6fSlvrkTgbN6nlH5qzg49HhOX/73sjncHZszztDzfctoZgGBMiLtNZSw==" saltValue="NIBeuBqRN2bljKV+ZCG6Hg==" spinCount="100000" sheet="1" objects="1" scenarios="1"/>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1E73A-B93E-4540-B7B0-673BE475A2A1}">
  <sheetPr>
    <tabColor rgb="FFFFFF00"/>
  </sheetPr>
  <dimension ref="A1:C2"/>
  <sheetViews>
    <sheetView workbookViewId="0">
      <selection activeCell="B16" sqref="B16"/>
    </sheetView>
    <sheetView workbookViewId="1"/>
  </sheetViews>
  <sheetFormatPr defaultRowHeight="12.75"/>
  <cols>
    <col min="2" max="2" width="55.140625" bestFit="1" customWidth="1"/>
    <col min="3" max="3" width="46.42578125" bestFit="1" customWidth="1"/>
  </cols>
  <sheetData>
    <row r="1" spans="1:3">
      <c r="A1" s="76" t="s">
        <v>489</v>
      </c>
      <c r="B1" s="76" t="s">
        <v>490</v>
      </c>
      <c r="C1" s="76" t="s">
        <v>491</v>
      </c>
    </row>
    <row r="2" spans="1:3">
      <c r="A2" s="77">
        <v>1</v>
      </c>
      <c r="B2" s="76" t="s">
        <v>488</v>
      </c>
      <c r="C2" s="76" t="s">
        <v>492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5546875" defaultRowHeight="12.75"/>
  <cols>
    <col min="1" max="1" width="29.85546875" style="18" customWidth="1"/>
    <col min="2" max="2" width="9.140625" style="18" customWidth="1"/>
    <col min="3" max="3" width="8.85546875" customWidth="1"/>
    <col min="4" max="4" width="14.140625" customWidth="1"/>
    <col min="5" max="5" width="37" customWidth="1"/>
    <col min="6" max="6" width="8.85546875" customWidth="1"/>
    <col min="7" max="7" width="20.28515625" customWidth="1"/>
    <col min="8" max="8" width="9.140625" customWidth="1"/>
    <col min="9" max="9" width="12" customWidth="1"/>
    <col min="10" max="10" width="8.85546875" customWidth="1"/>
    <col min="11" max="11" width="21.42578125" style="14" customWidth="1"/>
    <col min="12" max="13" width="8.85546875" customWidth="1"/>
    <col min="14" max="14" width="18" customWidth="1"/>
    <col min="15" max="18" width="8.85546875" customWidth="1"/>
    <col min="19" max="19" width="13.28515625" customWidth="1"/>
    <col min="20" max="20" width="8.85546875" customWidth="1"/>
    <col min="21" max="21" width="37.42578125" customWidth="1"/>
    <col min="22" max="22" width="8.85546875" customWidth="1"/>
    <col min="23" max="23" width="20" customWidth="1"/>
    <col min="24" max="24" width="25.28515625" customWidth="1"/>
    <col min="25" max="25" width="13.7109375" customWidth="1"/>
    <col min="26" max="26" width="26.7109375" customWidth="1"/>
    <col min="27" max="27" width="18.42578125" customWidth="1"/>
    <col min="28" max="28" width="11.7109375" customWidth="1"/>
    <col min="29" max="29" width="19.425781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7A0652-9776-4122-93D0-E6C1AEA528DE}">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8775F623-9F8E-4AF0-AC1D-DD1E06BC7D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EA3175-AA0C-487E-86DB-4B745C5F78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2023-08-24T04:56:33Z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